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현재_통합_문서" defaultThemeVersion="124226"/>
  <mc:AlternateContent xmlns:mc="http://schemas.openxmlformats.org/markup-compatibility/2006">
    <mc:Choice Requires="x15">
      <x15ac:absPath xmlns:x15ac="http://schemas.microsoft.com/office/spreadsheetml/2010/11/ac" url="\\143.39.206.123\sd\01.경영현황설명자료 및 PT자료\2023\2023.2Q\01.부서별 취합자료\4. IR Fact Book\"/>
    </mc:Choice>
  </mc:AlternateContent>
  <bookViews>
    <workbookView xWindow="0" yWindow="0" windowWidth="28800" windowHeight="12255" tabRatio="911"/>
  </bookViews>
  <sheets>
    <sheet name="목차" sheetId="21" r:id="rId1"/>
    <sheet name="그룹 경영실적 요약" sheetId="8" r:id="rId2"/>
    <sheet name="손익현황(그룹 및 은행)" sheetId="37" r:id="rId3"/>
    <sheet name="재무상태표(그룹 및 은행)" sheetId="111" r:id="rId4"/>
    <sheet name="NIM &amp; NIS 현황(그룹 및 은행)" sheetId="39" r:id="rId5"/>
    <sheet name="수수료이익 현황(은행)" sheetId="40" r:id="rId6"/>
    <sheet name="판매관리비 현황(그룹 및 은행)" sheetId="41" r:id="rId7"/>
    <sheet name="운용 및 조달현황(부산은행)" sheetId="106" r:id="rId8"/>
    <sheet name="운용 및 조달현황(경남은행)" sheetId="132" r:id="rId9"/>
    <sheet name="자산건전성(그룹)" sheetId="42" r:id="rId10"/>
    <sheet name="자산건전성 현황(부산은행)" sheetId="107" r:id="rId11"/>
    <sheet name="자산건전성 현황(경남은행)" sheetId="133" r:id="rId12"/>
    <sheet name="연체율(부산은행)" sheetId="134" r:id="rId13"/>
    <sheet name="연체율(경남은행)" sheetId="124" r:id="rId14"/>
    <sheet name="충당금 현황(그룹 및 은행)" sheetId="110" r:id="rId15"/>
    <sheet name="자본적정성(그룹 및 은행)" sheetId="56" r:id="rId16"/>
    <sheet name="손익현황(비은행부문)" sheetId="129" r:id="rId17"/>
    <sheet name="포트폴리오 현황(BNK캐피탈)" sheetId="131" r:id="rId18"/>
  </sheets>
  <externalReferences>
    <externalReference r:id="rId19"/>
  </externalReferences>
  <definedNames>
    <definedName name="_xlnm.Print_Area" localSheetId="4">'NIM &amp; NIS 현황(그룹 및 은행)'!$A$1:$AG$45</definedName>
    <definedName name="_xlnm.Print_Area" localSheetId="1">'그룹 경영실적 요약'!$A$1:$AI$96</definedName>
    <definedName name="_xlnm.Print_Area" localSheetId="0">목차!$A$1:$M$48</definedName>
    <definedName name="_xlnm.Print_Area" localSheetId="2">'손익현황(그룹 및 은행)'!$A$1:$AO$50</definedName>
    <definedName name="_xlnm.Print_Area" localSheetId="16">'손익현황(비은행부문)'!$A$1:$AO$45</definedName>
    <definedName name="_xlnm.Print_Area" localSheetId="5">'수수료이익 현황(은행)'!$A$1:$AO$28</definedName>
    <definedName name="_xlnm.Print_Area" localSheetId="13">'연체율(경남은행)'!$A$1:$AI$35</definedName>
    <definedName name="_xlnm.Print_Area" localSheetId="12">'연체율(부산은행)'!$A$1:$AI$35</definedName>
    <definedName name="_xlnm.Print_Area" localSheetId="8">'운용 및 조달현황(경남은행)'!$A$1:$AI$73</definedName>
    <definedName name="_xlnm.Print_Area" localSheetId="7">'운용 및 조달현황(부산은행)'!$A$1:$AI$73</definedName>
    <definedName name="_xlnm.Print_Area" localSheetId="15">'자본적정성(그룹 및 은행)'!$A$1:$AI$58</definedName>
    <definedName name="_xlnm.Print_Area" localSheetId="11">'자산건전성 현황(경남은행)'!$A$1:$AI$51</definedName>
    <definedName name="_xlnm.Print_Area" localSheetId="10">'자산건전성 현황(부산은행)'!$A$1:$AI$51</definedName>
    <definedName name="_xlnm.Print_Area" localSheetId="9">'자산건전성(그룹)'!$A$1:$AI$27</definedName>
    <definedName name="_xlnm.Print_Area" localSheetId="3">'재무상태표(그룹 및 은행)'!$A$1:$AH$57</definedName>
    <definedName name="_xlnm.Print_Area" localSheetId="14">'충당금 현황(그룹 및 은행)'!$A$1:$AO$51</definedName>
    <definedName name="_xlnm.Print_Area" localSheetId="6">'판매관리비 현황(그룹 및 은행)'!$A$1:$AO$33</definedName>
    <definedName name="_xlnm.Print_Area" localSheetId="17">'포트폴리오 현황(BNK캐피탈)'!$A$1:$AI$31</definedName>
  </definedNames>
  <calcPr calcId="162913"/>
  <fileRecoveryPr autoRecover="0"/>
</workbook>
</file>

<file path=xl/calcChain.xml><?xml version="1.0" encoding="utf-8"?>
<calcChain xmlns="http://schemas.openxmlformats.org/spreadsheetml/2006/main">
  <c r="AJ43" i="37" l="1"/>
  <c r="AJ45" i="37" s="1"/>
  <c r="AJ47" i="37" s="1"/>
  <c r="AH13" i="110" l="1"/>
  <c r="AH12" i="110"/>
  <c r="AG37" i="110" l="1"/>
  <c r="AG13" i="110"/>
  <c r="AG12" i="110"/>
  <c r="AA25" i="56" l="1"/>
  <c r="AA20" i="56"/>
  <c r="AC38" i="129" l="1"/>
  <c r="AC40" i="129" s="1"/>
  <c r="AC42" i="129" s="1"/>
  <c r="Y25" i="56" l="1"/>
  <c r="Y20" i="56"/>
  <c r="Y22" i="132"/>
  <c r="V14" i="111" l="1"/>
  <c r="T14" i="111" l="1"/>
  <c r="W45" i="110" l="1"/>
  <c r="W41" i="110"/>
  <c r="S64" i="106" l="1"/>
  <c r="S63" i="106"/>
  <c r="S62" i="106"/>
</calcChain>
</file>

<file path=xl/sharedStrings.xml><?xml version="1.0" encoding="utf-8"?>
<sst xmlns="http://schemas.openxmlformats.org/spreadsheetml/2006/main" count="1650" uniqueCount="638">
  <si>
    <t xml:space="preserve"> </t>
    <phoneticPr fontId="9" type="noConversion"/>
  </si>
  <si>
    <t xml:space="preserve"> </t>
    <phoneticPr fontId="9" type="noConversion"/>
  </si>
  <si>
    <t>FY2015 4Q</t>
    <phoneticPr fontId="11" type="noConversion"/>
  </si>
  <si>
    <t>FY2015</t>
    <phoneticPr fontId="16" type="noConversion"/>
  </si>
  <si>
    <t>FY2015</t>
    <phoneticPr fontId="16" type="noConversion"/>
  </si>
  <si>
    <t>FY2015</t>
    <phoneticPr fontId="16" type="noConversion"/>
  </si>
  <si>
    <t>FY2016 4Q</t>
    <phoneticPr fontId="11" type="noConversion"/>
  </si>
  <si>
    <t>FY2016</t>
    <phoneticPr fontId="16" type="noConversion"/>
  </si>
  <si>
    <t>FY2016</t>
    <phoneticPr fontId="16" type="noConversion"/>
  </si>
  <si>
    <t>FY2016</t>
    <phoneticPr fontId="16" type="noConversion"/>
  </si>
  <si>
    <t>FY2017 1Q</t>
    <phoneticPr fontId="11" type="noConversion"/>
  </si>
  <si>
    <t>FY2017 1Q</t>
    <phoneticPr fontId="10" type="noConversion"/>
  </si>
  <si>
    <t>FY2017 1Q</t>
    <phoneticPr fontId="7" type="noConversion"/>
  </si>
  <si>
    <t xml:space="preserve">ROA </t>
    <phoneticPr fontId="11" type="noConversion"/>
  </si>
  <si>
    <t>ROE</t>
    <phoneticPr fontId="11" type="noConversion"/>
  </si>
  <si>
    <t xml:space="preserve">   (Avg. LTV)</t>
    <phoneticPr fontId="11" type="noConversion"/>
  </si>
  <si>
    <t xml:space="preserve">   </t>
    <phoneticPr fontId="11" type="noConversion"/>
  </si>
  <si>
    <t>FY2015 4Q</t>
    <phoneticPr fontId="11" type="noConversion"/>
  </si>
  <si>
    <t>FY2016 4Q</t>
    <phoneticPr fontId="11" type="noConversion"/>
  </si>
  <si>
    <t>FY2017 2Q</t>
    <phoneticPr fontId="11" type="noConversion"/>
  </si>
  <si>
    <t>FY2017 2Q</t>
    <phoneticPr fontId="11" type="noConversion"/>
  </si>
  <si>
    <t>FY2017 2Q</t>
    <phoneticPr fontId="10" type="noConversion"/>
  </si>
  <si>
    <t>FY2015 4Q</t>
    <phoneticPr fontId="16" type="noConversion"/>
  </si>
  <si>
    <t>FY2016 4Q</t>
    <phoneticPr fontId="16" type="noConversion"/>
  </si>
  <si>
    <t>FY2017 2Q</t>
    <phoneticPr fontId="11" type="noConversion"/>
  </si>
  <si>
    <t>FY2017 2Q</t>
    <phoneticPr fontId="10" type="noConversion"/>
  </si>
  <si>
    <t>FY2015 4Q</t>
    <phoneticPr fontId="16" type="noConversion"/>
  </si>
  <si>
    <t>FY2015 4Q</t>
    <phoneticPr fontId="11" type="noConversion"/>
  </si>
  <si>
    <t>FY2017 2Q</t>
    <phoneticPr fontId="11" type="noConversion"/>
  </si>
  <si>
    <t>FY2015 4Q</t>
    <phoneticPr fontId="11" type="noConversion"/>
  </si>
  <si>
    <t>FY2016 4Q</t>
    <phoneticPr fontId="11" type="noConversion"/>
  </si>
  <si>
    <t>FY2017 2Q</t>
    <phoneticPr fontId="16" type="noConversion"/>
  </si>
  <si>
    <t>FY2017 2Q</t>
    <phoneticPr fontId="11" type="noConversion"/>
  </si>
  <si>
    <t>FY2017 2Q</t>
    <phoneticPr fontId="11" type="noConversion"/>
  </si>
  <si>
    <t>FY2017 2Q</t>
    <phoneticPr fontId="11" type="noConversion"/>
  </si>
  <si>
    <t>MMDA</t>
    <phoneticPr fontId="11" type="noConversion"/>
  </si>
  <si>
    <t>MMDA</t>
    <phoneticPr fontId="230" type="noConversion"/>
  </si>
  <si>
    <t xml:space="preserve"> </t>
    <phoneticPr fontId="230" type="noConversion"/>
  </si>
  <si>
    <t>FY2017 3Q</t>
    <phoneticPr fontId="11" type="noConversion"/>
  </si>
  <si>
    <t>FY2017 3Q</t>
    <phoneticPr fontId="7" type="noConversion"/>
  </si>
  <si>
    <t>FY2017 3Q</t>
    <phoneticPr fontId="230" type="noConversion"/>
  </si>
  <si>
    <t>FY2017 3Q</t>
    <phoneticPr fontId="16" type="noConversion"/>
  </si>
  <si>
    <t>FY2017 3Q</t>
    <phoneticPr fontId="10" type="noConversion"/>
  </si>
  <si>
    <t>FY2017 3Q</t>
    <phoneticPr fontId="10" type="noConversion"/>
  </si>
  <si>
    <t>FY2017 3Q</t>
    <phoneticPr fontId="11" type="noConversion"/>
  </si>
  <si>
    <t>FY2017 3Q</t>
    <phoneticPr fontId="230" type="noConversion"/>
  </si>
  <si>
    <t>FY2017 3Q</t>
    <phoneticPr fontId="16" type="noConversion"/>
  </si>
  <si>
    <t>FY2017 3Q</t>
    <phoneticPr fontId="11" type="noConversion"/>
  </si>
  <si>
    <t>MMDA</t>
    <phoneticPr fontId="11" type="noConversion"/>
  </si>
  <si>
    <t>MMDA</t>
    <phoneticPr fontId="11" type="noConversion"/>
  </si>
  <si>
    <t>FY2015 4Q</t>
    <phoneticPr fontId="7" type="noConversion"/>
  </si>
  <si>
    <t>FY2016 4Q</t>
    <phoneticPr fontId="7" type="noConversion"/>
  </si>
  <si>
    <t>FY2017 4Q</t>
    <phoneticPr fontId="11" type="noConversion"/>
  </si>
  <si>
    <t>FY2017 4Q</t>
    <phoneticPr fontId="7" type="noConversion"/>
  </si>
  <si>
    <t>FY2017 4Q</t>
    <phoneticPr fontId="230" type="noConversion"/>
  </si>
  <si>
    <t>FY2017 4Q</t>
    <phoneticPr fontId="16" type="noConversion"/>
  </si>
  <si>
    <t>FY2017 4Q</t>
    <phoneticPr fontId="10" type="noConversion"/>
  </si>
  <si>
    <t>FY2017 4Q</t>
    <phoneticPr fontId="10" type="noConversion"/>
  </si>
  <si>
    <t>FY2017 4Q</t>
    <phoneticPr fontId="11" type="noConversion"/>
  </si>
  <si>
    <t>FY2017 4Q</t>
    <phoneticPr fontId="230" type="noConversion"/>
  </si>
  <si>
    <t>FY2017 4Q</t>
    <phoneticPr fontId="16" type="noConversion"/>
  </si>
  <si>
    <r>
      <rPr>
        <b/>
        <sz val="8"/>
        <color indexed="8"/>
        <rFont val="맑은 고딕"/>
        <family val="3"/>
        <charset val="129"/>
      </rPr>
      <t>은행부문</t>
    </r>
    <phoneticPr fontId="11" type="noConversion"/>
  </si>
  <si>
    <r>
      <rPr>
        <sz val="8"/>
        <color indexed="8"/>
        <rFont val="맑은 고딕"/>
        <family val="3"/>
        <charset val="129"/>
      </rPr>
      <t>부산은행</t>
    </r>
    <phoneticPr fontId="11" type="noConversion"/>
  </si>
  <si>
    <r>
      <rPr>
        <sz val="8"/>
        <color indexed="8"/>
        <rFont val="맑은 고딕"/>
        <family val="3"/>
        <charset val="129"/>
      </rPr>
      <t>경남은행</t>
    </r>
    <phoneticPr fontId="11" type="noConversion"/>
  </si>
  <si>
    <r>
      <rPr>
        <b/>
        <sz val="8"/>
        <color indexed="8"/>
        <rFont val="맑은 고딕"/>
        <family val="3"/>
        <charset val="129"/>
      </rPr>
      <t>비은행부문</t>
    </r>
    <phoneticPr fontId="11" type="noConversion"/>
  </si>
  <si>
    <r>
      <rPr>
        <sz val="8"/>
        <color indexed="8"/>
        <rFont val="맑은 고딕"/>
        <family val="3"/>
        <charset val="129"/>
      </rPr>
      <t>증권</t>
    </r>
    <phoneticPr fontId="11" type="noConversion"/>
  </si>
  <si>
    <r>
      <rPr>
        <sz val="8"/>
        <color indexed="8"/>
        <rFont val="맑은 고딕"/>
        <family val="3"/>
        <charset val="129"/>
      </rPr>
      <t>캐피탈</t>
    </r>
    <phoneticPr fontId="11" type="noConversion"/>
  </si>
  <si>
    <r>
      <rPr>
        <sz val="8"/>
        <color indexed="8"/>
        <rFont val="맑은 고딕"/>
        <family val="3"/>
        <charset val="129"/>
      </rPr>
      <t>저축은행</t>
    </r>
    <phoneticPr fontId="11" type="noConversion"/>
  </si>
  <si>
    <r>
      <rPr>
        <sz val="8"/>
        <color indexed="8"/>
        <rFont val="맑은 고딕"/>
        <family val="3"/>
        <charset val="129"/>
      </rPr>
      <t>자산운용</t>
    </r>
    <phoneticPr fontId="11" type="noConversion"/>
  </si>
  <si>
    <r>
      <rPr>
        <sz val="8"/>
        <color indexed="8"/>
        <rFont val="맑은 고딕"/>
        <family val="3"/>
        <charset val="129"/>
      </rPr>
      <t>신용정보</t>
    </r>
    <phoneticPr fontId="11" type="noConversion"/>
  </si>
  <si>
    <r>
      <rPr>
        <sz val="8"/>
        <color indexed="8"/>
        <rFont val="맑은 고딕"/>
        <family val="3"/>
        <charset val="129"/>
      </rPr>
      <t>시스템</t>
    </r>
    <phoneticPr fontId="11" type="noConversion"/>
  </si>
  <si>
    <r>
      <rPr>
        <sz val="8"/>
        <color indexed="8"/>
        <rFont val="맑은 고딕"/>
        <family val="3"/>
        <charset val="129"/>
      </rPr>
      <t>기본자본비율</t>
    </r>
    <phoneticPr fontId="11" type="noConversion"/>
  </si>
  <si>
    <r>
      <rPr>
        <sz val="8"/>
        <color indexed="8"/>
        <rFont val="맑은 고딕"/>
        <family val="3"/>
        <charset val="129"/>
      </rPr>
      <t>보통주자본비율</t>
    </r>
    <phoneticPr fontId="11" type="noConversion"/>
  </si>
  <si>
    <r>
      <rPr>
        <sz val="8"/>
        <rFont val="맑은 고딕"/>
        <family val="3"/>
        <charset val="129"/>
      </rPr>
      <t>기본자본비율</t>
    </r>
    <phoneticPr fontId="11" type="noConversion"/>
  </si>
  <si>
    <r>
      <t xml:space="preserve">   </t>
    </r>
    <r>
      <rPr>
        <sz val="8"/>
        <color indexed="8"/>
        <rFont val="맑은 고딕"/>
        <family val="3"/>
        <charset val="129"/>
      </rPr>
      <t>차입부채</t>
    </r>
    <phoneticPr fontId="11" type="noConversion"/>
  </si>
  <si>
    <t>FY2017</t>
    <phoneticPr fontId="11" type="noConversion"/>
  </si>
  <si>
    <t>FY2017</t>
    <phoneticPr fontId="230" type="noConversion"/>
  </si>
  <si>
    <t>FY2015 4Q</t>
    <phoneticPr fontId="16" type="noConversion"/>
  </si>
  <si>
    <t>FY2016 4Q</t>
    <phoneticPr fontId="11" type="noConversion"/>
  </si>
  <si>
    <t>FY2017</t>
    <phoneticPr fontId="7" type="noConversion"/>
  </si>
  <si>
    <t>FY2017</t>
    <phoneticPr fontId="10" type="noConversion"/>
  </si>
  <si>
    <r>
      <rPr>
        <b/>
        <sz val="8"/>
        <color indexed="8"/>
        <rFont val="맑은 고딕"/>
        <family val="3"/>
        <charset val="129"/>
      </rPr>
      <t>지주</t>
    </r>
    <r>
      <rPr>
        <b/>
        <sz val="8"/>
        <color indexed="8"/>
        <rFont val="Arial"/>
        <family val="2"/>
      </rPr>
      <t xml:space="preserve"> </t>
    </r>
    <r>
      <rPr>
        <b/>
        <sz val="8"/>
        <color indexed="8"/>
        <rFont val="맑은 고딕"/>
        <family val="3"/>
        <charset val="129"/>
      </rPr>
      <t>및</t>
    </r>
    <r>
      <rPr>
        <b/>
        <sz val="8"/>
        <color indexed="8"/>
        <rFont val="Arial"/>
        <family val="2"/>
      </rPr>
      <t xml:space="preserve"> </t>
    </r>
    <r>
      <rPr>
        <b/>
        <sz val="8"/>
        <color indexed="8"/>
        <rFont val="맑은 고딕"/>
        <family val="3"/>
        <charset val="129"/>
      </rPr>
      <t>연결조정</t>
    </r>
    <phoneticPr fontId="11" type="noConversion"/>
  </si>
  <si>
    <r>
      <rPr>
        <b/>
        <sz val="8"/>
        <rFont val="맑은 고딕"/>
        <family val="3"/>
        <charset val="129"/>
      </rPr>
      <t>그룹연결</t>
    </r>
    <r>
      <rPr>
        <b/>
        <sz val="8"/>
        <rFont val="Arial"/>
        <family val="2"/>
      </rPr>
      <t xml:space="preserve"> </t>
    </r>
    <r>
      <rPr>
        <b/>
        <sz val="8"/>
        <rFont val="맑은 고딕"/>
        <family val="3"/>
        <charset val="129"/>
      </rPr>
      <t>총자산</t>
    </r>
    <phoneticPr fontId="11" type="noConversion"/>
  </si>
  <si>
    <r>
      <rPr>
        <b/>
        <sz val="8"/>
        <color indexed="8"/>
        <rFont val="맑은 고딕"/>
        <family val="3"/>
        <charset val="129"/>
      </rPr>
      <t>요주의이하여신비율</t>
    </r>
    <phoneticPr fontId="11" type="noConversion"/>
  </si>
  <si>
    <r>
      <rPr>
        <b/>
        <sz val="8"/>
        <color indexed="8"/>
        <rFont val="맑은 고딕"/>
        <family val="3"/>
        <charset val="129"/>
      </rPr>
      <t>고정이하여신비율</t>
    </r>
    <phoneticPr fontId="11" type="noConversion"/>
  </si>
  <si>
    <r>
      <t xml:space="preserve">NPL </t>
    </r>
    <r>
      <rPr>
        <b/>
        <sz val="8"/>
        <color indexed="8"/>
        <rFont val="맑은 고딕"/>
        <family val="3"/>
        <charset val="129"/>
      </rPr>
      <t>커버리지비율</t>
    </r>
    <r>
      <rPr>
        <b/>
        <sz val="8"/>
        <color indexed="8"/>
        <rFont val="Arial"/>
        <family val="2"/>
      </rPr>
      <t>(</t>
    </r>
    <r>
      <rPr>
        <b/>
        <sz val="8"/>
        <color indexed="8"/>
        <rFont val="맑은 고딕"/>
        <family val="3"/>
        <charset val="129"/>
      </rPr>
      <t>대손준비금</t>
    </r>
    <r>
      <rPr>
        <b/>
        <sz val="8"/>
        <color indexed="8"/>
        <rFont val="Arial"/>
        <family val="2"/>
      </rPr>
      <t xml:space="preserve"> </t>
    </r>
    <r>
      <rPr>
        <b/>
        <sz val="8"/>
        <color indexed="8"/>
        <rFont val="맑은 고딕"/>
        <family val="3"/>
        <charset val="129"/>
      </rPr>
      <t>차감</t>
    </r>
    <r>
      <rPr>
        <b/>
        <sz val="8"/>
        <color indexed="8"/>
        <rFont val="Arial"/>
        <family val="2"/>
      </rPr>
      <t xml:space="preserve"> </t>
    </r>
    <r>
      <rPr>
        <b/>
        <sz val="8"/>
        <color indexed="8"/>
        <rFont val="맑은 고딕"/>
        <family val="3"/>
        <charset val="129"/>
      </rPr>
      <t>전</t>
    </r>
    <r>
      <rPr>
        <b/>
        <sz val="8"/>
        <color indexed="8"/>
        <rFont val="Arial"/>
        <family val="2"/>
      </rPr>
      <t>)</t>
    </r>
    <phoneticPr fontId="11" type="noConversion"/>
  </si>
  <si>
    <r>
      <t xml:space="preserve">NPL </t>
    </r>
    <r>
      <rPr>
        <b/>
        <sz val="8"/>
        <color indexed="8"/>
        <rFont val="맑은 고딕"/>
        <family val="3"/>
        <charset val="129"/>
      </rPr>
      <t>커버리지비율</t>
    </r>
    <r>
      <rPr>
        <b/>
        <sz val="8"/>
        <color indexed="8"/>
        <rFont val="Arial"/>
        <family val="2"/>
      </rPr>
      <t>(</t>
    </r>
    <r>
      <rPr>
        <b/>
        <sz val="8"/>
        <color indexed="8"/>
        <rFont val="맑은 고딕"/>
        <family val="3"/>
        <charset val="129"/>
      </rPr>
      <t>대손준비금</t>
    </r>
    <r>
      <rPr>
        <b/>
        <sz val="8"/>
        <color indexed="8"/>
        <rFont val="Arial"/>
        <family val="2"/>
      </rPr>
      <t xml:space="preserve"> </t>
    </r>
    <r>
      <rPr>
        <b/>
        <sz val="8"/>
        <color indexed="8"/>
        <rFont val="맑은 고딕"/>
        <family val="3"/>
        <charset val="129"/>
      </rPr>
      <t>차감</t>
    </r>
    <r>
      <rPr>
        <b/>
        <sz val="8"/>
        <color indexed="8"/>
        <rFont val="Arial"/>
        <family val="2"/>
      </rPr>
      <t xml:space="preserve"> </t>
    </r>
    <r>
      <rPr>
        <b/>
        <sz val="8"/>
        <color indexed="8"/>
        <rFont val="맑은 고딕"/>
        <family val="3"/>
        <charset val="129"/>
      </rPr>
      <t>후</t>
    </r>
    <r>
      <rPr>
        <b/>
        <sz val="8"/>
        <color indexed="8"/>
        <rFont val="Arial"/>
        <family val="2"/>
      </rPr>
      <t>)</t>
    </r>
    <phoneticPr fontId="11" type="noConversion"/>
  </si>
  <si>
    <r>
      <rPr>
        <b/>
        <sz val="8"/>
        <rFont val="맑은 고딕"/>
        <family val="3"/>
        <charset val="129"/>
      </rPr>
      <t>연체율</t>
    </r>
    <phoneticPr fontId="11" type="noConversion"/>
  </si>
  <si>
    <r>
      <t xml:space="preserve">NPL </t>
    </r>
    <r>
      <rPr>
        <b/>
        <sz val="8"/>
        <color indexed="8"/>
        <rFont val="맑은 고딕"/>
        <family val="3"/>
        <charset val="129"/>
      </rPr>
      <t>커버리지비율</t>
    </r>
    <r>
      <rPr>
        <b/>
        <sz val="8"/>
        <color indexed="8"/>
        <rFont val="Arial"/>
        <family val="2"/>
      </rPr>
      <t>(</t>
    </r>
    <r>
      <rPr>
        <b/>
        <sz val="8"/>
        <color indexed="8"/>
        <rFont val="맑은 고딕"/>
        <family val="3"/>
        <charset val="129"/>
      </rPr>
      <t>대손준비금</t>
    </r>
    <r>
      <rPr>
        <b/>
        <sz val="8"/>
        <color indexed="8"/>
        <rFont val="Arial"/>
        <family val="2"/>
      </rPr>
      <t xml:space="preserve"> </t>
    </r>
    <r>
      <rPr>
        <b/>
        <sz val="8"/>
        <color indexed="8"/>
        <rFont val="맑은 고딕"/>
        <family val="3"/>
        <charset val="129"/>
      </rPr>
      <t>차감</t>
    </r>
    <r>
      <rPr>
        <b/>
        <sz val="8"/>
        <color indexed="8"/>
        <rFont val="Arial"/>
        <family val="2"/>
      </rPr>
      <t xml:space="preserve"> </t>
    </r>
    <r>
      <rPr>
        <b/>
        <sz val="8"/>
        <color indexed="8"/>
        <rFont val="맑은 고딕"/>
        <family val="3"/>
        <charset val="129"/>
      </rPr>
      <t>후</t>
    </r>
    <r>
      <rPr>
        <b/>
        <sz val="8"/>
        <color indexed="8"/>
        <rFont val="Arial"/>
        <family val="2"/>
      </rPr>
      <t>)</t>
    </r>
    <phoneticPr fontId="11" type="noConversion"/>
  </si>
  <si>
    <r>
      <rPr>
        <b/>
        <sz val="8"/>
        <rFont val="맑은 고딕"/>
        <family val="3"/>
        <charset val="129"/>
      </rPr>
      <t>연체율</t>
    </r>
    <phoneticPr fontId="11" type="noConversion"/>
  </si>
  <si>
    <r>
      <t xml:space="preserve">NPL </t>
    </r>
    <r>
      <rPr>
        <b/>
        <sz val="8"/>
        <rFont val="맑은 고딕"/>
        <family val="3"/>
        <charset val="129"/>
      </rPr>
      <t>커버리지비율</t>
    </r>
    <r>
      <rPr>
        <b/>
        <sz val="8"/>
        <rFont val="Arial"/>
        <family val="2"/>
      </rPr>
      <t xml:space="preserve"> (</t>
    </r>
    <r>
      <rPr>
        <b/>
        <sz val="8"/>
        <rFont val="맑은 고딕"/>
        <family val="3"/>
        <charset val="129"/>
      </rPr>
      <t>대손준비금</t>
    </r>
    <r>
      <rPr>
        <b/>
        <sz val="8"/>
        <rFont val="Arial"/>
        <family val="2"/>
      </rPr>
      <t xml:space="preserve"> </t>
    </r>
    <r>
      <rPr>
        <b/>
        <sz val="8"/>
        <rFont val="맑은 고딕"/>
        <family val="3"/>
        <charset val="129"/>
      </rPr>
      <t>차감</t>
    </r>
    <r>
      <rPr>
        <b/>
        <sz val="8"/>
        <rFont val="Arial"/>
        <family val="2"/>
      </rPr>
      <t xml:space="preserve"> </t>
    </r>
    <r>
      <rPr>
        <b/>
        <sz val="8"/>
        <rFont val="맑은 고딕"/>
        <family val="3"/>
        <charset val="129"/>
      </rPr>
      <t>전</t>
    </r>
    <r>
      <rPr>
        <b/>
        <sz val="8"/>
        <rFont val="Arial"/>
        <family val="2"/>
      </rPr>
      <t>)</t>
    </r>
  </si>
  <si>
    <r>
      <t xml:space="preserve">NPL </t>
    </r>
    <r>
      <rPr>
        <b/>
        <sz val="8"/>
        <rFont val="맑은 고딕"/>
        <family val="3"/>
        <charset val="129"/>
      </rPr>
      <t>커버리지비율</t>
    </r>
    <r>
      <rPr>
        <b/>
        <sz val="8"/>
        <rFont val="Arial"/>
        <family val="2"/>
      </rPr>
      <t xml:space="preserve"> (</t>
    </r>
    <r>
      <rPr>
        <b/>
        <sz val="8"/>
        <rFont val="맑은 고딕"/>
        <family val="3"/>
        <charset val="129"/>
      </rPr>
      <t>대손준비금</t>
    </r>
    <r>
      <rPr>
        <b/>
        <sz val="8"/>
        <rFont val="Arial"/>
        <family val="2"/>
      </rPr>
      <t xml:space="preserve"> </t>
    </r>
    <r>
      <rPr>
        <b/>
        <sz val="8"/>
        <rFont val="맑은 고딕"/>
        <family val="3"/>
        <charset val="129"/>
      </rPr>
      <t>차감</t>
    </r>
    <r>
      <rPr>
        <b/>
        <sz val="8"/>
        <rFont val="Arial"/>
        <family val="2"/>
      </rPr>
      <t xml:space="preserve"> </t>
    </r>
    <r>
      <rPr>
        <b/>
        <sz val="8"/>
        <rFont val="맑은 고딕"/>
        <family val="3"/>
        <charset val="129"/>
      </rPr>
      <t>후</t>
    </r>
    <r>
      <rPr>
        <b/>
        <sz val="8"/>
        <rFont val="Arial"/>
        <family val="2"/>
      </rPr>
      <t>)</t>
    </r>
  </si>
  <si>
    <r>
      <rPr>
        <b/>
        <sz val="8"/>
        <rFont val="맑은 고딕"/>
        <family val="3"/>
        <charset val="129"/>
      </rPr>
      <t>연체율</t>
    </r>
  </si>
  <si>
    <r>
      <rPr>
        <b/>
        <sz val="8"/>
        <color indexed="8"/>
        <rFont val="맑은 고딕"/>
        <family val="3"/>
        <charset val="129"/>
      </rPr>
      <t>자기자본</t>
    </r>
    <phoneticPr fontId="11" type="noConversion"/>
  </si>
  <si>
    <r>
      <t>BIS</t>
    </r>
    <r>
      <rPr>
        <b/>
        <sz val="8"/>
        <color indexed="8"/>
        <rFont val="맑은 고딕"/>
        <family val="3"/>
        <charset val="129"/>
      </rPr>
      <t>비율</t>
    </r>
    <phoneticPr fontId="11" type="noConversion"/>
  </si>
  <si>
    <r>
      <rPr>
        <b/>
        <sz val="8"/>
        <color indexed="8"/>
        <rFont val="맑은 고딕"/>
        <family val="3"/>
        <charset val="129"/>
      </rPr>
      <t>이중레버리지비율</t>
    </r>
    <phoneticPr fontId="11" type="noConversion"/>
  </si>
  <si>
    <r>
      <rPr>
        <b/>
        <sz val="8"/>
        <color indexed="8"/>
        <rFont val="맑은 고딕"/>
        <family val="3"/>
        <charset val="129"/>
      </rPr>
      <t>부채비율</t>
    </r>
    <phoneticPr fontId="11" type="noConversion"/>
  </si>
  <si>
    <r>
      <t>(</t>
    </r>
    <r>
      <rPr>
        <b/>
        <sz val="8"/>
        <color indexed="8"/>
        <rFont val="맑은 고딕"/>
        <family val="3"/>
        <charset val="129"/>
      </rPr>
      <t>단위</t>
    </r>
    <r>
      <rPr>
        <b/>
        <sz val="8"/>
        <color indexed="8"/>
        <rFont val="Arial"/>
        <family val="2"/>
      </rPr>
      <t xml:space="preserve"> : </t>
    </r>
    <r>
      <rPr>
        <b/>
        <sz val="8"/>
        <color indexed="8"/>
        <rFont val="맑은 고딕"/>
        <family val="3"/>
        <charset val="129"/>
      </rPr>
      <t>억원</t>
    </r>
    <r>
      <rPr>
        <b/>
        <sz val="8"/>
        <color indexed="8"/>
        <rFont val="Arial"/>
        <family val="2"/>
      </rPr>
      <t>)</t>
    </r>
    <phoneticPr fontId="11" type="noConversion"/>
  </si>
  <si>
    <r>
      <t>(</t>
    </r>
    <r>
      <rPr>
        <b/>
        <sz val="8"/>
        <color indexed="8"/>
        <rFont val="맑은 고딕"/>
        <family val="3"/>
        <charset val="129"/>
      </rPr>
      <t>단위</t>
    </r>
    <r>
      <rPr>
        <b/>
        <sz val="8"/>
        <color indexed="8"/>
        <rFont val="Arial"/>
        <family val="2"/>
      </rPr>
      <t xml:space="preserve"> : </t>
    </r>
    <r>
      <rPr>
        <b/>
        <sz val="8"/>
        <color indexed="8"/>
        <rFont val="맑은 고딕"/>
        <family val="3"/>
        <charset val="129"/>
      </rPr>
      <t>억원</t>
    </r>
    <r>
      <rPr>
        <b/>
        <sz val="8"/>
        <color indexed="8"/>
        <rFont val="Arial"/>
        <family val="2"/>
      </rPr>
      <t>,%)</t>
    </r>
    <phoneticPr fontId="11" type="noConversion"/>
  </si>
  <si>
    <r>
      <rPr>
        <b/>
        <sz val="9"/>
        <color rgb="FFC00000"/>
        <rFont val="맑은 고딕"/>
        <family val="3"/>
        <charset val="129"/>
      </rPr>
      <t>주가정보</t>
    </r>
    <phoneticPr fontId="7" type="noConversion"/>
  </si>
  <si>
    <r>
      <t>[</t>
    </r>
    <r>
      <rPr>
        <b/>
        <sz val="9"/>
        <color rgb="FFC00000"/>
        <rFont val="맑은 고딕"/>
        <family val="3"/>
        <charset val="129"/>
      </rPr>
      <t>그룹</t>
    </r>
    <r>
      <rPr>
        <b/>
        <sz val="9"/>
        <color rgb="FFC00000"/>
        <rFont val="Arial"/>
        <family val="2"/>
      </rPr>
      <t xml:space="preserve">] </t>
    </r>
    <r>
      <rPr>
        <b/>
        <sz val="9"/>
        <color rgb="FFC00000"/>
        <rFont val="맑은 고딕"/>
        <family val="3"/>
        <charset val="129"/>
      </rPr>
      <t>수익성</t>
    </r>
    <r>
      <rPr>
        <b/>
        <sz val="9"/>
        <color rgb="FFC00000"/>
        <rFont val="Arial"/>
        <family val="2"/>
      </rPr>
      <t xml:space="preserve"> </t>
    </r>
    <phoneticPr fontId="7" type="noConversion"/>
  </si>
  <si>
    <r>
      <t>[</t>
    </r>
    <r>
      <rPr>
        <b/>
        <sz val="9"/>
        <color rgb="FFC00000"/>
        <rFont val="맑은 고딕"/>
        <family val="3"/>
        <charset val="129"/>
      </rPr>
      <t>그룹</t>
    </r>
    <r>
      <rPr>
        <b/>
        <sz val="9"/>
        <color rgb="FFC00000"/>
        <rFont val="Arial"/>
        <family val="2"/>
      </rPr>
      <t xml:space="preserve">] </t>
    </r>
    <r>
      <rPr>
        <b/>
        <sz val="9"/>
        <color rgb="FFC00000"/>
        <rFont val="맑은 고딕"/>
        <family val="3"/>
        <charset val="129"/>
      </rPr>
      <t>총자산</t>
    </r>
    <phoneticPr fontId="7" type="noConversion"/>
  </si>
  <si>
    <r>
      <t>[</t>
    </r>
    <r>
      <rPr>
        <b/>
        <sz val="9"/>
        <color rgb="FFC00000"/>
        <rFont val="맑은 고딕"/>
        <family val="3"/>
        <charset val="129"/>
      </rPr>
      <t>그룹</t>
    </r>
    <r>
      <rPr>
        <b/>
        <sz val="9"/>
        <color rgb="FFC00000"/>
        <rFont val="Arial"/>
        <family val="2"/>
      </rPr>
      <t xml:space="preserve">] </t>
    </r>
    <r>
      <rPr>
        <b/>
        <sz val="9"/>
        <color rgb="FFC00000"/>
        <rFont val="맑은 고딕"/>
        <family val="3"/>
        <charset val="129"/>
      </rPr>
      <t>자산건전성</t>
    </r>
    <phoneticPr fontId="7"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</si>
  <si>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자산건전성</t>
    </r>
    <phoneticPr fontId="7"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</si>
  <si>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자산건전성</t>
    </r>
    <phoneticPr fontId="11" type="noConversion"/>
  </si>
  <si>
    <r>
      <t>[</t>
    </r>
    <r>
      <rPr>
        <b/>
        <sz val="9"/>
        <color rgb="FFC00000"/>
        <rFont val="맑은 고딕"/>
        <family val="3"/>
        <charset val="129"/>
      </rPr>
      <t>그룹</t>
    </r>
    <r>
      <rPr>
        <b/>
        <sz val="9"/>
        <color rgb="FFC00000"/>
        <rFont val="Arial"/>
        <family val="2"/>
      </rPr>
      <t xml:space="preserve">] </t>
    </r>
    <r>
      <rPr>
        <b/>
        <sz val="9"/>
        <color rgb="FFC00000"/>
        <rFont val="맑은 고딕"/>
        <family val="3"/>
        <charset val="129"/>
      </rPr>
      <t>자본적정성</t>
    </r>
    <phoneticPr fontId="7"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</si>
  <si>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자본적정성</t>
    </r>
    <phoneticPr fontId="7"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</si>
  <si>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자본적정성</t>
    </r>
    <phoneticPr fontId="7" type="noConversion"/>
  </si>
  <si>
    <r>
      <t>[</t>
    </r>
    <r>
      <rPr>
        <b/>
        <sz val="9"/>
        <color rgb="FFC00000"/>
        <rFont val="돋움"/>
        <family val="3"/>
        <charset val="129"/>
      </rPr>
      <t>부산은행</t>
    </r>
    <r>
      <rPr>
        <b/>
        <sz val="9"/>
        <color rgb="FFC00000"/>
        <rFont val="Arial"/>
        <family val="2"/>
      </rPr>
      <t>]</t>
    </r>
    <r>
      <rPr>
        <b/>
        <sz val="9"/>
        <color rgb="FFC00000"/>
        <rFont val="돋움"/>
        <family val="3"/>
        <charset val="129"/>
      </rPr>
      <t>재무상태표</t>
    </r>
    <r>
      <rPr>
        <b/>
        <sz val="9"/>
        <color rgb="FFC00000"/>
        <rFont val="Arial"/>
        <family val="2"/>
      </rPr>
      <t>(</t>
    </r>
    <r>
      <rPr>
        <b/>
        <sz val="9"/>
        <color rgb="FFC00000"/>
        <rFont val="돋움"/>
        <family val="3"/>
        <charset val="129"/>
      </rPr>
      <t>개별</t>
    </r>
    <r>
      <rPr>
        <b/>
        <sz val="9"/>
        <color rgb="FFC00000"/>
        <rFont val="Arial"/>
        <family val="2"/>
      </rPr>
      <t>)</t>
    </r>
    <phoneticPr fontId="10" type="noConversion"/>
  </si>
  <si>
    <r>
      <rPr>
        <b/>
        <sz val="8"/>
        <color indexed="8"/>
        <rFont val="맑은 고딕"/>
        <family val="3"/>
        <charset val="129"/>
      </rPr>
      <t>저원가성수신</t>
    </r>
    <r>
      <rPr>
        <b/>
        <sz val="8"/>
        <color indexed="8"/>
        <rFont val="Arial"/>
        <family val="2"/>
      </rPr>
      <t>/</t>
    </r>
    <r>
      <rPr>
        <b/>
        <sz val="8"/>
        <color indexed="8"/>
        <rFont val="맑은 고딕"/>
        <family val="3"/>
        <charset val="129"/>
      </rPr>
      <t>은행계정수신</t>
    </r>
    <r>
      <rPr>
        <b/>
        <sz val="8"/>
        <color indexed="8"/>
        <rFont val="Arial"/>
        <family val="2"/>
      </rPr>
      <t>(A/C)</t>
    </r>
  </si>
  <si>
    <r>
      <t>[</t>
    </r>
    <r>
      <rPr>
        <b/>
        <sz val="9"/>
        <color rgb="FFC00000"/>
        <rFont val="맑은 고딕"/>
        <family val="3"/>
        <charset val="129"/>
      </rPr>
      <t>부산은행</t>
    </r>
    <r>
      <rPr>
        <b/>
        <sz val="9"/>
        <color rgb="FFC00000"/>
        <rFont val="Arial"/>
        <family val="2"/>
      </rPr>
      <t>]</t>
    </r>
    <r>
      <rPr>
        <b/>
        <sz val="9"/>
        <color rgb="FFC00000"/>
        <rFont val="맑은 고딕"/>
        <family val="3"/>
        <charset val="129"/>
      </rPr>
      <t>자산건전성</t>
    </r>
    <r>
      <rPr>
        <b/>
        <sz val="9"/>
        <color rgb="FFC00000"/>
        <rFont val="Arial"/>
        <family val="2"/>
      </rPr>
      <t xml:space="preserve"> </t>
    </r>
    <r>
      <rPr>
        <b/>
        <sz val="9"/>
        <color rgb="FFC00000"/>
        <rFont val="맑은 고딕"/>
        <family val="3"/>
        <charset val="129"/>
      </rPr>
      <t>요약</t>
    </r>
    <phoneticPr fontId="10" type="noConversion"/>
  </si>
  <si>
    <r>
      <t>[</t>
    </r>
    <r>
      <rPr>
        <b/>
        <sz val="9"/>
        <color rgb="FFC00000"/>
        <rFont val="맑은 고딕"/>
        <family val="3"/>
        <charset val="129"/>
      </rPr>
      <t>그룹</t>
    </r>
    <r>
      <rPr>
        <b/>
        <sz val="9"/>
        <color rgb="FFC00000"/>
        <rFont val="Arial"/>
        <family val="2"/>
      </rPr>
      <t xml:space="preserve">] </t>
    </r>
    <r>
      <rPr>
        <b/>
        <sz val="9"/>
        <color rgb="FFC00000"/>
        <rFont val="맑은 고딕"/>
        <family val="3"/>
        <charset val="129"/>
      </rPr>
      <t>자본적정성</t>
    </r>
    <r>
      <rPr>
        <b/>
        <sz val="9"/>
        <color rgb="FFC00000"/>
        <rFont val="Arial"/>
        <family val="2"/>
      </rPr>
      <t xml:space="preserve"> </t>
    </r>
    <r>
      <rPr>
        <b/>
        <sz val="9"/>
        <color rgb="FFC00000"/>
        <rFont val="맑은 고딕"/>
        <family val="3"/>
        <charset val="129"/>
      </rPr>
      <t>현황</t>
    </r>
    <r>
      <rPr>
        <b/>
        <sz val="9"/>
        <color rgb="FFC00000"/>
        <rFont val="Arial"/>
        <family val="2"/>
      </rPr>
      <t>(</t>
    </r>
    <r>
      <rPr>
        <b/>
        <sz val="9"/>
        <color rgb="FFC00000"/>
        <rFont val="맑은 고딕"/>
        <family val="3"/>
        <charset val="129"/>
      </rPr>
      <t>바젤</t>
    </r>
    <r>
      <rPr>
        <b/>
        <sz val="9"/>
        <color rgb="FFC00000"/>
        <rFont val="Arial"/>
        <family val="2"/>
      </rPr>
      <t xml:space="preserve">III </t>
    </r>
    <r>
      <rPr>
        <b/>
        <sz val="9"/>
        <color rgb="FFC00000"/>
        <rFont val="맑은 고딕"/>
        <family val="3"/>
        <charset val="129"/>
      </rPr>
      <t>기준</t>
    </r>
    <r>
      <rPr>
        <b/>
        <sz val="9"/>
        <color rgb="FFC00000"/>
        <rFont val="Arial"/>
        <family val="2"/>
      </rPr>
      <t>)</t>
    </r>
    <phoneticPr fontId="15" type="noConversion"/>
  </si>
  <si>
    <r>
      <t>(</t>
    </r>
    <r>
      <rPr>
        <b/>
        <sz val="8"/>
        <rFont val="맑은 고딕"/>
        <family val="3"/>
        <charset val="129"/>
      </rPr>
      <t>단위</t>
    </r>
    <r>
      <rPr>
        <b/>
        <sz val="8"/>
        <rFont val="Arial"/>
        <family val="2"/>
      </rPr>
      <t xml:space="preserve"> : </t>
    </r>
    <r>
      <rPr>
        <b/>
        <sz val="8"/>
        <rFont val="맑은 고딕"/>
        <family val="3"/>
        <charset val="129"/>
      </rPr>
      <t>억원</t>
    </r>
    <r>
      <rPr>
        <b/>
        <sz val="8"/>
        <rFont val="Arial"/>
        <family val="2"/>
      </rPr>
      <t>,%)</t>
    </r>
    <phoneticPr fontId="11"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</si>
  <si>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손익현황</t>
    </r>
    <phoneticPr fontId="11" type="noConversion"/>
  </si>
  <si>
    <r>
      <rPr>
        <b/>
        <u/>
        <sz val="10"/>
        <rFont val="맑은 고딕"/>
        <family val="3"/>
        <charset val="129"/>
      </rPr>
      <t>목</t>
    </r>
    <r>
      <rPr>
        <b/>
        <u/>
        <sz val="10"/>
        <rFont val="Arial"/>
        <family val="2"/>
      </rPr>
      <t xml:space="preserve"> </t>
    </r>
    <r>
      <rPr>
        <b/>
        <u/>
        <sz val="10"/>
        <rFont val="맑은 고딕"/>
        <family val="3"/>
        <charset val="129"/>
      </rPr>
      <t>차</t>
    </r>
    <phoneticPr fontId="11" type="noConversion"/>
  </si>
  <si>
    <r>
      <rPr>
        <b/>
        <sz val="8"/>
        <color indexed="8"/>
        <rFont val="맑은 고딕"/>
        <family val="3"/>
        <charset val="129"/>
      </rPr>
      <t>분기말</t>
    </r>
    <r>
      <rPr>
        <b/>
        <sz val="8"/>
        <color indexed="8"/>
        <rFont val="Arial"/>
        <family val="2"/>
      </rPr>
      <t xml:space="preserve"> </t>
    </r>
    <r>
      <rPr>
        <b/>
        <sz val="8"/>
        <color indexed="8"/>
        <rFont val="맑은 고딕"/>
        <family val="3"/>
        <charset val="129"/>
      </rPr>
      <t>주가</t>
    </r>
    <r>
      <rPr>
        <b/>
        <sz val="8"/>
        <color indexed="8"/>
        <rFont val="Arial"/>
        <family val="2"/>
      </rPr>
      <t>(</t>
    </r>
    <r>
      <rPr>
        <b/>
        <sz val="8"/>
        <color indexed="8"/>
        <rFont val="맑은 고딕"/>
        <family val="3"/>
        <charset val="129"/>
      </rPr>
      <t>원</t>
    </r>
    <r>
      <rPr>
        <b/>
        <sz val="8"/>
        <color indexed="8"/>
        <rFont val="Arial"/>
        <family val="2"/>
      </rPr>
      <t>)</t>
    </r>
    <phoneticPr fontId="11" type="noConversion"/>
  </si>
  <si>
    <r>
      <t>BNK</t>
    </r>
    <r>
      <rPr>
        <b/>
        <sz val="9"/>
        <color rgb="FFC00000"/>
        <rFont val="맑은 고딕"/>
        <family val="3"/>
        <charset val="129"/>
      </rPr>
      <t>금융지주</t>
    </r>
    <phoneticPr fontId="11" type="noConversion"/>
  </si>
  <si>
    <r>
      <rPr>
        <b/>
        <sz val="8"/>
        <color indexed="8"/>
        <rFont val="맑은 고딕"/>
        <family val="3"/>
        <charset val="129"/>
      </rPr>
      <t>주당</t>
    </r>
    <r>
      <rPr>
        <b/>
        <sz val="8"/>
        <color indexed="8"/>
        <rFont val="Arial"/>
        <family val="2"/>
      </rPr>
      <t xml:space="preserve"> </t>
    </r>
    <r>
      <rPr>
        <b/>
        <sz val="8"/>
        <color indexed="8"/>
        <rFont val="맑은 고딕"/>
        <family val="3"/>
        <charset val="129"/>
      </rPr>
      <t>배당금</t>
    </r>
    <r>
      <rPr>
        <b/>
        <sz val="8"/>
        <color indexed="8"/>
        <rFont val="Arial"/>
        <family val="2"/>
      </rPr>
      <t>(</t>
    </r>
    <r>
      <rPr>
        <b/>
        <sz val="8"/>
        <color indexed="8"/>
        <rFont val="맑은 고딕"/>
        <family val="3"/>
        <charset val="129"/>
      </rPr>
      <t>원</t>
    </r>
    <r>
      <rPr>
        <b/>
        <sz val="8"/>
        <color indexed="8"/>
        <rFont val="Arial"/>
        <family val="2"/>
      </rPr>
      <t>)</t>
    </r>
    <phoneticPr fontId="7" type="noConversion"/>
  </si>
  <si>
    <r>
      <rPr>
        <b/>
        <sz val="8"/>
        <color rgb="FFC00000"/>
        <rFont val="맑은 고딕"/>
        <family val="3"/>
        <charset val="129"/>
      </rPr>
      <t>그룹</t>
    </r>
    <r>
      <rPr>
        <b/>
        <sz val="8"/>
        <color rgb="FFC00000"/>
        <rFont val="Arial"/>
        <family val="2"/>
      </rPr>
      <t xml:space="preserve"> </t>
    </r>
    <r>
      <rPr>
        <b/>
        <sz val="8"/>
        <color rgb="FFC00000"/>
        <rFont val="맑은 고딕"/>
        <family val="3"/>
        <charset val="129"/>
      </rPr>
      <t>경영실적</t>
    </r>
    <r>
      <rPr>
        <b/>
        <sz val="8"/>
        <color rgb="FFC00000"/>
        <rFont val="Arial"/>
        <family val="2"/>
      </rPr>
      <t xml:space="preserve"> </t>
    </r>
    <r>
      <rPr>
        <b/>
        <sz val="8"/>
        <color rgb="FFC00000"/>
        <rFont val="맑은 고딕"/>
        <family val="3"/>
        <charset val="129"/>
      </rPr>
      <t>요약</t>
    </r>
    <phoneticPr fontId="7" type="noConversion"/>
  </si>
  <si>
    <r>
      <rPr>
        <b/>
        <sz val="8"/>
        <color theme="3"/>
        <rFont val="맑은 고딕"/>
        <family val="3"/>
        <charset val="129"/>
      </rPr>
      <t>손익현황</t>
    </r>
    <r>
      <rPr>
        <b/>
        <sz val="8"/>
        <color theme="3"/>
        <rFont val="Arial"/>
        <family val="2"/>
      </rPr>
      <t xml:space="preserve"> [</t>
    </r>
    <r>
      <rPr>
        <b/>
        <sz val="8"/>
        <color theme="3"/>
        <rFont val="맑은 고딕"/>
        <family val="3"/>
        <charset val="129"/>
      </rPr>
      <t>그룹</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은행</t>
    </r>
    <r>
      <rPr>
        <b/>
        <sz val="8"/>
        <color theme="3"/>
        <rFont val="Arial"/>
        <family val="2"/>
      </rPr>
      <t>]</t>
    </r>
    <phoneticPr fontId="7" type="noConversion"/>
  </si>
  <si>
    <r>
      <rPr>
        <b/>
        <sz val="8"/>
        <color theme="3"/>
        <rFont val="맑은 고딕"/>
        <family val="3"/>
        <charset val="129"/>
      </rPr>
      <t>재무상태표</t>
    </r>
    <r>
      <rPr>
        <b/>
        <sz val="8"/>
        <color theme="3"/>
        <rFont val="Arial"/>
        <family val="2"/>
      </rPr>
      <t xml:space="preserve"> [</t>
    </r>
    <r>
      <rPr>
        <b/>
        <sz val="8"/>
        <color theme="3"/>
        <rFont val="맑은 고딕"/>
        <family val="3"/>
        <charset val="129"/>
      </rPr>
      <t>그룹</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은행</t>
    </r>
    <r>
      <rPr>
        <b/>
        <sz val="8"/>
        <color theme="3"/>
        <rFont val="Arial"/>
        <family val="2"/>
      </rPr>
      <t>]</t>
    </r>
    <phoneticPr fontId="7" type="noConversion"/>
  </si>
  <si>
    <r>
      <t xml:space="preserve">NIM &amp; NIS </t>
    </r>
    <r>
      <rPr>
        <b/>
        <sz val="8"/>
        <color theme="3"/>
        <rFont val="맑은 고딕"/>
        <family val="3"/>
        <charset val="129"/>
      </rPr>
      <t>현황</t>
    </r>
    <r>
      <rPr>
        <b/>
        <sz val="8"/>
        <color theme="3"/>
        <rFont val="Arial"/>
        <family val="2"/>
      </rPr>
      <t xml:space="preserve"> [</t>
    </r>
    <r>
      <rPr>
        <b/>
        <sz val="8"/>
        <color theme="3"/>
        <rFont val="맑은 고딕"/>
        <family val="3"/>
        <charset val="129"/>
      </rPr>
      <t>그룹</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은행</t>
    </r>
    <r>
      <rPr>
        <b/>
        <sz val="8"/>
        <color theme="3"/>
        <rFont val="Arial"/>
        <family val="2"/>
      </rPr>
      <t>]</t>
    </r>
    <phoneticPr fontId="7" type="noConversion"/>
  </si>
  <si>
    <r>
      <rPr>
        <b/>
        <sz val="8"/>
        <color rgb="FF1F497D"/>
        <rFont val="맑은 고딕"/>
        <family val="3"/>
        <charset val="129"/>
      </rPr>
      <t>수수료이익</t>
    </r>
    <r>
      <rPr>
        <b/>
        <sz val="8"/>
        <color rgb="FF1F497D"/>
        <rFont val="Arial"/>
        <family val="2"/>
      </rPr>
      <t xml:space="preserve"> </t>
    </r>
    <r>
      <rPr>
        <b/>
        <sz val="8"/>
        <color rgb="FF1F497D"/>
        <rFont val="맑은 고딕"/>
        <family val="3"/>
        <charset val="129"/>
      </rPr>
      <t>현황</t>
    </r>
    <r>
      <rPr>
        <b/>
        <sz val="8"/>
        <color rgb="FF1F497D"/>
        <rFont val="Arial"/>
        <family val="2"/>
      </rPr>
      <t xml:space="preserve"> [</t>
    </r>
    <r>
      <rPr>
        <b/>
        <sz val="8"/>
        <color rgb="FF1F497D"/>
        <rFont val="맑은 고딕"/>
        <family val="3"/>
        <charset val="129"/>
      </rPr>
      <t>은행</t>
    </r>
    <r>
      <rPr>
        <b/>
        <sz val="8"/>
        <color rgb="FF1F497D"/>
        <rFont val="Arial"/>
        <family val="2"/>
      </rPr>
      <t>]</t>
    </r>
    <phoneticPr fontId="7" type="noConversion"/>
  </si>
  <si>
    <r>
      <rPr>
        <b/>
        <sz val="8"/>
        <color indexed="8"/>
        <rFont val="맑은 고딕"/>
        <family val="3"/>
        <charset val="129"/>
      </rPr>
      <t>판매관리비율</t>
    </r>
    <r>
      <rPr>
        <b/>
        <sz val="8"/>
        <color indexed="8"/>
        <rFont val="Arial"/>
        <family val="2"/>
      </rPr>
      <t>(</t>
    </r>
    <r>
      <rPr>
        <b/>
        <sz val="8"/>
        <color indexed="8"/>
        <rFont val="맑은 고딕"/>
        <family val="3"/>
        <charset val="129"/>
      </rPr>
      <t>누적</t>
    </r>
    <r>
      <rPr>
        <b/>
        <sz val="8"/>
        <color indexed="8"/>
        <rFont val="Arial"/>
        <family val="2"/>
      </rPr>
      <t>)</t>
    </r>
    <phoneticPr fontId="230" type="noConversion"/>
  </si>
  <si>
    <r>
      <rPr>
        <b/>
        <sz val="8"/>
        <color theme="3"/>
        <rFont val="맑은 고딕"/>
        <family val="3"/>
        <charset val="129"/>
      </rPr>
      <t>판매관리비</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그룹</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은행</t>
    </r>
    <r>
      <rPr>
        <b/>
        <sz val="8"/>
        <color theme="3"/>
        <rFont val="Arial"/>
        <family val="2"/>
      </rPr>
      <t>]</t>
    </r>
    <phoneticPr fontId="7" type="noConversion"/>
  </si>
  <si>
    <r>
      <rPr>
        <b/>
        <sz val="8"/>
        <color indexed="8"/>
        <rFont val="맑은 고딕"/>
        <family val="3"/>
        <charset val="129"/>
      </rPr>
      <t>당기순이익</t>
    </r>
    <r>
      <rPr>
        <b/>
        <sz val="8"/>
        <color indexed="8"/>
        <rFont val="Arial"/>
        <family val="2"/>
      </rPr>
      <t>(</t>
    </r>
    <r>
      <rPr>
        <b/>
        <sz val="8"/>
        <color indexed="8"/>
        <rFont val="맑은 고딕"/>
        <family val="3"/>
        <charset val="129"/>
      </rPr>
      <t>분기</t>
    </r>
    <r>
      <rPr>
        <b/>
        <sz val="8"/>
        <color indexed="8"/>
        <rFont val="Arial"/>
        <family val="2"/>
      </rPr>
      <t>)</t>
    </r>
    <phoneticPr fontId="11" type="noConversion"/>
  </si>
  <si>
    <r>
      <rPr>
        <b/>
        <sz val="8"/>
        <color theme="3"/>
        <rFont val="맑은 고딕"/>
        <family val="3"/>
        <charset val="129"/>
      </rPr>
      <t>운용</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조달</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부산은행</t>
    </r>
    <r>
      <rPr>
        <b/>
        <sz val="8"/>
        <color theme="3"/>
        <rFont val="Arial"/>
        <family val="2"/>
      </rPr>
      <t>]</t>
    </r>
    <phoneticPr fontId="7" type="noConversion"/>
  </si>
  <si>
    <r>
      <rPr>
        <b/>
        <sz val="8"/>
        <color indexed="8"/>
        <rFont val="맑은 고딕"/>
        <family val="3"/>
        <charset val="129"/>
      </rPr>
      <t>당기순이익</t>
    </r>
    <r>
      <rPr>
        <b/>
        <sz val="8"/>
        <color indexed="8"/>
        <rFont val="Arial"/>
        <family val="2"/>
      </rPr>
      <t>(</t>
    </r>
    <r>
      <rPr>
        <b/>
        <sz val="8"/>
        <color indexed="8"/>
        <rFont val="맑은 고딕"/>
        <family val="3"/>
        <charset val="129"/>
      </rPr>
      <t>누적</t>
    </r>
    <r>
      <rPr>
        <b/>
        <sz val="8"/>
        <color indexed="8"/>
        <rFont val="Arial"/>
        <family val="2"/>
      </rPr>
      <t>)</t>
    </r>
    <phoneticPr fontId="11" type="noConversion"/>
  </si>
  <si>
    <r>
      <rPr>
        <b/>
        <sz val="8"/>
        <color theme="3"/>
        <rFont val="맑은 고딕"/>
        <family val="3"/>
        <charset val="129"/>
      </rPr>
      <t>운용</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조달</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경남은행</t>
    </r>
    <r>
      <rPr>
        <b/>
        <sz val="8"/>
        <color theme="3"/>
        <rFont val="Arial"/>
        <family val="2"/>
      </rPr>
      <t>]</t>
    </r>
    <phoneticPr fontId="7" type="noConversion"/>
  </si>
  <si>
    <r>
      <t>NIM(</t>
    </r>
    <r>
      <rPr>
        <b/>
        <sz val="8"/>
        <color indexed="8"/>
        <rFont val="맑은 고딕"/>
        <family val="3"/>
        <charset val="129"/>
      </rPr>
      <t>분기</t>
    </r>
    <r>
      <rPr>
        <b/>
        <sz val="8"/>
        <color indexed="8"/>
        <rFont val="Arial"/>
        <family val="2"/>
      </rPr>
      <t>)</t>
    </r>
    <phoneticPr fontId="230" type="noConversion"/>
  </si>
  <si>
    <r>
      <rPr>
        <b/>
        <sz val="8"/>
        <color theme="3"/>
        <rFont val="맑은 고딕"/>
        <family val="3"/>
        <charset val="129"/>
      </rPr>
      <t>자산건전성</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그룹</t>
    </r>
    <r>
      <rPr>
        <b/>
        <sz val="8"/>
        <color theme="3"/>
        <rFont val="Arial"/>
        <family val="2"/>
      </rPr>
      <t>]</t>
    </r>
    <phoneticPr fontId="7" type="noConversion"/>
  </si>
  <si>
    <r>
      <t>NIM(</t>
    </r>
    <r>
      <rPr>
        <b/>
        <sz val="8"/>
        <color indexed="8"/>
        <rFont val="맑은 고딕"/>
        <family val="3"/>
        <charset val="129"/>
      </rPr>
      <t>누적</t>
    </r>
    <r>
      <rPr>
        <b/>
        <sz val="8"/>
        <color indexed="8"/>
        <rFont val="Arial"/>
        <family val="2"/>
      </rPr>
      <t>)</t>
    </r>
    <phoneticPr fontId="230" type="noConversion"/>
  </si>
  <si>
    <r>
      <rPr>
        <b/>
        <sz val="8"/>
        <color theme="3"/>
        <rFont val="맑은 고딕"/>
        <family val="3"/>
        <charset val="129"/>
      </rPr>
      <t>자산건전성</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부산은행</t>
    </r>
    <r>
      <rPr>
        <b/>
        <sz val="8"/>
        <color theme="3"/>
        <rFont val="Arial"/>
        <family val="2"/>
      </rPr>
      <t>]</t>
    </r>
    <phoneticPr fontId="7" type="noConversion"/>
  </si>
  <si>
    <r>
      <rPr>
        <b/>
        <sz val="8"/>
        <color theme="3"/>
        <rFont val="맑은 고딕"/>
        <family val="3"/>
        <charset val="129"/>
      </rPr>
      <t>자산건전성</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경남은행</t>
    </r>
    <r>
      <rPr>
        <b/>
        <sz val="8"/>
        <color theme="3"/>
        <rFont val="Arial"/>
        <family val="2"/>
      </rPr>
      <t>]</t>
    </r>
    <phoneticPr fontId="7" type="noConversion"/>
  </si>
  <si>
    <r>
      <rPr>
        <b/>
        <sz val="8"/>
        <color theme="3"/>
        <rFont val="맑은 고딕"/>
        <family val="3"/>
        <charset val="129"/>
      </rPr>
      <t>연체율</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부산은행</t>
    </r>
    <r>
      <rPr>
        <b/>
        <sz val="8"/>
        <color theme="3"/>
        <rFont val="Arial"/>
        <family val="2"/>
      </rPr>
      <t>]</t>
    </r>
    <phoneticPr fontId="7" type="noConversion"/>
  </si>
  <si>
    <r>
      <rPr>
        <b/>
        <sz val="8"/>
        <color theme="3"/>
        <rFont val="맑은 고딕"/>
        <family val="3"/>
        <charset val="129"/>
      </rPr>
      <t>연체율</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경남은행</t>
    </r>
    <r>
      <rPr>
        <b/>
        <sz val="8"/>
        <color theme="3"/>
        <rFont val="Arial"/>
        <family val="2"/>
      </rPr>
      <t>]</t>
    </r>
    <phoneticPr fontId="7" type="noConversion"/>
  </si>
  <si>
    <r>
      <rPr>
        <b/>
        <sz val="8"/>
        <color theme="3"/>
        <rFont val="맑은 고딕"/>
        <family val="3"/>
        <charset val="129"/>
      </rPr>
      <t>자본적정성</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그룹</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은행</t>
    </r>
    <r>
      <rPr>
        <b/>
        <sz val="8"/>
        <color theme="3"/>
        <rFont val="Arial"/>
        <family val="2"/>
      </rPr>
      <t>]</t>
    </r>
    <phoneticPr fontId="7" type="noConversion"/>
  </si>
  <si>
    <r>
      <rPr>
        <b/>
        <sz val="8"/>
        <rFont val="맑은 고딕"/>
        <family val="3"/>
        <charset val="129"/>
      </rPr>
      <t>당기순이익</t>
    </r>
    <r>
      <rPr>
        <b/>
        <sz val="8"/>
        <rFont val="Arial"/>
        <family val="2"/>
      </rPr>
      <t>(</t>
    </r>
    <r>
      <rPr>
        <b/>
        <sz val="8"/>
        <rFont val="맑은 고딕"/>
        <family val="3"/>
        <charset val="129"/>
      </rPr>
      <t>분기</t>
    </r>
    <r>
      <rPr>
        <b/>
        <sz val="8"/>
        <rFont val="Arial"/>
        <family val="2"/>
      </rPr>
      <t>)</t>
    </r>
    <phoneticPr fontId="11" type="noConversion"/>
  </si>
  <si>
    <r>
      <rPr>
        <b/>
        <sz val="8"/>
        <color theme="3"/>
        <rFont val="맑은 고딕"/>
        <family val="3"/>
        <charset val="129"/>
      </rPr>
      <t>손익현황</t>
    </r>
    <r>
      <rPr>
        <b/>
        <sz val="8"/>
        <color theme="3"/>
        <rFont val="Arial"/>
        <family val="2"/>
      </rPr>
      <t xml:space="preserve"> [</t>
    </r>
    <r>
      <rPr>
        <b/>
        <sz val="8"/>
        <color theme="3"/>
        <rFont val="맑은 고딕"/>
        <family val="3"/>
        <charset val="129"/>
      </rPr>
      <t>비은행부문</t>
    </r>
    <r>
      <rPr>
        <b/>
        <sz val="8"/>
        <color theme="3"/>
        <rFont val="Arial"/>
        <family val="2"/>
      </rPr>
      <t>]</t>
    </r>
    <phoneticPr fontId="7" type="noConversion"/>
  </si>
  <si>
    <r>
      <rPr>
        <b/>
        <sz val="8"/>
        <rFont val="맑은 고딕"/>
        <family val="3"/>
        <charset val="129"/>
      </rPr>
      <t>당기순이익</t>
    </r>
    <r>
      <rPr>
        <b/>
        <sz val="8"/>
        <rFont val="Arial"/>
        <family val="2"/>
      </rPr>
      <t>(</t>
    </r>
    <r>
      <rPr>
        <b/>
        <sz val="8"/>
        <rFont val="맑은 고딕"/>
        <family val="3"/>
        <charset val="129"/>
      </rPr>
      <t>누적</t>
    </r>
    <r>
      <rPr>
        <b/>
        <sz val="8"/>
        <rFont val="Arial"/>
        <family val="2"/>
      </rPr>
      <t>)</t>
    </r>
    <phoneticPr fontId="11" type="noConversion"/>
  </si>
  <si>
    <r>
      <rPr>
        <b/>
        <sz val="8"/>
        <color theme="3"/>
        <rFont val="맑은 고딕"/>
        <family val="3"/>
        <charset val="129"/>
      </rPr>
      <t>포트폴리오</t>
    </r>
    <r>
      <rPr>
        <b/>
        <sz val="8"/>
        <color theme="3"/>
        <rFont val="Arial"/>
        <family val="2"/>
      </rPr>
      <t xml:space="preserve"> </t>
    </r>
    <r>
      <rPr>
        <b/>
        <sz val="8"/>
        <color theme="3"/>
        <rFont val="맑은 고딕"/>
        <family val="3"/>
        <charset val="129"/>
      </rPr>
      <t>현황</t>
    </r>
    <r>
      <rPr>
        <b/>
        <sz val="8"/>
        <color theme="3"/>
        <rFont val="Arial"/>
        <family val="2"/>
      </rPr>
      <t xml:space="preserve"> [BNK</t>
    </r>
    <r>
      <rPr>
        <b/>
        <sz val="8"/>
        <color theme="3"/>
        <rFont val="맑은 고딕"/>
        <family val="3"/>
        <charset val="129"/>
      </rPr>
      <t>캐피탈</t>
    </r>
    <r>
      <rPr>
        <b/>
        <sz val="8"/>
        <color theme="3"/>
        <rFont val="Arial"/>
        <family val="2"/>
      </rPr>
      <t>]</t>
    </r>
    <phoneticPr fontId="7" type="noConversion"/>
  </si>
  <si>
    <r>
      <t>NIM(</t>
    </r>
    <r>
      <rPr>
        <b/>
        <sz val="8"/>
        <rFont val="맑은 고딕"/>
        <family val="3"/>
        <charset val="129"/>
      </rPr>
      <t>분기</t>
    </r>
    <r>
      <rPr>
        <b/>
        <sz val="8"/>
        <rFont val="Arial"/>
        <family val="2"/>
      </rPr>
      <t>)</t>
    </r>
    <phoneticPr fontId="230" type="noConversion"/>
  </si>
  <si>
    <r>
      <t>NIS(</t>
    </r>
    <r>
      <rPr>
        <b/>
        <sz val="8"/>
        <rFont val="맑은 고딕"/>
        <family val="3"/>
        <charset val="129"/>
      </rPr>
      <t>분기</t>
    </r>
    <r>
      <rPr>
        <b/>
        <sz val="8"/>
        <rFont val="Arial"/>
        <family val="2"/>
      </rPr>
      <t>-</t>
    </r>
    <r>
      <rPr>
        <b/>
        <sz val="8"/>
        <rFont val="맑은 고딕"/>
        <family val="3"/>
        <charset val="129"/>
      </rPr>
      <t>원화</t>
    </r>
    <r>
      <rPr>
        <b/>
        <sz val="8"/>
        <rFont val="Arial"/>
        <family val="2"/>
      </rPr>
      <t>)</t>
    </r>
    <phoneticPr fontId="230" type="noConversion"/>
  </si>
  <si>
    <r>
      <t>NIM(</t>
    </r>
    <r>
      <rPr>
        <b/>
        <sz val="8"/>
        <rFont val="맑은 고딕"/>
        <family val="3"/>
        <charset val="129"/>
      </rPr>
      <t>누적</t>
    </r>
    <r>
      <rPr>
        <b/>
        <sz val="8"/>
        <rFont val="Arial"/>
        <family val="2"/>
      </rPr>
      <t>)</t>
    </r>
    <phoneticPr fontId="230" type="noConversion"/>
  </si>
  <si>
    <r>
      <t>NIS(</t>
    </r>
    <r>
      <rPr>
        <b/>
        <sz val="8"/>
        <rFont val="맑은 고딕"/>
        <family val="3"/>
        <charset val="129"/>
      </rPr>
      <t>누적</t>
    </r>
    <r>
      <rPr>
        <b/>
        <sz val="8"/>
        <rFont val="Arial"/>
        <family val="2"/>
      </rPr>
      <t>-</t>
    </r>
    <r>
      <rPr>
        <b/>
        <sz val="8"/>
        <rFont val="맑은 고딕"/>
        <family val="3"/>
        <charset val="129"/>
      </rPr>
      <t>원화</t>
    </r>
    <r>
      <rPr>
        <b/>
        <sz val="8"/>
        <rFont val="Arial"/>
        <family val="2"/>
      </rPr>
      <t>)</t>
    </r>
    <phoneticPr fontId="230"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</si>
  <si>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수익성</t>
    </r>
    <phoneticPr fontId="7"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</si>
  <si>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수익성</t>
    </r>
    <phoneticPr fontId="7" type="noConversion"/>
  </si>
  <si>
    <r>
      <rPr>
        <b/>
        <sz val="8"/>
        <color indexed="8"/>
        <rFont val="맑은 고딕"/>
        <family val="3"/>
        <charset val="129"/>
      </rPr>
      <t>조정영업이익</t>
    </r>
    <phoneticPr fontId="11" type="noConversion"/>
  </si>
  <si>
    <r>
      <t xml:space="preserve">   </t>
    </r>
    <r>
      <rPr>
        <b/>
        <sz val="8"/>
        <color indexed="8"/>
        <rFont val="맑은 고딕"/>
        <family val="3"/>
        <charset val="129"/>
      </rPr>
      <t>이자부문이익</t>
    </r>
    <r>
      <rPr>
        <b/>
        <sz val="8"/>
        <color indexed="8"/>
        <rFont val="Arial"/>
        <family val="2"/>
      </rPr>
      <t xml:space="preserve"> </t>
    </r>
    <phoneticPr fontId="11" type="noConversion"/>
  </si>
  <si>
    <r>
      <t xml:space="preserve">   </t>
    </r>
    <r>
      <rPr>
        <b/>
        <sz val="8"/>
        <color indexed="8"/>
        <rFont val="맑은 고딕"/>
        <family val="3"/>
        <charset val="129"/>
      </rPr>
      <t>비이자이익</t>
    </r>
    <phoneticPr fontId="11" type="noConversion"/>
  </si>
  <si>
    <r>
      <rPr>
        <b/>
        <sz val="8"/>
        <color theme="3"/>
        <rFont val="맑은 고딕"/>
        <family val="3"/>
        <charset val="129"/>
      </rPr>
      <t>그룹</t>
    </r>
    <r>
      <rPr>
        <b/>
        <sz val="8"/>
        <color theme="3"/>
        <rFont val="Arial"/>
        <family val="2"/>
      </rPr>
      <t xml:space="preserve"> </t>
    </r>
    <r>
      <rPr>
        <b/>
        <sz val="8"/>
        <color theme="3"/>
        <rFont val="맑은 고딕"/>
        <family val="3"/>
        <charset val="129"/>
      </rPr>
      <t>경영실적</t>
    </r>
    <r>
      <rPr>
        <b/>
        <sz val="8"/>
        <color theme="3"/>
        <rFont val="Arial"/>
        <family val="2"/>
      </rPr>
      <t xml:space="preserve"> </t>
    </r>
    <r>
      <rPr>
        <b/>
        <sz val="8"/>
        <color theme="3"/>
        <rFont val="맑은 고딕"/>
        <family val="3"/>
        <charset val="129"/>
      </rPr>
      <t>요약</t>
    </r>
    <phoneticPr fontId="7" type="noConversion"/>
  </si>
  <si>
    <r>
      <t xml:space="preserve">  </t>
    </r>
    <r>
      <rPr>
        <sz val="8"/>
        <color indexed="8"/>
        <rFont val="맑은 고딕"/>
        <family val="3"/>
        <charset val="129"/>
      </rPr>
      <t>수수료</t>
    </r>
    <r>
      <rPr>
        <sz val="8"/>
        <color indexed="8"/>
        <rFont val="Arial"/>
        <family val="2"/>
      </rPr>
      <t xml:space="preserve"> </t>
    </r>
    <r>
      <rPr>
        <sz val="8"/>
        <color indexed="8"/>
        <rFont val="맑은 고딕"/>
        <family val="3"/>
        <charset val="129"/>
      </rPr>
      <t>부문</t>
    </r>
    <phoneticPr fontId="7" type="noConversion"/>
  </si>
  <si>
    <r>
      <rPr>
        <b/>
        <sz val="8"/>
        <color rgb="FFC00000"/>
        <rFont val="맑은 고딕"/>
        <family val="3"/>
        <charset val="129"/>
      </rPr>
      <t>손익현황</t>
    </r>
    <r>
      <rPr>
        <b/>
        <sz val="8"/>
        <color rgb="FFC00000"/>
        <rFont val="Arial"/>
        <family val="2"/>
      </rPr>
      <t xml:space="preserve"> [</t>
    </r>
    <r>
      <rPr>
        <b/>
        <sz val="8"/>
        <color rgb="FFC00000"/>
        <rFont val="맑은 고딕"/>
        <family val="3"/>
        <charset val="129"/>
      </rPr>
      <t>그룹</t>
    </r>
    <r>
      <rPr>
        <b/>
        <sz val="8"/>
        <color rgb="FFC00000"/>
        <rFont val="Arial"/>
        <family val="2"/>
      </rPr>
      <t xml:space="preserve"> </t>
    </r>
    <r>
      <rPr>
        <b/>
        <sz val="8"/>
        <color rgb="FFC00000"/>
        <rFont val="맑은 고딕"/>
        <family val="3"/>
        <charset val="129"/>
      </rPr>
      <t>및</t>
    </r>
    <r>
      <rPr>
        <b/>
        <sz val="8"/>
        <color rgb="FFC00000"/>
        <rFont val="Arial"/>
        <family val="2"/>
      </rPr>
      <t xml:space="preserve"> </t>
    </r>
    <r>
      <rPr>
        <b/>
        <sz val="8"/>
        <color rgb="FFC00000"/>
        <rFont val="맑은 고딕"/>
        <family val="3"/>
        <charset val="129"/>
      </rPr>
      <t>은행</t>
    </r>
    <r>
      <rPr>
        <b/>
        <sz val="8"/>
        <color rgb="FFC00000"/>
        <rFont val="Arial"/>
        <family val="2"/>
      </rPr>
      <t>]</t>
    </r>
    <phoneticPr fontId="7" type="noConversion"/>
  </si>
  <si>
    <r>
      <t xml:space="preserve">  </t>
    </r>
    <r>
      <rPr>
        <sz val="8"/>
        <color indexed="8"/>
        <rFont val="맑은 고딕"/>
        <family val="3"/>
        <charset val="129"/>
      </rPr>
      <t>기타부문</t>
    </r>
    <phoneticPr fontId="7" type="noConversion"/>
  </si>
  <si>
    <r>
      <rPr>
        <b/>
        <sz val="8"/>
        <color indexed="8"/>
        <rFont val="맑은 고딕"/>
        <family val="3"/>
        <charset val="129"/>
      </rPr>
      <t>판매관리비</t>
    </r>
    <phoneticPr fontId="11" type="noConversion"/>
  </si>
  <si>
    <r>
      <rPr>
        <b/>
        <sz val="8"/>
        <color indexed="8"/>
        <rFont val="맑은 고딕"/>
        <family val="3"/>
        <charset val="129"/>
      </rPr>
      <t>대손상각비</t>
    </r>
    <phoneticPr fontId="11" type="noConversion"/>
  </si>
  <si>
    <r>
      <rPr>
        <b/>
        <sz val="8"/>
        <color indexed="8"/>
        <rFont val="맑은 고딕"/>
        <family val="3"/>
        <charset val="129"/>
      </rPr>
      <t>영업이익</t>
    </r>
    <phoneticPr fontId="11" type="noConversion"/>
  </si>
  <si>
    <r>
      <rPr>
        <sz val="8"/>
        <color indexed="8"/>
        <rFont val="맑은 고딕"/>
        <family val="3"/>
        <charset val="129"/>
      </rPr>
      <t>영업외이익</t>
    </r>
    <phoneticPr fontId="11" type="noConversion"/>
  </si>
  <si>
    <r>
      <rPr>
        <sz val="8"/>
        <color indexed="8"/>
        <rFont val="맑은 고딕"/>
        <family val="3"/>
        <charset val="129"/>
      </rPr>
      <t>세전순이익</t>
    </r>
    <phoneticPr fontId="7" type="noConversion"/>
  </si>
  <si>
    <r>
      <rPr>
        <sz val="8"/>
        <color indexed="8"/>
        <rFont val="맑은 고딕"/>
        <family val="3"/>
        <charset val="129"/>
      </rPr>
      <t>법인세</t>
    </r>
    <r>
      <rPr>
        <sz val="8"/>
        <color indexed="8"/>
        <rFont val="Arial"/>
        <family val="2"/>
      </rPr>
      <t xml:space="preserve"> </t>
    </r>
    <phoneticPr fontId="7" type="noConversion"/>
  </si>
  <si>
    <r>
      <rPr>
        <b/>
        <sz val="8"/>
        <color indexed="8"/>
        <rFont val="맑은 고딕"/>
        <family val="3"/>
        <charset val="129"/>
      </rPr>
      <t>총당기순이익</t>
    </r>
    <r>
      <rPr>
        <b/>
        <sz val="8"/>
        <color indexed="8"/>
        <rFont val="Arial"/>
        <family val="2"/>
      </rPr>
      <t>(A)</t>
    </r>
    <phoneticPr fontId="7" type="noConversion"/>
  </si>
  <si>
    <r>
      <rPr>
        <b/>
        <sz val="8"/>
        <color indexed="8"/>
        <rFont val="맑은 고딕"/>
        <family val="3"/>
        <charset val="129"/>
      </rPr>
      <t>비지배기업</t>
    </r>
    <r>
      <rPr>
        <b/>
        <sz val="8"/>
        <color indexed="8"/>
        <rFont val="Arial"/>
        <family val="2"/>
      </rPr>
      <t>(B)</t>
    </r>
    <phoneticPr fontId="11" type="noConversion"/>
  </si>
  <si>
    <r>
      <rPr>
        <b/>
        <sz val="8"/>
        <color indexed="8"/>
        <rFont val="맑은 고딕"/>
        <family val="3"/>
        <charset val="129"/>
      </rPr>
      <t>지배기업</t>
    </r>
    <r>
      <rPr>
        <b/>
        <sz val="8"/>
        <color indexed="8"/>
        <rFont val="Arial"/>
        <family val="2"/>
      </rPr>
      <t>(C)=(A)-(B)</t>
    </r>
    <phoneticPr fontId="11" type="noConversion"/>
  </si>
  <si>
    <r>
      <rPr>
        <b/>
        <sz val="8"/>
        <color indexed="8"/>
        <rFont val="맑은 고딕"/>
        <family val="3"/>
        <charset val="129"/>
      </rPr>
      <t>당기순이익</t>
    </r>
    <phoneticPr fontId="11"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</si>
  <si>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손익현황</t>
    </r>
    <phoneticPr fontId="11" type="noConversion"/>
  </si>
  <si>
    <r>
      <t>[</t>
    </r>
    <r>
      <rPr>
        <b/>
        <sz val="9"/>
        <color rgb="FFC00000"/>
        <rFont val="맑은 고딕"/>
        <family val="3"/>
        <charset val="129"/>
      </rPr>
      <t>그룹</t>
    </r>
    <r>
      <rPr>
        <b/>
        <sz val="9"/>
        <color rgb="FFC00000"/>
        <rFont val="Arial"/>
        <family val="2"/>
      </rPr>
      <t xml:space="preserve">] </t>
    </r>
    <r>
      <rPr>
        <b/>
        <sz val="9"/>
        <color rgb="FFC00000"/>
        <rFont val="맑은 고딕"/>
        <family val="3"/>
        <charset val="129"/>
      </rPr>
      <t>손익현황</t>
    </r>
    <r>
      <rPr>
        <b/>
        <sz val="9"/>
        <color rgb="FFC00000"/>
        <rFont val="Arial"/>
        <family val="2"/>
      </rPr>
      <t xml:space="preserve"> </t>
    </r>
    <phoneticPr fontId="10" type="noConversion"/>
  </si>
  <si>
    <r>
      <rPr>
        <b/>
        <sz val="8"/>
        <color indexed="8"/>
        <rFont val="맑은 고딕"/>
        <family val="3"/>
        <charset val="129"/>
      </rPr>
      <t>자산총계</t>
    </r>
    <phoneticPr fontId="230" type="noConversion"/>
  </si>
  <si>
    <r>
      <t>BNK</t>
    </r>
    <r>
      <rPr>
        <b/>
        <sz val="9"/>
        <color rgb="FFC00000"/>
        <rFont val="맑은 고딕"/>
        <family val="3"/>
        <charset val="129"/>
      </rPr>
      <t>금융지주</t>
    </r>
    <phoneticPr fontId="11" type="noConversion"/>
  </si>
  <si>
    <r>
      <t xml:space="preserve">   </t>
    </r>
    <r>
      <rPr>
        <sz val="8"/>
        <color indexed="8"/>
        <rFont val="맑은 고딕"/>
        <family val="3"/>
        <charset val="129"/>
      </rPr>
      <t>현금</t>
    </r>
    <r>
      <rPr>
        <sz val="8"/>
        <color indexed="8"/>
        <rFont val="Arial"/>
        <family val="2"/>
      </rPr>
      <t xml:space="preserve"> </t>
    </r>
    <r>
      <rPr>
        <sz val="8"/>
        <color indexed="8"/>
        <rFont val="맑은 고딕"/>
        <family val="3"/>
        <charset val="129"/>
      </rPr>
      <t>및</t>
    </r>
    <r>
      <rPr>
        <sz val="8"/>
        <color indexed="8"/>
        <rFont val="Arial"/>
        <family val="2"/>
      </rPr>
      <t xml:space="preserve"> </t>
    </r>
    <r>
      <rPr>
        <sz val="8"/>
        <color indexed="8"/>
        <rFont val="맑은 고딕"/>
        <family val="3"/>
        <charset val="129"/>
      </rPr>
      <t>예치금</t>
    </r>
    <phoneticPr fontId="11" type="noConversion"/>
  </si>
  <si>
    <r>
      <t xml:space="preserve">   </t>
    </r>
    <r>
      <rPr>
        <sz val="8"/>
        <color indexed="8"/>
        <rFont val="맑은 고딕"/>
        <family val="3"/>
        <charset val="129"/>
      </rPr>
      <t>투자금융자산</t>
    </r>
    <phoneticPr fontId="11" type="noConversion"/>
  </si>
  <si>
    <r>
      <rPr>
        <b/>
        <sz val="8"/>
        <color theme="3"/>
        <rFont val="맑은 고딕"/>
        <family val="3"/>
        <charset val="129"/>
      </rPr>
      <t>그룹</t>
    </r>
    <r>
      <rPr>
        <b/>
        <sz val="8"/>
        <color theme="3"/>
        <rFont val="Arial"/>
        <family val="2"/>
      </rPr>
      <t xml:space="preserve"> </t>
    </r>
    <r>
      <rPr>
        <b/>
        <sz val="8"/>
        <color theme="3"/>
        <rFont val="맑은 고딕"/>
        <family val="3"/>
        <charset val="129"/>
      </rPr>
      <t>경영실적</t>
    </r>
    <r>
      <rPr>
        <b/>
        <sz val="8"/>
        <color theme="3"/>
        <rFont val="Arial"/>
        <family val="2"/>
      </rPr>
      <t xml:space="preserve"> </t>
    </r>
    <r>
      <rPr>
        <b/>
        <sz val="8"/>
        <color theme="3"/>
        <rFont val="맑은 고딕"/>
        <family val="3"/>
        <charset val="129"/>
      </rPr>
      <t>요약</t>
    </r>
    <phoneticPr fontId="7" type="noConversion"/>
  </si>
  <si>
    <r>
      <t xml:space="preserve">   </t>
    </r>
    <r>
      <rPr>
        <sz val="8"/>
        <color indexed="8"/>
        <rFont val="맑은 고딕"/>
        <family val="3"/>
        <charset val="129"/>
      </rPr>
      <t>대출채권</t>
    </r>
    <r>
      <rPr>
        <sz val="8"/>
        <color indexed="8"/>
        <rFont val="Arial"/>
        <family val="2"/>
      </rPr>
      <t xml:space="preserve"> </t>
    </r>
    <r>
      <rPr>
        <sz val="8"/>
        <color indexed="8"/>
        <rFont val="맑은 고딕"/>
        <family val="3"/>
        <charset val="129"/>
      </rPr>
      <t>및</t>
    </r>
    <r>
      <rPr>
        <sz val="8"/>
        <color indexed="8"/>
        <rFont val="Arial"/>
        <family val="2"/>
      </rPr>
      <t xml:space="preserve"> </t>
    </r>
    <r>
      <rPr>
        <sz val="8"/>
        <color indexed="8"/>
        <rFont val="맑은 고딕"/>
        <family val="3"/>
        <charset val="129"/>
      </rPr>
      <t>수취채권</t>
    </r>
    <phoneticPr fontId="11" type="noConversion"/>
  </si>
  <si>
    <r>
      <rPr>
        <b/>
        <sz val="8"/>
        <color theme="3"/>
        <rFont val="맑은 고딕"/>
        <family val="3"/>
        <charset val="129"/>
      </rPr>
      <t>손익현황</t>
    </r>
    <r>
      <rPr>
        <b/>
        <sz val="8"/>
        <color theme="3"/>
        <rFont val="Arial"/>
        <family val="2"/>
      </rPr>
      <t xml:space="preserve"> [</t>
    </r>
    <r>
      <rPr>
        <b/>
        <sz val="8"/>
        <color theme="3"/>
        <rFont val="맑은 고딕"/>
        <family val="3"/>
        <charset val="129"/>
      </rPr>
      <t>그룹</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은행</t>
    </r>
    <r>
      <rPr>
        <b/>
        <sz val="8"/>
        <color theme="3"/>
        <rFont val="Arial"/>
        <family val="2"/>
      </rPr>
      <t>]</t>
    </r>
    <phoneticPr fontId="7" type="noConversion"/>
  </si>
  <si>
    <r>
      <t xml:space="preserve">   </t>
    </r>
    <r>
      <rPr>
        <sz val="8"/>
        <color indexed="8"/>
        <rFont val="맑은 고딕"/>
        <family val="3"/>
        <charset val="129"/>
      </rPr>
      <t>파생상품자산</t>
    </r>
    <phoneticPr fontId="11" type="noConversion"/>
  </si>
  <si>
    <r>
      <rPr>
        <b/>
        <sz val="8"/>
        <color rgb="FFC00000"/>
        <rFont val="맑은 고딕"/>
        <family val="3"/>
        <charset val="129"/>
      </rPr>
      <t>재무상태표</t>
    </r>
    <r>
      <rPr>
        <b/>
        <sz val="8"/>
        <color rgb="FFC00000"/>
        <rFont val="Arial"/>
        <family val="2"/>
      </rPr>
      <t xml:space="preserve"> [</t>
    </r>
    <r>
      <rPr>
        <b/>
        <sz val="8"/>
        <color rgb="FFC00000"/>
        <rFont val="맑은 고딕"/>
        <family val="3"/>
        <charset val="129"/>
      </rPr>
      <t>그룹</t>
    </r>
    <r>
      <rPr>
        <b/>
        <sz val="8"/>
        <color rgb="FFC00000"/>
        <rFont val="Arial"/>
        <family val="2"/>
      </rPr>
      <t xml:space="preserve"> </t>
    </r>
    <r>
      <rPr>
        <b/>
        <sz val="8"/>
        <color rgb="FFC00000"/>
        <rFont val="맑은 고딕"/>
        <family val="3"/>
        <charset val="129"/>
      </rPr>
      <t>및</t>
    </r>
    <r>
      <rPr>
        <b/>
        <sz val="8"/>
        <color rgb="FFC00000"/>
        <rFont val="Arial"/>
        <family val="2"/>
      </rPr>
      <t xml:space="preserve"> </t>
    </r>
    <r>
      <rPr>
        <b/>
        <sz val="8"/>
        <color rgb="FFC00000"/>
        <rFont val="맑은 고딕"/>
        <family val="3"/>
        <charset val="129"/>
      </rPr>
      <t>은행</t>
    </r>
    <r>
      <rPr>
        <b/>
        <sz val="8"/>
        <color rgb="FFC00000"/>
        <rFont val="Arial"/>
        <family val="2"/>
      </rPr>
      <t>]</t>
    </r>
    <phoneticPr fontId="7" type="noConversion"/>
  </si>
  <si>
    <r>
      <t xml:space="preserve">   </t>
    </r>
    <r>
      <rPr>
        <sz val="8"/>
        <color indexed="8"/>
        <rFont val="맑은 고딕"/>
        <family val="3"/>
        <charset val="129"/>
      </rPr>
      <t>유형자산</t>
    </r>
    <phoneticPr fontId="11" type="noConversion"/>
  </si>
  <si>
    <r>
      <t xml:space="preserve">NIM &amp; NIS </t>
    </r>
    <r>
      <rPr>
        <b/>
        <sz val="8"/>
        <color theme="3"/>
        <rFont val="맑은 고딕"/>
        <family val="3"/>
        <charset val="129"/>
      </rPr>
      <t>현황</t>
    </r>
    <r>
      <rPr>
        <b/>
        <sz val="8"/>
        <color theme="3"/>
        <rFont val="Arial"/>
        <family val="2"/>
      </rPr>
      <t xml:space="preserve"> [</t>
    </r>
    <r>
      <rPr>
        <b/>
        <sz val="8"/>
        <color theme="3"/>
        <rFont val="맑은 고딕"/>
        <family val="3"/>
        <charset val="129"/>
      </rPr>
      <t>그룹</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은행</t>
    </r>
    <r>
      <rPr>
        <b/>
        <sz val="8"/>
        <color theme="3"/>
        <rFont val="Arial"/>
        <family val="2"/>
      </rPr>
      <t>]</t>
    </r>
    <phoneticPr fontId="7" type="noConversion"/>
  </si>
  <si>
    <r>
      <t xml:space="preserve">   </t>
    </r>
    <r>
      <rPr>
        <sz val="8"/>
        <color indexed="8"/>
        <rFont val="맑은 고딕"/>
        <family val="3"/>
        <charset val="129"/>
      </rPr>
      <t>무형자산</t>
    </r>
    <phoneticPr fontId="11" type="noConversion"/>
  </si>
  <si>
    <r>
      <rPr>
        <b/>
        <sz val="8"/>
        <color rgb="FF1F497D"/>
        <rFont val="맑은 고딕"/>
        <family val="3"/>
        <charset val="129"/>
      </rPr>
      <t>수수료이익</t>
    </r>
    <r>
      <rPr>
        <b/>
        <sz val="8"/>
        <color rgb="FF1F497D"/>
        <rFont val="Arial"/>
        <family val="2"/>
      </rPr>
      <t xml:space="preserve"> </t>
    </r>
    <r>
      <rPr>
        <b/>
        <sz val="8"/>
        <color rgb="FF1F497D"/>
        <rFont val="맑은 고딕"/>
        <family val="3"/>
        <charset val="129"/>
      </rPr>
      <t>현황</t>
    </r>
    <r>
      <rPr>
        <b/>
        <sz val="8"/>
        <color rgb="FF1F497D"/>
        <rFont val="Arial"/>
        <family val="2"/>
      </rPr>
      <t xml:space="preserve"> [</t>
    </r>
    <r>
      <rPr>
        <b/>
        <sz val="8"/>
        <color rgb="FF1F497D"/>
        <rFont val="맑은 고딕"/>
        <family val="3"/>
        <charset val="129"/>
      </rPr>
      <t>은행</t>
    </r>
    <r>
      <rPr>
        <b/>
        <sz val="8"/>
        <color rgb="FF1F497D"/>
        <rFont val="Arial"/>
        <family val="2"/>
      </rPr>
      <t>]</t>
    </r>
    <phoneticPr fontId="7" type="noConversion"/>
  </si>
  <si>
    <r>
      <t xml:space="preserve">   </t>
    </r>
    <r>
      <rPr>
        <sz val="8"/>
        <color indexed="8"/>
        <rFont val="맑은 고딕"/>
        <family val="3"/>
        <charset val="129"/>
      </rPr>
      <t>기타자산</t>
    </r>
    <phoneticPr fontId="11" type="noConversion"/>
  </si>
  <si>
    <r>
      <rPr>
        <b/>
        <sz val="8"/>
        <color theme="3"/>
        <rFont val="맑은 고딕"/>
        <family val="3"/>
        <charset val="129"/>
      </rPr>
      <t>판매관리비</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그룹</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은행</t>
    </r>
    <r>
      <rPr>
        <b/>
        <sz val="8"/>
        <color theme="3"/>
        <rFont val="Arial"/>
        <family val="2"/>
      </rPr>
      <t>]</t>
    </r>
    <phoneticPr fontId="7" type="noConversion"/>
  </si>
  <si>
    <r>
      <rPr>
        <b/>
        <sz val="8"/>
        <color indexed="8"/>
        <rFont val="맑은 고딕"/>
        <family val="3"/>
        <charset val="129"/>
      </rPr>
      <t>부채</t>
    </r>
    <r>
      <rPr>
        <b/>
        <sz val="8"/>
        <color indexed="8"/>
        <rFont val="Arial"/>
        <family val="2"/>
      </rPr>
      <t xml:space="preserve"> </t>
    </r>
    <r>
      <rPr>
        <b/>
        <sz val="8"/>
        <color indexed="8"/>
        <rFont val="맑은 고딕"/>
        <family val="3"/>
        <charset val="129"/>
      </rPr>
      <t>및</t>
    </r>
    <r>
      <rPr>
        <b/>
        <sz val="8"/>
        <color indexed="8"/>
        <rFont val="Arial"/>
        <family val="2"/>
      </rPr>
      <t xml:space="preserve"> </t>
    </r>
    <r>
      <rPr>
        <b/>
        <sz val="8"/>
        <color indexed="8"/>
        <rFont val="맑은 고딕"/>
        <family val="3"/>
        <charset val="129"/>
      </rPr>
      <t>자본총계</t>
    </r>
    <phoneticPr fontId="230" type="noConversion"/>
  </si>
  <si>
    <r>
      <rPr>
        <b/>
        <sz val="8"/>
        <color theme="3"/>
        <rFont val="맑은 고딕"/>
        <family val="3"/>
        <charset val="129"/>
      </rPr>
      <t>운용</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조달</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부산은행</t>
    </r>
    <r>
      <rPr>
        <b/>
        <sz val="8"/>
        <color theme="3"/>
        <rFont val="Arial"/>
        <family val="2"/>
      </rPr>
      <t>]</t>
    </r>
    <phoneticPr fontId="7" type="noConversion"/>
  </si>
  <si>
    <r>
      <rPr>
        <b/>
        <sz val="8"/>
        <color indexed="8"/>
        <rFont val="맑은 고딕"/>
        <family val="3"/>
        <charset val="129"/>
      </rPr>
      <t>부채총계</t>
    </r>
    <phoneticPr fontId="230" type="noConversion"/>
  </si>
  <si>
    <r>
      <rPr>
        <b/>
        <sz val="8"/>
        <color theme="3"/>
        <rFont val="맑은 고딕"/>
        <family val="3"/>
        <charset val="129"/>
      </rPr>
      <t>운용</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조달</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경남은행</t>
    </r>
    <r>
      <rPr>
        <b/>
        <sz val="8"/>
        <color theme="3"/>
        <rFont val="Arial"/>
        <family val="2"/>
      </rPr>
      <t>]</t>
    </r>
    <phoneticPr fontId="7" type="noConversion"/>
  </si>
  <si>
    <r>
      <t xml:space="preserve">   </t>
    </r>
    <r>
      <rPr>
        <sz val="8"/>
        <color indexed="8"/>
        <rFont val="맑은 고딕"/>
        <family val="3"/>
        <charset val="129"/>
      </rPr>
      <t>예수부채</t>
    </r>
    <phoneticPr fontId="11" type="noConversion"/>
  </si>
  <si>
    <r>
      <rPr>
        <b/>
        <sz val="8"/>
        <color theme="3"/>
        <rFont val="맑은 고딕"/>
        <family val="3"/>
        <charset val="129"/>
      </rPr>
      <t>자산건전성</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그룹</t>
    </r>
    <r>
      <rPr>
        <b/>
        <sz val="8"/>
        <color theme="3"/>
        <rFont val="Arial"/>
        <family val="2"/>
      </rPr>
      <t>]</t>
    </r>
    <phoneticPr fontId="7" type="noConversion"/>
  </si>
  <si>
    <r>
      <rPr>
        <b/>
        <sz val="8"/>
        <color theme="3"/>
        <rFont val="맑은 고딕"/>
        <family val="3"/>
        <charset val="129"/>
      </rPr>
      <t>자산건전성</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부산은행</t>
    </r>
    <r>
      <rPr>
        <b/>
        <sz val="8"/>
        <color theme="3"/>
        <rFont val="Arial"/>
        <family val="2"/>
      </rPr>
      <t>]</t>
    </r>
    <phoneticPr fontId="7" type="noConversion"/>
  </si>
  <si>
    <r>
      <t xml:space="preserve">   </t>
    </r>
    <r>
      <rPr>
        <sz val="8"/>
        <color indexed="8"/>
        <rFont val="맑은 고딕"/>
        <family val="3"/>
        <charset val="129"/>
      </rPr>
      <t>사채</t>
    </r>
    <phoneticPr fontId="11" type="noConversion"/>
  </si>
  <si>
    <r>
      <rPr>
        <b/>
        <sz val="8"/>
        <color theme="3"/>
        <rFont val="맑은 고딕"/>
        <family val="3"/>
        <charset val="129"/>
      </rPr>
      <t>자산건전성</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경남은행</t>
    </r>
    <r>
      <rPr>
        <b/>
        <sz val="8"/>
        <color theme="3"/>
        <rFont val="Arial"/>
        <family val="2"/>
      </rPr>
      <t>]</t>
    </r>
    <phoneticPr fontId="7" type="noConversion"/>
  </si>
  <si>
    <r>
      <t xml:space="preserve">   </t>
    </r>
    <r>
      <rPr>
        <sz val="8"/>
        <color indexed="8"/>
        <rFont val="맑은 고딕"/>
        <family val="3"/>
        <charset val="129"/>
      </rPr>
      <t>기타부채</t>
    </r>
    <phoneticPr fontId="11" type="noConversion"/>
  </si>
  <si>
    <r>
      <rPr>
        <b/>
        <sz val="8"/>
        <color theme="3"/>
        <rFont val="맑은 고딕"/>
        <family val="3"/>
        <charset val="129"/>
      </rPr>
      <t>연체율</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부산은행</t>
    </r>
    <r>
      <rPr>
        <b/>
        <sz val="8"/>
        <color theme="3"/>
        <rFont val="Arial"/>
        <family val="2"/>
      </rPr>
      <t>]</t>
    </r>
    <phoneticPr fontId="7" type="noConversion"/>
  </si>
  <si>
    <r>
      <rPr>
        <b/>
        <sz val="8"/>
        <color indexed="8"/>
        <rFont val="맑은 고딕"/>
        <family val="3"/>
        <charset val="129"/>
      </rPr>
      <t>자본총계</t>
    </r>
    <phoneticPr fontId="11" type="noConversion"/>
  </si>
  <si>
    <r>
      <rPr>
        <b/>
        <sz val="8"/>
        <color theme="3"/>
        <rFont val="맑은 고딕"/>
        <family val="3"/>
        <charset val="129"/>
      </rPr>
      <t>연체율</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경남은행</t>
    </r>
    <r>
      <rPr>
        <b/>
        <sz val="8"/>
        <color theme="3"/>
        <rFont val="Arial"/>
        <family val="2"/>
      </rPr>
      <t>]</t>
    </r>
    <phoneticPr fontId="7" type="noConversion"/>
  </si>
  <si>
    <r>
      <rPr>
        <b/>
        <sz val="8"/>
        <color theme="3"/>
        <rFont val="맑은 고딕"/>
        <family val="3"/>
        <charset val="129"/>
      </rPr>
      <t>자본적정성</t>
    </r>
    <r>
      <rPr>
        <b/>
        <sz val="8"/>
        <color theme="3"/>
        <rFont val="Arial"/>
        <family val="2"/>
      </rPr>
      <t xml:space="preserve"> </t>
    </r>
    <r>
      <rPr>
        <b/>
        <sz val="8"/>
        <color theme="3"/>
        <rFont val="맑은 고딕"/>
        <family val="3"/>
        <charset val="129"/>
      </rPr>
      <t>현황</t>
    </r>
    <r>
      <rPr>
        <b/>
        <sz val="8"/>
        <color theme="3"/>
        <rFont val="Arial"/>
        <family val="2"/>
      </rPr>
      <t xml:space="preserve"> [</t>
    </r>
    <r>
      <rPr>
        <b/>
        <sz val="8"/>
        <color theme="3"/>
        <rFont val="맑은 고딕"/>
        <family val="3"/>
        <charset val="129"/>
      </rPr>
      <t>그룹</t>
    </r>
    <r>
      <rPr>
        <b/>
        <sz val="8"/>
        <color theme="3"/>
        <rFont val="Arial"/>
        <family val="2"/>
      </rPr>
      <t xml:space="preserve"> </t>
    </r>
    <r>
      <rPr>
        <b/>
        <sz val="8"/>
        <color theme="3"/>
        <rFont val="맑은 고딕"/>
        <family val="3"/>
        <charset val="129"/>
      </rPr>
      <t>및</t>
    </r>
    <r>
      <rPr>
        <b/>
        <sz val="8"/>
        <color theme="3"/>
        <rFont val="Arial"/>
        <family val="2"/>
      </rPr>
      <t xml:space="preserve"> </t>
    </r>
    <r>
      <rPr>
        <b/>
        <sz val="8"/>
        <color theme="3"/>
        <rFont val="맑은 고딕"/>
        <family val="3"/>
        <charset val="129"/>
      </rPr>
      <t>은행</t>
    </r>
    <r>
      <rPr>
        <b/>
        <sz val="8"/>
        <color theme="3"/>
        <rFont val="Arial"/>
        <family val="2"/>
      </rPr>
      <t>]</t>
    </r>
    <phoneticPr fontId="7" type="noConversion"/>
  </si>
  <si>
    <r>
      <rPr>
        <b/>
        <sz val="8"/>
        <color theme="3"/>
        <rFont val="맑은 고딕"/>
        <family val="3"/>
        <charset val="129"/>
      </rPr>
      <t>손익현황</t>
    </r>
    <r>
      <rPr>
        <b/>
        <sz val="8"/>
        <color theme="3"/>
        <rFont val="Arial"/>
        <family val="2"/>
      </rPr>
      <t xml:space="preserve"> [</t>
    </r>
    <r>
      <rPr>
        <b/>
        <sz val="8"/>
        <color theme="3"/>
        <rFont val="맑은 고딕"/>
        <family val="3"/>
        <charset val="129"/>
      </rPr>
      <t>비은행부문</t>
    </r>
    <r>
      <rPr>
        <b/>
        <sz val="8"/>
        <color theme="3"/>
        <rFont val="Arial"/>
        <family val="2"/>
      </rPr>
      <t>]</t>
    </r>
    <phoneticPr fontId="7" type="noConversion"/>
  </si>
  <si>
    <r>
      <rPr>
        <b/>
        <sz val="8"/>
        <color theme="3"/>
        <rFont val="맑은 고딕"/>
        <family val="3"/>
        <charset val="129"/>
      </rPr>
      <t>포트폴리오</t>
    </r>
    <r>
      <rPr>
        <b/>
        <sz val="8"/>
        <color theme="3"/>
        <rFont val="Arial"/>
        <family val="2"/>
      </rPr>
      <t xml:space="preserve"> </t>
    </r>
    <r>
      <rPr>
        <b/>
        <sz val="8"/>
        <color theme="3"/>
        <rFont val="맑은 고딕"/>
        <family val="3"/>
        <charset val="129"/>
      </rPr>
      <t>현황</t>
    </r>
    <r>
      <rPr>
        <b/>
        <sz val="8"/>
        <color theme="3"/>
        <rFont val="Arial"/>
        <family val="2"/>
      </rPr>
      <t xml:space="preserve"> [BNK</t>
    </r>
    <r>
      <rPr>
        <b/>
        <sz val="8"/>
        <color theme="3"/>
        <rFont val="맑은 고딕"/>
        <family val="3"/>
        <charset val="129"/>
      </rPr>
      <t>캐피탈</t>
    </r>
    <r>
      <rPr>
        <b/>
        <sz val="8"/>
        <color theme="3"/>
        <rFont val="Arial"/>
        <family val="2"/>
      </rPr>
      <t>]</t>
    </r>
    <phoneticPr fontId="7" type="noConversion"/>
  </si>
  <si>
    <r>
      <t>[</t>
    </r>
    <r>
      <rPr>
        <b/>
        <sz val="9"/>
        <color rgb="FFC00000"/>
        <rFont val="맑은고딕"/>
        <family val="3"/>
        <charset val="129"/>
      </rPr>
      <t>그룹</t>
    </r>
    <r>
      <rPr>
        <b/>
        <sz val="9"/>
        <color rgb="FFC00000"/>
        <rFont val="Arial"/>
        <family val="2"/>
      </rPr>
      <t>]</t>
    </r>
    <r>
      <rPr>
        <b/>
        <sz val="9"/>
        <color rgb="FFC00000"/>
        <rFont val="맑은고딕"/>
        <family val="3"/>
        <charset val="129"/>
      </rPr>
      <t>재무상태표</t>
    </r>
    <r>
      <rPr>
        <b/>
        <sz val="9"/>
        <color rgb="FFC00000"/>
        <rFont val="Arial"/>
        <family val="2"/>
      </rPr>
      <t>(</t>
    </r>
    <r>
      <rPr>
        <b/>
        <sz val="9"/>
        <color rgb="FFC00000"/>
        <rFont val="맑은고딕"/>
        <family val="3"/>
        <charset val="129"/>
      </rPr>
      <t>연결</t>
    </r>
    <r>
      <rPr>
        <b/>
        <sz val="9"/>
        <color rgb="FFC00000"/>
        <rFont val="Arial"/>
        <family val="2"/>
      </rPr>
      <t>)</t>
    </r>
    <phoneticPr fontId="10" type="noConversion"/>
  </si>
  <si>
    <r>
      <t>[</t>
    </r>
    <r>
      <rPr>
        <b/>
        <sz val="9"/>
        <color rgb="FFC00000"/>
        <rFont val="돋움"/>
        <family val="3"/>
        <charset val="129"/>
      </rPr>
      <t>경남은행</t>
    </r>
    <r>
      <rPr>
        <b/>
        <sz val="9"/>
        <color rgb="FFC00000"/>
        <rFont val="Arial"/>
        <family val="2"/>
      </rPr>
      <t xml:space="preserve">] </t>
    </r>
    <r>
      <rPr>
        <b/>
        <sz val="9"/>
        <color rgb="FFC00000"/>
        <rFont val="돋움"/>
        <family val="3"/>
        <charset val="129"/>
      </rPr>
      <t>재무상태표</t>
    </r>
    <r>
      <rPr>
        <b/>
        <sz val="9"/>
        <color rgb="FFC00000"/>
        <rFont val="Arial"/>
        <family val="2"/>
      </rPr>
      <t>(</t>
    </r>
    <r>
      <rPr>
        <b/>
        <sz val="9"/>
        <color rgb="FFC00000"/>
        <rFont val="돋움"/>
        <family val="3"/>
        <charset val="129"/>
      </rPr>
      <t>개별</t>
    </r>
    <r>
      <rPr>
        <b/>
        <sz val="9"/>
        <color rgb="FFC00000"/>
        <rFont val="Arial"/>
        <family val="2"/>
      </rPr>
      <t>)</t>
    </r>
    <phoneticPr fontId="10" type="noConversion"/>
  </si>
  <si>
    <r>
      <t>[</t>
    </r>
    <r>
      <rPr>
        <b/>
        <sz val="9"/>
        <color rgb="FFC00000"/>
        <rFont val="돋움"/>
        <family val="3"/>
        <charset val="129"/>
      </rPr>
      <t>그룹</t>
    </r>
    <r>
      <rPr>
        <b/>
        <sz val="9"/>
        <color rgb="FFC00000"/>
        <rFont val="Arial"/>
        <family val="2"/>
      </rPr>
      <t xml:space="preserve">] NIM &amp; NIS </t>
    </r>
    <r>
      <rPr>
        <b/>
        <sz val="9"/>
        <color rgb="FFC00000"/>
        <rFont val="돋움"/>
        <family val="3"/>
        <charset val="129"/>
      </rPr>
      <t>현황</t>
    </r>
    <r>
      <rPr>
        <b/>
        <sz val="9"/>
        <color rgb="FFC00000"/>
        <rFont val="Arial"/>
        <family val="2"/>
      </rPr>
      <t xml:space="preserve"> </t>
    </r>
    <phoneticPr fontId="16" type="noConversion"/>
  </si>
  <si>
    <r>
      <t>NIM(</t>
    </r>
    <r>
      <rPr>
        <b/>
        <sz val="8"/>
        <rFont val="맑은 고딕"/>
        <family val="3"/>
        <charset val="129"/>
      </rPr>
      <t>분기</t>
    </r>
    <r>
      <rPr>
        <b/>
        <sz val="8"/>
        <rFont val="Arial"/>
        <family val="2"/>
      </rPr>
      <t>)</t>
    </r>
    <phoneticPr fontId="16" type="noConversion"/>
  </si>
  <si>
    <r>
      <t>NIM(</t>
    </r>
    <r>
      <rPr>
        <b/>
        <sz val="8"/>
        <rFont val="맑은 고딕"/>
        <family val="3"/>
        <charset val="129"/>
      </rPr>
      <t>기중</t>
    </r>
    <r>
      <rPr>
        <b/>
        <sz val="8"/>
        <rFont val="Arial"/>
        <family val="2"/>
      </rPr>
      <t>)</t>
    </r>
    <phoneticPr fontId="16" type="noConversion"/>
  </si>
  <si>
    <r>
      <t>[</t>
    </r>
    <r>
      <rPr>
        <b/>
        <sz val="9"/>
        <color rgb="FFC00000"/>
        <rFont val="맑은 고딕"/>
        <family val="3"/>
        <charset val="129"/>
      </rPr>
      <t>부산은행</t>
    </r>
    <r>
      <rPr>
        <b/>
        <sz val="9"/>
        <color rgb="FFC00000"/>
        <rFont val="Arial"/>
        <family val="2"/>
      </rPr>
      <t xml:space="preserve">] NIM &amp; NIS </t>
    </r>
    <r>
      <rPr>
        <b/>
        <sz val="9"/>
        <color rgb="FFC00000"/>
        <rFont val="맑은 고딕"/>
        <family val="3"/>
        <charset val="129"/>
      </rPr>
      <t>현황</t>
    </r>
    <r>
      <rPr>
        <b/>
        <sz val="9"/>
        <color rgb="FFC00000"/>
        <rFont val="Arial"/>
        <family val="2"/>
      </rPr>
      <t xml:space="preserve"> </t>
    </r>
    <phoneticPr fontId="16" type="noConversion"/>
  </si>
  <si>
    <r>
      <t>NIS(</t>
    </r>
    <r>
      <rPr>
        <b/>
        <sz val="8"/>
        <rFont val="맑은 고딕"/>
        <family val="3"/>
        <charset val="129"/>
      </rPr>
      <t>분기</t>
    </r>
    <r>
      <rPr>
        <b/>
        <sz val="8"/>
        <rFont val="Arial"/>
        <family val="2"/>
      </rPr>
      <t>-</t>
    </r>
    <r>
      <rPr>
        <b/>
        <sz val="8"/>
        <rFont val="맑은 고딕"/>
        <family val="3"/>
        <charset val="129"/>
      </rPr>
      <t>원화</t>
    </r>
    <r>
      <rPr>
        <b/>
        <sz val="8"/>
        <rFont val="Arial"/>
        <family val="2"/>
      </rPr>
      <t>)</t>
    </r>
    <phoneticPr fontId="16" type="noConversion"/>
  </si>
  <si>
    <r>
      <t xml:space="preserve">NIM &amp; NIS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그룹</t>
    </r>
    <r>
      <rPr>
        <b/>
        <sz val="8"/>
        <color rgb="FFC00000"/>
        <rFont val="Arial"/>
        <family val="2"/>
      </rPr>
      <t xml:space="preserve"> </t>
    </r>
    <r>
      <rPr>
        <b/>
        <sz val="8"/>
        <color rgb="FFC00000"/>
        <rFont val="맑은 고딕"/>
        <family val="3"/>
        <charset val="129"/>
      </rPr>
      <t>및</t>
    </r>
    <r>
      <rPr>
        <b/>
        <sz val="8"/>
        <color rgb="FFC00000"/>
        <rFont val="Arial"/>
        <family val="2"/>
      </rPr>
      <t xml:space="preserve"> </t>
    </r>
    <r>
      <rPr>
        <b/>
        <sz val="8"/>
        <color rgb="FFC00000"/>
        <rFont val="맑은 고딕"/>
        <family val="3"/>
        <charset val="129"/>
      </rPr>
      <t>은행</t>
    </r>
    <r>
      <rPr>
        <b/>
        <sz val="8"/>
        <color rgb="FFC00000"/>
        <rFont val="Arial"/>
        <family val="2"/>
      </rPr>
      <t>]</t>
    </r>
    <phoneticPr fontId="7" type="noConversion"/>
  </si>
  <si>
    <r>
      <rPr>
        <b/>
        <sz val="8"/>
        <rFont val="맑은 고딕"/>
        <family val="3"/>
        <charset val="129"/>
      </rPr>
      <t>원화대출채권</t>
    </r>
    <r>
      <rPr>
        <b/>
        <sz val="8"/>
        <rFont val="Arial"/>
        <family val="2"/>
      </rPr>
      <t xml:space="preserve"> </t>
    </r>
    <r>
      <rPr>
        <b/>
        <sz val="8"/>
        <rFont val="맑은 고딕"/>
        <family val="3"/>
        <charset val="129"/>
      </rPr>
      <t>수익률</t>
    </r>
    <r>
      <rPr>
        <b/>
        <sz val="8"/>
        <rFont val="Arial"/>
        <family val="2"/>
      </rPr>
      <t>(</t>
    </r>
    <r>
      <rPr>
        <b/>
        <sz val="8"/>
        <rFont val="맑은 고딕"/>
        <family val="3"/>
        <charset val="129"/>
      </rPr>
      <t>분기</t>
    </r>
    <r>
      <rPr>
        <b/>
        <sz val="8"/>
        <rFont val="Arial"/>
        <family val="2"/>
      </rPr>
      <t>)</t>
    </r>
    <phoneticPr fontId="16" type="noConversion"/>
  </si>
  <si>
    <r>
      <t xml:space="preserve">    </t>
    </r>
    <r>
      <rPr>
        <sz val="8"/>
        <rFont val="맑은 고딕"/>
        <family val="3"/>
        <charset val="129"/>
      </rPr>
      <t>가계자금</t>
    </r>
    <r>
      <rPr>
        <sz val="8"/>
        <rFont val="Arial"/>
        <family val="2"/>
      </rPr>
      <t>(</t>
    </r>
    <r>
      <rPr>
        <sz val="8"/>
        <rFont val="맑은 고딕"/>
        <family val="3"/>
        <charset val="129"/>
      </rPr>
      <t>분기</t>
    </r>
    <r>
      <rPr>
        <sz val="8"/>
        <rFont val="Arial"/>
        <family val="2"/>
      </rPr>
      <t>)</t>
    </r>
    <phoneticPr fontId="11" type="noConversion"/>
  </si>
  <si>
    <r>
      <t xml:space="preserve">    </t>
    </r>
    <r>
      <rPr>
        <sz val="8"/>
        <rFont val="맑은 고딕"/>
        <family val="3"/>
        <charset val="129"/>
      </rPr>
      <t>기업자금</t>
    </r>
    <r>
      <rPr>
        <sz val="8"/>
        <rFont val="Arial"/>
        <family val="2"/>
      </rPr>
      <t>(</t>
    </r>
    <r>
      <rPr>
        <sz val="8"/>
        <rFont val="맑은 고딕"/>
        <family val="3"/>
        <charset val="129"/>
      </rPr>
      <t>분기</t>
    </r>
    <r>
      <rPr>
        <sz val="8"/>
        <rFont val="Arial"/>
        <family val="2"/>
      </rPr>
      <t>)</t>
    </r>
    <phoneticPr fontId="11" type="noConversion"/>
  </si>
  <si>
    <r>
      <rPr>
        <b/>
        <sz val="8"/>
        <rFont val="맑은 고딕"/>
        <family val="3"/>
        <charset val="129"/>
      </rPr>
      <t>원화예수금</t>
    </r>
    <r>
      <rPr>
        <b/>
        <sz val="8"/>
        <rFont val="Arial"/>
        <family val="2"/>
      </rPr>
      <t xml:space="preserve"> </t>
    </r>
    <r>
      <rPr>
        <b/>
        <sz val="8"/>
        <rFont val="맑은 고딕"/>
        <family val="3"/>
        <charset val="129"/>
      </rPr>
      <t>비용률</t>
    </r>
    <r>
      <rPr>
        <b/>
        <sz val="8"/>
        <rFont val="Arial"/>
        <family val="2"/>
      </rPr>
      <t>(</t>
    </r>
    <r>
      <rPr>
        <b/>
        <sz val="8"/>
        <rFont val="맑은 고딕"/>
        <family val="3"/>
        <charset val="129"/>
      </rPr>
      <t>분기</t>
    </r>
    <r>
      <rPr>
        <b/>
        <sz val="8"/>
        <rFont val="Arial"/>
        <family val="2"/>
      </rPr>
      <t>)</t>
    </r>
    <phoneticPr fontId="16" type="noConversion"/>
  </si>
  <si>
    <r>
      <rPr>
        <b/>
        <sz val="8"/>
        <rFont val="맑은 고딕"/>
        <family val="3"/>
        <charset val="129"/>
      </rPr>
      <t>이자수익자산</t>
    </r>
    <r>
      <rPr>
        <b/>
        <sz val="8"/>
        <rFont val="Arial"/>
        <family val="2"/>
      </rPr>
      <t>(</t>
    </r>
    <r>
      <rPr>
        <b/>
        <sz val="8"/>
        <rFont val="맑은 고딕"/>
        <family val="3"/>
        <charset val="129"/>
      </rPr>
      <t>분기평잔</t>
    </r>
    <r>
      <rPr>
        <b/>
        <sz val="8"/>
        <rFont val="Arial"/>
        <family val="2"/>
      </rPr>
      <t>)</t>
    </r>
    <phoneticPr fontId="16" type="noConversion"/>
  </si>
  <si>
    <r>
      <t>NIS(</t>
    </r>
    <r>
      <rPr>
        <b/>
        <sz val="8"/>
        <rFont val="맑은 고딕"/>
        <family val="3"/>
        <charset val="129"/>
      </rPr>
      <t>기중</t>
    </r>
    <r>
      <rPr>
        <b/>
        <sz val="8"/>
        <rFont val="Arial"/>
        <family val="2"/>
      </rPr>
      <t>-</t>
    </r>
    <r>
      <rPr>
        <b/>
        <sz val="8"/>
        <rFont val="맑은 고딕"/>
        <family val="3"/>
        <charset val="129"/>
      </rPr>
      <t>원화</t>
    </r>
    <r>
      <rPr>
        <b/>
        <sz val="8"/>
        <rFont val="Arial"/>
        <family val="2"/>
      </rPr>
      <t>)</t>
    </r>
    <phoneticPr fontId="16" type="noConversion"/>
  </si>
  <si>
    <r>
      <rPr>
        <b/>
        <sz val="8"/>
        <rFont val="맑은 고딕"/>
        <family val="3"/>
        <charset val="129"/>
      </rPr>
      <t>원화대출채권</t>
    </r>
    <r>
      <rPr>
        <b/>
        <sz val="8"/>
        <rFont val="Arial"/>
        <family val="2"/>
      </rPr>
      <t xml:space="preserve"> </t>
    </r>
    <r>
      <rPr>
        <b/>
        <sz val="8"/>
        <rFont val="맑은 고딕"/>
        <family val="3"/>
        <charset val="129"/>
      </rPr>
      <t>수익률</t>
    </r>
    <r>
      <rPr>
        <b/>
        <sz val="8"/>
        <rFont val="Arial"/>
        <family val="2"/>
      </rPr>
      <t>(</t>
    </r>
    <r>
      <rPr>
        <b/>
        <sz val="8"/>
        <rFont val="맑은 고딕"/>
        <family val="3"/>
        <charset val="129"/>
      </rPr>
      <t>기중</t>
    </r>
    <r>
      <rPr>
        <b/>
        <sz val="8"/>
        <rFont val="Arial"/>
        <family val="2"/>
      </rPr>
      <t>)</t>
    </r>
    <phoneticPr fontId="16" type="noConversion"/>
  </si>
  <si>
    <r>
      <t xml:space="preserve">    </t>
    </r>
    <r>
      <rPr>
        <sz val="8"/>
        <rFont val="맑은 고딕"/>
        <family val="3"/>
        <charset val="129"/>
      </rPr>
      <t>가계자금</t>
    </r>
    <r>
      <rPr>
        <sz val="8"/>
        <rFont val="Arial"/>
        <family val="2"/>
      </rPr>
      <t>(</t>
    </r>
    <r>
      <rPr>
        <sz val="8"/>
        <rFont val="맑은 고딕"/>
        <family val="3"/>
        <charset val="129"/>
      </rPr>
      <t>기중</t>
    </r>
    <r>
      <rPr>
        <sz val="8"/>
        <rFont val="Arial"/>
        <family val="2"/>
      </rPr>
      <t>)</t>
    </r>
    <phoneticPr fontId="11" type="noConversion"/>
  </si>
  <si>
    <r>
      <t xml:space="preserve">    </t>
    </r>
    <r>
      <rPr>
        <sz val="8"/>
        <rFont val="맑은 고딕"/>
        <family val="3"/>
        <charset val="129"/>
      </rPr>
      <t>기업자금</t>
    </r>
    <r>
      <rPr>
        <sz val="8"/>
        <rFont val="Arial"/>
        <family val="2"/>
      </rPr>
      <t>(</t>
    </r>
    <r>
      <rPr>
        <sz val="8"/>
        <rFont val="맑은 고딕"/>
        <family val="3"/>
        <charset val="129"/>
      </rPr>
      <t>기중</t>
    </r>
    <r>
      <rPr>
        <sz val="8"/>
        <rFont val="Arial"/>
        <family val="2"/>
      </rPr>
      <t>)</t>
    </r>
    <phoneticPr fontId="11" type="noConversion"/>
  </si>
  <si>
    <r>
      <rPr>
        <b/>
        <sz val="8"/>
        <rFont val="맑은 고딕"/>
        <family val="3"/>
        <charset val="129"/>
      </rPr>
      <t>원화예수금</t>
    </r>
    <r>
      <rPr>
        <b/>
        <sz val="8"/>
        <rFont val="Arial"/>
        <family val="2"/>
      </rPr>
      <t xml:space="preserve"> </t>
    </r>
    <r>
      <rPr>
        <b/>
        <sz val="8"/>
        <rFont val="맑은 고딕"/>
        <family val="3"/>
        <charset val="129"/>
      </rPr>
      <t>비용률</t>
    </r>
    <r>
      <rPr>
        <b/>
        <sz val="8"/>
        <rFont val="Arial"/>
        <family val="2"/>
      </rPr>
      <t>(</t>
    </r>
    <r>
      <rPr>
        <b/>
        <sz val="8"/>
        <rFont val="맑은 고딕"/>
        <family val="3"/>
        <charset val="129"/>
      </rPr>
      <t>기중</t>
    </r>
    <r>
      <rPr>
        <b/>
        <sz val="8"/>
        <rFont val="Arial"/>
        <family val="2"/>
      </rPr>
      <t>)</t>
    </r>
    <phoneticPr fontId="16" type="noConversion"/>
  </si>
  <si>
    <r>
      <rPr>
        <b/>
        <sz val="8"/>
        <rFont val="맑은 고딕"/>
        <family val="3"/>
        <charset val="129"/>
      </rPr>
      <t>이자수익자산</t>
    </r>
    <r>
      <rPr>
        <b/>
        <sz val="8"/>
        <rFont val="Arial"/>
        <family val="2"/>
      </rPr>
      <t>(</t>
    </r>
    <r>
      <rPr>
        <b/>
        <sz val="8"/>
        <rFont val="맑은 고딕"/>
        <family val="3"/>
        <charset val="129"/>
      </rPr>
      <t>기중평잔</t>
    </r>
    <r>
      <rPr>
        <b/>
        <sz val="8"/>
        <rFont val="Arial"/>
        <family val="2"/>
      </rPr>
      <t>)</t>
    </r>
    <phoneticPr fontId="16" type="noConversion"/>
  </si>
  <si>
    <r>
      <t>[</t>
    </r>
    <r>
      <rPr>
        <b/>
        <sz val="9"/>
        <color rgb="FFC00000"/>
        <rFont val="맑은 고딕"/>
        <family val="3"/>
        <charset val="129"/>
      </rPr>
      <t>경남은행</t>
    </r>
    <r>
      <rPr>
        <b/>
        <sz val="9"/>
        <color rgb="FFC00000"/>
        <rFont val="Arial"/>
        <family val="2"/>
      </rPr>
      <t xml:space="preserve">] NIM &amp; NIS </t>
    </r>
    <r>
      <rPr>
        <b/>
        <sz val="9"/>
        <color rgb="FFC00000"/>
        <rFont val="맑은 고딕"/>
        <family val="3"/>
        <charset val="129"/>
      </rPr>
      <t>현황</t>
    </r>
    <r>
      <rPr>
        <b/>
        <sz val="9"/>
        <color rgb="FFC00000"/>
        <rFont val="Arial"/>
        <family val="2"/>
      </rPr>
      <t xml:space="preserve"> </t>
    </r>
    <phoneticPr fontId="16"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</si>
  <si>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수수료이익</t>
    </r>
    <r>
      <rPr>
        <b/>
        <sz val="9"/>
        <color rgb="FFC00000"/>
        <rFont val="Arial"/>
        <family val="2"/>
      </rPr>
      <t xml:space="preserve"> </t>
    </r>
    <r>
      <rPr>
        <b/>
        <sz val="9"/>
        <color rgb="FFC00000"/>
        <rFont val="맑은 고딕"/>
        <family val="3"/>
        <charset val="129"/>
      </rPr>
      <t>현황</t>
    </r>
    <phoneticPr fontId="11" type="noConversion"/>
  </si>
  <si>
    <r>
      <rPr>
        <b/>
        <sz val="8"/>
        <color rgb="FF000000"/>
        <rFont val="맑은 고딕"/>
        <family val="3"/>
        <charset val="129"/>
      </rPr>
      <t>수수료부문이익</t>
    </r>
    <phoneticPr fontId="11" type="noConversion"/>
  </si>
  <si>
    <r>
      <t xml:space="preserve">   </t>
    </r>
    <r>
      <rPr>
        <sz val="8"/>
        <rFont val="맑은 고딕"/>
        <family val="3"/>
        <charset val="129"/>
      </rPr>
      <t>수익증권</t>
    </r>
    <r>
      <rPr>
        <sz val="8"/>
        <rFont val="Arial"/>
        <family val="2"/>
      </rPr>
      <t xml:space="preserve"> </t>
    </r>
    <r>
      <rPr>
        <sz val="8"/>
        <rFont val="맑은 고딕"/>
        <family val="3"/>
        <charset val="129"/>
      </rPr>
      <t>수수료</t>
    </r>
    <phoneticPr fontId="11" type="noConversion"/>
  </si>
  <si>
    <r>
      <t xml:space="preserve">   </t>
    </r>
    <r>
      <rPr>
        <sz val="8"/>
        <rFont val="맑은 고딕"/>
        <family val="3"/>
        <charset val="129"/>
      </rPr>
      <t>방카슈랑스</t>
    </r>
    <r>
      <rPr>
        <sz val="8"/>
        <rFont val="Arial"/>
        <family val="2"/>
      </rPr>
      <t xml:space="preserve"> </t>
    </r>
    <r>
      <rPr>
        <sz val="8"/>
        <rFont val="맑은 고딕"/>
        <family val="3"/>
        <charset val="129"/>
      </rPr>
      <t>수수료</t>
    </r>
    <phoneticPr fontId="11" type="noConversion"/>
  </si>
  <si>
    <r>
      <t xml:space="preserve">   </t>
    </r>
    <r>
      <rPr>
        <sz val="8"/>
        <rFont val="맑은 고딕"/>
        <family val="3"/>
        <charset val="129"/>
      </rPr>
      <t>신용카드</t>
    </r>
    <r>
      <rPr>
        <sz val="8"/>
        <rFont val="Arial"/>
        <family val="2"/>
      </rPr>
      <t xml:space="preserve"> </t>
    </r>
    <r>
      <rPr>
        <sz val="8"/>
        <rFont val="맑은 고딕"/>
        <family val="3"/>
        <charset val="129"/>
      </rPr>
      <t>수수료</t>
    </r>
    <phoneticPr fontId="11" type="noConversion"/>
  </si>
  <si>
    <r>
      <rPr>
        <b/>
        <sz val="8"/>
        <rFont val="맑은 고딕"/>
        <family val="3"/>
        <charset val="129"/>
      </rPr>
      <t>수익증권</t>
    </r>
    <r>
      <rPr>
        <b/>
        <sz val="8"/>
        <rFont val="Arial"/>
        <family val="2"/>
      </rPr>
      <t xml:space="preserve"> </t>
    </r>
    <r>
      <rPr>
        <b/>
        <sz val="8"/>
        <rFont val="맑은 고딕"/>
        <family val="3"/>
        <charset val="129"/>
      </rPr>
      <t>잔액</t>
    </r>
    <phoneticPr fontId="11" type="noConversion"/>
  </si>
  <si>
    <r>
      <rPr>
        <b/>
        <sz val="8"/>
        <color rgb="FFC00000"/>
        <rFont val="맑은 고딕"/>
        <family val="3"/>
        <charset val="129"/>
      </rPr>
      <t>수수료이익</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은행</t>
    </r>
    <r>
      <rPr>
        <b/>
        <sz val="8"/>
        <color rgb="FFC00000"/>
        <rFont val="Arial"/>
        <family val="2"/>
      </rPr>
      <t>]</t>
    </r>
    <phoneticPr fontId="7" type="noConversion"/>
  </si>
  <si>
    <r>
      <rPr>
        <b/>
        <sz val="8"/>
        <rFont val="맑은 고딕"/>
        <family val="3"/>
        <charset val="129"/>
      </rPr>
      <t>방카슈랑스</t>
    </r>
    <r>
      <rPr>
        <b/>
        <sz val="8"/>
        <rFont val="Arial"/>
        <family val="2"/>
      </rPr>
      <t xml:space="preserve"> </t>
    </r>
    <r>
      <rPr>
        <b/>
        <sz val="8"/>
        <rFont val="맑은 고딕"/>
        <family val="3"/>
        <charset val="129"/>
      </rPr>
      <t>판매액</t>
    </r>
    <phoneticPr fontId="11" type="noConversion"/>
  </si>
  <si>
    <r>
      <rPr>
        <b/>
        <sz val="8"/>
        <color rgb="FF000000"/>
        <rFont val="맑은 고딕"/>
        <family val="3"/>
        <charset val="129"/>
      </rPr>
      <t>※</t>
    </r>
    <r>
      <rPr>
        <b/>
        <sz val="8"/>
        <color rgb="FF000000"/>
        <rFont val="Arial"/>
        <family val="2"/>
      </rPr>
      <t xml:space="preserve"> </t>
    </r>
    <r>
      <rPr>
        <b/>
        <sz val="8"/>
        <color rgb="FF000000"/>
        <rFont val="맑은 고딕"/>
        <family val="3"/>
        <charset val="129"/>
      </rPr>
      <t>신용카드</t>
    </r>
    <r>
      <rPr>
        <b/>
        <sz val="8"/>
        <color rgb="FF000000"/>
        <rFont val="Arial"/>
        <family val="2"/>
      </rPr>
      <t xml:space="preserve"> </t>
    </r>
    <r>
      <rPr>
        <b/>
        <sz val="8"/>
        <color rgb="FF000000"/>
        <rFont val="맑은 고딕"/>
        <family val="3"/>
        <charset val="129"/>
      </rPr>
      <t>수익은</t>
    </r>
    <r>
      <rPr>
        <b/>
        <sz val="8"/>
        <color rgb="FF000000"/>
        <rFont val="Arial"/>
        <family val="2"/>
      </rPr>
      <t xml:space="preserve"> </t>
    </r>
    <r>
      <rPr>
        <b/>
        <sz val="8"/>
        <color rgb="FF000000"/>
        <rFont val="맑은 고딕"/>
        <family val="3"/>
        <charset val="129"/>
      </rPr>
      <t>대부분</t>
    </r>
    <r>
      <rPr>
        <b/>
        <sz val="8"/>
        <color rgb="FF000000"/>
        <rFont val="Arial"/>
        <family val="2"/>
      </rPr>
      <t xml:space="preserve"> </t>
    </r>
    <r>
      <rPr>
        <b/>
        <sz val="8"/>
        <color rgb="FF000000"/>
        <rFont val="맑은 고딕"/>
        <family val="3"/>
        <charset val="129"/>
      </rPr>
      <t>이자수익</t>
    </r>
    <r>
      <rPr>
        <b/>
        <sz val="8"/>
        <color rgb="FF000000"/>
        <rFont val="Arial"/>
        <family val="2"/>
      </rPr>
      <t xml:space="preserve"> </t>
    </r>
    <r>
      <rPr>
        <b/>
        <sz val="8"/>
        <color rgb="FF000000"/>
        <rFont val="맑은 고딕"/>
        <family val="3"/>
        <charset val="129"/>
      </rPr>
      <t>항목으로</t>
    </r>
    <r>
      <rPr>
        <b/>
        <sz val="8"/>
        <color rgb="FF000000"/>
        <rFont val="Arial"/>
        <family val="2"/>
      </rPr>
      <t xml:space="preserve"> </t>
    </r>
    <r>
      <rPr>
        <b/>
        <sz val="8"/>
        <color rgb="FF000000"/>
        <rFont val="맑은 고딕"/>
        <family val="3"/>
        <charset val="129"/>
      </rPr>
      <t>분류되고</t>
    </r>
    <r>
      <rPr>
        <b/>
        <sz val="8"/>
        <color rgb="FF000000"/>
        <rFont val="Arial"/>
        <family val="2"/>
      </rPr>
      <t xml:space="preserve"> </t>
    </r>
    <r>
      <rPr>
        <b/>
        <sz val="8"/>
        <color rgb="FF000000"/>
        <rFont val="맑은 고딕"/>
        <family val="3"/>
        <charset val="129"/>
      </rPr>
      <t>지급수수료는</t>
    </r>
    <r>
      <rPr>
        <b/>
        <sz val="8"/>
        <color rgb="FF000000"/>
        <rFont val="Arial"/>
        <family val="2"/>
      </rPr>
      <t xml:space="preserve"> </t>
    </r>
    <r>
      <rPr>
        <b/>
        <sz val="8"/>
        <color rgb="FF000000"/>
        <rFont val="맑은 고딕"/>
        <family val="3"/>
        <charset val="129"/>
      </rPr>
      <t>수수료</t>
    </r>
    <r>
      <rPr>
        <b/>
        <sz val="8"/>
        <color rgb="FF000000"/>
        <rFont val="Arial"/>
        <family val="2"/>
      </rPr>
      <t xml:space="preserve"> </t>
    </r>
    <r>
      <rPr>
        <b/>
        <sz val="8"/>
        <color rgb="FF000000"/>
        <rFont val="맑은 고딕"/>
        <family val="3"/>
        <charset val="129"/>
      </rPr>
      <t>항목으로</t>
    </r>
    <r>
      <rPr>
        <b/>
        <sz val="8"/>
        <color rgb="FF000000"/>
        <rFont val="Arial"/>
        <family val="2"/>
      </rPr>
      <t xml:space="preserve"> </t>
    </r>
    <r>
      <rPr>
        <b/>
        <sz val="8"/>
        <color rgb="FF000000"/>
        <rFont val="맑은 고딕"/>
        <family val="3"/>
        <charset val="129"/>
      </rPr>
      <t>분류되며</t>
    </r>
    <r>
      <rPr>
        <b/>
        <sz val="8"/>
        <color rgb="FF000000"/>
        <rFont val="Arial"/>
        <family val="2"/>
      </rPr>
      <t xml:space="preserve">, </t>
    </r>
    <r>
      <rPr>
        <b/>
        <sz val="8"/>
        <color rgb="FF000000"/>
        <rFont val="맑은 고딕"/>
        <family val="3"/>
        <charset val="129"/>
      </rPr>
      <t>본</t>
    </r>
    <r>
      <rPr>
        <b/>
        <sz val="8"/>
        <color rgb="FF000000"/>
        <rFont val="Arial"/>
        <family val="2"/>
      </rPr>
      <t xml:space="preserve"> </t>
    </r>
    <r>
      <rPr>
        <b/>
        <sz val="8"/>
        <color rgb="FF000000"/>
        <rFont val="맑은 고딕"/>
        <family val="3"/>
        <charset val="129"/>
      </rPr>
      <t>항목은</t>
    </r>
    <r>
      <rPr>
        <b/>
        <sz val="8"/>
        <color rgb="FF000000"/>
        <rFont val="Arial"/>
        <family val="2"/>
      </rPr>
      <t xml:space="preserve"> </t>
    </r>
    <r>
      <rPr>
        <b/>
        <sz val="8"/>
        <color rgb="FF000000"/>
        <rFont val="맑은 고딕"/>
        <family val="3"/>
        <charset val="129"/>
      </rPr>
      <t>이자수익</t>
    </r>
    <r>
      <rPr>
        <b/>
        <sz val="8"/>
        <color rgb="FF000000"/>
        <rFont val="Arial"/>
        <family val="2"/>
      </rPr>
      <t xml:space="preserve"> </t>
    </r>
    <r>
      <rPr>
        <b/>
        <sz val="8"/>
        <color rgb="FF000000"/>
        <rFont val="맑은 고딕"/>
        <family val="3"/>
        <charset val="129"/>
      </rPr>
      <t>분류된</t>
    </r>
    <r>
      <rPr>
        <b/>
        <sz val="8"/>
        <color rgb="FF000000"/>
        <rFont val="Arial"/>
        <family val="2"/>
      </rPr>
      <t xml:space="preserve"> </t>
    </r>
    <r>
      <rPr>
        <b/>
        <sz val="8"/>
        <color rgb="FF000000"/>
        <rFont val="맑은 고딕"/>
        <family val="3"/>
        <charset val="129"/>
      </rPr>
      <t>수익을</t>
    </r>
    <r>
      <rPr>
        <b/>
        <sz val="8"/>
        <color rgb="FF000000"/>
        <rFont val="Arial"/>
        <family val="2"/>
      </rPr>
      <t xml:space="preserve"> </t>
    </r>
    <r>
      <rPr>
        <b/>
        <sz val="8"/>
        <color rgb="FF000000"/>
        <rFont val="맑은 고딕"/>
        <family val="3"/>
        <charset val="129"/>
      </rPr>
      <t>감안한</t>
    </r>
    <r>
      <rPr>
        <b/>
        <sz val="8"/>
        <color rgb="FF000000"/>
        <rFont val="Arial"/>
        <family val="2"/>
      </rPr>
      <t xml:space="preserve"> </t>
    </r>
    <r>
      <rPr>
        <b/>
        <sz val="8"/>
        <color rgb="FF000000"/>
        <rFont val="맑은 고딕"/>
        <family val="3"/>
        <charset val="129"/>
      </rPr>
      <t>수치임</t>
    </r>
    <phoneticPr fontId="11"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</si>
  <si>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수수료이익</t>
    </r>
    <r>
      <rPr>
        <b/>
        <sz val="9"/>
        <color rgb="FFC00000"/>
        <rFont val="Arial"/>
        <family val="2"/>
      </rPr>
      <t xml:space="preserve"> </t>
    </r>
    <r>
      <rPr>
        <b/>
        <sz val="9"/>
        <color rgb="FFC00000"/>
        <rFont val="맑은 고딕"/>
        <family val="3"/>
        <charset val="129"/>
      </rPr>
      <t>현황</t>
    </r>
    <phoneticPr fontId="11" type="noConversion"/>
  </si>
  <si>
    <r>
      <t>[</t>
    </r>
    <r>
      <rPr>
        <b/>
        <sz val="9"/>
        <color rgb="FFC00000"/>
        <rFont val="맑은 고딕"/>
        <family val="3"/>
        <charset val="129"/>
      </rPr>
      <t>그룹</t>
    </r>
    <r>
      <rPr>
        <b/>
        <sz val="9"/>
        <color rgb="FFC00000"/>
        <rFont val="Arial"/>
        <family val="2"/>
      </rPr>
      <t xml:space="preserve">] </t>
    </r>
    <r>
      <rPr>
        <b/>
        <sz val="9"/>
        <color rgb="FFC00000"/>
        <rFont val="맑은 고딕"/>
        <family val="3"/>
        <charset val="129"/>
      </rPr>
      <t>판매관리비</t>
    </r>
    <r>
      <rPr>
        <b/>
        <sz val="9"/>
        <color rgb="FFC00000"/>
        <rFont val="Arial"/>
        <family val="2"/>
      </rPr>
      <t xml:space="preserve"> </t>
    </r>
    <r>
      <rPr>
        <b/>
        <sz val="9"/>
        <color rgb="FFC00000"/>
        <rFont val="맑은 고딕"/>
        <family val="3"/>
        <charset val="129"/>
      </rPr>
      <t>현황</t>
    </r>
    <phoneticPr fontId="10" type="noConversion"/>
  </si>
  <si>
    <r>
      <rPr>
        <b/>
        <sz val="8"/>
        <rFont val="맑은 고딕"/>
        <family val="3"/>
        <charset val="129"/>
      </rPr>
      <t>조정영업이익</t>
    </r>
    <phoneticPr fontId="11" type="noConversion"/>
  </si>
  <si>
    <r>
      <rPr>
        <b/>
        <sz val="8"/>
        <rFont val="맑은 고딕"/>
        <family val="3"/>
        <charset val="129"/>
      </rPr>
      <t>판매관리비</t>
    </r>
    <phoneticPr fontId="10" type="noConversion"/>
  </si>
  <si>
    <r>
      <t>CIR(</t>
    </r>
    <r>
      <rPr>
        <b/>
        <sz val="8"/>
        <rFont val="맑은 고딕"/>
        <family val="3"/>
        <charset val="129"/>
      </rPr>
      <t>분기별</t>
    </r>
    <r>
      <rPr>
        <b/>
        <sz val="8"/>
        <rFont val="Arial"/>
        <family val="2"/>
      </rPr>
      <t>)</t>
    </r>
    <phoneticPr fontId="10" type="noConversion"/>
  </si>
  <si>
    <r>
      <rPr>
        <b/>
        <sz val="8"/>
        <rFont val="맑은 고딕"/>
        <family val="3"/>
        <charset val="129"/>
      </rPr>
      <t>판매관리비</t>
    </r>
    <phoneticPr fontId="11" type="noConversion"/>
  </si>
  <si>
    <r>
      <t xml:space="preserve">   </t>
    </r>
    <r>
      <rPr>
        <sz val="8"/>
        <rFont val="맑은 고딕"/>
        <family val="3"/>
        <charset val="129"/>
      </rPr>
      <t>퇴직급여</t>
    </r>
    <r>
      <rPr>
        <sz val="8"/>
        <rFont val="Arial"/>
        <family val="2"/>
      </rPr>
      <t xml:space="preserve"> </t>
    </r>
    <r>
      <rPr>
        <sz val="8"/>
        <rFont val="맑은 고딕"/>
        <family val="3"/>
        <charset val="129"/>
      </rPr>
      <t>충당금전입액</t>
    </r>
    <phoneticPr fontId="11" type="noConversion"/>
  </si>
  <si>
    <r>
      <rPr>
        <b/>
        <sz val="8"/>
        <color rgb="FFC00000"/>
        <rFont val="맑은 고딕"/>
        <family val="3"/>
        <charset val="129"/>
      </rPr>
      <t>판매관리비</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그룹</t>
    </r>
    <r>
      <rPr>
        <b/>
        <sz val="8"/>
        <color rgb="FFC00000"/>
        <rFont val="Arial"/>
        <family val="2"/>
      </rPr>
      <t xml:space="preserve"> </t>
    </r>
    <r>
      <rPr>
        <b/>
        <sz val="8"/>
        <color rgb="FFC00000"/>
        <rFont val="맑은 고딕"/>
        <family val="3"/>
        <charset val="129"/>
      </rPr>
      <t>및</t>
    </r>
    <r>
      <rPr>
        <b/>
        <sz val="8"/>
        <color rgb="FFC00000"/>
        <rFont val="Arial"/>
        <family val="2"/>
      </rPr>
      <t xml:space="preserve"> </t>
    </r>
    <r>
      <rPr>
        <b/>
        <sz val="8"/>
        <color rgb="FFC00000"/>
        <rFont val="맑은 고딕"/>
        <family val="3"/>
        <charset val="129"/>
      </rPr>
      <t>은행</t>
    </r>
    <r>
      <rPr>
        <b/>
        <sz val="8"/>
        <color rgb="FFC00000"/>
        <rFont val="Arial"/>
        <family val="2"/>
      </rPr>
      <t>]</t>
    </r>
    <phoneticPr fontId="7" type="noConversion"/>
  </si>
  <si>
    <r>
      <t xml:space="preserve">   </t>
    </r>
    <r>
      <rPr>
        <sz val="8"/>
        <rFont val="맑은 고딕"/>
        <family val="3"/>
        <charset val="129"/>
      </rPr>
      <t>감가상각비</t>
    </r>
    <phoneticPr fontId="10" type="noConversion"/>
  </si>
  <si>
    <r>
      <t xml:space="preserve">   </t>
    </r>
    <r>
      <rPr>
        <sz val="8"/>
        <rFont val="맑은 고딕"/>
        <family val="3"/>
        <charset val="129"/>
      </rPr>
      <t>세금과공과</t>
    </r>
    <phoneticPr fontId="10" type="noConversion"/>
  </si>
  <si>
    <r>
      <t xml:space="preserve">   </t>
    </r>
    <r>
      <rPr>
        <sz val="8"/>
        <rFont val="맑은 고딕"/>
        <family val="3"/>
        <charset val="129"/>
      </rPr>
      <t>인건비</t>
    </r>
    <phoneticPr fontId="10" type="noConversion"/>
  </si>
  <si>
    <r>
      <t xml:space="preserve">   </t>
    </r>
    <r>
      <rPr>
        <sz val="8"/>
        <rFont val="맑은 고딕"/>
        <family val="3"/>
        <charset val="129"/>
      </rPr>
      <t>물건비</t>
    </r>
    <phoneticPr fontId="10" type="noConversion"/>
  </si>
  <si>
    <r>
      <t xml:space="preserve">   </t>
    </r>
    <r>
      <rPr>
        <sz val="8"/>
        <rFont val="맑은 고딕"/>
        <family val="3"/>
        <charset val="129"/>
      </rPr>
      <t>희망퇴직급여</t>
    </r>
    <phoneticPr fontId="10" type="noConversion"/>
  </si>
  <si>
    <r>
      <t>CIR(</t>
    </r>
    <r>
      <rPr>
        <b/>
        <sz val="8"/>
        <rFont val="맑은 고딕"/>
        <family val="3"/>
        <charset val="129"/>
      </rPr>
      <t>분기별</t>
    </r>
    <r>
      <rPr>
        <b/>
        <sz val="8"/>
        <rFont val="Arial"/>
        <family val="2"/>
      </rPr>
      <t>)</t>
    </r>
    <phoneticPr fontId="11"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</si>
  <si>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판매관리비</t>
    </r>
    <r>
      <rPr>
        <b/>
        <sz val="9"/>
        <color rgb="FFC00000"/>
        <rFont val="Arial"/>
        <family val="2"/>
      </rPr>
      <t xml:space="preserve"> </t>
    </r>
    <r>
      <rPr>
        <b/>
        <sz val="9"/>
        <color rgb="FFC00000"/>
        <rFont val="맑은 고딕"/>
        <family val="3"/>
        <charset val="129"/>
      </rPr>
      <t>현황</t>
    </r>
    <phoneticPr fontId="10"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</si>
  <si>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판매관리비</t>
    </r>
    <r>
      <rPr>
        <b/>
        <sz val="9"/>
        <color rgb="FFC00000"/>
        <rFont val="Arial"/>
        <family val="2"/>
      </rPr>
      <t xml:space="preserve"> </t>
    </r>
    <r>
      <rPr>
        <b/>
        <sz val="9"/>
        <color rgb="FFC00000"/>
        <rFont val="맑은 고딕"/>
        <family val="3"/>
        <charset val="129"/>
      </rPr>
      <t>현황</t>
    </r>
    <phoneticPr fontId="10" type="noConversion"/>
  </si>
  <si>
    <r>
      <rPr>
        <b/>
        <sz val="8"/>
        <rFont val="맑은 고딕"/>
        <family val="3"/>
        <charset val="129"/>
      </rPr>
      <t>총자산</t>
    </r>
    <phoneticPr fontId="11" type="noConversion"/>
  </si>
  <si>
    <r>
      <t xml:space="preserve">   </t>
    </r>
    <r>
      <rPr>
        <b/>
        <sz val="8"/>
        <color indexed="8"/>
        <rFont val="맑은 고딕"/>
        <family val="3"/>
        <charset val="129"/>
      </rPr>
      <t>은행계정</t>
    </r>
    <phoneticPr fontId="11" type="noConversion"/>
  </si>
  <si>
    <r>
      <t xml:space="preserve">   </t>
    </r>
    <r>
      <rPr>
        <b/>
        <sz val="8"/>
        <color indexed="8"/>
        <rFont val="맑은 고딕"/>
        <family val="3"/>
        <charset val="129"/>
      </rPr>
      <t>신탁계정</t>
    </r>
    <phoneticPr fontId="11" type="noConversion"/>
  </si>
  <si>
    <r>
      <rPr>
        <b/>
        <sz val="8"/>
        <rFont val="맑은 고딕"/>
        <family val="3"/>
        <charset val="129"/>
      </rPr>
      <t>총여신</t>
    </r>
    <phoneticPr fontId="11" type="noConversion"/>
  </si>
  <si>
    <r>
      <rPr>
        <b/>
        <sz val="8"/>
        <color indexed="8"/>
        <rFont val="맑은 고딕"/>
        <family val="3"/>
        <charset val="129"/>
      </rPr>
      <t>원화대출금</t>
    </r>
    <phoneticPr fontId="11" type="noConversion"/>
  </si>
  <si>
    <r>
      <t xml:space="preserve">   </t>
    </r>
    <r>
      <rPr>
        <b/>
        <sz val="8"/>
        <color indexed="8"/>
        <rFont val="맑은 고딕"/>
        <family val="3"/>
        <charset val="129"/>
      </rPr>
      <t>기업자금</t>
    </r>
    <phoneticPr fontId="11" type="noConversion"/>
  </si>
  <si>
    <r>
      <t xml:space="preserve">      </t>
    </r>
    <r>
      <rPr>
        <sz val="8"/>
        <color indexed="8"/>
        <rFont val="맑은 고딕"/>
        <family val="3"/>
        <charset val="129"/>
      </rPr>
      <t>대기업</t>
    </r>
    <phoneticPr fontId="11" type="noConversion"/>
  </si>
  <si>
    <r>
      <t xml:space="preserve">      </t>
    </r>
    <r>
      <rPr>
        <sz val="8"/>
        <color indexed="8"/>
        <rFont val="맑은 고딕"/>
        <family val="3"/>
        <charset val="129"/>
      </rPr>
      <t>중소기업</t>
    </r>
    <phoneticPr fontId="11" type="noConversion"/>
  </si>
  <si>
    <r>
      <rPr>
        <b/>
        <sz val="8"/>
        <color rgb="FFC00000"/>
        <rFont val="맑은 고딕"/>
        <family val="3"/>
        <charset val="129"/>
      </rPr>
      <t>운용</t>
    </r>
    <r>
      <rPr>
        <b/>
        <sz val="8"/>
        <color rgb="FFC00000"/>
        <rFont val="Arial"/>
        <family val="2"/>
      </rPr>
      <t xml:space="preserve"> </t>
    </r>
    <r>
      <rPr>
        <b/>
        <sz val="8"/>
        <color rgb="FFC00000"/>
        <rFont val="맑은 고딕"/>
        <family val="3"/>
        <charset val="129"/>
      </rPr>
      <t>및</t>
    </r>
    <r>
      <rPr>
        <b/>
        <sz val="8"/>
        <color rgb="FFC00000"/>
        <rFont val="Arial"/>
        <family val="2"/>
      </rPr>
      <t xml:space="preserve"> </t>
    </r>
    <r>
      <rPr>
        <b/>
        <sz val="8"/>
        <color rgb="FFC00000"/>
        <rFont val="맑은 고딕"/>
        <family val="3"/>
        <charset val="129"/>
      </rPr>
      <t>조달</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부산은행</t>
    </r>
    <r>
      <rPr>
        <b/>
        <sz val="8"/>
        <color rgb="FFC00000"/>
        <rFont val="Arial"/>
        <family val="2"/>
      </rPr>
      <t>]</t>
    </r>
    <phoneticPr fontId="7" type="noConversion"/>
  </si>
  <si>
    <r>
      <t xml:space="preserve">   </t>
    </r>
    <r>
      <rPr>
        <b/>
        <sz val="8"/>
        <color indexed="8"/>
        <rFont val="맑은 고딕"/>
        <family val="3"/>
        <charset val="129"/>
      </rPr>
      <t>가계자금</t>
    </r>
    <phoneticPr fontId="11" type="noConversion"/>
  </si>
  <si>
    <r>
      <rPr>
        <sz val="8"/>
        <color indexed="8"/>
        <rFont val="맑은 고딕"/>
        <family val="3"/>
        <charset val="129"/>
      </rPr>
      <t>주택담보대출</t>
    </r>
    <phoneticPr fontId="11" type="noConversion"/>
  </si>
  <si>
    <r>
      <rPr>
        <sz val="8"/>
        <color indexed="8"/>
        <rFont val="맑은 고딕"/>
        <family val="3"/>
        <charset val="129"/>
      </rPr>
      <t>기타가계대출</t>
    </r>
    <phoneticPr fontId="11" type="noConversion"/>
  </si>
  <si>
    <r>
      <t xml:space="preserve">   </t>
    </r>
    <r>
      <rPr>
        <b/>
        <sz val="8"/>
        <color indexed="8"/>
        <rFont val="맑은 고딕"/>
        <family val="3"/>
        <charset val="129"/>
      </rPr>
      <t>공공기타</t>
    </r>
    <phoneticPr fontId="11" type="noConversion"/>
  </si>
  <si>
    <r>
      <rPr>
        <b/>
        <sz val="8"/>
        <color indexed="8"/>
        <rFont val="맑은 고딕"/>
        <family val="3"/>
        <charset val="129"/>
      </rPr>
      <t>외화대출금</t>
    </r>
    <phoneticPr fontId="11" type="noConversion"/>
  </si>
  <si>
    <r>
      <rPr>
        <b/>
        <sz val="8"/>
        <color indexed="8"/>
        <rFont val="맑은 고딕"/>
        <family val="3"/>
        <charset val="129"/>
      </rPr>
      <t>신탁대출금</t>
    </r>
    <phoneticPr fontId="11" type="noConversion"/>
  </si>
  <si>
    <r>
      <rPr>
        <b/>
        <sz val="8"/>
        <color indexed="8"/>
        <rFont val="맑은 고딕"/>
        <family val="3"/>
        <charset val="129"/>
      </rPr>
      <t>기타</t>
    </r>
    <phoneticPr fontId="11" type="noConversion"/>
  </si>
  <si>
    <r>
      <rPr>
        <b/>
        <sz val="8"/>
        <rFont val="맑은 고딕"/>
        <family val="3"/>
        <charset val="129"/>
      </rPr>
      <t>총유가증권</t>
    </r>
    <phoneticPr fontId="11" type="noConversion"/>
  </si>
  <si>
    <r>
      <t xml:space="preserve">   </t>
    </r>
    <r>
      <rPr>
        <sz val="8"/>
        <color indexed="8"/>
        <rFont val="맑은 고딕"/>
        <family val="3"/>
        <charset val="129"/>
      </rPr>
      <t>은행계정</t>
    </r>
    <phoneticPr fontId="11" type="noConversion"/>
  </si>
  <si>
    <r>
      <t xml:space="preserve">   </t>
    </r>
    <r>
      <rPr>
        <sz val="8"/>
        <color indexed="8"/>
        <rFont val="맑은 고딕"/>
        <family val="3"/>
        <charset val="129"/>
      </rPr>
      <t>신탁계정</t>
    </r>
    <phoneticPr fontId="11" type="noConversion"/>
  </si>
  <si>
    <r>
      <rPr>
        <b/>
        <sz val="8"/>
        <rFont val="맑은 고딕"/>
        <family val="3"/>
        <charset val="129"/>
      </rPr>
      <t>총수신</t>
    </r>
    <phoneticPr fontId="11" type="noConversion"/>
  </si>
  <si>
    <r>
      <rPr>
        <b/>
        <sz val="8"/>
        <color indexed="8"/>
        <rFont val="맑은 고딕"/>
        <family val="3"/>
        <charset val="129"/>
      </rPr>
      <t>은행계정</t>
    </r>
    <phoneticPr fontId="11" type="noConversion"/>
  </si>
  <si>
    <r>
      <t xml:space="preserve">   </t>
    </r>
    <r>
      <rPr>
        <b/>
        <sz val="8"/>
        <color indexed="8"/>
        <rFont val="맑은 고딕"/>
        <family val="3"/>
        <charset val="129"/>
      </rPr>
      <t>원화예수금</t>
    </r>
    <phoneticPr fontId="11" type="noConversion"/>
  </si>
  <si>
    <r>
      <t xml:space="preserve">      </t>
    </r>
    <r>
      <rPr>
        <sz val="8"/>
        <color indexed="8"/>
        <rFont val="맑은 고딕"/>
        <family val="3"/>
        <charset val="129"/>
      </rPr>
      <t>요구불</t>
    </r>
    <phoneticPr fontId="11" type="noConversion"/>
  </si>
  <si>
    <r>
      <t xml:space="preserve">      </t>
    </r>
    <r>
      <rPr>
        <sz val="8"/>
        <color indexed="8"/>
        <rFont val="맑은 고딕"/>
        <family val="3"/>
        <charset val="129"/>
      </rPr>
      <t>저축성</t>
    </r>
    <phoneticPr fontId="11" type="noConversion"/>
  </si>
  <si>
    <r>
      <t xml:space="preserve">      </t>
    </r>
    <r>
      <rPr>
        <sz val="8"/>
        <color indexed="8"/>
        <rFont val="맑은 고딕"/>
        <family val="3"/>
        <charset val="129"/>
      </rPr>
      <t>수입부금</t>
    </r>
    <phoneticPr fontId="11" type="noConversion"/>
  </si>
  <si>
    <r>
      <t xml:space="preserve">   </t>
    </r>
    <r>
      <rPr>
        <b/>
        <sz val="8"/>
        <color indexed="8"/>
        <rFont val="맑은 고딕"/>
        <family val="3"/>
        <charset val="129"/>
      </rPr>
      <t>양도성예금</t>
    </r>
    <r>
      <rPr>
        <b/>
        <sz val="8"/>
        <color indexed="8"/>
        <rFont val="Arial"/>
        <family val="2"/>
      </rPr>
      <t>(CD)</t>
    </r>
    <phoneticPr fontId="11" type="noConversion"/>
  </si>
  <si>
    <r>
      <t xml:space="preserve">   </t>
    </r>
    <r>
      <rPr>
        <b/>
        <sz val="8"/>
        <color indexed="8"/>
        <rFont val="맑은 고딕"/>
        <family val="3"/>
        <charset val="129"/>
      </rPr>
      <t>매출어음</t>
    </r>
    <phoneticPr fontId="11" type="noConversion"/>
  </si>
  <si>
    <r>
      <t xml:space="preserve">   </t>
    </r>
    <r>
      <rPr>
        <b/>
        <sz val="8"/>
        <color indexed="8"/>
        <rFont val="맑은 고딕"/>
        <family val="3"/>
        <charset val="129"/>
      </rPr>
      <t>환매조건부채권</t>
    </r>
    <r>
      <rPr>
        <b/>
        <sz val="8"/>
        <color indexed="8"/>
        <rFont val="Arial"/>
        <family val="2"/>
      </rPr>
      <t>(RP)</t>
    </r>
    <phoneticPr fontId="11" type="noConversion"/>
  </si>
  <si>
    <r>
      <t xml:space="preserve">   </t>
    </r>
    <r>
      <rPr>
        <b/>
        <sz val="8"/>
        <color indexed="8"/>
        <rFont val="맑은 고딕"/>
        <family val="3"/>
        <charset val="129"/>
      </rPr>
      <t>원화발행금융채</t>
    </r>
    <phoneticPr fontId="11" type="noConversion"/>
  </si>
  <si>
    <r>
      <rPr>
        <b/>
        <sz val="8"/>
        <color indexed="8"/>
        <rFont val="맑은 고딕"/>
        <family val="3"/>
        <charset val="129"/>
      </rPr>
      <t>신탁계정</t>
    </r>
    <r>
      <rPr>
        <b/>
        <sz val="8"/>
        <color indexed="8"/>
        <rFont val="Arial"/>
        <family val="2"/>
      </rPr>
      <t xml:space="preserve"> </t>
    </r>
    <phoneticPr fontId="11" type="noConversion"/>
  </si>
  <si>
    <r>
      <rPr>
        <b/>
        <sz val="8"/>
        <rFont val="맑은 고딕"/>
        <family val="3"/>
        <charset val="129"/>
      </rPr>
      <t>자기자본</t>
    </r>
    <phoneticPr fontId="11" type="noConversion"/>
  </si>
  <si>
    <r>
      <rPr>
        <b/>
        <sz val="8"/>
        <rFont val="맑은 고딕"/>
        <family val="3"/>
        <charset val="129"/>
      </rPr>
      <t>예대율</t>
    </r>
    <phoneticPr fontId="16"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</si>
  <si>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운용</t>
    </r>
    <r>
      <rPr>
        <b/>
        <sz val="9"/>
        <color rgb="FFC00000"/>
        <rFont val="Arial"/>
        <family val="2"/>
      </rPr>
      <t xml:space="preserve"> </t>
    </r>
    <r>
      <rPr>
        <b/>
        <sz val="9"/>
        <color rgb="FFC00000"/>
        <rFont val="맑은 고딕"/>
        <family val="3"/>
        <charset val="129"/>
      </rPr>
      <t>및</t>
    </r>
    <r>
      <rPr>
        <b/>
        <sz val="9"/>
        <color rgb="FFC00000"/>
        <rFont val="Arial"/>
        <family val="2"/>
      </rPr>
      <t xml:space="preserve"> </t>
    </r>
    <r>
      <rPr>
        <b/>
        <sz val="9"/>
        <color rgb="FFC00000"/>
        <rFont val="맑은 고딕"/>
        <family val="3"/>
        <charset val="129"/>
      </rPr>
      <t>조달</t>
    </r>
    <r>
      <rPr>
        <b/>
        <sz val="9"/>
        <color rgb="FFC00000"/>
        <rFont val="Arial"/>
        <family val="2"/>
      </rPr>
      <t xml:space="preserve"> </t>
    </r>
    <r>
      <rPr>
        <b/>
        <sz val="9"/>
        <color rgb="FFC00000"/>
        <rFont val="맑은 고딕"/>
        <family val="3"/>
        <charset val="129"/>
      </rPr>
      <t>현황</t>
    </r>
    <r>
      <rPr>
        <b/>
        <sz val="9"/>
        <color rgb="FFC00000"/>
        <rFont val="Arial"/>
        <family val="2"/>
      </rPr>
      <t xml:space="preserve"> </t>
    </r>
    <r>
      <rPr>
        <b/>
        <sz val="9"/>
        <color rgb="FFC00000"/>
        <rFont val="맑은 고딕"/>
        <family val="3"/>
        <charset val="129"/>
      </rPr>
      <t>요약</t>
    </r>
    <r>
      <rPr>
        <b/>
        <sz val="9"/>
        <color rgb="FFC00000"/>
        <rFont val="Arial"/>
        <family val="2"/>
      </rPr>
      <t>(</t>
    </r>
    <r>
      <rPr>
        <b/>
        <sz val="9"/>
        <color rgb="FFC00000"/>
        <rFont val="맑은 고딕"/>
        <family val="3"/>
        <charset val="129"/>
      </rPr>
      <t>잔액기준</t>
    </r>
    <r>
      <rPr>
        <b/>
        <sz val="9"/>
        <color rgb="FFC00000"/>
        <rFont val="Arial"/>
        <family val="2"/>
      </rPr>
      <t>)</t>
    </r>
    <phoneticPr fontId="16"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</si>
  <si>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가계자금대출</t>
    </r>
    <r>
      <rPr>
        <b/>
        <sz val="9"/>
        <color rgb="FFC00000"/>
        <rFont val="Arial"/>
        <family val="2"/>
      </rPr>
      <t>(</t>
    </r>
    <r>
      <rPr>
        <b/>
        <sz val="9"/>
        <color rgb="FFC00000"/>
        <rFont val="맑은 고딕"/>
        <family val="3"/>
        <charset val="129"/>
      </rPr>
      <t>잔액기준</t>
    </r>
    <r>
      <rPr>
        <b/>
        <sz val="9"/>
        <color rgb="FFC00000"/>
        <rFont val="Arial"/>
        <family val="2"/>
      </rPr>
      <t>)</t>
    </r>
    <phoneticPr fontId="16" type="noConversion"/>
  </si>
  <si>
    <r>
      <rPr>
        <b/>
        <sz val="8"/>
        <rFont val="맑은 고딕"/>
        <family val="3"/>
        <charset val="129"/>
      </rPr>
      <t>원화가계자금대출</t>
    </r>
    <phoneticPr fontId="11" type="noConversion"/>
  </si>
  <si>
    <r>
      <rPr>
        <b/>
        <sz val="8"/>
        <color indexed="8"/>
        <rFont val="맑은 고딕"/>
        <family val="3"/>
        <charset val="129"/>
      </rPr>
      <t>주택담보대출</t>
    </r>
    <phoneticPr fontId="11" type="noConversion"/>
  </si>
  <si>
    <r>
      <rPr>
        <sz val="8"/>
        <color theme="1"/>
        <rFont val="맑은고딕"/>
        <family val="3"/>
        <charset val="129"/>
      </rPr>
      <t>개별대출</t>
    </r>
    <r>
      <rPr>
        <vertAlign val="superscript"/>
        <sz val="8"/>
        <color theme="1"/>
        <rFont val="맑은고딕"/>
        <family val="3"/>
        <charset val="129"/>
      </rPr>
      <t>주</t>
    </r>
    <r>
      <rPr>
        <vertAlign val="superscript"/>
        <sz val="8"/>
        <color theme="1"/>
        <rFont val="Arial"/>
        <family val="2"/>
      </rPr>
      <t>)</t>
    </r>
    <phoneticPr fontId="230" type="noConversion"/>
  </si>
  <si>
    <r>
      <rPr>
        <sz val="8"/>
        <color theme="1"/>
        <rFont val="맑은고딕"/>
        <family val="3"/>
        <charset val="129"/>
      </rPr>
      <t>집단대출</t>
    </r>
    <r>
      <rPr>
        <vertAlign val="superscript"/>
        <sz val="8"/>
        <color theme="1"/>
        <rFont val="맑은고딕"/>
        <family val="3"/>
        <charset val="129"/>
      </rPr>
      <t>주</t>
    </r>
    <r>
      <rPr>
        <vertAlign val="superscript"/>
        <sz val="8"/>
        <color theme="1"/>
        <rFont val="Arial"/>
        <family val="2"/>
      </rPr>
      <t>)</t>
    </r>
    <phoneticPr fontId="230" type="noConversion"/>
  </si>
  <si>
    <r>
      <rPr>
        <b/>
        <sz val="8"/>
        <color indexed="8"/>
        <rFont val="맑은 고딕"/>
        <family val="3"/>
        <charset val="129"/>
      </rPr>
      <t>기타가계대출</t>
    </r>
    <phoneticPr fontId="230" type="noConversion"/>
  </si>
  <si>
    <r>
      <rPr>
        <sz val="8"/>
        <color indexed="8"/>
        <rFont val="맑은 고딕"/>
        <family val="3"/>
        <charset val="129"/>
      </rPr>
      <t>신용</t>
    </r>
    <phoneticPr fontId="230" type="noConversion"/>
  </si>
  <si>
    <r>
      <rPr>
        <sz val="8"/>
        <color theme="1"/>
        <rFont val="맑은고딕"/>
        <family val="3"/>
        <charset val="129"/>
      </rPr>
      <t>기타</t>
    </r>
    <r>
      <rPr>
        <vertAlign val="superscript"/>
        <sz val="8"/>
        <color theme="1"/>
        <rFont val="맑은고딕"/>
        <family val="3"/>
        <charset val="129"/>
      </rPr>
      <t>주</t>
    </r>
    <r>
      <rPr>
        <vertAlign val="superscript"/>
        <sz val="8"/>
        <color theme="1"/>
        <rFont val="Arial"/>
        <family val="2"/>
      </rPr>
      <t>)</t>
    </r>
    <phoneticPr fontId="230" type="noConversion"/>
  </si>
  <si>
    <r>
      <rPr>
        <b/>
        <sz val="8"/>
        <color indexed="8"/>
        <rFont val="맑은 고딕"/>
        <family val="3"/>
        <charset val="129"/>
      </rPr>
      <t>저원가성수신</t>
    </r>
    <r>
      <rPr>
        <b/>
        <sz val="8"/>
        <color indexed="8"/>
        <rFont val="Arial"/>
        <family val="2"/>
      </rPr>
      <t>(A)</t>
    </r>
    <phoneticPr fontId="11" type="noConversion"/>
  </si>
  <si>
    <r>
      <rPr>
        <sz val="8"/>
        <color indexed="8"/>
        <rFont val="맑은 고딕"/>
        <family val="3"/>
        <charset val="129"/>
      </rPr>
      <t>핵심예금</t>
    </r>
    <r>
      <rPr>
        <vertAlign val="superscript"/>
        <sz val="8"/>
        <color indexed="8"/>
        <rFont val="Arial"/>
        <family val="2"/>
      </rPr>
      <t>*</t>
    </r>
    <phoneticPr fontId="11" type="noConversion"/>
  </si>
  <si>
    <r>
      <rPr>
        <b/>
        <sz val="8"/>
        <color indexed="8"/>
        <rFont val="맑은 고딕"/>
        <family val="3"/>
        <charset val="129"/>
      </rPr>
      <t>원화예수금</t>
    </r>
    <r>
      <rPr>
        <b/>
        <sz val="8"/>
        <color indexed="8"/>
        <rFont val="Arial"/>
        <family val="2"/>
      </rPr>
      <t>(B)</t>
    </r>
    <phoneticPr fontId="11" type="noConversion"/>
  </si>
  <si>
    <r>
      <rPr>
        <b/>
        <sz val="8"/>
        <color indexed="8"/>
        <rFont val="맑은 고딕"/>
        <family val="3"/>
        <charset val="129"/>
      </rPr>
      <t>은행계정수신</t>
    </r>
    <r>
      <rPr>
        <b/>
        <sz val="8"/>
        <color indexed="8"/>
        <rFont val="Arial"/>
        <family val="2"/>
      </rPr>
      <t>(C)</t>
    </r>
    <phoneticPr fontId="11" type="noConversion"/>
  </si>
  <si>
    <r>
      <rPr>
        <b/>
        <sz val="8"/>
        <color indexed="8"/>
        <rFont val="맑은 고딕"/>
        <family val="3"/>
        <charset val="129"/>
      </rPr>
      <t>총수신</t>
    </r>
    <r>
      <rPr>
        <b/>
        <sz val="8"/>
        <color indexed="8"/>
        <rFont val="Arial"/>
        <family val="2"/>
      </rPr>
      <t>(D)</t>
    </r>
    <phoneticPr fontId="11" type="noConversion"/>
  </si>
  <si>
    <r>
      <rPr>
        <b/>
        <sz val="8"/>
        <color indexed="8"/>
        <rFont val="맑은 고딕"/>
        <family val="3"/>
        <charset val="129"/>
      </rPr>
      <t>저원가성수신</t>
    </r>
    <r>
      <rPr>
        <b/>
        <sz val="8"/>
        <color indexed="8"/>
        <rFont val="Arial"/>
        <family val="2"/>
      </rPr>
      <t>/</t>
    </r>
    <r>
      <rPr>
        <b/>
        <sz val="8"/>
        <color indexed="8"/>
        <rFont val="맑은 고딕"/>
        <family val="3"/>
        <charset val="129"/>
      </rPr>
      <t>원화예수금</t>
    </r>
    <r>
      <rPr>
        <b/>
        <sz val="8"/>
        <color indexed="8"/>
        <rFont val="Arial"/>
        <family val="2"/>
      </rPr>
      <t>(A/B)</t>
    </r>
    <phoneticPr fontId="11" type="noConversion"/>
  </si>
  <si>
    <r>
      <rPr>
        <b/>
        <sz val="8"/>
        <color indexed="8"/>
        <rFont val="맑은 고딕"/>
        <family val="3"/>
        <charset val="129"/>
      </rPr>
      <t>저원가성수신</t>
    </r>
    <r>
      <rPr>
        <b/>
        <sz val="8"/>
        <color indexed="8"/>
        <rFont val="Arial"/>
        <family val="2"/>
      </rPr>
      <t>/</t>
    </r>
    <r>
      <rPr>
        <b/>
        <sz val="8"/>
        <color indexed="8"/>
        <rFont val="맑은 고딕"/>
        <family val="3"/>
        <charset val="129"/>
      </rPr>
      <t>총수신</t>
    </r>
    <r>
      <rPr>
        <b/>
        <sz val="8"/>
        <color indexed="8"/>
        <rFont val="Arial"/>
        <family val="2"/>
      </rPr>
      <t>(A/D)</t>
    </r>
    <phoneticPr fontId="11" type="noConversion"/>
  </si>
  <si>
    <r>
      <rPr>
        <b/>
        <sz val="8"/>
        <rFont val="맑은 고딕"/>
        <family val="3"/>
        <charset val="129"/>
      </rPr>
      <t>조달</t>
    </r>
    <r>
      <rPr>
        <b/>
        <sz val="8"/>
        <rFont val="Arial"/>
        <family val="2"/>
      </rPr>
      <t xml:space="preserve"> </t>
    </r>
    <r>
      <rPr>
        <b/>
        <sz val="8"/>
        <rFont val="맑은 고딕"/>
        <family val="3"/>
        <charset val="129"/>
      </rPr>
      <t>비용</t>
    </r>
    <phoneticPr fontId="7"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</si>
  <si>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저원가성</t>
    </r>
    <r>
      <rPr>
        <b/>
        <sz val="9"/>
        <color rgb="FFC00000"/>
        <rFont val="Arial"/>
        <family val="2"/>
      </rPr>
      <t xml:space="preserve"> </t>
    </r>
    <r>
      <rPr>
        <b/>
        <sz val="9"/>
        <color rgb="FFC00000"/>
        <rFont val="맑은 고딕"/>
        <family val="3"/>
        <charset val="129"/>
      </rPr>
      <t>수신현황</t>
    </r>
    <r>
      <rPr>
        <b/>
        <sz val="9"/>
        <color rgb="FFC00000"/>
        <rFont val="Arial"/>
        <family val="2"/>
      </rPr>
      <t>(</t>
    </r>
    <r>
      <rPr>
        <b/>
        <sz val="9"/>
        <color rgb="FFC00000"/>
        <rFont val="맑은 고딕"/>
        <family val="3"/>
        <charset val="129"/>
      </rPr>
      <t>기중평잔</t>
    </r>
    <r>
      <rPr>
        <b/>
        <sz val="9"/>
        <color rgb="FFC00000"/>
        <rFont val="Arial"/>
        <family val="2"/>
      </rPr>
      <t xml:space="preserve"> </t>
    </r>
    <r>
      <rPr>
        <b/>
        <sz val="9"/>
        <color rgb="FFC00000"/>
        <rFont val="맑은 고딕"/>
        <family val="3"/>
        <charset val="129"/>
      </rPr>
      <t>기준</t>
    </r>
    <r>
      <rPr>
        <b/>
        <sz val="9"/>
        <color rgb="FFC00000"/>
        <rFont val="Arial"/>
        <family val="2"/>
      </rPr>
      <t>)</t>
    </r>
    <phoneticPr fontId="16"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</si>
  <si>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조달비용</t>
    </r>
    <phoneticPr fontId="16"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</si>
  <si>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운용</t>
    </r>
    <r>
      <rPr>
        <b/>
        <sz val="9"/>
        <color rgb="FFC00000"/>
        <rFont val="Arial"/>
        <family val="2"/>
      </rPr>
      <t xml:space="preserve"> </t>
    </r>
    <r>
      <rPr>
        <b/>
        <sz val="9"/>
        <color rgb="FFC00000"/>
        <rFont val="맑은 고딕"/>
        <family val="3"/>
        <charset val="129"/>
      </rPr>
      <t>및</t>
    </r>
    <r>
      <rPr>
        <b/>
        <sz val="9"/>
        <color rgb="FFC00000"/>
        <rFont val="Arial"/>
        <family val="2"/>
      </rPr>
      <t xml:space="preserve"> </t>
    </r>
    <r>
      <rPr>
        <b/>
        <sz val="9"/>
        <color rgb="FFC00000"/>
        <rFont val="맑은 고딕"/>
        <family val="3"/>
        <charset val="129"/>
      </rPr>
      <t>조달</t>
    </r>
    <r>
      <rPr>
        <b/>
        <sz val="9"/>
        <color rgb="FFC00000"/>
        <rFont val="Arial"/>
        <family val="2"/>
      </rPr>
      <t xml:space="preserve"> </t>
    </r>
    <r>
      <rPr>
        <b/>
        <sz val="9"/>
        <color rgb="FFC00000"/>
        <rFont val="맑은 고딕"/>
        <family val="3"/>
        <charset val="129"/>
      </rPr>
      <t>현황</t>
    </r>
    <r>
      <rPr>
        <b/>
        <sz val="9"/>
        <color rgb="FFC00000"/>
        <rFont val="Arial"/>
        <family val="2"/>
      </rPr>
      <t xml:space="preserve"> </t>
    </r>
    <r>
      <rPr>
        <b/>
        <sz val="9"/>
        <color rgb="FFC00000"/>
        <rFont val="맑은 고딕"/>
        <family val="3"/>
        <charset val="129"/>
      </rPr>
      <t>요약</t>
    </r>
    <r>
      <rPr>
        <b/>
        <sz val="9"/>
        <color rgb="FFC00000"/>
        <rFont val="Arial"/>
        <family val="2"/>
      </rPr>
      <t>(</t>
    </r>
    <r>
      <rPr>
        <b/>
        <sz val="9"/>
        <color rgb="FFC00000"/>
        <rFont val="맑은 고딕"/>
        <family val="3"/>
        <charset val="129"/>
      </rPr>
      <t>잔액기준</t>
    </r>
    <r>
      <rPr>
        <b/>
        <sz val="9"/>
        <color rgb="FFC00000"/>
        <rFont val="Arial"/>
        <family val="2"/>
      </rPr>
      <t>)</t>
    </r>
    <phoneticPr fontId="16" type="noConversion"/>
  </si>
  <si>
    <r>
      <rPr>
        <b/>
        <sz val="8"/>
        <color rgb="FFC00000"/>
        <rFont val="맑은 고딕"/>
        <family val="3"/>
        <charset val="129"/>
      </rPr>
      <t>운용</t>
    </r>
    <r>
      <rPr>
        <b/>
        <sz val="8"/>
        <color rgb="FFC00000"/>
        <rFont val="Arial"/>
        <family val="2"/>
      </rPr>
      <t xml:space="preserve"> </t>
    </r>
    <r>
      <rPr>
        <b/>
        <sz val="8"/>
        <color rgb="FFC00000"/>
        <rFont val="맑은 고딕"/>
        <family val="3"/>
        <charset val="129"/>
      </rPr>
      <t>및</t>
    </r>
    <r>
      <rPr>
        <b/>
        <sz val="8"/>
        <color rgb="FFC00000"/>
        <rFont val="Arial"/>
        <family val="2"/>
      </rPr>
      <t xml:space="preserve"> </t>
    </r>
    <r>
      <rPr>
        <b/>
        <sz val="8"/>
        <color rgb="FFC00000"/>
        <rFont val="맑은 고딕"/>
        <family val="3"/>
        <charset val="129"/>
      </rPr>
      <t>조달</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경남은행</t>
    </r>
    <r>
      <rPr>
        <b/>
        <sz val="8"/>
        <color rgb="FFC00000"/>
        <rFont val="Arial"/>
        <family val="2"/>
      </rPr>
      <t>]</t>
    </r>
    <phoneticPr fontId="7" type="noConversion"/>
  </si>
  <si>
    <r>
      <rPr>
        <sz val="8"/>
        <color indexed="8"/>
        <rFont val="맑은 고딕"/>
        <family val="3"/>
        <charset val="129"/>
      </rPr>
      <t>주택담보대출</t>
    </r>
    <phoneticPr fontId="230" type="noConversion"/>
  </si>
  <si>
    <r>
      <rPr>
        <sz val="8"/>
        <color indexed="8"/>
        <rFont val="맑은 고딕"/>
        <family val="3"/>
        <charset val="129"/>
      </rPr>
      <t>기타가계대출</t>
    </r>
    <phoneticPr fontId="230" type="noConversion"/>
  </si>
  <si>
    <r>
      <t xml:space="preserve">   </t>
    </r>
    <r>
      <rPr>
        <sz val="8"/>
        <color indexed="8"/>
        <rFont val="맑은 고딕"/>
        <family val="3"/>
        <charset val="129"/>
      </rPr>
      <t>공공기타</t>
    </r>
    <phoneticPr fontId="11" type="noConversion"/>
  </si>
  <si>
    <r>
      <t xml:space="preserve">   </t>
    </r>
    <r>
      <rPr>
        <sz val="8"/>
        <color indexed="8"/>
        <rFont val="맑은 고딕"/>
        <family val="3"/>
        <charset val="129"/>
      </rPr>
      <t>양도성예금</t>
    </r>
    <r>
      <rPr>
        <sz val="8"/>
        <color indexed="8"/>
        <rFont val="Arial"/>
        <family val="2"/>
      </rPr>
      <t>(CD)</t>
    </r>
    <phoneticPr fontId="11" type="noConversion"/>
  </si>
  <si>
    <r>
      <t xml:space="preserve">   </t>
    </r>
    <r>
      <rPr>
        <sz val="8"/>
        <color indexed="8"/>
        <rFont val="맑은 고딕"/>
        <family val="3"/>
        <charset val="129"/>
      </rPr>
      <t>매출어음</t>
    </r>
    <phoneticPr fontId="11" type="noConversion"/>
  </si>
  <si>
    <r>
      <t xml:space="preserve">   </t>
    </r>
    <r>
      <rPr>
        <sz val="8"/>
        <color indexed="8"/>
        <rFont val="맑은 고딕"/>
        <family val="3"/>
        <charset val="129"/>
      </rPr>
      <t>환매조건부채권</t>
    </r>
    <r>
      <rPr>
        <sz val="8"/>
        <color indexed="8"/>
        <rFont val="Arial"/>
        <family val="2"/>
      </rPr>
      <t>(RP)</t>
    </r>
    <phoneticPr fontId="11" type="noConversion"/>
  </si>
  <si>
    <r>
      <t xml:space="preserve">   </t>
    </r>
    <r>
      <rPr>
        <sz val="8"/>
        <color indexed="8"/>
        <rFont val="맑은 고딕"/>
        <family val="3"/>
        <charset val="129"/>
      </rPr>
      <t>원화발행금융채</t>
    </r>
    <phoneticPr fontId="11"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</si>
  <si>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가계자금대출</t>
    </r>
    <r>
      <rPr>
        <b/>
        <sz val="9"/>
        <color rgb="FFC00000"/>
        <rFont val="Arial"/>
        <family val="2"/>
      </rPr>
      <t>(</t>
    </r>
    <r>
      <rPr>
        <b/>
        <sz val="9"/>
        <color rgb="FFC00000"/>
        <rFont val="맑은 고딕"/>
        <family val="3"/>
        <charset val="129"/>
      </rPr>
      <t>잔액기준</t>
    </r>
    <r>
      <rPr>
        <b/>
        <sz val="9"/>
        <color rgb="FFC00000"/>
        <rFont val="Arial"/>
        <family val="2"/>
      </rPr>
      <t>)</t>
    </r>
    <phoneticPr fontId="16"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</si>
  <si>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저원가성</t>
    </r>
    <r>
      <rPr>
        <b/>
        <sz val="9"/>
        <color rgb="FFC00000"/>
        <rFont val="Arial"/>
        <family val="2"/>
      </rPr>
      <t xml:space="preserve"> </t>
    </r>
    <r>
      <rPr>
        <b/>
        <sz val="9"/>
        <color rgb="FFC00000"/>
        <rFont val="맑은 고딕"/>
        <family val="3"/>
        <charset val="129"/>
      </rPr>
      <t>수신현황</t>
    </r>
    <r>
      <rPr>
        <b/>
        <sz val="9"/>
        <color rgb="FFC00000"/>
        <rFont val="Arial"/>
        <family val="2"/>
      </rPr>
      <t>(</t>
    </r>
    <r>
      <rPr>
        <b/>
        <sz val="9"/>
        <color rgb="FFC00000"/>
        <rFont val="맑은 고딕"/>
        <family val="3"/>
        <charset val="129"/>
      </rPr>
      <t>기중평잔기준</t>
    </r>
    <r>
      <rPr>
        <b/>
        <sz val="9"/>
        <color rgb="FFC00000"/>
        <rFont val="Arial"/>
        <family val="2"/>
      </rPr>
      <t>)</t>
    </r>
    <phoneticPr fontId="16"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</si>
  <si>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조달비용</t>
    </r>
    <phoneticPr fontId="16" type="noConversion"/>
  </si>
  <si>
    <r>
      <t>[</t>
    </r>
    <r>
      <rPr>
        <b/>
        <sz val="9"/>
        <color rgb="FFC00000"/>
        <rFont val="맑은 고딕"/>
        <family val="3"/>
        <charset val="129"/>
      </rPr>
      <t>그룹</t>
    </r>
    <r>
      <rPr>
        <b/>
        <sz val="9"/>
        <color rgb="FFC00000"/>
        <rFont val="Arial"/>
        <family val="2"/>
      </rPr>
      <t>]</t>
    </r>
    <r>
      <rPr>
        <b/>
        <sz val="9"/>
        <color rgb="FFC00000"/>
        <rFont val="맑은 고딕"/>
        <family val="3"/>
        <charset val="129"/>
      </rPr>
      <t>자산건전성</t>
    </r>
    <phoneticPr fontId="10" type="noConversion"/>
  </si>
  <si>
    <r>
      <t xml:space="preserve">  </t>
    </r>
    <r>
      <rPr>
        <sz val="8"/>
        <rFont val="맑은 고딕"/>
        <family val="3"/>
        <charset val="129"/>
      </rPr>
      <t>정상</t>
    </r>
    <phoneticPr fontId="10" type="noConversion"/>
  </si>
  <si>
    <r>
      <t xml:space="preserve">  </t>
    </r>
    <r>
      <rPr>
        <sz val="8"/>
        <rFont val="맑은 고딕"/>
        <family val="3"/>
        <charset val="129"/>
      </rPr>
      <t>요주의</t>
    </r>
    <phoneticPr fontId="10" type="noConversion"/>
  </si>
  <si>
    <r>
      <t xml:space="preserve">  </t>
    </r>
    <r>
      <rPr>
        <sz val="8"/>
        <rFont val="맑은 고딕"/>
        <family val="3"/>
        <charset val="129"/>
      </rPr>
      <t>고정</t>
    </r>
    <phoneticPr fontId="10" type="noConversion"/>
  </si>
  <si>
    <r>
      <t xml:space="preserve">  </t>
    </r>
    <r>
      <rPr>
        <sz val="8"/>
        <rFont val="맑은 고딕"/>
        <family val="3"/>
        <charset val="129"/>
      </rPr>
      <t>회수의문</t>
    </r>
    <phoneticPr fontId="10" type="noConversion"/>
  </si>
  <si>
    <r>
      <t xml:space="preserve">  </t>
    </r>
    <r>
      <rPr>
        <sz val="8"/>
        <rFont val="맑은 고딕"/>
        <family val="3"/>
        <charset val="129"/>
      </rPr>
      <t>추정손실</t>
    </r>
    <r>
      <rPr>
        <sz val="8"/>
        <rFont val="Arial"/>
        <family val="2"/>
      </rPr>
      <t xml:space="preserve"> </t>
    </r>
    <phoneticPr fontId="10" type="noConversion"/>
  </si>
  <si>
    <r>
      <rPr>
        <b/>
        <sz val="8"/>
        <rFont val="맑은 고딕"/>
        <family val="3"/>
        <charset val="129"/>
      </rPr>
      <t>고정이하여신</t>
    </r>
    <phoneticPr fontId="10" type="noConversion"/>
  </si>
  <si>
    <r>
      <rPr>
        <b/>
        <sz val="8"/>
        <rFont val="맑은 고딕"/>
        <family val="3"/>
        <charset val="129"/>
      </rPr>
      <t>고정이하여신비율</t>
    </r>
    <phoneticPr fontId="10" type="noConversion"/>
  </si>
  <si>
    <r>
      <rPr>
        <b/>
        <sz val="8"/>
        <color indexed="8"/>
        <rFont val="맑은 고딕"/>
        <family val="3"/>
        <charset val="129"/>
      </rPr>
      <t>요주의이하여신</t>
    </r>
    <phoneticPr fontId="7" type="noConversion"/>
  </si>
  <si>
    <r>
      <rPr>
        <b/>
        <sz val="8"/>
        <rFont val="맑은 고딕"/>
        <family val="3"/>
        <charset val="129"/>
      </rPr>
      <t>요주의이하여신비율</t>
    </r>
    <phoneticPr fontId="10" type="noConversion"/>
  </si>
  <si>
    <r>
      <rPr>
        <b/>
        <sz val="8"/>
        <rFont val="맑은 고딕"/>
        <family val="3"/>
        <charset val="129"/>
      </rPr>
      <t>커버리지비율</t>
    </r>
    <r>
      <rPr>
        <b/>
        <u/>
        <sz val="8"/>
        <rFont val="Arial"/>
        <family val="2"/>
      </rPr>
      <t>(</t>
    </r>
    <r>
      <rPr>
        <b/>
        <u/>
        <sz val="8"/>
        <rFont val="맑은 고딕"/>
        <family val="3"/>
        <charset val="129"/>
      </rPr>
      <t>대손준비금</t>
    </r>
    <r>
      <rPr>
        <b/>
        <u/>
        <sz val="8"/>
        <rFont val="Arial"/>
        <family val="2"/>
      </rPr>
      <t xml:space="preserve"> </t>
    </r>
    <r>
      <rPr>
        <b/>
        <u/>
        <sz val="8"/>
        <rFont val="맑은 고딕"/>
        <family val="3"/>
        <charset val="129"/>
      </rPr>
      <t>차감</t>
    </r>
    <r>
      <rPr>
        <b/>
        <u/>
        <sz val="8"/>
        <rFont val="Arial"/>
        <family val="2"/>
      </rPr>
      <t xml:space="preserve"> </t>
    </r>
    <r>
      <rPr>
        <b/>
        <u/>
        <sz val="8"/>
        <rFont val="맑은 고딕"/>
        <family val="3"/>
        <charset val="129"/>
      </rPr>
      <t>전</t>
    </r>
    <r>
      <rPr>
        <b/>
        <u/>
        <sz val="8"/>
        <rFont val="Arial"/>
        <family val="2"/>
      </rPr>
      <t>)</t>
    </r>
    <phoneticPr fontId="10" type="noConversion"/>
  </si>
  <si>
    <r>
      <rPr>
        <b/>
        <sz val="8"/>
        <color rgb="FFC00000"/>
        <rFont val="맑은 고딕"/>
        <family val="3"/>
        <charset val="129"/>
      </rPr>
      <t>자산건전성</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그룹</t>
    </r>
    <r>
      <rPr>
        <b/>
        <sz val="8"/>
        <color rgb="FFC00000"/>
        <rFont val="Arial"/>
        <family val="2"/>
      </rPr>
      <t>]</t>
    </r>
    <phoneticPr fontId="7" type="noConversion"/>
  </si>
  <si>
    <r>
      <rPr>
        <b/>
        <sz val="8"/>
        <rFont val="맑은 고딕"/>
        <family val="3"/>
        <charset val="129"/>
      </rPr>
      <t>커버리지비율</t>
    </r>
    <r>
      <rPr>
        <b/>
        <sz val="8"/>
        <rFont val="Arial"/>
        <family val="2"/>
      </rPr>
      <t>(</t>
    </r>
    <r>
      <rPr>
        <b/>
        <u/>
        <sz val="8"/>
        <rFont val="맑은 고딕"/>
        <family val="3"/>
        <charset val="129"/>
      </rPr>
      <t>대손준비금</t>
    </r>
    <r>
      <rPr>
        <b/>
        <u/>
        <sz val="8"/>
        <rFont val="Arial"/>
        <family val="2"/>
      </rPr>
      <t xml:space="preserve"> </t>
    </r>
    <r>
      <rPr>
        <b/>
        <u/>
        <sz val="8"/>
        <rFont val="맑은 고딕"/>
        <family val="3"/>
        <charset val="129"/>
      </rPr>
      <t>차감</t>
    </r>
    <r>
      <rPr>
        <b/>
        <u/>
        <sz val="8"/>
        <rFont val="Arial"/>
        <family val="2"/>
      </rPr>
      <t xml:space="preserve"> </t>
    </r>
    <r>
      <rPr>
        <b/>
        <u/>
        <sz val="8"/>
        <rFont val="맑은 고딕"/>
        <family val="3"/>
        <charset val="129"/>
      </rPr>
      <t>후</t>
    </r>
    <r>
      <rPr>
        <b/>
        <sz val="8"/>
        <rFont val="Arial"/>
        <family val="2"/>
      </rPr>
      <t>)</t>
    </r>
    <phoneticPr fontId="10" type="noConversion"/>
  </si>
  <si>
    <r>
      <rPr>
        <b/>
        <sz val="8"/>
        <rFont val="맑은 고딕"/>
        <family val="3"/>
        <charset val="129"/>
      </rPr>
      <t>연체율</t>
    </r>
    <phoneticPr fontId="7" type="noConversion"/>
  </si>
  <si>
    <r>
      <t xml:space="preserve">  </t>
    </r>
    <r>
      <rPr>
        <sz val="8"/>
        <rFont val="맑은 고딕"/>
        <family val="3"/>
        <charset val="129"/>
      </rPr>
      <t>대출채권</t>
    </r>
    <phoneticPr fontId="7" type="noConversion"/>
  </si>
  <si>
    <r>
      <t xml:space="preserve">  </t>
    </r>
    <r>
      <rPr>
        <sz val="8"/>
        <rFont val="맑은 고딕"/>
        <family val="3"/>
        <charset val="129"/>
      </rPr>
      <t>연체금액</t>
    </r>
    <phoneticPr fontId="7" type="noConversion"/>
  </si>
  <si>
    <r>
      <t>BNK</t>
    </r>
    <r>
      <rPr>
        <b/>
        <sz val="9"/>
        <color theme="5"/>
        <rFont val="맑은 고딕"/>
        <family val="3"/>
        <charset val="129"/>
      </rPr>
      <t>금융지주</t>
    </r>
    <phoneticPr fontId="11" type="noConversion"/>
  </si>
  <si>
    <r>
      <rPr>
        <b/>
        <sz val="8"/>
        <rFont val="맑은 고딕"/>
        <family val="3"/>
        <charset val="129"/>
      </rPr>
      <t>커버리지비율</t>
    </r>
    <r>
      <rPr>
        <b/>
        <sz val="8"/>
        <rFont val="Arial"/>
        <family val="2"/>
      </rPr>
      <t>(</t>
    </r>
    <r>
      <rPr>
        <b/>
        <u/>
        <sz val="8"/>
        <rFont val="맑은 고딕"/>
        <family val="3"/>
        <charset val="129"/>
      </rPr>
      <t>대손준비금</t>
    </r>
    <r>
      <rPr>
        <b/>
        <u/>
        <sz val="8"/>
        <rFont val="Arial"/>
        <family val="2"/>
      </rPr>
      <t xml:space="preserve"> </t>
    </r>
    <r>
      <rPr>
        <b/>
        <u/>
        <sz val="8"/>
        <rFont val="맑은 고딕"/>
        <family val="3"/>
        <charset val="129"/>
      </rPr>
      <t>차감</t>
    </r>
    <r>
      <rPr>
        <b/>
        <u/>
        <sz val="8"/>
        <rFont val="Arial"/>
        <family val="2"/>
      </rPr>
      <t xml:space="preserve"> </t>
    </r>
    <r>
      <rPr>
        <b/>
        <u/>
        <sz val="8"/>
        <rFont val="맑은 고딕"/>
        <family val="3"/>
        <charset val="129"/>
      </rPr>
      <t>전</t>
    </r>
    <r>
      <rPr>
        <b/>
        <sz val="8"/>
        <rFont val="Arial"/>
        <family val="2"/>
      </rPr>
      <t>)</t>
    </r>
    <phoneticPr fontId="10" type="noConversion"/>
  </si>
  <si>
    <r>
      <rPr>
        <b/>
        <sz val="8"/>
        <color rgb="FFC00000"/>
        <rFont val="맑은 고딕"/>
        <family val="3"/>
        <charset val="129"/>
      </rPr>
      <t>자산건전성</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부산은행</t>
    </r>
    <r>
      <rPr>
        <b/>
        <sz val="8"/>
        <color rgb="FFC00000"/>
        <rFont val="Arial"/>
        <family val="2"/>
      </rPr>
      <t>]</t>
    </r>
    <phoneticPr fontId="7" type="noConversion"/>
  </si>
  <si>
    <r>
      <rPr>
        <b/>
        <sz val="8"/>
        <rFont val="맑은 고딕"/>
        <family val="3"/>
        <charset val="129"/>
      </rPr>
      <t>대손율</t>
    </r>
    <phoneticPr fontId="7" type="noConversion"/>
  </si>
  <si>
    <r>
      <t xml:space="preserve">  </t>
    </r>
    <r>
      <rPr>
        <sz val="8"/>
        <rFont val="맑은 고딕"/>
        <family val="3"/>
        <charset val="129"/>
      </rPr>
      <t>대손충당금</t>
    </r>
    <r>
      <rPr>
        <sz val="8"/>
        <rFont val="Arial"/>
        <family val="2"/>
      </rPr>
      <t xml:space="preserve"> </t>
    </r>
    <r>
      <rPr>
        <sz val="8"/>
        <rFont val="맑은 고딕"/>
        <family val="3"/>
        <charset val="129"/>
      </rPr>
      <t>전입액</t>
    </r>
    <phoneticPr fontId="7" type="noConversion"/>
  </si>
  <si>
    <r>
      <t xml:space="preserve">  </t>
    </r>
    <r>
      <rPr>
        <sz val="8"/>
        <rFont val="맑은 고딕"/>
        <family val="3"/>
        <charset val="129"/>
      </rPr>
      <t>총여신</t>
    </r>
    <phoneticPr fontId="7" type="noConversion"/>
  </si>
  <si>
    <r>
      <rPr>
        <b/>
        <sz val="8"/>
        <rFont val="맑은 고딕"/>
        <family val="3"/>
        <charset val="129"/>
      </rPr>
      <t>총여신</t>
    </r>
    <r>
      <rPr>
        <b/>
        <sz val="8"/>
        <rFont val="Arial"/>
        <family val="2"/>
      </rPr>
      <t xml:space="preserve"> (</t>
    </r>
    <r>
      <rPr>
        <b/>
        <sz val="8"/>
        <rFont val="맑은 고딕"/>
        <family val="3"/>
        <charset val="129"/>
      </rPr>
      <t>기업카드</t>
    </r>
    <r>
      <rPr>
        <b/>
        <sz val="8"/>
        <rFont val="Arial"/>
        <family val="2"/>
      </rPr>
      <t xml:space="preserve"> </t>
    </r>
    <r>
      <rPr>
        <b/>
        <sz val="8"/>
        <rFont val="맑은 고딕"/>
        <family val="3"/>
        <charset val="129"/>
      </rPr>
      <t>여신</t>
    </r>
    <r>
      <rPr>
        <b/>
        <sz val="8"/>
        <rFont val="Arial"/>
        <family val="2"/>
      </rPr>
      <t xml:space="preserve"> </t>
    </r>
    <r>
      <rPr>
        <b/>
        <sz val="8"/>
        <rFont val="맑은 고딕"/>
        <family val="3"/>
        <charset val="129"/>
      </rPr>
      <t>포함</t>
    </r>
    <r>
      <rPr>
        <b/>
        <sz val="8"/>
        <rFont val="Arial"/>
        <family val="2"/>
      </rPr>
      <t>)</t>
    </r>
    <phoneticPr fontId="16" type="noConversion"/>
  </si>
  <si>
    <r>
      <rPr>
        <b/>
        <sz val="8"/>
        <rFont val="맑은 고딕"/>
        <family val="3"/>
        <charset val="129"/>
      </rPr>
      <t>총여신</t>
    </r>
    <r>
      <rPr>
        <b/>
        <sz val="8"/>
        <rFont val="Arial"/>
        <family val="2"/>
      </rPr>
      <t xml:space="preserve"> (</t>
    </r>
    <r>
      <rPr>
        <b/>
        <sz val="8"/>
        <rFont val="맑은 고딕"/>
        <family val="3"/>
        <charset val="129"/>
      </rPr>
      <t>가계카드</t>
    </r>
    <r>
      <rPr>
        <b/>
        <sz val="8"/>
        <rFont val="Arial"/>
        <family val="2"/>
      </rPr>
      <t xml:space="preserve"> </t>
    </r>
    <r>
      <rPr>
        <b/>
        <sz val="8"/>
        <rFont val="맑은 고딕"/>
        <family val="3"/>
        <charset val="129"/>
      </rPr>
      <t>여신</t>
    </r>
    <r>
      <rPr>
        <b/>
        <sz val="8"/>
        <rFont val="Arial"/>
        <family val="2"/>
      </rPr>
      <t xml:space="preserve"> </t>
    </r>
    <r>
      <rPr>
        <b/>
        <sz val="8"/>
        <rFont val="맑은 고딕"/>
        <family val="3"/>
        <charset val="129"/>
      </rPr>
      <t>포함</t>
    </r>
    <r>
      <rPr>
        <b/>
        <sz val="8"/>
        <rFont val="Arial"/>
        <family val="2"/>
      </rPr>
      <t>)</t>
    </r>
    <phoneticPr fontId="16"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</si>
  <si>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주요</t>
    </r>
    <r>
      <rPr>
        <b/>
        <sz val="9"/>
        <color rgb="FFC00000"/>
        <rFont val="Arial"/>
        <family val="2"/>
      </rPr>
      <t xml:space="preserve"> </t>
    </r>
    <r>
      <rPr>
        <b/>
        <sz val="9"/>
        <color rgb="FFC00000"/>
        <rFont val="맑은 고딕"/>
        <family val="3"/>
        <charset val="129"/>
      </rPr>
      <t>부문별</t>
    </r>
    <r>
      <rPr>
        <b/>
        <sz val="9"/>
        <color rgb="FFC00000"/>
        <rFont val="Arial"/>
        <family val="2"/>
      </rPr>
      <t xml:space="preserve"> </t>
    </r>
    <r>
      <rPr>
        <b/>
        <sz val="9"/>
        <color rgb="FFC00000"/>
        <rFont val="맑은 고딕"/>
        <family val="3"/>
        <charset val="129"/>
      </rPr>
      <t>자산건전성</t>
    </r>
    <r>
      <rPr>
        <b/>
        <sz val="9"/>
        <color rgb="FFC00000"/>
        <rFont val="Arial"/>
        <family val="2"/>
      </rPr>
      <t xml:space="preserve"> </t>
    </r>
    <r>
      <rPr>
        <b/>
        <sz val="9"/>
        <color rgb="FFC00000"/>
        <rFont val="맑은 고딕"/>
        <family val="3"/>
        <charset val="129"/>
      </rPr>
      <t>현황</t>
    </r>
    <phoneticPr fontId="11" type="noConversion"/>
  </si>
  <si>
    <r>
      <rPr>
        <b/>
        <sz val="9"/>
        <color rgb="FFC00000"/>
        <rFont val="맑은 고딕"/>
        <family val="3"/>
        <charset val="129"/>
      </rPr>
      <t>기업</t>
    </r>
    <phoneticPr fontId="11" type="noConversion"/>
  </si>
  <si>
    <r>
      <rPr>
        <b/>
        <sz val="9"/>
        <color rgb="FFC00000"/>
        <rFont val="맑은 고딕"/>
        <family val="3"/>
        <charset val="129"/>
      </rPr>
      <t>가계</t>
    </r>
    <phoneticPr fontId="11" type="noConversion"/>
  </si>
  <si>
    <r>
      <t>[</t>
    </r>
    <r>
      <rPr>
        <b/>
        <sz val="9"/>
        <color rgb="FFC00000"/>
        <rFont val="맑은 고딕"/>
        <family val="3"/>
        <charset val="129"/>
      </rPr>
      <t>경남은행</t>
    </r>
    <r>
      <rPr>
        <b/>
        <sz val="9"/>
        <color rgb="FFC00000"/>
        <rFont val="Arial"/>
        <family val="2"/>
      </rPr>
      <t>]</t>
    </r>
    <r>
      <rPr>
        <b/>
        <sz val="9"/>
        <color rgb="FFC00000"/>
        <rFont val="맑은 고딕"/>
        <family val="3"/>
        <charset val="129"/>
      </rPr>
      <t>자산건전성</t>
    </r>
    <r>
      <rPr>
        <b/>
        <sz val="9"/>
        <color rgb="FFC00000"/>
        <rFont val="Arial"/>
        <family val="2"/>
      </rPr>
      <t xml:space="preserve"> </t>
    </r>
    <r>
      <rPr>
        <b/>
        <sz val="9"/>
        <color rgb="FFC00000"/>
        <rFont val="맑은 고딕"/>
        <family val="3"/>
        <charset val="129"/>
      </rPr>
      <t>요약</t>
    </r>
    <phoneticPr fontId="10" type="noConversion"/>
  </si>
  <si>
    <r>
      <rPr>
        <b/>
        <sz val="8"/>
        <color rgb="FFC00000"/>
        <rFont val="맑은 고딕"/>
        <family val="3"/>
        <charset val="129"/>
      </rPr>
      <t>자산건전성</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경남은행</t>
    </r>
    <r>
      <rPr>
        <b/>
        <sz val="8"/>
        <color rgb="FFC00000"/>
        <rFont val="Arial"/>
        <family val="2"/>
      </rPr>
      <t>]</t>
    </r>
    <phoneticPr fontId="7"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</si>
  <si>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주요</t>
    </r>
    <r>
      <rPr>
        <b/>
        <sz val="9"/>
        <color rgb="FFC00000"/>
        <rFont val="Arial"/>
        <family val="2"/>
      </rPr>
      <t xml:space="preserve"> </t>
    </r>
    <r>
      <rPr>
        <b/>
        <sz val="9"/>
        <color rgb="FFC00000"/>
        <rFont val="맑은 고딕"/>
        <family val="3"/>
        <charset val="129"/>
      </rPr>
      <t>부문별</t>
    </r>
    <r>
      <rPr>
        <b/>
        <sz val="9"/>
        <color rgb="FFC00000"/>
        <rFont val="Arial"/>
        <family val="2"/>
      </rPr>
      <t xml:space="preserve"> </t>
    </r>
    <r>
      <rPr>
        <b/>
        <sz val="9"/>
        <color rgb="FFC00000"/>
        <rFont val="맑은 고딕"/>
        <family val="3"/>
        <charset val="129"/>
      </rPr>
      <t>자산건전성</t>
    </r>
    <r>
      <rPr>
        <b/>
        <sz val="9"/>
        <color rgb="FFC00000"/>
        <rFont val="Arial"/>
        <family val="2"/>
      </rPr>
      <t xml:space="preserve"> </t>
    </r>
    <r>
      <rPr>
        <b/>
        <sz val="9"/>
        <color rgb="FFC00000"/>
        <rFont val="맑은 고딕"/>
        <family val="3"/>
        <charset val="129"/>
      </rPr>
      <t>현황</t>
    </r>
    <phoneticPr fontId="11" type="noConversion"/>
  </si>
  <si>
    <r>
      <rPr>
        <b/>
        <sz val="9"/>
        <color rgb="FFC00000"/>
        <rFont val="맑은 고딕"/>
        <family val="3"/>
        <charset val="129"/>
      </rPr>
      <t>기업</t>
    </r>
    <phoneticPr fontId="11" type="noConversion"/>
  </si>
  <si>
    <r>
      <rPr>
        <b/>
        <sz val="9"/>
        <color rgb="FFC00000"/>
        <rFont val="맑은 고딕"/>
        <family val="3"/>
        <charset val="129"/>
      </rPr>
      <t>가계</t>
    </r>
    <phoneticPr fontId="11" type="noConversion"/>
  </si>
  <si>
    <r>
      <rPr>
        <sz val="11"/>
        <color theme="3" tint="-0.249977111117893"/>
        <rFont val="HY견고딕"/>
        <family val="1"/>
        <charset val="129"/>
      </rPr>
      <t>연체율</t>
    </r>
    <r>
      <rPr>
        <sz val="11"/>
        <color theme="3" tint="-0.249977111117893"/>
        <rFont val="Arial"/>
        <family val="2"/>
      </rPr>
      <t xml:space="preserve"> </t>
    </r>
    <r>
      <rPr>
        <sz val="11"/>
        <color theme="3" tint="-0.249977111117893"/>
        <rFont val="HY견고딕"/>
        <family val="1"/>
        <charset val="129"/>
      </rPr>
      <t>현황</t>
    </r>
    <r>
      <rPr>
        <sz val="11"/>
        <color theme="3" tint="-0.249977111117893"/>
        <rFont val="Arial"/>
        <family val="2"/>
      </rPr>
      <t xml:space="preserve"> [</t>
    </r>
    <r>
      <rPr>
        <sz val="11"/>
        <color theme="3" tint="-0.249977111117893"/>
        <rFont val="HY견고딕"/>
        <family val="1"/>
        <charset val="129"/>
      </rPr>
      <t>부산은행</t>
    </r>
    <r>
      <rPr>
        <sz val="11"/>
        <color theme="3" tint="-0.249977111117893"/>
        <rFont val="Arial"/>
        <family val="2"/>
      </rPr>
      <t>]</t>
    </r>
    <phoneticPr fontId="7" type="noConversion"/>
  </si>
  <si>
    <r>
      <t>[</t>
    </r>
    <r>
      <rPr>
        <b/>
        <sz val="9"/>
        <color rgb="FFC00000"/>
        <rFont val="맑은 고딕"/>
        <family val="3"/>
        <charset val="129"/>
      </rPr>
      <t>부산은행</t>
    </r>
    <r>
      <rPr>
        <b/>
        <sz val="9"/>
        <color rgb="FFC00000"/>
        <rFont val="Arial"/>
        <family val="2"/>
      </rPr>
      <t>]</t>
    </r>
    <r>
      <rPr>
        <b/>
        <sz val="9"/>
        <color rgb="FFC00000"/>
        <rFont val="맑은 고딕"/>
        <family val="3"/>
        <charset val="129"/>
      </rPr>
      <t>부문별</t>
    </r>
    <r>
      <rPr>
        <b/>
        <sz val="9"/>
        <color rgb="FFC00000"/>
        <rFont val="Arial"/>
        <family val="2"/>
      </rPr>
      <t xml:space="preserve"> </t>
    </r>
    <r>
      <rPr>
        <b/>
        <sz val="9"/>
        <color rgb="FFC00000"/>
        <rFont val="맑은 고딕"/>
        <family val="3"/>
        <charset val="129"/>
      </rPr>
      <t>연체율</t>
    </r>
    <phoneticPr fontId="16" type="noConversion"/>
  </si>
  <si>
    <r>
      <rPr>
        <b/>
        <sz val="8"/>
        <rFont val="맑은 고딕"/>
        <family val="3"/>
        <charset val="129"/>
      </rPr>
      <t>총연체율</t>
    </r>
    <phoneticPr fontId="230" type="noConversion"/>
  </si>
  <si>
    <r>
      <t xml:space="preserve"> </t>
    </r>
    <r>
      <rPr>
        <b/>
        <sz val="8"/>
        <rFont val="맑은 고딕"/>
        <family val="3"/>
        <charset val="129"/>
      </rPr>
      <t>기업</t>
    </r>
    <phoneticPr fontId="230" type="noConversion"/>
  </si>
  <si>
    <r>
      <t xml:space="preserve">     </t>
    </r>
    <r>
      <rPr>
        <sz val="8"/>
        <rFont val="맑은 고딕"/>
        <family val="3"/>
        <charset val="129"/>
      </rPr>
      <t>대기업</t>
    </r>
    <phoneticPr fontId="11" type="noConversion"/>
  </si>
  <si>
    <r>
      <t xml:space="preserve">     </t>
    </r>
    <r>
      <rPr>
        <sz val="8"/>
        <rFont val="맑은 고딕"/>
        <family val="3"/>
        <charset val="129"/>
      </rPr>
      <t>중소기업</t>
    </r>
    <phoneticPr fontId="11" type="noConversion"/>
  </si>
  <si>
    <r>
      <t xml:space="preserve"> </t>
    </r>
    <r>
      <rPr>
        <b/>
        <sz val="8"/>
        <rFont val="맑은 고딕"/>
        <family val="3"/>
        <charset val="129"/>
      </rPr>
      <t>공공기관</t>
    </r>
    <r>
      <rPr>
        <b/>
        <sz val="8"/>
        <rFont val="Arial"/>
        <family val="2"/>
      </rPr>
      <t xml:space="preserve"> </t>
    </r>
    <r>
      <rPr>
        <b/>
        <sz val="8"/>
        <rFont val="맑은 고딕"/>
        <family val="3"/>
        <charset val="129"/>
      </rPr>
      <t>및</t>
    </r>
    <r>
      <rPr>
        <b/>
        <sz val="8"/>
        <rFont val="Arial"/>
        <family val="2"/>
      </rPr>
      <t xml:space="preserve"> </t>
    </r>
    <r>
      <rPr>
        <b/>
        <sz val="8"/>
        <rFont val="맑은 고딕"/>
        <family val="3"/>
        <charset val="129"/>
      </rPr>
      <t>기타</t>
    </r>
    <phoneticPr fontId="230" type="noConversion"/>
  </si>
  <si>
    <r>
      <t xml:space="preserve"> </t>
    </r>
    <r>
      <rPr>
        <b/>
        <sz val="8"/>
        <rFont val="맑은 고딕"/>
        <family val="3"/>
        <charset val="129"/>
      </rPr>
      <t>가계</t>
    </r>
    <phoneticPr fontId="230" type="noConversion"/>
  </si>
  <si>
    <r>
      <t xml:space="preserve"> </t>
    </r>
    <r>
      <rPr>
        <b/>
        <sz val="8"/>
        <rFont val="맑은 고딕"/>
        <family val="3"/>
        <charset val="129"/>
      </rPr>
      <t>신용카드</t>
    </r>
    <phoneticPr fontId="230" type="noConversion"/>
  </si>
  <si>
    <r>
      <rPr>
        <b/>
        <sz val="8"/>
        <rFont val="맑은 고딕"/>
        <family val="3"/>
        <charset val="129"/>
      </rPr>
      <t>총연체금액</t>
    </r>
    <phoneticPr fontId="11" type="noConversion"/>
  </si>
  <si>
    <r>
      <rPr>
        <b/>
        <sz val="8"/>
        <color rgb="FFC00000"/>
        <rFont val="맑은 고딕"/>
        <family val="3"/>
        <charset val="129"/>
      </rPr>
      <t>연체율</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부산은행</t>
    </r>
    <r>
      <rPr>
        <b/>
        <sz val="8"/>
        <color rgb="FFC00000"/>
        <rFont val="Arial"/>
        <family val="2"/>
      </rPr>
      <t>]</t>
    </r>
    <phoneticPr fontId="7" type="noConversion"/>
  </si>
  <si>
    <r>
      <rPr>
        <b/>
        <sz val="8"/>
        <rFont val="맑은 고딕"/>
        <family val="3"/>
        <charset val="129"/>
      </rPr>
      <t>총대출채권</t>
    </r>
    <phoneticPr fontId="11" type="noConversion"/>
  </si>
  <si>
    <r>
      <t>[</t>
    </r>
    <r>
      <rPr>
        <b/>
        <sz val="9"/>
        <color rgb="FFC00000"/>
        <rFont val="맑은 고딕"/>
        <family val="3"/>
        <charset val="129"/>
      </rPr>
      <t>경남은행</t>
    </r>
    <r>
      <rPr>
        <b/>
        <sz val="9"/>
        <color rgb="FFC00000"/>
        <rFont val="Arial"/>
        <family val="2"/>
      </rPr>
      <t>]</t>
    </r>
    <r>
      <rPr>
        <b/>
        <sz val="9"/>
        <color rgb="FFC00000"/>
        <rFont val="맑은 고딕"/>
        <family val="3"/>
        <charset val="129"/>
      </rPr>
      <t>부문별</t>
    </r>
    <r>
      <rPr>
        <b/>
        <sz val="9"/>
        <color rgb="FFC00000"/>
        <rFont val="Arial"/>
        <family val="2"/>
      </rPr>
      <t xml:space="preserve"> </t>
    </r>
    <r>
      <rPr>
        <b/>
        <sz val="9"/>
        <color rgb="FFC00000"/>
        <rFont val="맑은 고딕"/>
        <family val="3"/>
        <charset val="129"/>
      </rPr>
      <t>연체율</t>
    </r>
    <phoneticPr fontId="16" type="noConversion"/>
  </si>
  <si>
    <r>
      <t xml:space="preserve"> </t>
    </r>
    <r>
      <rPr>
        <b/>
        <sz val="8"/>
        <color indexed="8"/>
        <rFont val="맑은 고딕"/>
        <family val="3"/>
        <charset val="129"/>
      </rPr>
      <t>공공기관</t>
    </r>
    <r>
      <rPr>
        <b/>
        <sz val="8"/>
        <color indexed="8"/>
        <rFont val="Arial"/>
        <family val="2"/>
      </rPr>
      <t xml:space="preserve"> </t>
    </r>
    <r>
      <rPr>
        <b/>
        <sz val="8"/>
        <color indexed="8"/>
        <rFont val="맑은 고딕"/>
        <family val="3"/>
        <charset val="129"/>
      </rPr>
      <t>및</t>
    </r>
    <r>
      <rPr>
        <b/>
        <sz val="8"/>
        <color indexed="8"/>
        <rFont val="Arial"/>
        <family val="2"/>
      </rPr>
      <t xml:space="preserve"> </t>
    </r>
    <r>
      <rPr>
        <b/>
        <sz val="8"/>
        <color indexed="8"/>
        <rFont val="맑은 고딕"/>
        <family val="3"/>
        <charset val="129"/>
      </rPr>
      <t>기타</t>
    </r>
    <phoneticPr fontId="230" type="noConversion"/>
  </si>
  <si>
    <r>
      <rPr>
        <b/>
        <sz val="8"/>
        <color rgb="FFC00000"/>
        <rFont val="맑은 고딕"/>
        <family val="3"/>
        <charset val="129"/>
      </rPr>
      <t>연체율</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경남은행</t>
    </r>
    <r>
      <rPr>
        <b/>
        <sz val="8"/>
        <color rgb="FFC00000"/>
        <rFont val="Arial"/>
        <family val="2"/>
      </rPr>
      <t>]</t>
    </r>
    <phoneticPr fontId="7" type="noConversion"/>
  </si>
  <si>
    <r>
      <rPr>
        <b/>
        <sz val="8"/>
        <rFont val="맑은 고딕"/>
        <family val="3"/>
        <charset val="129"/>
      </rPr>
      <t>대손율</t>
    </r>
    <r>
      <rPr>
        <b/>
        <sz val="8"/>
        <rFont val="Arial"/>
        <family val="2"/>
      </rPr>
      <t xml:space="preserve"> (A/B)</t>
    </r>
    <phoneticPr fontId="11" type="noConversion"/>
  </si>
  <si>
    <r>
      <t xml:space="preserve">  </t>
    </r>
    <r>
      <rPr>
        <b/>
        <sz val="8"/>
        <rFont val="맑은 고딕"/>
        <family val="3"/>
        <charset val="129"/>
      </rPr>
      <t>대손충당금</t>
    </r>
    <r>
      <rPr>
        <b/>
        <sz val="8"/>
        <rFont val="Arial"/>
        <family val="2"/>
      </rPr>
      <t>(A)</t>
    </r>
    <phoneticPr fontId="11" type="noConversion"/>
  </si>
  <si>
    <r>
      <t xml:space="preserve">  </t>
    </r>
    <r>
      <rPr>
        <b/>
        <sz val="8"/>
        <rFont val="맑은 고딕"/>
        <family val="3"/>
        <charset val="129"/>
      </rPr>
      <t>총여신</t>
    </r>
    <r>
      <rPr>
        <b/>
        <sz val="8"/>
        <rFont val="Arial"/>
        <family val="2"/>
      </rPr>
      <t>(B)</t>
    </r>
    <phoneticPr fontId="11" type="noConversion"/>
  </si>
  <si>
    <r>
      <rPr>
        <b/>
        <sz val="8"/>
        <rFont val="맑은 고딕"/>
        <family val="3"/>
        <charset val="129"/>
      </rPr>
      <t>대손충당금</t>
    </r>
    <r>
      <rPr>
        <b/>
        <sz val="8"/>
        <rFont val="Arial"/>
        <family val="2"/>
      </rPr>
      <t>(A)</t>
    </r>
    <phoneticPr fontId="11" type="noConversion"/>
  </si>
  <si>
    <r>
      <rPr>
        <sz val="8"/>
        <rFont val="맑은 고딕"/>
        <family val="3"/>
        <charset val="129"/>
      </rPr>
      <t>기업여신</t>
    </r>
    <phoneticPr fontId="11" type="noConversion"/>
  </si>
  <si>
    <r>
      <rPr>
        <sz val="8"/>
        <rFont val="맑은 고딕"/>
        <family val="3"/>
        <charset val="129"/>
      </rPr>
      <t>가계대출</t>
    </r>
    <phoneticPr fontId="11" type="noConversion"/>
  </si>
  <si>
    <r>
      <rPr>
        <sz val="8"/>
        <rFont val="맑은 고딕"/>
        <family val="3"/>
        <charset val="129"/>
      </rPr>
      <t>신용카드채권</t>
    </r>
    <phoneticPr fontId="11" type="noConversion"/>
  </si>
  <si>
    <r>
      <rPr>
        <sz val="8"/>
        <rFont val="맑은 고딕"/>
        <family val="3"/>
        <charset val="129"/>
      </rPr>
      <t>기타충당금</t>
    </r>
    <phoneticPr fontId="11" type="noConversion"/>
  </si>
  <si>
    <r>
      <rPr>
        <b/>
        <sz val="8"/>
        <rFont val="맑은 고딕"/>
        <family val="3"/>
        <charset val="129"/>
      </rPr>
      <t>총여신</t>
    </r>
    <r>
      <rPr>
        <b/>
        <sz val="8"/>
        <rFont val="Arial"/>
        <family val="2"/>
      </rPr>
      <t>(B)</t>
    </r>
    <phoneticPr fontId="11" type="noConversion"/>
  </si>
  <si>
    <r>
      <rPr>
        <b/>
        <sz val="8"/>
        <rFont val="맑은 고딕"/>
        <family val="3"/>
        <charset val="129"/>
      </rPr>
      <t>상각합계</t>
    </r>
    <phoneticPr fontId="16" type="noConversion"/>
  </si>
  <si>
    <r>
      <t xml:space="preserve">  </t>
    </r>
    <r>
      <rPr>
        <sz val="8"/>
        <rFont val="맑은 고딕"/>
        <family val="3"/>
        <charset val="129"/>
      </rPr>
      <t>기업</t>
    </r>
    <phoneticPr fontId="11" type="noConversion"/>
  </si>
  <si>
    <r>
      <t xml:space="preserve">  </t>
    </r>
    <r>
      <rPr>
        <sz val="8"/>
        <rFont val="맑은 고딕"/>
        <family val="3"/>
        <charset val="129"/>
      </rPr>
      <t>가계</t>
    </r>
    <phoneticPr fontId="11" type="noConversion"/>
  </si>
  <si>
    <r>
      <t xml:space="preserve">  </t>
    </r>
    <r>
      <rPr>
        <sz val="8"/>
        <rFont val="맑은 고딕"/>
        <family val="3"/>
        <charset val="129"/>
      </rPr>
      <t>신용카드</t>
    </r>
    <phoneticPr fontId="11" type="noConversion"/>
  </si>
  <si>
    <r>
      <rPr>
        <b/>
        <sz val="8"/>
        <rFont val="맑은 고딕"/>
        <family val="3"/>
        <charset val="129"/>
      </rPr>
      <t>매각합계</t>
    </r>
    <phoneticPr fontId="16" type="noConversion"/>
  </si>
  <si>
    <r>
      <rPr>
        <b/>
        <sz val="8"/>
        <rFont val="맑은 고딕"/>
        <family val="3"/>
        <charset val="129"/>
      </rPr>
      <t>고정이하</t>
    </r>
    <r>
      <rPr>
        <b/>
        <sz val="8"/>
        <rFont val="Arial"/>
        <family val="2"/>
      </rPr>
      <t xml:space="preserve"> </t>
    </r>
    <r>
      <rPr>
        <b/>
        <sz val="8"/>
        <rFont val="맑은 고딕"/>
        <family val="3"/>
        <charset val="129"/>
      </rPr>
      <t>매각</t>
    </r>
    <phoneticPr fontId="11" type="noConversion"/>
  </si>
  <si>
    <r>
      <rPr>
        <b/>
        <sz val="8"/>
        <rFont val="맑은 고딕"/>
        <family val="3"/>
        <charset val="129"/>
      </rPr>
      <t>대손율</t>
    </r>
    <r>
      <rPr>
        <b/>
        <sz val="8"/>
        <rFont val="Arial"/>
        <family val="2"/>
      </rPr>
      <t>(A/B)</t>
    </r>
    <phoneticPr fontId="11" type="noConversion"/>
  </si>
  <si>
    <r>
      <t>[</t>
    </r>
    <r>
      <rPr>
        <b/>
        <sz val="9"/>
        <color rgb="FFC00000"/>
        <rFont val="맑은 고딕"/>
        <family val="3"/>
        <charset val="129"/>
      </rPr>
      <t>그룹</t>
    </r>
    <r>
      <rPr>
        <b/>
        <sz val="9"/>
        <color rgb="FFC00000"/>
        <rFont val="Arial"/>
        <family val="2"/>
      </rPr>
      <t>]</t>
    </r>
    <r>
      <rPr>
        <b/>
        <sz val="9"/>
        <color rgb="FFC00000"/>
        <rFont val="맑은 고딕"/>
        <family val="3"/>
        <charset val="129"/>
      </rPr>
      <t>대손충당금</t>
    </r>
    <r>
      <rPr>
        <b/>
        <sz val="9"/>
        <color rgb="FFC00000"/>
        <rFont val="Arial"/>
        <family val="2"/>
      </rPr>
      <t xml:space="preserve"> </t>
    </r>
    <r>
      <rPr>
        <b/>
        <sz val="9"/>
        <color rgb="FFC00000"/>
        <rFont val="맑은 고딕"/>
        <family val="3"/>
        <charset val="129"/>
      </rPr>
      <t>현황</t>
    </r>
    <phoneticPr fontId="16" type="noConversion"/>
  </si>
  <si>
    <r>
      <t>[</t>
    </r>
    <r>
      <rPr>
        <b/>
        <sz val="9"/>
        <color rgb="FFC00000"/>
        <rFont val="맑은 고딕"/>
        <family val="3"/>
        <charset val="129"/>
      </rPr>
      <t>부산은행</t>
    </r>
    <r>
      <rPr>
        <b/>
        <sz val="9"/>
        <color rgb="FFC00000"/>
        <rFont val="Arial"/>
        <family val="2"/>
      </rPr>
      <t>]</t>
    </r>
    <r>
      <rPr>
        <b/>
        <sz val="9"/>
        <color rgb="FFC00000"/>
        <rFont val="맑은 고딕"/>
        <family val="3"/>
        <charset val="129"/>
      </rPr>
      <t>대손충당금</t>
    </r>
    <r>
      <rPr>
        <b/>
        <sz val="9"/>
        <color rgb="FFC00000"/>
        <rFont val="Arial"/>
        <family val="2"/>
      </rPr>
      <t xml:space="preserve"> </t>
    </r>
    <r>
      <rPr>
        <b/>
        <sz val="9"/>
        <color rgb="FFC00000"/>
        <rFont val="맑은 고딕"/>
        <family val="3"/>
        <charset val="129"/>
      </rPr>
      <t>현황</t>
    </r>
    <phoneticPr fontId="230" type="noConversion"/>
  </si>
  <si>
    <r>
      <t>[</t>
    </r>
    <r>
      <rPr>
        <b/>
        <sz val="9"/>
        <color rgb="FFC00000"/>
        <rFont val="맑은 고딕"/>
        <family val="3"/>
        <charset val="129"/>
      </rPr>
      <t>부산은행</t>
    </r>
    <r>
      <rPr>
        <b/>
        <sz val="9"/>
        <color rgb="FFC00000"/>
        <rFont val="Arial"/>
        <family val="2"/>
      </rPr>
      <t>]</t>
    </r>
    <r>
      <rPr>
        <b/>
        <sz val="9"/>
        <color rgb="FFC00000"/>
        <rFont val="맑은 고딕"/>
        <family val="3"/>
        <charset val="129"/>
      </rPr>
      <t>상매각</t>
    </r>
    <r>
      <rPr>
        <b/>
        <sz val="9"/>
        <color rgb="FFC00000"/>
        <rFont val="Arial"/>
        <family val="2"/>
      </rPr>
      <t xml:space="preserve"> </t>
    </r>
    <r>
      <rPr>
        <b/>
        <sz val="9"/>
        <color rgb="FFC00000"/>
        <rFont val="맑은 고딕"/>
        <family val="3"/>
        <charset val="129"/>
      </rPr>
      <t>현황</t>
    </r>
    <phoneticPr fontId="230" type="noConversion"/>
  </si>
  <si>
    <r>
      <t>[</t>
    </r>
    <r>
      <rPr>
        <b/>
        <sz val="9"/>
        <color rgb="FFC00000"/>
        <rFont val="맑은 고딕"/>
        <family val="3"/>
        <charset val="129"/>
      </rPr>
      <t>경남은행</t>
    </r>
    <r>
      <rPr>
        <b/>
        <sz val="9"/>
        <color rgb="FFC00000"/>
        <rFont val="Arial"/>
        <family val="2"/>
      </rPr>
      <t>]</t>
    </r>
    <r>
      <rPr>
        <b/>
        <sz val="9"/>
        <color rgb="FFC00000"/>
        <rFont val="맑은 고딕"/>
        <family val="3"/>
        <charset val="129"/>
      </rPr>
      <t>대손충당금</t>
    </r>
    <r>
      <rPr>
        <b/>
        <sz val="9"/>
        <color rgb="FFC00000"/>
        <rFont val="Arial"/>
        <family val="2"/>
      </rPr>
      <t xml:space="preserve"> </t>
    </r>
    <r>
      <rPr>
        <b/>
        <sz val="9"/>
        <color rgb="FFC00000"/>
        <rFont val="맑은 고딕"/>
        <family val="3"/>
        <charset val="129"/>
      </rPr>
      <t>현황</t>
    </r>
    <phoneticPr fontId="230" type="noConversion"/>
  </si>
  <si>
    <r>
      <t>[</t>
    </r>
    <r>
      <rPr>
        <b/>
        <sz val="9"/>
        <color rgb="FFC00000"/>
        <rFont val="맑은 고딕"/>
        <family val="3"/>
        <charset val="129"/>
      </rPr>
      <t>경남은행</t>
    </r>
    <r>
      <rPr>
        <b/>
        <sz val="9"/>
        <color rgb="FFC00000"/>
        <rFont val="Arial"/>
        <family val="2"/>
      </rPr>
      <t>]</t>
    </r>
    <r>
      <rPr>
        <b/>
        <sz val="9"/>
        <color rgb="FFC00000"/>
        <rFont val="맑은 고딕"/>
        <family val="3"/>
        <charset val="129"/>
      </rPr>
      <t>상매각</t>
    </r>
    <r>
      <rPr>
        <b/>
        <sz val="9"/>
        <color rgb="FFC00000"/>
        <rFont val="Arial"/>
        <family val="2"/>
      </rPr>
      <t xml:space="preserve"> </t>
    </r>
    <r>
      <rPr>
        <b/>
        <sz val="9"/>
        <color rgb="FFC00000"/>
        <rFont val="맑은 고딕"/>
        <family val="3"/>
        <charset val="129"/>
      </rPr>
      <t>현황</t>
    </r>
    <phoneticPr fontId="230" type="noConversion"/>
  </si>
  <si>
    <r>
      <t>BIS</t>
    </r>
    <r>
      <rPr>
        <b/>
        <sz val="8"/>
        <rFont val="맑은 고딕"/>
        <family val="3"/>
        <charset val="129"/>
      </rPr>
      <t>비율</t>
    </r>
    <phoneticPr fontId="11" type="noConversion"/>
  </si>
  <si>
    <r>
      <t xml:space="preserve">  </t>
    </r>
    <r>
      <rPr>
        <sz val="8"/>
        <rFont val="맑은 고딕"/>
        <family val="3"/>
        <charset val="129"/>
      </rPr>
      <t>기본자본비율</t>
    </r>
    <phoneticPr fontId="11" type="noConversion"/>
  </si>
  <si>
    <r>
      <t xml:space="preserve">  </t>
    </r>
    <r>
      <rPr>
        <sz val="8"/>
        <rFont val="맑은 고딕"/>
        <family val="3"/>
        <charset val="129"/>
      </rPr>
      <t>보통주자본비율</t>
    </r>
    <phoneticPr fontId="11" type="noConversion"/>
  </si>
  <si>
    <r>
      <rPr>
        <b/>
        <sz val="8"/>
        <rFont val="맑은 고딕"/>
        <family val="3"/>
        <charset val="129"/>
      </rPr>
      <t>이중레버리지비율</t>
    </r>
    <phoneticPr fontId="11" type="noConversion"/>
  </si>
  <si>
    <r>
      <rPr>
        <b/>
        <sz val="8"/>
        <rFont val="맑은 고딕"/>
        <family val="3"/>
        <charset val="129"/>
      </rPr>
      <t>부채비율</t>
    </r>
    <phoneticPr fontId="11" type="noConversion"/>
  </si>
  <si>
    <r>
      <rPr>
        <b/>
        <sz val="8"/>
        <rFont val="맑은 고딕"/>
        <family val="3"/>
        <charset val="129"/>
      </rPr>
      <t>총</t>
    </r>
    <r>
      <rPr>
        <b/>
        <sz val="8"/>
        <rFont val="Arial"/>
        <family val="2"/>
      </rPr>
      <t xml:space="preserve"> BIS</t>
    </r>
    <r>
      <rPr>
        <b/>
        <sz val="8"/>
        <rFont val="맑은 고딕"/>
        <family val="3"/>
        <charset val="129"/>
      </rPr>
      <t>자본</t>
    </r>
    <phoneticPr fontId="11" type="noConversion"/>
  </si>
  <si>
    <r>
      <rPr>
        <b/>
        <sz val="8"/>
        <rFont val="맑은 고딕"/>
        <family val="3"/>
        <charset val="129"/>
      </rPr>
      <t>기본자기자본</t>
    </r>
    <phoneticPr fontId="16" type="noConversion"/>
  </si>
  <si>
    <r>
      <t xml:space="preserve">  </t>
    </r>
    <r>
      <rPr>
        <sz val="8"/>
        <rFont val="맑은 고딕"/>
        <family val="3"/>
        <charset val="129"/>
      </rPr>
      <t>자본금</t>
    </r>
    <phoneticPr fontId="11" type="noConversion"/>
  </si>
  <si>
    <r>
      <t xml:space="preserve">  </t>
    </r>
    <r>
      <rPr>
        <sz val="8"/>
        <rFont val="맑은 고딕"/>
        <family val="3"/>
        <charset val="129"/>
      </rPr>
      <t>자본잉여금</t>
    </r>
    <phoneticPr fontId="11" type="noConversion"/>
  </si>
  <si>
    <r>
      <t xml:space="preserve">  </t>
    </r>
    <r>
      <rPr>
        <sz val="8"/>
        <rFont val="맑은 고딕"/>
        <family val="3"/>
        <charset val="129"/>
      </rPr>
      <t>이익잉여금</t>
    </r>
    <phoneticPr fontId="11" type="noConversion"/>
  </si>
  <si>
    <r>
      <t xml:space="preserve">  </t>
    </r>
    <r>
      <rPr>
        <sz val="8"/>
        <rFont val="맑은 고딕"/>
        <family val="3"/>
        <charset val="129"/>
      </rPr>
      <t>신종자본증권</t>
    </r>
    <phoneticPr fontId="11" type="noConversion"/>
  </si>
  <si>
    <r>
      <t xml:space="preserve">  </t>
    </r>
    <r>
      <rPr>
        <sz val="8"/>
        <rFont val="맑은 고딕"/>
        <family val="3"/>
        <charset val="129"/>
      </rPr>
      <t>차감</t>
    </r>
    <phoneticPr fontId="11" type="noConversion"/>
  </si>
  <si>
    <r>
      <rPr>
        <b/>
        <sz val="8"/>
        <rFont val="맑은 고딕"/>
        <family val="3"/>
        <charset val="129"/>
      </rPr>
      <t>보완자본</t>
    </r>
    <phoneticPr fontId="11" type="noConversion"/>
  </si>
  <si>
    <r>
      <t xml:space="preserve">  </t>
    </r>
    <r>
      <rPr>
        <sz val="8"/>
        <rFont val="맑은 고딕"/>
        <family val="3"/>
        <charset val="129"/>
      </rPr>
      <t>대손충당금</t>
    </r>
    <phoneticPr fontId="11" type="noConversion"/>
  </si>
  <si>
    <r>
      <rPr>
        <b/>
        <sz val="8"/>
        <color rgb="FFC00000"/>
        <rFont val="맑은 고딕"/>
        <family val="3"/>
        <charset val="129"/>
      </rPr>
      <t>자본적정성</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그룹</t>
    </r>
    <r>
      <rPr>
        <b/>
        <sz val="8"/>
        <color rgb="FFC00000"/>
        <rFont val="Arial"/>
        <family val="2"/>
      </rPr>
      <t xml:space="preserve"> </t>
    </r>
    <r>
      <rPr>
        <b/>
        <sz val="8"/>
        <color rgb="FFC00000"/>
        <rFont val="맑은 고딕"/>
        <family val="3"/>
        <charset val="129"/>
      </rPr>
      <t>및</t>
    </r>
    <r>
      <rPr>
        <b/>
        <sz val="8"/>
        <color rgb="FFC00000"/>
        <rFont val="Arial"/>
        <family val="2"/>
      </rPr>
      <t xml:space="preserve"> </t>
    </r>
    <r>
      <rPr>
        <b/>
        <sz val="8"/>
        <color rgb="FFC00000"/>
        <rFont val="맑은 고딕"/>
        <family val="3"/>
        <charset val="129"/>
      </rPr>
      <t>은행</t>
    </r>
    <r>
      <rPr>
        <b/>
        <sz val="8"/>
        <color rgb="FFC00000"/>
        <rFont val="Arial"/>
        <family val="2"/>
      </rPr>
      <t>]</t>
    </r>
    <phoneticPr fontId="7" type="noConversion"/>
  </si>
  <si>
    <r>
      <t xml:space="preserve">  </t>
    </r>
    <r>
      <rPr>
        <sz val="8"/>
        <rFont val="맑은 고딕"/>
        <family val="3"/>
        <charset val="129"/>
      </rPr>
      <t>후순위채권</t>
    </r>
    <phoneticPr fontId="11" type="noConversion"/>
  </si>
  <si>
    <r>
      <t xml:space="preserve">  </t>
    </r>
    <r>
      <rPr>
        <sz val="8"/>
        <rFont val="맑은 고딕"/>
        <family val="3"/>
        <charset val="129"/>
      </rPr>
      <t>기타</t>
    </r>
    <phoneticPr fontId="11" type="noConversion"/>
  </si>
  <si>
    <r>
      <rPr>
        <b/>
        <sz val="8"/>
        <rFont val="맑은 고딕"/>
        <family val="3"/>
        <charset val="129"/>
      </rPr>
      <t>총위험가중자산</t>
    </r>
    <phoneticPr fontId="11" type="noConversion"/>
  </si>
  <si>
    <r>
      <t xml:space="preserve">  </t>
    </r>
    <r>
      <rPr>
        <sz val="8"/>
        <rFont val="맑은 고딕"/>
        <family val="3"/>
        <charset val="129"/>
      </rPr>
      <t>신용리스크</t>
    </r>
    <phoneticPr fontId="11" type="noConversion"/>
  </si>
  <si>
    <r>
      <t xml:space="preserve">  </t>
    </r>
    <r>
      <rPr>
        <sz val="8"/>
        <rFont val="맑은 고딕"/>
        <family val="3"/>
        <charset val="129"/>
      </rPr>
      <t>시장리스크</t>
    </r>
    <phoneticPr fontId="11" type="noConversion"/>
  </si>
  <si>
    <r>
      <t xml:space="preserve">  </t>
    </r>
    <r>
      <rPr>
        <sz val="8"/>
        <rFont val="맑은 고딕"/>
        <family val="3"/>
        <charset val="129"/>
      </rPr>
      <t>운영리스크</t>
    </r>
    <phoneticPr fontId="11" type="noConversion"/>
  </si>
  <si>
    <r>
      <t xml:space="preserve">BIS </t>
    </r>
    <r>
      <rPr>
        <b/>
        <sz val="8"/>
        <rFont val="맑은 고딕"/>
        <family val="3"/>
        <charset val="129"/>
      </rPr>
      <t>비율</t>
    </r>
    <phoneticPr fontId="11" type="noConversion"/>
  </si>
  <si>
    <r>
      <t xml:space="preserve">  (-)</t>
    </r>
    <r>
      <rPr>
        <sz val="8"/>
        <rFont val="맑은 고딕"/>
        <family val="3"/>
        <charset val="129"/>
      </rPr>
      <t>차감</t>
    </r>
    <phoneticPr fontId="11" type="noConversion"/>
  </si>
  <si>
    <r>
      <rPr>
        <sz val="8"/>
        <rFont val="맑은 고딕"/>
        <family val="3"/>
        <charset val="129"/>
      </rPr>
      <t>대손충당금</t>
    </r>
    <phoneticPr fontId="11" type="noConversion"/>
  </si>
  <si>
    <r>
      <rPr>
        <sz val="8"/>
        <rFont val="맑은 고딕"/>
        <family val="3"/>
        <charset val="129"/>
      </rPr>
      <t>후순위채권</t>
    </r>
    <phoneticPr fontId="11" type="noConversion"/>
  </si>
  <si>
    <r>
      <rPr>
        <sz val="8"/>
        <rFont val="맑은 고딕"/>
        <family val="3"/>
        <charset val="129"/>
      </rPr>
      <t>기타</t>
    </r>
    <phoneticPr fontId="11" type="noConversion"/>
  </si>
  <si>
    <r>
      <rPr>
        <sz val="8"/>
        <rFont val="맑은 고딕"/>
        <family val="3"/>
        <charset val="129"/>
      </rPr>
      <t>신용리스크</t>
    </r>
    <phoneticPr fontId="11" type="noConversion"/>
  </si>
  <si>
    <r>
      <rPr>
        <sz val="8"/>
        <rFont val="맑은 고딕"/>
        <family val="3"/>
        <charset val="129"/>
      </rPr>
      <t>시장리스크</t>
    </r>
    <phoneticPr fontId="11" type="noConversion"/>
  </si>
  <si>
    <r>
      <rPr>
        <sz val="8"/>
        <rFont val="맑은 고딕"/>
        <family val="3"/>
        <charset val="129"/>
      </rPr>
      <t>운영리스크</t>
    </r>
    <phoneticPr fontId="11" type="noConversion"/>
  </si>
  <si>
    <r>
      <rPr>
        <sz val="8"/>
        <rFont val="맑은 고딕"/>
        <family val="3"/>
        <charset val="129"/>
      </rPr>
      <t>기본자본비율</t>
    </r>
    <phoneticPr fontId="11" type="noConversion"/>
  </si>
  <si>
    <r>
      <rPr>
        <sz val="8"/>
        <rFont val="맑은 고딕"/>
        <family val="3"/>
        <charset val="129"/>
      </rPr>
      <t>보통주자본비율</t>
    </r>
    <phoneticPr fontId="11" type="noConversion"/>
  </si>
  <si>
    <r>
      <t>[</t>
    </r>
    <r>
      <rPr>
        <b/>
        <sz val="9"/>
        <color rgb="FFC00000"/>
        <rFont val="맑은 고딕"/>
        <family val="3"/>
        <charset val="129"/>
      </rPr>
      <t>부산은행</t>
    </r>
    <r>
      <rPr>
        <b/>
        <sz val="9"/>
        <color rgb="FFC00000"/>
        <rFont val="Arial"/>
        <family val="2"/>
      </rPr>
      <t xml:space="preserve">] </t>
    </r>
    <r>
      <rPr>
        <b/>
        <sz val="9"/>
        <color rgb="FFC00000"/>
        <rFont val="맑은 고딕"/>
        <family val="3"/>
        <charset val="129"/>
      </rPr>
      <t>자본적정성</t>
    </r>
    <r>
      <rPr>
        <b/>
        <sz val="9"/>
        <color rgb="FFC00000"/>
        <rFont val="Arial"/>
        <family val="2"/>
      </rPr>
      <t xml:space="preserve"> </t>
    </r>
    <r>
      <rPr>
        <b/>
        <sz val="9"/>
        <color rgb="FFC00000"/>
        <rFont val="맑은 고딕"/>
        <family val="3"/>
        <charset val="129"/>
      </rPr>
      <t>현황</t>
    </r>
    <r>
      <rPr>
        <b/>
        <sz val="9"/>
        <color rgb="FFC00000"/>
        <rFont val="Arial"/>
        <family val="2"/>
      </rPr>
      <t>(</t>
    </r>
    <r>
      <rPr>
        <b/>
        <sz val="9"/>
        <color rgb="FFC00000"/>
        <rFont val="맑은 고딕"/>
        <family val="3"/>
        <charset val="129"/>
      </rPr>
      <t>바젤</t>
    </r>
    <r>
      <rPr>
        <b/>
        <sz val="9"/>
        <color rgb="FFC00000"/>
        <rFont val="Arial"/>
        <family val="2"/>
      </rPr>
      <t xml:space="preserve">III </t>
    </r>
    <r>
      <rPr>
        <b/>
        <sz val="9"/>
        <color rgb="FFC00000"/>
        <rFont val="맑은 고딕"/>
        <family val="3"/>
        <charset val="129"/>
      </rPr>
      <t>기준</t>
    </r>
    <r>
      <rPr>
        <b/>
        <sz val="9"/>
        <color rgb="FFC00000"/>
        <rFont val="Arial"/>
        <family val="2"/>
      </rPr>
      <t>)</t>
    </r>
    <phoneticPr fontId="15" type="noConversion"/>
  </si>
  <si>
    <r>
      <t>[</t>
    </r>
    <r>
      <rPr>
        <b/>
        <sz val="9"/>
        <color rgb="FFC00000"/>
        <rFont val="맑은 고딕"/>
        <family val="3"/>
        <charset val="129"/>
      </rPr>
      <t>경남은행</t>
    </r>
    <r>
      <rPr>
        <b/>
        <sz val="9"/>
        <color rgb="FFC00000"/>
        <rFont val="Arial"/>
        <family val="2"/>
      </rPr>
      <t xml:space="preserve">] </t>
    </r>
    <r>
      <rPr>
        <b/>
        <sz val="9"/>
        <color rgb="FFC00000"/>
        <rFont val="맑은 고딕"/>
        <family val="3"/>
        <charset val="129"/>
      </rPr>
      <t>자본적정성</t>
    </r>
    <r>
      <rPr>
        <b/>
        <sz val="9"/>
        <color rgb="FFC00000"/>
        <rFont val="Arial"/>
        <family val="2"/>
      </rPr>
      <t xml:space="preserve"> </t>
    </r>
    <r>
      <rPr>
        <b/>
        <sz val="9"/>
        <color rgb="FFC00000"/>
        <rFont val="맑은 고딕"/>
        <family val="3"/>
        <charset val="129"/>
      </rPr>
      <t>현황</t>
    </r>
    <r>
      <rPr>
        <b/>
        <sz val="9"/>
        <color rgb="FFC00000"/>
        <rFont val="Arial"/>
        <family val="2"/>
      </rPr>
      <t>(</t>
    </r>
    <r>
      <rPr>
        <b/>
        <sz val="9"/>
        <color rgb="FFC00000"/>
        <rFont val="맑은 고딕"/>
        <family val="3"/>
        <charset val="129"/>
      </rPr>
      <t>바젤</t>
    </r>
    <r>
      <rPr>
        <b/>
        <sz val="9"/>
        <color rgb="FFC00000"/>
        <rFont val="Arial"/>
        <family val="2"/>
      </rPr>
      <t xml:space="preserve">III </t>
    </r>
    <r>
      <rPr>
        <b/>
        <sz val="9"/>
        <color rgb="FFC00000"/>
        <rFont val="맑은 고딕"/>
        <family val="3"/>
        <charset val="129"/>
      </rPr>
      <t>기준</t>
    </r>
    <r>
      <rPr>
        <b/>
        <sz val="9"/>
        <color rgb="FFC00000"/>
        <rFont val="Arial"/>
        <family val="2"/>
      </rPr>
      <t>)</t>
    </r>
    <phoneticPr fontId="15" type="noConversion"/>
  </si>
  <si>
    <r>
      <t>[</t>
    </r>
    <r>
      <rPr>
        <b/>
        <sz val="9"/>
        <color rgb="FFC00000"/>
        <rFont val="맑은 고딕"/>
        <family val="3"/>
        <charset val="129"/>
      </rPr>
      <t>캐피탈</t>
    </r>
    <r>
      <rPr>
        <b/>
        <sz val="9"/>
        <color rgb="FFC00000"/>
        <rFont val="Arial"/>
        <family val="2"/>
      </rPr>
      <t xml:space="preserve">] </t>
    </r>
    <r>
      <rPr>
        <b/>
        <sz val="9"/>
        <color rgb="FFC00000"/>
        <rFont val="맑은 고딕"/>
        <family val="3"/>
        <charset val="129"/>
      </rPr>
      <t>손익현황</t>
    </r>
    <phoneticPr fontId="11" type="noConversion"/>
  </si>
  <si>
    <r>
      <t xml:space="preserve">   </t>
    </r>
    <r>
      <rPr>
        <sz val="8"/>
        <color indexed="8"/>
        <rFont val="맑은 고딕"/>
        <family val="3"/>
        <charset val="129"/>
      </rPr>
      <t>이자부문이익</t>
    </r>
    <r>
      <rPr>
        <sz val="8"/>
        <color indexed="8"/>
        <rFont val="Arial"/>
        <family val="2"/>
      </rPr>
      <t xml:space="preserve"> </t>
    </r>
    <phoneticPr fontId="11" type="noConversion"/>
  </si>
  <si>
    <r>
      <t xml:space="preserve">   </t>
    </r>
    <r>
      <rPr>
        <sz val="8"/>
        <color indexed="8"/>
        <rFont val="맑은 고딕"/>
        <family val="3"/>
        <charset val="129"/>
      </rPr>
      <t>수수료부문이익</t>
    </r>
    <phoneticPr fontId="230" type="noConversion"/>
  </si>
  <si>
    <r>
      <t xml:space="preserve">   </t>
    </r>
    <r>
      <rPr>
        <sz val="8"/>
        <color indexed="8"/>
        <rFont val="맑은 고딕"/>
        <family val="3"/>
        <charset val="129"/>
      </rPr>
      <t>기타부문이익</t>
    </r>
    <phoneticPr fontId="7" type="noConversion"/>
  </si>
  <si>
    <r>
      <rPr>
        <b/>
        <sz val="8"/>
        <color indexed="8"/>
        <rFont val="맑은 고딕"/>
        <family val="3"/>
        <charset val="129"/>
      </rPr>
      <t>영업외이익</t>
    </r>
    <phoneticPr fontId="11" type="noConversion"/>
  </si>
  <si>
    <r>
      <rPr>
        <b/>
        <sz val="8"/>
        <color indexed="8"/>
        <rFont val="맑은 고딕"/>
        <family val="3"/>
        <charset val="129"/>
      </rPr>
      <t>세전순이익</t>
    </r>
    <phoneticPr fontId="7" type="noConversion"/>
  </si>
  <si>
    <r>
      <rPr>
        <b/>
        <sz val="8"/>
        <color indexed="8"/>
        <rFont val="맑은 고딕"/>
        <family val="3"/>
        <charset val="129"/>
      </rPr>
      <t>법인세</t>
    </r>
    <r>
      <rPr>
        <b/>
        <sz val="8"/>
        <color indexed="8"/>
        <rFont val="Arial"/>
        <family val="2"/>
      </rPr>
      <t xml:space="preserve"> </t>
    </r>
    <phoneticPr fontId="7" type="noConversion"/>
  </si>
  <si>
    <r>
      <t>[</t>
    </r>
    <r>
      <rPr>
        <b/>
        <sz val="9"/>
        <color rgb="FFC00000"/>
        <rFont val="맑은 고딕"/>
        <family val="3"/>
        <charset val="129"/>
      </rPr>
      <t>투자증권</t>
    </r>
    <r>
      <rPr>
        <b/>
        <sz val="9"/>
        <color rgb="FFC00000"/>
        <rFont val="Arial"/>
        <family val="2"/>
      </rPr>
      <t xml:space="preserve">] </t>
    </r>
    <r>
      <rPr>
        <b/>
        <sz val="9"/>
        <color rgb="FFC00000"/>
        <rFont val="맑은 고딕"/>
        <family val="3"/>
        <charset val="129"/>
      </rPr>
      <t>손익현황</t>
    </r>
    <r>
      <rPr>
        <b/>
        <sz val="9"/>
        <color rgb="FFC00000"/>
        <rFont val="Arial"/>
        <family val="2"/>
      </rPr>
      <t xml:space="preserve"> </t>
    </r>
    <phoneticPr fontId="10" type="noConversion"/>
  </si>
  <si>
    <r>
      <rPr>
        <b/>
        <sz val="8"/>
        <color rgb="FFC00000"/>
        <rFont val="맑은 고딕"/>
        <family val="3"/>
        <charset val="129"/>
      </rPr>
      <t>손익현황</t>
    </r>
    <r>
      <rPr>
        <b/>
        <sz val="8"/>
        <color rgb="FFC00000"/>
        <rFont val="Arial"/>
        <family val="2"/>
      </rPr>
      <t xml:space="preserve"> [</t>
    </r>
    <r>
      <rPr>
        <b/>
        <sz val="8"/>
        <color rgb="FFC00000"/>
        <rFont val="맑은 고딕"/>
        <family val="3"/>
        <charset val="129"/>
      </rPr>
      <t>비은행부문</t>
    </r>
    <r>
      <rPr>
        <b/>
        <sz val="8"/>
        <color rgb="FFC00000"/>
        <rFont val="Arial"/>
        <family val="2"/>
      </rPr>
      <t>]</t>
    </r>
    <phoneticPr fontId="7" type="noConversion"/>
  </si>
  <si>
    <r>
      <rPr>
        <sz val="8"/>
        <color indexed="8"/>
        <rFont val="맑은 고딕"/>
        <family val="3"/>
        <charset val="129"/>
      </rPr>
      <t>대손상각비</t>
    </r>
    <phoneticPr fontId="11" type="noConversion"/>
  </si>
  <si>
    <r>
      <t>[</t>
    </r>
    <r>
      <rPr>
        <b/>
        <sz val="9"/>
        <color rgb="FFC00000"/>
        <rFont val="맑은 고딕"/>
        <family val="3"/>
        <charset val="129"/>
      </rPr>
      <t>저축은행</t>
    </r>
    <r>
      <rPr>
        <b/>
        <sz val="9"/>
        <color rgb="FFC00000"/>
        <rFont val="Arial"/>
        <family val="2"/>
      </rPr>
      <t xml:space="preserve">] </t>
    </r>
    <r>
      <rPr>
        <b/>
        <sz val="9"/>
        <color rgb="FFC00000"/>
        <rFont val="맑은 고딕"/>
        <family val="3"/>
        <charset val="129"/>
      </rPr>
      <t>손익현황</t>
    </r>
    <phoneticPr fontId="11" type="noConversion"/>
  </si>
  <si>
    <r>
      <t>[BNK</t>
    </r>
    <r>
      <rPr>
        <b/>
        <sz val="9"/>
        <color rgb="FFC00000"/>
        <rFont val="맑은 고딕"/>
        <family val="3"/>
        <charset val="129"/>
      </rPr>
      <t>캐피탈</t>
    </r>
    <r>
      <rPr>
        <b/>
        <sz val="9"/>
        <color rgb="FFC00000"/>
        <rFont val="Arial"/>
        <family val="2"/>
      </rPr>
      <t xml:space="preserve">] </t>
    </r>
    <r>
      <rPr>
        <b/>
        <sz val="9"/>
        <color rgb="FFC00000"/>
        <rFont val="맑은 고딕"/>
        <family val="3"/>
        <charset val="129"/>
      </rPr>
      <t>포트폴리오</t>
    </r>
    <r>
      <rPr>
        <b/>
        <sz val="9"/>
        <color rgb="FFC00000"/>
        <rFont val="Arial"/>
        <family val="2"/>
      </rPr>
      <t xml:space="preserve"> </t>
    </r>
    <r>
      <rPr>
        <b/>
        <sz val="9"/>
        <color rgb="FFC00000"/>
        <rFont val="맑은 고딕"/>
        <family val="3"/>
        <charset val="129"/>
      </rPr>
      <t>현황</t>
    </r>
    <phoneticPr fontId="16" type="noConversion"/>
  </si>
  <si>
    <r>
      <rPr>
        <b/>
        <sz val="8"/>
        <rFont val="맑은 고딕"/>
        <family val="3"/>
        <charset val="129"/>
      </rPr>
      <t>총합계</t>
    </r>
    <phoneticPr fontId="11" type="noConversion"/>
  </si>
  <si>
    <r>
      <rPr>
        <b/>
        <sz val="8"/>
        <color indexed="8"/>
        <rFont val="맑은 고딕"/>
        <family val="3"/>
        <charset val="129"/>
      </rPr>
      <t>일반대출</t>
    </r>
    <phoneticPr fontId="11" type="noConversion"/>
  </si>
  <si>
    <r>
      <rPr>
        <sz val="8"/>
        <color indexed="8"/>
        <rFont val="맑은 고딕"/>
        <family val="3"/>
        <charset val="129"/>
      </rPr>
      <t>가계대출</t>
    </r>
    <phoneticPr fontId="230" type="noConversion"/>
  </si>
  <si>
    <r>
      <rPr>
        <sz val="8"/>
        <color indexed="8"/>
        <rFont val="맑은 고딕"/>
        <family val="3"/>
        <charset val="129"/>
      </rPr>
      <t>기업대출</t>
    </r>
    <phoneticPr fontId="230" type="noConversion"/>
  </si>
  <si>
    <r>
      <t>AUTO</t>
    </r>
    <r>
      <rPr>
        <b/>
        <sz val="8"/>
        <color indexed="8"/>
        <rFont val="맑은 고딕"/>
        <family val="3"/>
        <charset val="129"/>
      </rPr>
      <t>금융</t>
    </r>
    <phoneticPr fontId="11" type="noConversion"/>
  </si>
  <si>
    <r>
      <rPr>
        <sz val="8"/>
        <color indexed="8"/>
        <rFont val="맑은 고딕"/>
        <family val="3"/>
        <charset val="129"/>
      </rPr>
      <t>상용차</t>
    </r>
    <phoneticPr fontId="230" type="noConversion"/>
  </si>
  <si>
    <r>
      <rPr>
        <sz val="8"/>
        <color indexed="8"/>
        <rFont val="맑은 고딕"/>
        <family val="3"/>
        <charset val="129"/>
      </rPr>
      <t>승용차</t>
    </r>
    <phoneticPr fontId="230" type="noConversion"/>
  </si>
  <si>
    <r>
      <rPr>
        <b/>
        <sz val="8"/>
        <color indexed="8"/>
        <rFont val="맑은 고딕"/>
        <family val="3"/>
        <charset val="129"/>
      </rPr>
      <t>리스</t>
    </r>
    <r>
      <rPr>
        <b/>
        <sz val="8"/>
        <color indexed="8"/>
        <rFont val="Arial"/>
        <family val="2"/>
      </rPr>
      <t>/</t>
    </r>
    <r>
      <rPr>
        <b/>
        <sz val="8"/>
        <color indexed="8"/>
        <rFont val="맑은 고딕"/>
        <family val="3"/>
        <charset val="129"/>
      </rPr>
      <t>할부</t>
    </r>
    <phoneticPr fontId="11" type="noConversion"/>
  </si>
  <si>
    <r>
      <rPr>
        <sz val="8"/>
        <color indexed="8"/>
        <rFont val="맑은 고딕"/>
        <family val="3"/>
        <charset val="129"/>
      </rPr>
      <t>공작기계</t>
    </r>
    <phoneticPr fontId="230" type="noConversion"/>
  </si>
  <si>
    <r>
      <rPr>
        <sz val="8"/>
        <color indexed="8"/>
        <rFont val="맑은 고딕"/>
        <family val="3"/>
        <charset val="129"/>
      </rPr>
      <t>의료기기</t>
    </r>
    <phoneticPr fontId="230" type="noConversion"/>
  </si>
  <si>
    <r>
      <rPr>
        <sz val="8"/>
        <color indexed="8"/>
        <rFont val="맑은 고딕"/>
        <family val="3"/>
        <charset val="129"/>
      </rPr>
      <t>기타</t>
    </r>
    <phoneticPr fontId="230" type="noConversion"/>
  </si>
  <si>
    <r>
      <rPr>
        <b/>
        <sz val="8"/>
        <color indexed="8"/>
        <rFont val="맑은 고딕"/>
        <family val="3"/>
        <charset val="129"/>
      </rPr>
      <t>신기술금융</t>
    </r>
    <phoneticPr fontId="11" type="noConversion"/>
  </si>
  <si>
    <r>
      <rPr>
        <b/>
        <sz val="8"/>
        <color rgb="FFC00000"/>
        <rFont val="맑은 고딕"/>
        <family val="3"/>
        <charset val="129"/>
      </rPr>
      <t>포트폴리오</t>
    </r>
    <r>
      <rPr>
        <b/>
        <sz val="8"/>
        <color rgb="FFC00000"/>
        <rFont val="Arial"/>
        <family val="2"/>
      </rPr>
      <t xml:space="preserve"> </t>
    </r>
    <r>
      <rPr>
        <b/>
        <sz val="8"/>
        <color rgb="FFC00000"/>
        <rFont val="맑은 고딕"/>
        <family val="3"/>
        <charset val="129"/>
      </rPr>
      <t>현황</t>
    </r>
    <r>
      <rPr>
        <b/>
        <sz val="8"/>
        <color rgb="FFC00000"/>
        <rFont val="Arial"/>
        <family val="2"/>
      </rPr>
      <t xml:space="preserve"> [BNK</t>
    </r>
    <r>
      <rPr>
        <b/>
        <sz val="8"/>
        <color rgb="FFC00000"/>
        <rFont val="맑은 고딕"/>
        <family val="3"/>
        <charset val="129"/>
      </rPr>
      <t>캐피탈</t>
    </r>
    <r>
      <rPr>
        <b/>
        <sz val="8"/>
        <color rgb="FFC00000"/>
        <rFont val="Arial"/>
        <family val="2"/>
      </rPr>
      <t>]</t>
    </r>
    <phoneticPr fontId="7" type="noConversion"/>
  </si>
  <si>
    <r>
      <rPr>
        <b/>
        <sz val="11"/>
        <color rgb="FF1F497D"/>
        <rFont val="HY견고딕"/>
        <family val="1"/>
        <charset val="129"/>
      </rPr>
      <t>손익현황</t>
    </r>
    <r>
      <rPr>
        <b/>
        <sz val="11"/>
        <color rgb="FF1F497D"/>
        <rFont val="Arial"/>
        <family val="2"/>
      </rPr>
      <t>[</t>
    </r>
    <r>
      <rPr>
        <b/>
        <sz val="11"/>
        <color rgb="FF1F497D"/>
        <rFont val="HY견고딕"/>
        <family val="1"/>
        <charset val="129"/>
      </rPr>
      <t>비은행부문</t>
    </r>
    <r>
      <rPr>
        <b/>
        <sz val="11"/>
        <color rgb="FF1F497D"/>
        <rFont val="Arial"/>
        <family val="2"/>
      </rPr>
      <t>]</t>
    </r>
    <phoneticPr fontId="7" type="noConversion"/>
  </si>
  <si>
    <r>
      <rPr>
        <b/>
        <sz val="11"/>
        <color rgb="FF1F497D"/>
        <rFont val="HY견고딕"/>
        <family val="1"/>
        <charset val="129"/>
      </rPr>
      <t>포트폴리오</t>
    </r>
    <r>
      <rPr>
        <b/>
        <sz val="11"/>
        <color rgb="FF1F497D"/>
        <rFont val="Arial"/>
        <family val="2"/>
      </rPr>
      <t xml:space="preserve"> </t>
    </r>
    <r>
      <rPr>
        <b/>
        <sz val="11"/>
        <color rgb="FF1F497D"/>
        <rFont val="HY견고딕"/>
        <family val="1"/>
        <charset val="129"/>
      </rPr>
      <t>현황</t>
    </r>
    <r>
      <rPr>
        <b/>
        <sz val="11"/>
        <color rgb="FF1F497D"/>
        <rFont val="Arial"/>
        <family val="2"/>
      </rPr>
      <t>[BNK</t>
    </r>
    <r>
      <rPr>
        <b/>
        <sz val="11"/>
        <color rgb="FF1F497D"/>
        <rFont val="HY견고딕"/>
        <family val="1"/>
        <charset val="129"/>
      </rPr>
      <t>캐피탈</t>
    </r>
    <r>
      <rPr>
        <b/>
        <sz val="11"/>
        <color rgb="FF1F497D"/>
        <rFont val="Arial"/>
        <family val="2"/>
      </rPr>
      <t>]</t>
    </r>
    <phoneticPr fontId="7" type="noConversion"/>
  </si>
  <si>
    <r>
      <rPr>
        <b/>
        <sz val="11"/>
        <color rgb="FF1F497D"/>
        <rFont val="HY견고딕"/>
        <family val="1"/>
        <charset val="129"/>
      </rPr>
      <t>자본적정성</t>
    </r>
    <r>
      <rPr>
        <b/>
        <sz val="11"/>
        <color rgb="FF1F497D"/>
        <rFont val="Arial"/>
        <family val="2"/>
      </rPr>
      <t xml:space="preserve"> </t>
    </r>
    <r>
      <rPr>
        <b/>
        <sz val="11"/>
        <color rgb="FF1F497D"/>
        <rFont val="HY견고딕"/>
        <family val="1"/>
        <charset val="129"/>
      </rPr>
      <t>현황</t>
    </r>
    <r>
      <rPr>
        <b/>
        <sz val="11"/>
        <color rgb="FF1F497D"/>
        <rFont val="Arial"/>
        <family val="2"/>
      </rPr>
      <t xml:space="preserve"> [</t>
    </r>
    <r>
      <rPr>
        <b/>
        <sz val="11"/>
        <color rgb="FF1F497D"/>
        <rFont val="HY견고딕"/>
        <family val="1"/>
        <charset val="129"/>
      </rPr>
      <t>그룹</t>
    </r>
    <r>
      <rPr>
        <b/>
        <sz val="11"/>
        <color rgb="FF1F497D"/>
        <rFont val="Arial"/>
        <family val="2"/>
      </rPr>
      <t>]</t>
    </r>
    <phoneticPr fontId="7" type="noConversion"/>
  </si>
  <si>
    <r>
      <rPr>
        <b/>
        <sz val="11"/>
        <color rgb="FF1F497D"/>
        <rFont val="HY견고딕"/>
        <family val="1"/>
        <charset val="129"/>
      </rPr>
      <t>연체율</t>
    </r>
    <r>
      <rPr>
        <b/>
        <sz val="11"/>
        <color rgb="FF1F497D"/>
        <rFont val="Arial"/>
        <family val="2"/>
      </rPr>
      <t xml:space="preserve"> </t>
    </r>
    <r>
      <rPr>
        <b/>
        <sz val="11"/>
        <color rgb="FF1F497D"/>
        <rFont val="HY견고딕"/>
        <family val="1"/>
        <charset val="129"/>
      </rPr>
      <t>현황</t>
    </r>
    <r>
      <rPr>
        <b/>
        <sz val="11"/>
        <color rgb="FF1F497D"/>
        <rFont val="Arial"/>
        <family val="2"/>
      </rPr>
      <t xml:space="preserve"> [</t>
    </r>
    <r>
      <rPr>
        <b/>
        <sz val="11"/>
        <color rgb="FF1F497D"/>
        <rFont val="HY견고딕"/>
        <family val="1"/>
        <charset val="129"/>
      </rPr>
      <t>경남은행</t>
    </r>
    <r>
      <rPr>
        <b/>
        <sz val="11"/>
        <color rgb="FF1F497D"/>
        <rFont val="Arial"/>
        <family val="2"/>
      </rPr>
      <t>]</t>
    </r>
    <phoneticPr fontId="7" type="noConversion"/>
  </si>
  <si>
    <r>
      <rPr>
        <b/>
        <sz val="11"/>
        <color rgb="FF1F497D"/>
        <rFont val="HY견고딕"/>
        <family val="1"/>
        <charset val="129"/>
      </rPr>
      <t>자산건전성</t>
    </r>
    <r>
      <rPr>
        <b/>
        <sz val="11"/>
        <color rgb="FF1F497D"/>
        <rFont val="Arial"/>
        <family val="2"/>
      </rPr>
      <t xml:space="preserve"> </t>
    </r>
    <r>
      <rPr>
        <b/>
        <sz val="11"/>
        <color rgb="FF1F497D"/>
        <rFont val="HY견고딕"/>
        <family val="1"/>
        <charset val="129"/>
      </rPr>
      <t>현황</t>
    </r>
    <r>
      <rPr>
        <b/>
        <sz val="11"/>
        <color rgb="FF1F497D"/>
        <rFont val="Arial"/>
        <family val="2"/>
      </rPr>
      <t>[</t>
    </r>
    <r>
      <rPr>
        <b/>
        <sz val="11"/>
        <color rgb="FF1F497D"/>
        <rFont val="HY견고딕"/>
        <family val="1"/>
        <charset val="129"/>
      </rPr>
      <t>경남은행</t>
    </r>
    <r>
      <rPr>
        <b/>
        <sz val="11"/>
        <color rgb="FF1F497D"/>
        <rFont val="Arial"/>
        <family val="2"/>
      </rPr>
      <t>]</t>
    </r>
    <phoneticPr fontId="7" type="noConversion"/>
  </si>
  <si>
    <r>
      <rPr>
        <b/>
        <sz val="11"/>
        <color rgb="FF1F497D"/>
        <rFont val="HY견고딕"/>
        <family val="1"/>
        <charset val="129"/>
      </rPr>
      <t>자산건전성</t>
    </r>
    <r>
      <rPr>
        <b/>
        <sz val="11"/>
        <color rgb="FF1F497D"/>
        <rFont val="Arial"/>
        <family val="2"/>
      </rPr>
      <t xml:space="preserve"> </t>
    </r>
    <r>
      <rPr>
        <b/>
        <sz val="11"/>
        <color rgb="FF1F497D"/>
        <rFont val="HY견고딕"/>
        <family val="1"/>
        <charset val="129"/>
      </rPr>
      <t>현황</t>
    </r>
    <r>
      <rPr>
        <b/>
        <sz val="11"/>
        <color rgb="FF1F497D"/>
        <rFont val="Arial"/>
        <family val="2"/>
      </rPr>
      <t>[</t>
    </r>
    <r>
      <rPr>
        <b/>
        <sz val="11"/>
        <color rgb="FF1F497D"/>
        <rFont val="HY견고딕"/>
        <family val="1"/>
        <charset val="129"/>
      </rPr>
      <t>부산은행</t>
    </r>
    <r>
      <rPr>
        <b/>
        <sz val="11"/>
        <color rgb="FF1F497D"/>
        <rFont val="Arial"/>
        <family val="2"/>
      </rPr>
      <t>]</t>
    </r>
    <phoneticPr fontId="7" type="noConversion"/>
  </si>
  <si>
    <r>
      <rPr>
        <b/>
        <sz val="11"/>
        <color rgb="FF1F497D"/>
        <rFont val="HY견고딕"/>
        <family val="1"/>
        <charset val="129"/>
      </rPr>
      <t>자산건전성</t>
    </r>
    <r>
      <rPr>
        <b/>
        <sz val="11"/>
        <color rgb="FF1F497D"/>
        <rFont val="Arial"/>
        <family val="2"/>
      </rPr>
      <t xml:space="preserve"> </t>
    </r>
    <r>
      <rPr>
        <b/>
        <sz val="11"/>
        <color rgb="FF1F497D"/>
        <rFont val="HY견고딕"/>
        <family val="1"/>
        <charset val="129"/>
      </rPr>
      <t>현황</t>
    </r>
    <r>
      <rPr>
        <b/>
        <sz val="11"/>
        <color rgb="FF1F497D"/>
        <rFont val="Arial"/>
        <family val="2"/>
      </rPr>
      <t xml:space="preserve"> [</t>
    </r>
    <r>
      <rPr>
        <b/>
        <sz val="11"/>
        <color rgb="FF1F497D"/>
        <rFont val="HY견고딕"/>
        <family val="1"/>
        <charset val="129"/>
      </rPr>
      <t>그룹</t>
    </r>
    <r>
      <rPr>
        <b/>
        <sz val="11"/>
        <color rgb="FF1F497D"/>
        <rFont val="Arial"/>
        <family val="2"/>
      </rPr>
      <t>]</t>
    </r>
    <phoneticPr fontId="7" type="noConversion"/>
  </si>
  <si>
    <r>
      <rPr>
        <b/>
        <sz val="11"/>
        <color rgb="FF1F497D"/>
        <rFont val="HY견고딕"/>
        <family val="1"/>
        <charset val="129"/>
      </rPr>
      <t>운용</t>
    </r>
    <r>
      <rPr>
        <b/>
        <sz val="11"/>
        <color rgb="FF1F497D"/>
        <rFont val="Arial"/>
        <family val="2"/>
      </rPr>
      <t xml:space="preserve"> </t>
    </r>
    <r>
      <rPr>
        <b/>
        <sz val="11"/>
        <color rgb="FF1F497D"/>
        <rFont val="HY견고딕"/>
        <family val="1"/>
        <charset val="129"/>
      </rPr>
      <t>및</t>
    </r>
    <r>
      <rPr>
        <b/>
        <sz val="11"/>
        <color rgb="FF1F497D"/>
        <rFont val="Arial"/>
        <family val="2"/>
      </rPr>
      <t xml:space="preserve"> </t>
    </r>
    <r>
      <rPr>
        <b/>
        <sz val="11"/>
        <color rgb="FF1F497D"/>
        <rFont val="HY견고딕"/>
        <family val="1"/>
        <charset val="129"/>
      </rPr>
      <t>조달</t>
    </r>
    <r>
      <rPr>
        <b/>
        <sz val="11"/>
        <color rgb="FF1F497D"/>
        <rFont val="Arial"/>
        <family val="2"/>
      </rPr>
      <t xml:space="preserve"> </t>
    </r>
    <r>
      <rPr>
        <b/>
        <sz val="11"/>
        <color rgb="FF1F497D"/>
        <rFont val="HY견고딕"/>
        <family val="1"/>
        <charset val="129"/>
      </rPr>
      <t>현황</t>
    </r>
    <r>
      <rPr>
        <b/>
        <sz val="11"/>
        <color rgb="FF1F497D"/>
        <rFont val="Arial"/>
        <family val="2"/>
      </rPr>
      <t xml:space="preserve"> [</t>
    </r>
    <r>
      <rPr>
        <b/>
        <sz val="11"/>
        <color rgb="FF1F497D"/>
        <rFont val="HY견고딕"/>
        <family val="1"/>
        <charset val="129"/>
      </rPr>
      <t>경남은행</t>
    </r>
    <r>
      <rPr>
        <b/>
        <sz val="11"/>
        <color rgb="FF1F497D"/>
        <rFont val="Arial"/>
        <family val="2"/>
      </rPr>
      <t>]</t>
    </r>
    <phoneticPr fontId="7" type="noConversion"/>
  </si>
  <si>
    <r>
      <rPr>
        <b/>
        <sz val="11"/>
        <color rgb="FF1F497D"/>
        <rFont val="HY견고딕"/>
        <family val="1"/>
        <charset val="129"/>
      </rPr>
      <t>운용</t>
    </r>
    <r>
      <rPr>
        <b/>
        <sz val="11"/>
        <color rgb="FF1F497D"/>
        <rFont val="Arial"/>
        <family val="2"/>
      </rPr>
      <t xml:space="preserve"> </t>
    </r>
    <r>
      <rPr>
        <b/>
        <sz val="11"/>
        <color rgb="FF1F497D"/>
        <rFont val="HY견고딕"/>
        <family val="1"/>
        <charset val="129"/>
      </rPr>
      <t>및</t>
    </r>
    <r>
      <rPr>
        <b/>
        <sz val="11"/>
        <color rgb="FF1F497D"/>
        <rFont val="Arial"/>
        <family val="2"/>
      </rPr>
      <t xml:space="preserve"> </t>
    </r>
    <r>
      <rPr>
        <b/>
        <sz val="11"/>
        <color rgb="FF1F497D"/>
        <rFont val="HY견고딕"/>
        <family val="1"/>
        <charset val="129"/>
      </rPr>
      <t>조달</t>
    </r>
    <r>
      <rPr>
        <b/>
        <sz val="11"/>
        <color rgb="FF1F497D"/>
        <rFont val="Arial"/>
        <family val="2"/>
      </rPr>
      <t xml:space="preserve"> </t>
    </r>
    <r>
      <rPr>
        <b/>
        <sz val="11"/>
        <color rgb="FF1F497D"/>
        <rFont val="HY견고딕"/>
        <family val="1"/>
        <charset val="129"/>
      </rPr>
      <t>현황</t>
    </r>
    <r>
      <rPr>
        <b/>
        <sz val="11"/>
        <color rgb="FF1F497D"/>
        <rFont val="Arial"/>
        <family val="2"/>
      </rPr>
      <t xml:space="preserve"> [</t>
    </r>
    <r>
      <rPr>
        <b/>
        <sz val="11"/>
        <color rgb="FF1F497D"/>
        <rFont val="HY견고딕"/>
        <family val="1"/>
        <charset val="129"/>
      </rPr>
      <t>부산은행</t>
    </r>
    <r>
      <rPr>
        <b/>
        <sz val="11"/>
        <color rgb="FF1F497D"/>
        <rFont val="Arial"/>
        <family val="2"/>
      </rPr>
      <t>]</t>
    </r>
    <phoneticPr fontId="7" type="noConversion"/>
  </si>
  <si>
    <r>
      <rPr>
        <b/>
        <sz val="11"/>
        <color rgb="FF1F497D"/>
        <rFont val="HY견고딕"/>
        <family val="1"/>
        <charset val="129"/>
      </rPr>
      <t>판매관리비</t>
    </r>
    <r>
      <rPr>
        <b/>
        <sz val="11"/>
        <color rgb="FF1F497D"/>
        <rFont val="Arial"/>
        <family val="2"/>
      </rPr>
      <t xml:space="preserve"> </t>
    </r>
    <r>
      <rPr>
        <b/>
        <sz val="11"/>
        <color rgb="FF1F497D"/>
        <rFont val="HY견고딕"/>
        <family val="1"/>
        <charset val="129"/>
      </rPr>
      <t>현황</t>
    </r>
    <r>
      <rPr>
        <b/>
        <sz val="11"/>
        <color rgb="FF1F497D"/>
        <rFont val="Arial"/>
        <family val="2"/>
      </rPr>
      <t xml:space="preserve"> [</t>
    </r>
    <r>
      <rPr>
        <b/>
        <sz val="11"/>
        <color rgb="FF1F497D"/>
        <rFont val="HY견고딕"/>
        <family val="1"/>
        <charset val="129"/>
      </rPr>
      <t>그룹</t>
    </r>
    <r>
      <rPr>
        <b/>
        <sz val="11"/>
        <color rgb="FF1F497D"/>
        <rFont val="Arial"/>
        <family val="2"/>
      </rPr>
      <t xml:space="preserve"> </t>
    </r>
    <r>
      <rPr>
        <b/>
        <sz val="11"/>
        <color rgb="FF1F497D"/>
        <rFont val="HY견고딕"/>
        <family val="1"/>
        <charset val="129"/>
      </rPr>
      <t>및</t>
    </r>
    <r>
      <rPr>
        <b/>
        <sz val="11"/>
        <color rgb="FF1F497D"/>
        <rFont val="Arial"/>
        <family val="2"/>
      </rPr>
      <t xml:space="preserve"> </t>
    </r>
    <r>
      <rPr>
        <b/>
        <sz val="11"/>
        <color rgb="FF1F497D"/>
        <rFont val="HY견고딕"/>
        <family val="1"/>
        <charset val="129"/>
      </rPr>
      <t>은행</t>
    </r>
    <r>
      <rPr>
        <b/>
        <sz val="11"/>
        <color rgb="FF1F497D"/>
        <rFont val="Arial"/>
        <family val="2"/>
      </rPr>
      <t>]</t>
    </r>
    <phoneticPr fontId="7" type="noConversion"/>
  </si>
  <si>
    <r>
      <rPr>
        <b/>
        <sz val="11"/>
        <color rgb="FF1F497D"/>
        <rFont val="HY견고딕"/>
        <family val="1"/>
        <charset val="129"/>
      </rPr>
      <t>수수료이익</t>
    </r>
    <r>
      <rPr>
        <b/>
        <sz val="11"/>
        <color rgb="FF1F497D"/>
        <rFont val="Arial"/>
        <family val="2"/>
      </rPr>
      <t xml:space="preserve"> </t>
    </r>
    <r>
      <rPr>
        <b/>
        <sz val="11"/>
        <color rgb="FF1F497D"/>
        <rFont val="HY견고딕"/>
        <family val="1"/>
        <charset val="129"/>
      </rPr>
      <t>현황</t>
    </r>
    <r>
      <rPr>
        <b/>
        <sz val="11"/>
        <color rgb="FF1F497D"/>
        <rFont val="Arial"/>
        <family val="2"/>
      </rPr>
      <t xml:space="preserve"> [</t>
    </r>
    <r>
      <rPr>
        <b/>
        <sz val="11"/>
        <color rgb="FF1F497D"/>
        <rFont val="HY견고딕"/>
        <family val="1"/>
        <charset val="129"/>
      </rPr>
      <t>그룹</t>
    </r>
    <r>
      <rPr>
        <b/>
        <sz val="11"/>
        <color rgb="FF1F497D"/>
        <rFont val="Arial"/>
        <family val="2"/>
      </rPr>
      <t xml:space="preserve"> </t>
    </r>
    <r>
      <rPr>
        <b/>
        <sz val="11"/>
        <color rgb="FF1F497D"/>
        <rFont val="HY견고딕"/>
        <family val="1"/>
        <charset val="129"/>
      </rPr>
      <t>및</t>
    </r>
    <r>
      <rPr>
        <b/>
        <sz val="11"/>
        <color rgb="FF1F497D"/>
        <rFont val="Arial"/>
        <family val="2"/>
      </rPr>
      <t xml:space="preserve"> </t>
    </r>
    <r>
      <rPr>
        <b/>
        <sz val="11"/>
        <color rgb="FF1F497D"/>
        <rFont val="HY견고딕"/>
        <family val="1"/>
        <charset val="129"/>
      </rPr>
      <t>은행</t>
    </r>
    <r>
      <rPr>
        <b/>
        <sz val="11"/>
        <color rgb="FF1F497D"/>
        <rFont val="Arial"/>
        <family val="2"/>
      </rPr>
      <t>]</t>
    </r>
    <phoneticPr fontId="7" type="noConversion"/>
  </si>
  <si>
    <r>
      <t xml:space="preserve">NIM &amp; NIS </t>
    </r>
    <r>
      <rPr>
        <b/>
        <sz val="11"/>
        <color theme="4" tint="-0.499984740745262"/>
        <rFont val="HY견고딕"/>
        <family val="1"/>
        <charset val="129"/>
      </rPr>
      <t>현황</t>
    </r>
    <r>
      <rPr>
        <b/>
        <sz val="11"/>
        <color theme="4" tint="-0.499984740745262"/>
        <rFont val="Arial"/>
        <family val="2"/>
      </rPr>
      <t xml:space="preserve"> [</t>
    </r>
    <r>
      <rPr>
        <b/>
        <sz val="11"/>
        <color theme="4" tint="-0.499984740745262"/>
        <rFont val="HY견고딕"/>
        <family val="1"/>
        <charset val="129"/>
      </rPr>
      <t>그룹</t>
    </r>
    <r>
      <rPr>
        <b/>
        <sz val="11"/>
        <color theme="4" tint="-0.499984740745262"/>
        <rFont val="Arial"/>
        <family val="2"/>
      </rPr>
      <t xml:space="preserve"> </t>
    </r>
    <r>
      <rPr>
        <b/>
        <sz val="11"/>
        <color theme="4" tint="-0.499984740745262"/>
        <rFont val="HY견고딕"/>
        <family val="1"/>
        <charset val="129"/>
      </rPr>
      <t>및</t>
    </r>
    <r>
      <rPr>
        <b/>
        <sz val="11"/>
        <color theme="4" tint="-0.499984740745262"/>
        <rFont val="Arial"/>
        <family val="2"/>
      </rPr>
      <t xml:space="preserve"> </t>
    </r>
    <r>
      <rPr>
        <b/>
        <sz val="11"/>
        <color theme="4" tint="-0.499984740745262"/>
        <rFont val="HY견고딕"/>
        <family val="1"/>
        <charset val="129"/>
      </rPr>
      <t>은행</t>
    </r>
    <r>
      <rPr>
        <b/>
        <sz val="11"/>
        <color theme="4" tint="-0.499984740745262"/>
        <rFont val="Arial"/>
        <family val="2"/>
      </rPr>
      <t>]</t>
    </r>
    <phoneticPr fontId="7" type="noConversion"/>
  </si>
  <si>
    <r>
      <rPr>
        <b/>
        <sz val="11"/>
        <color rgb="FF1F497D"/>
        <rFont val="HY견고딕"/>
        <family val="1"/>
        <charset val="129"/>
      </rPr>
      <t>재무상태표</t>
    </r>
    <r>
      <rPr>
        <b/>
        <sz val="11"/>
        <color rgb="FF1F497D"/>
        <rFont val="Arial"/>
        <family val="2"/>
      </rPr>
      <t xml:space="preserve"> [</t>
    </r>
    <r>
      <rPr>
        <b/>
        <sz val="11"/>
        <color rgb="FF1F497D"/>
        <rFont val="HY견고딕"/>
        <family val="1"/>
        <charset val="129"/>
      </rPr>
      <t>그룹</t>
    </r>
    <r>
      <rPr>
        <b/>
        <sz val="11"/>
        <color rgb="FF1F497D"/>
        <rFont val="Arial"/>
        <family val="2"/>
      </rPr>
      <t xml:space="preserve"> </t>
    </r>
    <r>
      <rPr>
        <b/>
        <sz val="11"/>
        <color rgb="FF1F497D"/>
        <rFont val="HY견고딕"/>
        <family val="1"/>
        <charset val="129"/>
      </rPr>
      <t>및</t>
    </r>
    <r>
      <rPr>
        <b/>
        <sz val="11"/>
        <color rgb="FF1F497D"/>
        <rFont val="Arial"/>
        <family val="2"/>
      </rPr>
      <t xml:space="preserve"> </t>
    </r>
    <r>
      <rPr>
        <b/>
        <sz val="11"/>
        <color rgb="FF1F497D"/>
        <rFont val="HY견고딕"/>
        <family val="1"/>
        <charset val="129"/>
      </rPr>
      <t>은행</t>
    </r>
    <r>
      <rPr>
        <b/>
        <sz val="11"/>
        <color rgb="FF1F497D"/>
        <rFont val="Arial"/>
        <family val="2"/>
      </rPr>
      <t>]</t>
    </r>
    <phoneticPr fontId="7" type="noConversion"/>
  </si>
  <si>
    <r>
      <rPr>
        <b/>
        <sz val="11"/>
        <color rgb="FF1F497D"/>
        <rFont val="HY견고딕"/>
        <family val="1"/>
        <charset val="129"/>
      </rPr>
      <t>손익현황</t>
    </r>
    <r>
      <rPr>
        <b/>
        <sz val="11"/>
        <color rgb="FF1F497D"/>
        <rFont val="Arial"/>
        <family val="2"/>
      </rPr>
      <t>[</t>
    </r>
    <r>
      <rPr>
        <b/>
        <sz val="11"/>
        <color rgb="FF1F497D"/>
        <rFont val="HY견고딕"/>
        <family val="1"/>
        <charset val="129"/>
      </rPr>
      <t>그룹</t>
    </r>
    <r>
      <rPr>
        <b/>
        <sz val="11"/>
        <color rgb="FF1F497D"/>
        <rFont val="Arial"/>
        <family val="2"/>
      </rPr>
      <t xml:space="preserve"> </t>
    </r>
    <r>
      <rPr>
        <b/>
        <sz val="11"/>
        <color rgb="FF1F497D"/>
        <rFont val="HY견고딕"/>
        <family val="1"/>
        <charset val="129"/>
      </rPr>
      <t>및</t>
    </r>
    <r>
      <rPr>
        <b/>
        <sz val="11"/>
        <color rgb="FF1F497D"/>
        <rFont val="Arial"/>
        <family val="2"/>
      </rPr>
      <t xml:space="preserve"> </t>
    </r>
    <r>
      <rPr>
        <b/>
        <sz val="11"/>
        <color rgb="FF1F497D"/>
        <rFont val="HY견고딕"/>
        <family val="1"/>
        <charset val="129"/>
      </rPr>
      <t>은행</t>
    </r>
    <r>
      <rPr>
        <b/>
        <sz val="11"/>
        <color rgb="FF1F497D"/>
        <rFont val="Arial"/>
        <family val="2"/>
      </rPr>
      <t>]</t>
    </r>
    <phoneticPr fontId="7" type="noConversion"/>
  </si>
  <si>
    <r>
      <rPr>
        <b/>
        <sz val="11"/>
        <color rgb="FF1F497D"/>
        <rFont val="HY견고딕"/>
        <family val="1"/>
        <charset val="129"/>
      </rPr>
      <t>그룹</t>
    </r>
    <r>
      <rPr>
        <b/>
        <sz val="11"/>
        <color rgb="FF1F497D"/>
        <rFont val="Arial"/>
        <family val="2"/>
      </rPr>
      <t xml:space="preserve"> </t>
    </r>
    <r>
      <rPr>
        <b/>
        <sz val="11"/>
        <color rgb="FF1F497D"/>
        <rFont val="HY견고딕"/>
        <family val="1"/>
        <charset val="129"/>
      </rPr>
      <t>경영실적</t>
    </r>
    <r>
      <rPr>
        <b/>
        <sz val="11"/>
        <color rgb="FF1F497D"/>
        <rFont val="Arial"/>
        <family val="2"/>
      </rPr>
      <t xml:space="preserve"> </t>
    </r>
    <r>
      <rPr>
        <b/>
        <sz val="11"/>
        <color rgb="FF1F497D"/>
        <rFont val="HY견고딕"/>
        <family val="1"/>
        <charset val="129"/>
      </rPr>
      <t>요약</t>
    </r>
    <phoneticPr fontId="7" type="noConversion"/>
  </si>
  <si>
    <t>FY2018 1Q</t>
    <phoneticPr fontId="11" type="noConversion"/>
  </si>
  <si>
    <t>FY2018 1Q</t>
    <phoneticPr fontId="11" type="noConversion"/>
  </si>
  <si>
    <t>FY2018 1Q</t>
    <phoneticPr fontId="7" type="noConversion"/>
  </si>
  <si>
    <t>FY2018 1Q</t>
    <phoneticPr fontId="230" type="noConversion"/>
  </si>
  <si>
    <t>FY2018 1Q</t>
    <phoneticPr fontId="16" type="noConversion"/>
  </si>
  <si>
    <t>FY2018 1Q</t>
    <phoneticPr fontId="10" type="noConversion"/>
  </si>
  <si>
    <t>FY2018 1Q</t>
    <phoneticPr fontId="11" type="noConversion"/>
  </si>
  <si>
    <t>FY2018 1Q</t>
    <phoneticPr fontId="230" type="noConversion"/>
  </si>
  <si>
    <t>FY2018 1Q</t>
    <phoneticPr fontId="16" type="noConversion"/>
  </si>
  <si>
    <r>
      <rPr>
        <b/>
        <sz val="8"/>
        <color indexed="8"/>
        <rFont val="맑은 고딕"/>
        <family val="3"/>
        <charset val="129"/>
      </rPr>
      <t>판매관리비율</t>
    </r>
    <r>
      <rPr>
        <b/>
        <sz val="8"/>
        <color indexed="8"/>
        <rFont val="Arial"/>
        <family val="2"/>
      </rPr>
      <t>(</t>
    </r>
    <r>
      <rPr>
        <b/>
        <sz val="8"/>
        <color indexed="8"/>
        <rFont val="맑은 고딕"/>
        <family val="3"/>
        <charset val="129"/>
      </rPr>
      <t>누적</t>
    </r>
    <r>
      <rPr>
        <b/>
        <sz val="8"/>
        <color indexed="8"/>
        <rFont val="Arial"/>
        <family val="2"/>
      </rPr>
      <t>-</t>
    </r>
    <r>
      <rPr>
        <b/>
        <sz val="8"/>
        <color indexed="8"/>
        <rFont val="맑은 고딕"/>
        <family val="3"/>
        <charset val="129"/>
      </rPr>
      <t>별도</t>
    </r>
    <r>
      <rPr>
        <b/>
        <sz val="8"/>
        <color indexed="8"/>
        <rFont val="Arial"/>
        <family val="2"/>
      </rPr>
      <t>)</t>
    </r>
    <phoneticPr fontId="230" type="noConversion"/>
  </si>
  <si>
    <r>
      <rPr>
        <sz val="8"/>
        <color theme="1"/>
        <rFont val="맑은고딕"/>
        <family val="3"/>
        <charset val="129"/>
      </rPr>
      <t>집단대출</t>
    </r>
    <r>
      <rPr>
        <vertAlign val="superscript"/>
        <sz val="8"/>
        <color theme="1"/>
        <rFont val="맑은고딕"/>
        <family val="3"/>
        <charset val="129"/>
      </rPr>
      <t>주</t>
    </r>
    <r>
      <rPr>
        <vertAlign val="superscript"/>
        <sz val="8"/>
        <color theme="1"/>
        <rFont val="Arial"/>
        <family val="2"/>
      </rPr>
      <t>)</t>
    </r>
    <phoneticPr fontId="230" type="noConversion"/>
  </si>
  <si>
    <r>
      <t xml:space="preserve">        (</t>
    </r>
    <r>
      <rPr>
        <sz val="8"/>
        <color indexed="8"/>
        <rFont val="맑은 고딕"/>
        <family val="3"/>
        <charset val="129"/>
      </rPr>
      <t>소매기업</t>
    </r>
    <r>
      <rPr>
        <sz val="8"/>
        <color indexed="8"/>
        <rFont val="Arial"/>
        <family val="2"/>
      </rPr>
      <t>)</t>
    </r>
    <r>
      <rPr>
        <vertAlign val="superscript"/>
        <sz val="8"/>
        <color indexed="8"/>
        <rFont val="맑은 고딕"/>
        <family val="3"/>
        <charset val="129"/>
      </rPr>
      <t>주</t>
    </r>
    <r>
      <rPr>
        <vertAlign val="superscript"/>
        <sz val="8"/>
        <color indexed="8"/>
        <rFont val="Arial"/>
        <family val="2"/>
      </rPr>
      <t>)</t>
    </r>
    <phoneticPr fontId="11" type="noConversion"/>
  </si>
  <si>
    <r>
      <t xml:space="preserve">        (</t>
    </r>
    <r>
      <rPr>
        <sz val="8"/>
        <color indexed="8"/>
        <rFont val="맑은 고딕"/>
        <family val="3"/>
        <charset val="129"/>
      </rPr>
      <t>핵심기업</t>
    </r>
    <r>
      <rPr>
        <sz val="8"/>
        <color indexed="8"/>
        <rFont val="Arial"/>
        <family val="2"/>
      </rPr>
      <t>)</t>
    </r>
    <r>
      <rPr>
        <vertAlign val="superscript"/>
        <sz val="8"/>
        <color indexed="8"/>
        <rFont val="맑은 고딕"/>
        <family val="3"/>
        <charset val="129"/>
      </rPr>
      <t>주)</t>
    </r>
    <rPh sb="8" eb="14">
      <t>2</t>
    </rPh>
    <phoneticPr fontId="11" type="noConversion"/>
  </si>
  <si>
    <r>
      <rPr>
        <sz val="8"/>
        <color indexed="8"/>
        <rFont val="맑은 고딕"/>
        <family val="3"/>
        <charset val="129"/>
      </rPr>
      <t>핵심예금</t>
    </r>
    <r>
      <rPr>
        <vertAlign val="superscript"/>
        <sz val="9"/>
        <color indexed="8"/>
        <rFont val="Arial"/>
        <family val="2"/>
      </rPr>
      <t>*</t>
    </r>
    <phoneticPr fontId="11" type="noConversion"/>
  </si>
  <si>
    <r>
      <t xml:space="preserve">        (</t>
    </r>
    <r>
      <rPr>
        <sz val="8"/>
        <color indexed="8"/>
        <rFont val="맑은 고딕"/>
        <family val="3"/>
        <charset val="129"/>
      </rPr>
      <t>소매기업Ⅰ</t>
    </r>
    <r>
      <rPr>
        <sz val="8"/>
        <color indexed="8"/>
        <rFont val="Arial"/>
        <family val="2"/>
      </rPr>
      <t>)</t>
    </r>
    <r>
      <rPr>
        <vertAlign val="superscript"/>
        <sz val="8"/>
        <color indexed="8"/>
        <rFont val="맑은 고딕"/>
        <family val="3"/>
        <charset val="129"/>
      </rPr>
      <t>㈜</t>
    </r>
    <phoneticPr fontId="11" type="noConversion"/>
  </si>
  <si>
    <r>
      <t xml:space="preserve">        (</t>
    </r>
    <r>
      <rPr>
        <sz val="8"/>
        <color indexed="8"/>
        <rFont val="돋움"/>
        <family val="3"/>
        <charset val="129"/>
      </rPr>
      <t>소매기업</t>
    </r>
    <r>
      <rPr>
        <sz val="8"/>
        <color indexed="8"/>
        <rFont val="맑은 고딕"/>
        <family val="3"/>
        <charset val="129"/>
      </rPr>
      <t>Ⅱ</t>
    </r>
    <r>
      <rPr>
        <sz val="8"/>
        <color indexed="8"/>
        <rFont val="Arial"/>
        <family val="2"/>
      </rPr>
      <t>)</t>
    </r>
    <r>
      <rPr>
        <vertAlign val="superscript"/>
        <sz val="8"/>
        <color indexed="8"/>
        <rFont val="맑은 고딕"/>
        <family val="3"/>
        <charset val="129"/>
      </rPr>
      <t>㈜</t>
    </r>
    <phoneticPr fontId="11" type="noConversion"/>
  </si>
  <si>
    <t>FY2018 2Q</t>
    <phoneticPr fontId="11" type="noConversion"/>
  </si>
  <si>
    <t>FY2018 2Q</t>
    <phoneticPr fontId="7" type="noConversion"/>
  </si>
  <si>
    <t>FY2018</t>
    <phoneticPr fontId="7" type="noConversion"/>
  </si>
  <si>
    <t>FY2018 2Q</t>
    <phoneticPr fontId="230" type="noConversion"/>
  </si>
  <si>
    <t>FY2018 2Q</t>
    <phoneticPr fontId="16" type="noConversion"/>
  </si>
  <si>
    <t>FY2018 2Q</t>
    <phoneticPr fontId="11" type="noConversion"/>
  </si>
  <si>
    <t>FY2018</t>
    <phoneticPr fontId="11" type="noConversion"/>
  </si>
  <si>
    <t>FY2018 2Q</t>
    <phoneticPr fontId="10" type="noConversion"/>
  </si>
  <si>
    <t>FY2018</t>
    <phoneticPr fontId="10" type="noConversion"/>
  </si>
  <si>
    <t>FY2018 2Q</t>
    <phoneticPr fontId="11" type="noConversion"/>
  </si>
  <si>
    <t>FY2018 2Q</t>
    <phoneticPr fontId="230" type="noConversion"/>
  </si>
  <si>
    <t>FY2018 2Q</t>
    <phoneticPr fontId="230" type="noConversion"/>
  </si>
  <si>
    <t>FY2018</t>
    <phoneticPr fontId="11" type="noConversion"/>
  </si>
  <si>
    <t>FY2018 2Q</t>
    <phoneticPr fontId="16" type="noConversion"/>
  </si>
  <si>
    <t>FY2018</t>
    <phoneticPr fontId="230" type="noConversion"/>
  </si>
  <si>
    <r>
      <rPr>
        <b/>
        <sz val="8"/>
        <rFont val="맑은 고딕"/>
        <family val="3"/>
        <charset val="129"/>
      </rPr>
      <t>이자수익부채</t>
    </r>
    <r>
      <rPr>
        <b/>
        <sz val="8"/>
        <rFont val="Arial"/>
        <family val="2"/>
      </rPr>
      <t>(</t>
    </r>
    <r>
      <rPr>
        <b/>
        <sz val="8"/>
        <rFont val="맑은 고딕"/>
        <family val="3"/>
        <charset val="129"/>
      </rPr>
      <t>분기평잔</t>
    </r>
    <r>
      <rPr>
        <b/>
        <sz val="8"/>
        <rFont val="Arial"/>
        <family val="2"/>
      </rPr>
      <t>)</t>
    </r>
    <phoneticPr fontId="16" type="noConversion"/>
  </si>
  <si>
    <r>
      <rPr>
        <b/>
        <sz val="8"/>
        <rFont val="맑은 고딕"/>
        <family val="3"/>
        <charset val="129"/>
      </rPr>
      <t>이자수익부채</t>
    </r>
    <r>
      <rPr>
        <b/>
        <sz val="8"/>
        <rFont val="Arial"/>
        <family val="2"/>
      </rPr>
      <t>(</t>
    </r>
    <r>
      <rPr>
        <b/>
        <sz val="8"/>
        <rFont val="맑은 고딕"/>
        <family val="3"/>
        <charset val="129"/>
      </rPr>
      <t>기중평잔</t>
    </r>
    <r>
      <rPr>
        <b/>
        <sz val="8"/>
        <rFont val="Arial"/>
        <family val="2"/>
      </rPr>
      <t>)</t>
    </r>
    <phoneticPr fontId="16" type="noConversion"/>
  </si>
  <si>
    <r>
      <rPr>
        <b/>
        <sz val="8"/>
        <rFont val="맑은 고딕"/>
        <family val="3"/>
        <charset val="129"/>
      </rPr>
      <t>이자수익부채</t>
    </r>
    <r>
      <rPr>
        <b/>
        <sz val="8"/>
        <rFont val="Arial"/>
        <family val="2"/>
      </rPr>
      <t>(</t>
    </r>
    <r>
      <rPr>
        <b/>
        <sz val="8"/>
        <rFont val="맑은 고딕"/>
        <family val="3"/>
        <charset val="129"/>
      </rPr>
      <t>기중평잔</t>
    </r>
    <r>
      <rPr>
        <b/>
        <sz val="8"/>
        <rFont val="Arial"/>
        <family val="2"/>
      </rPr>
      <t>)</t>
    </r>
    <phoneticPr fontId="16" type="noConversion"/>
  </si>
  <si>
    <t>-</t>
  </si>
  <si>
    <r>
      <rPr>
        <b/>
        <u/>
        <sz val="8"/>
        <color theme="3"/>
        <rFont val="맑은 고딕"/>
        <family val="3"/>
        <charset val="129"/>
      </rPr>
      <t>판매관리비</t>
    </r>
    <r>
      <rPr>
        <b/>
        <u/>
        <sz val="8"/>
        <color theme="3"/>
        <rFont val="Arial"/>
        <family val="2"/>
      </rPr>
      <t xml:space="preserve"> </t>
    </r>
    <r>
      <rPr>
        <b/>
        <u/>
        <sz val="8"/>
        <color theme="3"/>
        <rFont val="맑은 고딕"/>
        <family val="3"/>
        <charset val="129"/>
      </rPr>
      <t>현황</t>
    </r>
    <r>
      <rPr>
        <b/>
        <u/>
        <sz val="8"/>
        <color theme="3"/>
        <rFont val="Arial"/>
        <family val="2"/>
      </rPr>
      <t xml:space="preserve"> [</t>
    </r>
    <r>
      <rPr>
        <b/>
        <u/>
        <sz val="8"/>
        <color theme="3"/>
        <rFont val="맑은 고딕"/>
        <family val="3"/>
        <charset val="129"/>
      </rPr>
      <t>그룹</t>
    </r>
    <r>
      <rPr>
        <b/>
        <u/>
        <sz val="8"/>
        <color theme="3"/>
        <rFont val="Arial"/>
        <family val="2"/>
      </rPr>
      <t xml:space="preserve"> </t>
    </r>
    <r>
      <rPr>
        <b/>
        <u/>
        <sz val="8"/>
        <color theme="3"/>
        <rFont val="맑은 고딕"/>
        <family val="3"/>
        <charset val="129"/>
      </rPr>
      <t>및</t>
    </r>
    <r>
      <rPr>
        <b/>
        <u/>
        <sz val="8"/>
        <color theme="3"/>
        <rFont val="Arial"/>
        <family val="2"/>
      </rPr>
      <t xml:space="preserve"> </t>
    </r>
    <r>
      <rPr>
        <b/>
        <u/>
        <sz val="8"/>
        <color theme="3"/>
        <rFont val="맑은 고딕"/>
        <family val="3"/>
        <charset val="129"/>
      </rPr>
      <t>은행</t>
    </r>
    <r>
      <rPr>
        <b/>
        <u/>
        <sz val="8"/>
        <color theme="3"/>
        <rFont val="Arial"/>
        <family val="2"/>
      </rPr>
      <t>]</t>
    </r>
    <phoneticPr fontId="7" type="noConversion"/>
  </si>
  <si>
    <t>FY2018 3Q</t>
    <phoneticPr fontId="11" type="noConversion"/>
  </si>
  <si>
    <t>FY2018 3Q</t>
    <phoneticPr fontId="7" type="noConversion"/>
  </si>
  <si>
    <t>FY2018 3Q</t>
    <phoneticPr fontId="230" type="noConversion"/>
  </si>
  <si>
    <t>FY2018 3Q</t>
    <phoneticPr fontId="16" type="noConversion"/>
  </si>
  <si>
    <t>FY2018 3Q</t>
    <phoneticPr fontId="10" type="noConversion"/>
  </si>
  <si>
    <t>FY2018 4Q</t>
    <phoneticPr fontId="11" type="noConversion"/>
  </si>
  <si>
    <t>FY2018 4Q</t>
    <phoneticPr fontId="7" type="noConversion"/>
  </si>
  <si>
    <t>FY2018 4Q</t>
    <phoneticPr fontId="230" type="noConversion"/>
  </si>
  <si>
    <t>FY2018 4Q</t>
    <phoneticPr fontId="11" type="noConversion"/>
  </si>
  <si>
    <t>FY2018 4Q</t>
    <phoneticPr fontId="16" type="noConversion"/>
  </si>
  <si>
    <t>FY2018 4Q</t>
    <phoneticPr fontId="10" type="noConversion"/>
  </si>
  <si>
    <t>FY2018 1Q</t>
    <phoneticPr fontId="11" type="noConversion"/>
  </si>
  <si>
    <t>FY2018 2Q</t>
    <phoneticPr fontId="11" type="noConversion"/>
  </si>
  <si>
    <t>FY2018 3Q</t>
    <phoneticPr fontId="11" type="noConversion"/>
  </si>
  <si>
    <t>FY2019 1Q</t>
    <phoneticPr fontId="11" type="noConversion"/>
  </si>
  <si>
    <t>FY2019 1Q</t>
    <phoneticPr fontId="7" type="noConversion"/>
  </si>
  <si>
    <t>FY2019</t>
    <phoneticPr fontId="7" type="noConversion"/>
  </si>
  <si>
    <t>FY2019 1Q</t>
    <phoneticPr fontId="230" type="noConversion"/>
  </si>
  <si>
    <t>FY2019 1Q</t>
    <phoneticPr fontId="16" type="noConversion"/>
  </si>
  <si>
    <t>FY2019 1Q</t>
    <phoneticPr fontId="11" type="noConversion"/>
  </si>
  <si>
    <t>FY2019</t>
    <phoneticPr fontId="11" type="noConversion"/>
  </si>
  <si>
    <t>FY2019 1Q</t>
    <phoneticPr fontId="10" type="noConversion"/>
  </si>
  <si>
    <t>FY2019 1Q</t>
    <phoneticPr fontId="11" type="noConversion"/>
  </si>
  <si>
    <t>FY2019 1Q</t>
    <phoneticPr fontId="11" type="noConversion"/>
  </si>
  <si>
    <t>FY2019 1Q</t>
    <phoneticPr fontId="230" type="noConversion"/>
  </si>
  <si>
    <t>FY2019 1Q</t>
    <phoneticPr fontId="16" type="noConversion"/>
  </si>
  <si>
    <t>FY2019 1Q</t>
    <phoneticPr fontId="230" type="noConversion"/>
  </si>
  <si>
    <t>FY2019</t>
    <phoneticPr fontId="230" type="noConversion"/>
  </si>
  <si>
    <t>FY2019 2Q</t>
    <phoneticPr fontId="11" type="noConversion"/>
  </si>
  <si>
    <t>FY2019 2Q</t>
    <phoneticPr fontId="7" type="noConversion"/>
  </si>
  <si>
    <t>FY2019 2Q</t>
    <phoneticPr fontId="230" type="noConversion"/>
  </si>
  <si>
    <t>FY2019 2Q</t>
    <phoneticPr fontId="16" type="noConversion"/>
  </si>
  <si>
    <t>FY2019 2Q</t>
    <phoneticPr fontId="10" type="noConversion"/>
  </si>
  <si>
    <t>FY2019 3Q</t>
    <phoneticPr fontId="11" type="noConversion"/>
  </si>
  <si>
    <t>FY2019 3Q</t>
    <phoneticPr fontId="7" type="noConversion"/>
  </si>
  <si>
    <t>FY2019 3Q</t>
    <phoneticPr fontId="230" type="noConversion"/>
  </si>
  <si>
    <t>FY2019 3Q</t>
    <phoneticPr fontId="16" type="noConversion"/>
  </si>
  <si>
    <t>FY2019 3Q</t>
    <phoneticPr fontId="11" type="noConversion"/>
  </si>
  <si>
    <t>FY2019 3Q</t>
    <phoneticPr fontId="10" type="noConversion"/>
  </si>
  <si>
    <t>`</t>
    <phoneticPr fontId="11" type="noConversion"/>
  </si>
  <si>
    <t>FY2019 3Q</t>
    <phoneticPr fontId="230" type="noConversion"/>
  </si>
  <si>
    <r>
      <t>(</t>
    </r>
    <r>
      <rPr>
        <b/>
        <sz val="8"/>
        <color theme="1"/>
        <rFont val="맑은 고딕"/>
        <family val="3"/>
        <charset val="129"/>
      </rPr>
      <t>단위</t>
    </r>
    <r>
      <rPr>
        <b/>
        <sz val="8"/>
        <color theme="1"/>
        <rFont val="Arial"/>
        <family val="2"/>
      </rPr>
      <t xml:space="preserve"> : %)</t>
    </r>
    <phoneticPr fontId="11" type="noConversion"/>
  </si>
  <si>
    <t>-</t>
    <phoneticPr fontId="11" type="noConversion"/>
  </si>
  <si>
    <t>…</t>
    <phoneticPr fontId="7" type="noConversion"/>
  </si>
  <si>
    <t>FY2019 4Q</t>
    <phoneticPr fontId="11" type="noConversion"/>
  </si>
  <si>
    <t>FY2019 4Q</t>
    <phoneticPr fontId="7" type="noConversion"/>
  </si>
  <si>
    <t>FY2019 4Q</t>
    <phoneticPr fontId="230" type="noConversion"/>
  </si>
  <si>
    <t>FY2019 4Q</t>
    <phoneticPr fontId="16" type="noConversion"/>
  </si>
  <si>
    <t>FY2019 4Q</t>
    <phoneticPr fontId="10" type="noConversion"/>
  </si>
  <si>
    <t>벤처투자</t>
    <phoneticPr fontId="11" type="noConversion"/>
  </si>
  <si>
    <t xml:space="preserve">                    -</t>
  </si>
  <si>
    <t>FY2020 1Q</t>
    <phoneticPr fontId="230" type="noConversion"/>
  </si>
  <si>
    <t>FY2019</t>
  </si>
  <si>
    <t>FY2019 4Q</t>
  </si>
  <si>
    <t>FY2020 1Q</t>
    <phoneticPr fontId="10" type="noConversion"/>
  </si>
  <si>
    <r>
      <t xml:space="preserve">   </t>
    </r>
    <r>
      <rPr>
        <sz val="8"/>
        <color indexed="8"/>
        <rFont val="돋움"/>
        <family val="3"/>
        <charset val="129"/>
      </rPr>
      <t>사채</t>
    </r>
    <phoneticPr fontId="11" type="noConversion"/>
  </si>
  <si>
    <t>FY2020 1Q</t>
  </si>
  <si>
    <t>(단위 : 억원,%)</t>
  </si>
  <si>
    <t>(단위 : 억원)</t>
  </si>
  <si>
    <t>(단위 : %)</t>
  </si>
  <si>
    <t>FY2020 2Q</t>
  </si>
  <si>
    <t>FY2020 1Q</t>
    <phoneticPr fontId="11" type="noConversion"/>
  </si>
  <si>
    <t>FY2020 1Q</t>
    <phoneticPr fontId="11" type="noConversion"/>
  </si>
  <si>
    <t>FY2020 3Q</t>
    <phoneticPr fontId="11" type="noConversion"/>
  </si>
  <si>
    <t>FY2020 3Q</t>
    <phoneticPr fontId="7" type="noConversion"/>
  </si>
  <si>
    <t>FY2020 3Q</t>
    <phoneticPr fontId="230" type="noConversion"/>
  </si>
  <si>
    <t>FY2020 3Q</t>
    <phoneticPr fontId="16" type="noConversion"/>
  </si>
  <si>
    <t>FY2020 3Q</t>
    <phoneticPr fontId="10" type="noConversion"/>
  </si>
  <si>
    <t>FY2020 2Q</t>
    <phoneticPr fontId="230" type="noConversion"/>
  </si>
  <si>
    <t>FY2020 2Q</t>
    <phoneticPr fontId="10" type="noConversion"/>
  </si>
  <si>
    <t>FY2020 3Q</t>
  </si>
  <si>
    <t>FY2020 4Q</t>
    <phoneticPr fontId="11" type="noConversion"/>
  </si>
  <si>
    <t>FY2020 4Q</t>
    <phoneticPr fontId="7" type="noConversion"/>
  </si>
  <si>
    <t>FY2020</t>
    <phoneticPr fontId="7" type="noConversion"/>
  </si>
  <si>
    <t>FY2020 4Q</t>
    <phoneticPr fontId="230" type="noConversion"/>
  </si>
  <si>
    <t>FY2020 4Q</t>
    <phoneticPr fontId="16" type="noConversion"/>
  </si>
  <si>
    <t>FY2020</t>
    <phoneticPr fontId="11" type="noConversion"/>
  </si>
  <si>
    <t>FY2020</t>
    <phoneticPr fontId="10" type="noConversion"/>
  </si>
  <si>
    <t>FY2020 4Q</t>
    <phoneticPr fontId="10" type="noConversion"/>
  </si>
  <si>
    <t>FY2020</t>
    <phoneticPr fontId="230" type="noConversion"/>
  </si>
  <si>
    <r>
      <t>(</t>
    </r>
    <r>
      <rPr>
        <b/>
        <sz val="8"/>
        <rFont val="돋움"/>
        <family val="3"/>
        <charset val="129"/>
      </rPr>
      <t>단위</t>
    </r>
    <r>
      <rPr>
        <b/>
        <sz val="8"/>
        <rFont val="Arial"/>
        <family val="2"/>
      </rPr>
      <t xml:space="preserve"> : </t>
    </r>
    <r>
      <rPr>
        <b/>
        <sz val="8"/>
        <rFont val="돋움"/>
        <family val="3"/>
        <charset val="129"/>
      </rPr>
      <t>억원</t>
    </r>
    <r>
      <rPr>
        <b/>
        <sz val="8"/>
        <rFont val="Arial"/>
        <family val="2"/>
      </rPr>
      <t>)</t>
    </r>
    <phoneticPr fontId="11" type="noConversion"/>
  </si>
  <si>
    <r>
      <t>(</t>
    </r>
    <r>
      <rPr>
        <b/>
        <sz val="8"/>
        <rFont val="맑은 고딕"/>
        <family val="3"/>
        <charset val="129"/>
      </rPr>
      <t>단위</t>
    </r>
    <r>
      <rPr>
        <b/>
        <sz val="8"/>
        <rFont val="Arial"/>
        <family val="2"/>
      </rPr>
      <t xml:space="preserve"> : </t>
    </r>
    <r>
      <rPr>
        <b/>
        <sz val="8"/>
        <rFont val="맑은 고딕"/>
        <family val="3"/>
        <charset val="129"/>
      </rPr>
      <t>억원</t>
    </r>
    <r>
      <rPr>
        <b/>
        <sz val="8"/>
        <rFont val="Arial"/>
        <family val="2"/>
      </rPr>
      <t>)</t>
    </r>
    <phoneticPr fontId="11" type="noConversion"/>
  </si>
  <si>
    <r>
      <t>(</t>
    </r>
    <r>
      <rPr>
        <b/>
        <sz val="8"/>
        <rFont val="맑은 고딕"/>
        <family val="3"/>
        <charset val="129"/>
      </rPr>
      <t>단위</t>
    </r>
    <r>
      <rPr>
        <b/>
        <sz val="8"/>
        <rFont val="Arial"/>
        <family val="2"/>
      </rPr>
      <t xml:space="preserve"> : %)</t>
    </r>
    <phoneticPr fontId="11" type="noConversion"/>
  </si>
  <si>
    <r>
      <t>(</t>
    </r>
    <r>
      <rPr>
        <b/>
        <sz val="8"/>
        <color indexed="8"/>
        <rFont val="돋움"/>
        <family val="3"/>
        <charset val="129"/>
      </rPr>
      <t>단위</t>
    </r>
    <r>
      <rPr>
        <b/>
        <sz val="8"/>
        <color indexed="8"/>
        <rFont val="Arial"/>
        <family val="2"/>
      </rPr>
      <t xml:space="preserve"> : </t>
    </r>
    <r>
      <rPr>
        <b/>
        <sz val="8"/>
        <color indexed="8"/>
        <rFont val="돋움"/>
        <family val="3"/>
        <charset val="129"/>
      </rPr>
      <t>억원</t>
    </r>
    <r>
      <rPr>
        <b/>
        <sz val="8"/>
        <color indexed="8"/>
        <rFont val="Arial"/>
        <family val="2"/>
      </rPr>
      <t>, %)</t>
    </r>
    <phoneticPr fontId="11" type="noConversion"/>
  </si>
  <si>
    <r>
      <t>(</t>
    </r>
    <r>
      <rPr>
        <b/>
        <sz val="8"/>
        <color indexed="8"/>
        <rFont val="돋움"/>
        <family val="3"/>
        <charset val="129"/>
      </rPr>
      <t>단위</t>
    </r>
    <r>
      <rPr>
        <b/>
        <sz val="8"/>
        <color indexed="8"/>
        <rFont val="Arial"/>
        <family val="2"/>
      </rPr>
      <t xml:space="preserve"> : </t>
    </r>
    <r>
      <rPr>
        <b/>
        <sz val="8"/>
        <color indexed="8"/>
        <rFont val="돋움"/>
        <family val="3"/>
        <charset val="129"/>
      </rPr>
      <t>억원</t>
    </r>
    <r>
      <rPr>
        <b/>
        <sz val="8"/>
        <color indexed="8"/>
        <rFont val="Arial"/>
        <family val="2"/>
      </rPr>
      <t>)</t>
    </r>
    <phoneticPr fontId="11" type="noConversion"/>
  </si>
  <si>
    <r>
      <t>(</t>
    </r>
    <r>
      <rPr>
        <b/>
        <sz val="8"/>
        <rFont val="돋움"/>
        <family val="3"/>
        <charset val="129"/>
      </rPr>
      <t>단위</t>
    </r>
    <r>
      <rPr>
        <b/>
        <sz val="8"/>
        <rFont val="Arial"/>
        <family val="2"/>
      </rPr>
      <t xml:space="preserve"> : </t>
    </r>
    <r>
      <rPr>
        <b/>
        <sz val="8"/>
        <rFont val="돋움"/>
        <family val="3"/>
        <charset val="129"/>
      </rPr>
      <t>억원</t>
    </r>
    <r>
      <rPr>
        <b/>
        <sz val="8"/>
        <rFont val="Arial"/>
        <family val="2"/>
      </rPr>
      <t>, %)</t>
    </r>
    <phoneticPr fontId="11" type="noConversion"/>
  </si>
  <si>
    <r>
      <rPr>
        <b/>
        <sz val="8"/>
        <color rgb="FFC00000"/>
        <rFont val="맑은 고딕"/>
        <family val="3"/>
        <charset val="129"/>
      </rPr>
      <t>충당금</t>
    </r>
    <r>
      <rPr>
        <b/>
        <sz val="8"/>
        <color rgb="FFC00000"/>
        <rFont val="Arial"/>
        <family val="2"/>
      </rPr>
      <t xml:space="preserve"> </t>
    </r>
    <r>
      <rPr>
        <b/>
        <sz val="8"/>
        <color rgb="FFC00000"/>
        <rFont val="맑은 고딕"/>
        <family val="3"/>
        <charset val="129"/>
      </rPr>
      <t>현황</t>
    </r>
    <r>
      <rPr>
        <b/>
        <sz val="8"/>
        <color rgb="FFC00000"/>
        <rFont val="Arial"/>
        <family val="2"/>
      </rPr>
      <t xml:space="preserve"> [</t>
    </r>
    <r>
      <rPr>
        <b/>
        <sz val="8"/>
        <color rgb="FFC00000"/>
        <rFont val="맑은 고딕"/>
        <family val="3"/>
        <charset val="129"/>
      </rPr>
      <t>그룹</t>
    </r>
    <r>
      <rPr>
        <b/>
        <sz val="8"/>
        <color rgb="FFC00000"/>
        <rFont val="Arial"/>
        <family val="2"/>
      </rPr>
      <t xml:space="preserve"> </t>
    </r>
    <r>
      <rPr>
        <b/>
        <sz val="8"/>
        <color rgb="FFC00000"/>
        <rFont val="맑은 고딕"/>
        <family val="3"/>
        <charset val="129"/>
      </rPr>
      <t>및</t>
    </r>
    <r>
      <rPr>
        <b/>
        <sz val="8"/>
        <color rgb="FFC00000"/>
        <rFont val="Arial"/>
        <family val="2"/>
      </rPr>
      <t xml:space="preserve"> </t>
    </r>
    <r>
      <rPr>
        <b/>
        <sz val="8"/>
        <color rgb="FFC00000"/>
        <rFont val="맑은 고딕"/>
        <family val="3"/>
        <charset val="129"/>
      </rPr>
      <t>은행</t>
    </r>
    <r>
      <rPr>
        <b/>
        <sz val="8"/>
        <color rgb="FFC00000"/>
        <rFont val="Arial"/>
        <family val="2"/>
      </rPr>
      <t>]</t>
    </r>
    <phoneticPr fontId="7" type="noConversion"/>
  </si>
  <si>
    <r>
      <rPr>
        <b/>
        <sz val="11"/>
        <color rgb="FF1F497D"/>
        <rFont val="HY견고딕"/>
        <family val="1"/>
        <charset val="129"/>
      </rPr>
      <t>충당금</t>
    </r>
    <r>
      <rPr>
        <b/>
        <sz val="11"/>
        <color rgb="FF1F497D"/>
        <rFont val="Arial"/>
        <family val="2"/>
      </rPr>
      <t xml:space="preserve"> </t>
    </r>
    <r>
      <rPr>
        <b/>
        <sz val="11"/>
        <color rgb="FF1F497D"/>
        <rFont val="HY견고딕"/>
        <family val="1"/>
        <charset val="129"/>
      </rPr>
      <t>현황</t>
    </r>
    <r>
      <rPr>
        <b/>
        <sz val="11"/>
        <color rgb="FF1F497D"/>
        <rFont val="Arial"/>
        <family val="2"/>
      </rPr>
      <t>[</t>
    </r>
    <r>
      <rPr>
        <b/>
        <sz val="11"/>
        <color rgb="FF1F497D"/>
        <rFont val="HY견고딕"/>
        <family val="1"/>
        <charset val="129"/>
      </rPr>
      <t>그룹</t>
    </r>
    <r>
      <rPr>
        <b/>
        <sz val="11"/>
        <color rgb="FF1F497D"/>
        <rFont val="Arial"/>
        <family val="2"/>
      </rPr>
      <t xml:space="preserve"> </t>
    </r>
    <r>
      <rPr>
        <b/>
        <sz val="11"/>
        <color rgb="FF1F497D"/>
        <rFont val="HY견고딕"/>
        <family val="1"/>
        <charset val="129"/>
      </rPr>
      <t>및</t>
    </r>
    <r>
      <rPr>
        <b/>
        <sz val="11"/>
        <color rgb="FF1F497D"/>
        <rFont val="Arial"/>
        <family val="2"/>
      </rPr>
      <t xml:space="preserve"> </t>
    </r>
    <r>
      <rPr>
        <b/>
        <sz val="11"/>
        <color rgb="FF1F497D"/>
        <rFont val="HY견고딕"/>
        <family val="1"/>
        <charset val="129"/>
      </rPr>
      <t>은행</t>
    </r>
    <r>
      <rPr>
        <b/>
        <sz val="11"/>
        <color rgb="FF1F497D"/>
        <rFont val="Arial"/>
        <family val="2"/>
      </rPr>
      <t>]</t>
    </r>
    <phoneticPr fontId="7" type="noConversion"/>
  </si>
  <si>
    <t>충당금 현황 [그룹 및 은행]</t>
    <phoneticPr fontId="7" type="noConversion"/>
  </si>
  <si>
    <t>FY2021 1Q</t>
    <phoneticPr fontId="11" type="noConversion"/>
  </si>
  <si>
    <t>FY2021 1Q</t>
    <phoneticPr fontId="7" type="noConversion"/>
  </si>
  <si>
    <t>FY2021 1Q</t>
    <phoneticPr fontId="230" type="noConversion"/>
  </si>
  <si>
    <t>FY2021 1Q</t>
    <phoneticPr fontId="10" type="noConversion"/>
  </si>
  <si>
    <t>FY2021 1Q</t>
    <phoneticPr fontId="16" type="noConversion"/>
  </si>
  <si>
    <r>
      <t>(</t>
    </r>
    <r>
      <rPr>
        <b/>
        <sz val="8"/>
        <rFont val="돋움"/>
        <family val="3"/>
        <charset val="129"/>
      </rPr>
      <t>단위</t>
    </r>
    <r>
      <rPr>
        <b/>
        <sz val="8"/>
        <rFont val="Arial"/>
        <family val="2"/>
      </rPr>
      <t xml:space="preserve"> : %)</t>
    </r>
    <phoneticPr fontId="11" type="noConversion"/>
  </si>
  <si>
    <t>FY2021 2Q</t>
    <phoneticPr fontId="11" type="noConversion"/>
  </si>
  <si>
    <t>FY2021 2Q</t>
    <phoneticPr fontId="7" type="noConversion"/>
  </si>
  <si>
    <t>FY2021 2Q</t>
    <phoneticPr fontId="230" type="noConversion"/>
  </si>
  <si>
    <t>FY2021 2Q</t>
    <phoneticPr fontId="16" type="noConversion"/>
  </si>
  <si>
    <t>FY2021 2Q</t>
    <phoneticPr fontId="10" type="noConversion"/>
  </si>
  <si>
    <r>
      <rPr>
        <b/>
        <sz val="8"/>
        <color theme="1"/>
        <rFont val="맑은고딕"/>
        <family val="3"/>
        <charset val="129"/>
      </rPr>
      <t>주</t>
    </r>
    <r>
      <rPr>
        <b/>
        <sz val="8"/>
        <color theme="1"/>
        <rFont val="Arial"/>
        <family val="2"/>
      </rPr>
      <t xml:space="preserve">) </t>
    </r>
    <r>
      <rPr>
        <b/>
        <sz val="8"/>
        <color theme="1"/>
        <rFont val="맑은고딕"/>
        <family val="3"/>
        <charset val="129"/>
      </rPr>
      <t>핵심기업</t>
    </r>
    <r>
      <rPr>
        <b/>
        <sz val="8"/>
        <color theme="1"/>
        <rFont val="Arial"/>
        <family val="2"/>
      </rPr>
      <t>:30</t>
    </r>
    <r>
      <rPr>
        <b/>
        <sz val="8"/>
        <color theme="1"/>
        <rFont val="맑은고딕"/>
        <family val="3"/>
        <charset val="129"/>
      </rPr>
      <t>억원</t>
    </r>
    <r>
      <rPr>
        <b/>
        <sz val="8"/>
        <color theme="1"/>
        <rFont val="Arial"/>
        <family val="2"/>
      </rPr>
      <t xml:space="preserve"> </t>
    </r>
    <r>
      <rPr>
        <b/>
        <sz val="8"/>
        <color theme="1"/>
        <rFont val="맑은고딕"/>
        <family val="3"/>
        <charset val="129"/>
      </rPr>
      <t>이하</t>
    </r>
    <r>
      <rPr>
        <b/>
        <sz val="8"/>
        <color theme="1"/>
        <rFont val="Arial"/>
        <family val="2"/>
      </rPr>
      <t xml:space="preserve"> SME </t>
    </r>
    <r>
      <rPr>
        <b/>
        <sz val="8"/>
        <color theme="1"/>
        <rFont val="맑은고딕"/>
        <family val="3"/>
        <charset val="129"/>
      </rPr>
      <t>또는</t>
    </r>
    <r>
      <rPr>
        <b/>
        <sz val="8"/>
        <color theme="1"/>
        <rFont val="Arial"/>
        <family val="2"/>
      </rPr>
      <t xml:space="preserve"> </t>
    </r>
    <r>
      <rPr>
        <b/>
        <sz val="8"/>
        <color theme="1"/>
        <rFont val="맑은고딕"/>
        <family val="3"/>
        <charset val="129"/>
      </rPr>
      <t>개인사업자</t>
    </r>
    <phoneticPr fontId="230" type="noConversion"/>
  </si>
  <si>
    <r>
      <rPr>
        <b/>
        <sz val="8"/>
        <color theme="1"/>
        <rFont val="맑은고딕"/>
        <family val="3"/>
        <charset val="129"/>
      </rPr>
      <t>주</t>
    </r>
    <r>
      <rPr>
        <b/>
        <sz val="8"/>
        <color theme="1"/>
        <rFont val="Arial"/>
        <family val="2"/>
      </rPr>
      <t xml:space="preserve">) </t>
    </r>
    <r>
      <rPr>
        <b/>
        <sz val="8"/>
        <color theme="1"/>
        <rFont val="맑은고딕"/>
        <family val="3"/>
        <charset val="129"/>
      </rPr>
      <t>소매기업Ⅱ</t>
    </r>
    <r>
      <rPr>
        <b/>
        <sz val="8"/>
        <color theme="1"/>
        <rFont val="Arial"/>
        <family val="2"/>
      </rPr>
      <t>:20</t>
    </r>
    <r>
      <rPr>
        <b/>
        <sz val="8"/>
        <color theme="1"/>
        <rFont val="맑은고딕"/>
        <family val="3"/>
        <charset val="129"/>
      </rPr>
      <t>억원</t>
    </r>
    <r>
      <rPr>
        <b/>
        <sz val="8"/>
        <color theme="1"/>
        <rFont val="Arial"/>
        <family val="2"/>
      </rPr>
      <t xml:space="preserve"> </t>
    </r>
    <r>
      <rPr>
        <b/>
        <sz val="8"/>
        <color theme="1"/>
        <rFont val="맑은고딕"/>
        <family val="3"/>
        <charset val="129"/>
      </rPr>
      <t>이하</t>
    </r>
    <r>
      <rPr>
        <b/>
        <sz val="8"/>
        <color theme="1"/>
        <rFont val="Arial"/>
        <family val="2"/>
      </rPr>
      <t xml:space="preserve"> </t>
    </r>
    <r>
      <rPr>
        <b/>
        <sz val="8"/>
        <color theme="1"/>
        <rFont val="맑은고딕"/>
        <family val="3"/>
        <charset val="129"/>
      </rPr>
      <t>개인사업자</t>
    </r>
    <phoneticPr fontId="230" type="noConversion"/>
  </si>
  <si>
    <t>FY2021 3Q</t>
    <phoneticPr fontId="11" type="noConversion"/>
  </si>
  <si>
    <t>보통주식수㈜</t>
    <phoneticPr fontId="11" type="noConversion"/>
  </si>
  <si>
    <t>FY2021 3Q</t>
    <phoneticPr fontId="7" type="noConversion"/>
  </si>
  <si>
    <t>FY2021 3Q</t>
    <phoneticPr fontId="230" type="noConversion"/>
  </si>
  <si>
    <t>FY2021 3Q</t>
    <phoneticPr fontId="16" type="noConversion"/>
  </si>
  <si>
    <t>FY2021 3Q</t>
    <phoneticPr fontId="10" type="noConversion"/>
  </si>
  <si>
    <t>FY2021 4Q</t>
    <phoneticPr fontId="230" type="noConversion"/>
  </si>
  <si>
    <t>FY2021</t>
    <phoneticPr fontId="230" type="noConversion"/>
  </si>
  <si>
    <t>FY2021 4Q</t>
    <phoneticPr fontId="16" type="noConversion"/>
  </si>
  <si>
    <t>FY2021 4Q</t>
    <phoneticPr fontId="11" type="noConversion"/>
  </si>
  <si>
    <t>FY2021</t>
    <phoneticPr fontId="11" type="noConversion"/>
  </si>
  <si>
    <t>FY2021 4Q</t>
    <phoneticPr fontId="10" type="noConversion"/>
  </si>
  <si>
    <t>FY2021</t>
    <phoneticPr fontId="10" type="noConversion"/>
  </si>
  <si>
    <t>FY2021 4Q</t>
    <phoneticPr fontId="7" type="noConversion"/>
  </si>
  <si>
    <t>FY2021</t>
    <phoneticPr fontId="7" type="noConversion"/>
  </si>
  <si>
    <t>FY2022 1Q</t>
    <phoneticPr fontId="11" type="noConversion"/>
  </si>
  <si>
    <t>FY2022 1Q</t>
    <phoneticPr fontId="7" type="noConversion"/>
  </si>
  <si>
    <t>FY2022 1Q</t>
    <phoneticPr fontId="230" type="noConversion"/>
  </si>
  <si>
    <t>FY2022 1Q</t>
    <phoneticPr fontId="16" type="noConversion"/>
  </si>
  <si>
    <t>FY2022 1Q</t>
    <phoneticPr fontId="10" type="noConversion"/>
  </si>
  <si>
    <t>FY2021 4Q</t>
    <phoneticPr fontId="16" type="noConversion"/>
  </si>
  <si>
    <t>-</t>
    <phoneticPr fontId="16" type="noConversion"/>
  </si>
  <si>
    <t>FY2022 2Q</t>
    <phoneticPr fontId="11" type="noConversion"/>
  </si>
  <si>
    <t>FY2022 2Q</t>
    <phoneticPr fontId="7" type="noConversion"/>
  </si>
  <si>
    <t>FY2022 2Q</t>
    <phoneticPr fontId="230" type="noConversion"/>
  </si>
  <si>
    <t>FY2022 2Q</t>
    <phoneticPr fontId="16" type="noConversion"/>
  </si>
  <si>
    <t>FY2022 2Q</t>
    <phoneticPr fontId="10" type="noConversion"/>
  </si>
  <si>
    <t>FY2022 1Q</t>
    <phoneticPr fontId="16" type="noConversion"/>
  </si>
  <si>
    <t>-</t>
    <phoneticPr fontId="230" type="noConversion"/>
  </si>
  <si>
    <t>FY2022 3Q</t>
    <phoneticPr fontId="11" type="noConversion"/>
  </si>
  <si>
    <t>FY2022 3Q</t>
    <phoneticPr fontId="7" type="noConversion"/>
  </si>
  <si>
    <t>FY2022 3Q</t>
    <phoneticPr fontId="230" type="noConversion"/>
  </si>
  <si>
    <t>FY2022 3Q</t>
    <phoneticPr fontId="16" type="noConversion"/>
  </si>
  <si>
    <t>FY2022 3Q</t>
    <phoneticPr fontId="10" type="noConversion"/>
  </si>
  <si>
    <t>FY2022 4Q</t>
    <phoneticPr fontId="11" type="noConversion"/>
  </si>
  <si>
    <t>FY2022 4Q</t>
    <phoneticPr fontId="7" type="noConversion"/>
  </si>
  <si>
    <t>FY2022</t>
    <phoneticPr fontId="7" type="noConversion"/>
  </si>
  <si>
    <t>FY2022 4Q</t>
    <phoneticPr fontId="230" type="noConversion"/>
  </si>
  <si>
    <t>FY2022 4Q</t>
    <phoneticPr fontId="16" type="noConversion"/>
  </si>
  <si>
    <t>FY2022</t>
    <phoneticPr fontId="11" type="noConversion"/>
  </si>
  <si>
    <t>FY2022 4Q</t>
    <phoneticPr fontId="10" type="noConversion"/>
  </si>
  <si>
    <t>FY2022</t>
    <phoneticPr fontId="10" type="noConversion"/>
  </si>
  <si>
    <t>FY2022</t>
    <phoneticPr fontId="230" type="noConversion"/>
  </si>
  <si>
    <t>FY2023 1Q</t>
    <phoneticPr fontId="11" type="noConversion"/>
  </si>
  <si>
    <t>FY2023 1Q</t>
    <phoneticPr fontId="7" type="noConversion"/>
  </si>
  <si>
    <t>FY2023 1Q</t>
    <phoneticPr fontId="230" type="noConversion"/>
  </si>
  <si>
    <t>FY2023 1Q</t>
    <phoneticPr fontId="16" type="noConversion"/>
  </si>
  <si>
    <t>FY2023 1Q</t>
    <phoneticPr fontId="10" type="noConversion"/>
  </si>
  <si>
    <t xml:space="preserve">                        -</t>
  </si>
  <si>
    <t>FY2023 2Q</t>
    <phoneticPr fontId="11" type="noConversion"/>
  </si>
  <si>
    <t>FY2023 2Q</t>
    <phoneticPr fontId="7" type="noConversion"/>
  </si>
  <si>
    <t>FY2023 2Q</t>
    <phoneticPr fontId="230" type="noConversion"/>
  </si>
  <si>
    <t>FY2023 2Q</t>
    <phoneticPr fontId="16" type="noConversion"/>
  </si>
  <si>
    <t>FY2023 2Q</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</si>
</sst>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1">
    <numFmt numFmtId="41" formatCode="_-* #,##0_-;\-* #,##0_-;_-* &quot;-&quot;_-;_-@_-"/>
    <numFmt numFmtId="43" formatCode="_-* #,##0.00_-;\-* #,##0.00_-;_-* &quot;-&quot;??_-;_-@_-"/>
    <numFmt numFmtId="24" formatCode="\$#,##0_);[Red]\(\$#,##0\)"/>
    <numFmt numFmtId="176" formatCode="#,##0_ "/>
    <numFmt numFmtId="177" formatCode="0.0%"/>
    <numFmt numFmtId="178" formatCode="#,##0.0_);[Red]\(#,##0.0\)"/>
    <numFmt numFmtId="179" formatCode="#,##0.0_ "/>
    <numFmt numFmtId="180" formatCode="#,##0;[Red]#,##0"/>
    <numFmt numFmtId="181" formatCode="0_ "/>
    <numFmt numFmtId="182" formatCode="#,##0.0_);\(#,##0.0\)"/>
    <numFmt numFmtId="183" formatCode="#,##0.0"/>
    <numFmt numFmtId="184" formatCode="#,##0_);\(#,##0\)"/>
    <numFmt numFmtId="185" formatCode="&quot;₩&quot;#,##0.00;[Red]&quot;₩&quot;&quot;₩&quot;\-#,##0.00"/>
    <numFmt numFmtId="186" formatCode="#,##0&quot;台&quot;"/>
    <numFmt numFmtId="187" formatCode="#."/>
    <numFmt numFmtId="188" formatCode="_ &quot;₩&quot;* #,##0_ ;_ &quot;₩&quot;* &quot;₩&quot;\!\-#,##0_ ;_ &quot;₩&quot;* &quot;-&quot;_ ;_ @_ "/>
    <numFmt numFmtId="189" formatCode="&quot;₩&quot;#,##0_);&quot;₩&quot;&quot;₩&quot;\(&quot;₩&quot;#,##0&quot;₩&quot;&quot;₩&quot;\)"/>
    <numFmt numFmtId="190" formatCode="#,##0;&quot;△&quot;#,##0"/>
    <numFmt numFmtId="191" formatCode="_(&quot;$&quot;* #,##0_);_(&quot;$&quot;* &quot;₩&quot;&quot;₩&quot;&quot;₩&quot;&quot;₩&quot;&quot;₩&quot;&quot;₩&quot;\(#,##0&quot;₩&quot;&quot;₩&quot;&quot;₩&quot;&quot;₩&quot;&quot;₩&quot;&quot;₩&quot;\);_(&quot;$&quot;* &quot;-&quot;_);_(@_)"/>
    <numFmt numFmtId="192" formatCode="&quot;₩&quot;#,##0.00;&quot;₩&quot;\-#,##0.00"/>
    <numFmt numFmtId="193" formatCode="0.000"/>
    <numFmt numFmtId="194" formatCode="#,##0;&quot;-&quot;#,##0"/>
    <numFmt numFmtId="195" formatCode="_(* #,##0_);_(* \(#,##0\);_(* &quot;-&quot;_);_(@_)"/>
    <numFmt numFmtId="196" formatCode="#,##0;[Red]&quot;△&quot;#,##0"/>
    <numFmt numFmtId="197" formatCode="0.0000000"/>
    <numFmt numFmtId="198" formatCode="&quot; ￦&quot;#,##0_);&quot;(￦&quot;#,##0\);&quot; ￦&quot;\-_)"/>
    <numFmt numFmtId="199" formatCode="#,##0;[Red]\-#,##0;\-"/>
    <numFmt numFmtId="200" formatCode="_ * #,##0_ ;_ * \-#,##0_ ;_ * &quot;-&quot;_ ;_ @_ "/>
    <numFmt numFmtId="201" formatCode="_ * #,##0.00_ ;_ * \-#,##0.00_ ;_ * &quot;-&quot;??_ ;_ @_ "/>
    <numFmt numFmtId="202" formatCode="&quot;₩&quot;#,##0.00;[Red]&quot;₩&quot;\-#,##0.00"/>
    <numFmt numFmtId="203" formatCode="&quot;₩&quot;#,##0;[Red]&quot;₩&quot;\-#,##0"/>
    <numFmt numFmtId="204" formatCode="0.000000"/>
    <numFmt numFmtId="205" formatCode="0.00000000"/>
    <numFmt numFmtId="206" formatCode="\ \ \ \ \ @"/>
    <numFmt numFmtId="207" formatCode="_-&quot;$&quot;* #,##0_-;\-&quot;$&quot;* #,##0_-;_-&quot;$&quot;* &quot;-&quot;_-;_-@_-"/>
    <numFmt numFmtId="208" formatCode="_-&quot;$&quot;* #,##0.00_-;\-&quot;$&quot;* #,##0.00_-;_-&quot;$&quot;* &quot;-&quot;??_-;_-@_-"/>
    <numFmt numFmtId="209" formatCode="&quot;₩&quot;#,##0;&quot;₩&quot;\-#,##0"/>
    <numFmt numFmtId="210" formatCode="_ &quot;₩&quot;* #,##0_ ;_ &quot;₩&quot;* \-#,##0_ ;_ &quot;₩&quot;* &quot;-&quot;_ ;_ @_ "/>
    <numFmt numFmtId="211" formatCode="_ &quot;₩&quot;* #,##0_ ;_ &quot;₩&quot;* &quot;₩&quot;&quot;₩&quot;&quot;₩&quot;&quot;₩&quot;&quot;₩&quot;&quot;₩&quot;&quot;₩&quot;\-#,##0_ ;_ &quot;₩&quot;* &quot;-&quot;_ ;_ @_ "/>
    <numFmt numFmtId="212" formatCode="_ &quot;$&quot;* #,##0_ ;_ &quot;$&quot;* \-#,##0_ ;_ &quot;$&quot;* &quot;-&quot;_ ;_ @_ "/>
    <numFmt numFmtId="213" formatCode="&quot;₩&quot;#,##0;[Red]&quot;₩&quot;&quot;-&quot;#,##0"/>
    <numFmt numFmtId="214" formatCode="_(&quot;$&quot;* #,##0_);_(&quot;$&quot;* \(#,##0\);_(&quot;$&quot;* &quot;-&quot;_);_(@_)"/>
    <numFmt numFmtId="215" formatCode="&quot;$&quot;#,##0_);[Red]\(&quot;$&quot;#,##0\)"/>
    <numFmt numFmtId="216" formatCode="_ &quot;₩&quot;* #,##0.00_ ;_ &quot;₩&quot;* \-#,##0.00_ ;_ &quot;₩&quot;* &quot;-&quot;??_ ;_ @_ "/>
    <numFmt numFmtId="217" formatCode="_ &quot;₩&quot;* #,##0.00_ ;_ &quot;₩&quot;* &quot;₩&quot;&quot;₩&quot;&quot;₩&quot;&quot;₩&quot;&quot;₩&quot;&quot;₩&quot;&quot;₩&quot;\-#,##0.00_ ;_ &quot;₩&quot;* &quot;-&quot;??_ ;_ @_ "/>
    <numFmt numFmtId="218" formatCode="_ &quot;$&quot;* #,##0.00_ ;_ &quot;$&quot;* \-#,##0.00_ ;_ &quot;$&quot;* &quot;-&quot;??_ ;_ @_ "/>
    <numFmt numFmtId="219" formatCode="_(&quot;$&quot;* #,##0.00_);_(&quot;$&quot;* \(#,##0.00\);_(&quot;$&quot;* &quot;-&quot;??_);_(@_)"/>
    <numFmt numFmtId="220" formatCode="&quot;$&quot;#,##0.00_);[Red]\(&quot;$&quot;#,##0.00\)"/>
    <numFmt numFmtId="221" formatCode="#,##0;[Red]&quot;-&quot;#,##0"/>
    <numFmt numFmtId="222" formatCode="#,##0.00;[Red]&quot;-&quot;#,##0.00"/>
    <numFmt numFmtId="223" formatCode="_ * #,##0.00_ ;_ * &quot;₩&quot;&quot;₩&quot;&quot;₩&quot;&quot;₩&quot;&quot;₩&quot;&quot;₩&quot;&quot;₩&quot;\-#,##0.00_ ;_ * &quot;-&quot;??_ ;_ @_ "/>
    <numFmt numFmtId="224" formatCode="_-* #,##0.000_-;\-* #,##0.000_-;_-* &quot;-&quot;_-;_-@_-"/>
    <numFmt numFmtId="225" formatCode="General_)"/>
    <numFmt numFmtId="226" formatCode="&quot;$&quot;#,##0.00"/>
    <numFmt numFmtId="227" formatCode="yy&quot;年&quot;\ m&quot;月&quot;\ d&quot;日&quot;"/>
    <numFmt numFmtId="228" formatCode="d\.mmm"/>
    <numFmt numFmtId="229" formatCode="0.0000000%"/>
    <numFmt numFmtId="230" formatCode="mmm\.yy"/>
    <numFmt numFmtId="231" formatCode="0.000%"/>
    <numFmt numFmtId="232" formatCode="&quot;₩&quot;#,##0;[Red]&quot;₩&quot;&quot;₩&quot;\-#,##0"/>
    <numFmt numFmtId="233" formatCode="&quot;₩&quot;#,##0;&quot;₩&quot;&quot;₩&quot;&quot;₩&quot;&quot;₩&quot;\-#,##0"/>
    <numFmt numFmtId="234" formatCode="_ * #,##0_ ;_ * &quot;₩&quot;\-#,##0_ ;_ * &quot;-&quot;_ ;_ @_ "/>
    <numFmt numFmtId="235" formatCode="_-* #,##0\ _k_r_-;\-* #,##0\ _k_r_-;_-* &quot;-&quot;\ _k_r_-;_-@_-"/>
    <numFmt numFmtId="236" formatCode="_-* #,##0.00\ _k_r_-;\-* #,##0.00\ _k_r_-;_-* &quot;-&quot;??\ _k_r_-;_-@_-"/>
    <numFmt numFmtId="237" formatCode="* #,##0_%;* \-#,##0_%;* #,##0_%;@_%"/>
    <numFmt numFmtId="238" formatCode="_ &quot;₩&quot;* #,##0.00_ ;_ &quot;₩&quot;* &quot;₩&quot;\-#,##0.00_ ;_ &quot;₩&quot;* &quot;-&quot;??_ ;_ @_ "/>
    <numFmt numFmtId="239" formatCode="_-[$€-2]* #,##0.00_-;\-[$€-2]* #,##0.00_-;_-[$€-2]* &quot;-&quot;??_-"/>
    <numFmt numFmtId="240" formatCode="&quot;₩&quot;#,##0.00;&quot;₩&quot;&quot;₩&quot;\-#,##0.00"/>
    <numFmt numFmtId="241" formatCode="_ &quot;₩&quot;* #,##0_ ;_ &quot;₩&quot;* &quot;₩&quot;\-#,##0_ ;_ &quot;₩&quot;* &quot;-&quot;_ ;_ @_ "/>
    <numFmt numFmtId="242" formatCode="_ * #,##0.0000_ ;_ * \-#,##0.0000_ ;_ * &quot;-&quot;_ ;_ @_ "/>
    <numFmt numFmtId="243" formatCode="0.0"/>
    <numFmt numFmtId="244" formatCode="#,##0\ &quot;mk&quot;;[Red]\-#,##0\ &quot;mk&quot;"/>
    <numFmt numFmtId="245" formatCode="#,##0.00\ &quot;mk&quot;;\-#,##0.00\ &quot;mk&quot;"/>
    <numFmt numFmtId="246" formatCode="0.0000%"/>
    <numFmt numFmtId="247" formatCode="0.00000%"/>
    <numFmt numFmtId="248" formatCode="0_);\(0\)"/>
    <numFmt numFmtId="249" formatCode="_ * #,##0.00_ ;_ * \-#,##0.00_ ;_ * &quot;-&quot;_ ;_ @_ "/>
    <numFmt numFmtId="250" formatCode="0.000000%"/>
    <numFmt numFmtId="251" formatCode="#,##0&quot;£&quot;_);[Red]\(#,##0&quot;£&quot;\)"/>
    <numFmt numFmtId="252" formatCode="_-* #,##0\ _m_k_-;\-* #,##0\ _m_k_-;_-* &quot;-&quot;\ _m_k_-;_-@_-"/>
    <numFmt numFmtId="253" formatCode="_-* #,##0\ &quot;kr&quot;_-;\-* #,##0\ &quot;kr&quot;_-;_-* &quot;-&quot;\ &quot;kr&quot;_-;_-@_-"/>
    <numFmt numFmtId="254" formatCode="_-* #,##0.00\ &quot;kr&quot;_-;\-* #,##0.00\ &quot;kr&quot;_-;_-* &quot;-&quot;??\ &quot;kr&quot;_-;_-@_-"/>
    <numFmt numFmtId="255" formatCode="\(0.0%\)"/>
    <numFmt numFmtId="256" formatCode="#,##0.0000_);[Red]\(#,##0.0000\)"/>
    <numFmt numFmtId="257" formatCode="#,##0.00_ ;[Red]\-#,##0.00\ "/>
    <numFmt numFmtId="258" formatCode="#,##0.00_ "/>
    <numFmt numFmtId="259" formatCode="0.00_ "/>
    <numFmt numFmtId="260" formatCode="0_);[Red]\(0\)"/>
    <numFmt numFmtId="261" formatCode="_-* #,##0.00_-;\-* #,##0.00_-;_-* &quot;-&quot;_-;_-@_-"/>
    <numFmt numFmtId="262" formatCode="#,##0_);[Red]\(#,##0\)"/>
    <numFmt numFmtId="263" formatCode="#,##0.00_);[Red]\(#,##0.00\)"/>
  </numFmts>
  <fonts count="350">
    <font>
      <sz val="11"/>
      <color theme="1"/>
      <name val="맑은 고딕"/>
      <family val="3"/>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indexed="8"/>
      <name val="맑은 고딕"/>
      <family val="3"/>
      <charset val="129"/>
    </font>
    <font>
      <sz val="8"/>
      <name val="맑은 고딕"/>
      <family val="3"/>
      <charset val="129"/>
    </font>
    <font>
      <sz val="10"/>
      <name val="Arial"/>
      <family val="2"/>
    </font>
    <font>
      <sz val="8"/>
      <name val="맑은 고딕"/>
      <family val="3"/>
      <charset val="129"/>
    </font>
    <font>
      <sz val="8"/>
      <name val="맑은 고딕"/>
      <family val="3"/>
      <charset val="129"/>
    </font>
    <font>
      <sz val="8"/>
      <name val="돋움"/>
      <family val="3"/>
      <charset val="129"/>
    </font>
    <font>
      <sz val="11"/>
      <name val="돋움"/>
      <family val="3"/>
      <charset val="129"/>
    </font>
    <font>
      <u/>
      <sz val="10"/>
      <color indexed="12"/>
      <name val="Arial"/>
      <family val="2"/>
    </font>
    <font>
      <sz val="9"/>
      <name val="굴림체"/>
      <family val="3"/>
      <charset val="129"/>
    </font>
    <font>
      <sz val="8"/>
      <name val="맑은 고딕"/>
      <family val="3"/>
      <charset val="129"/>
    </font>
    <font>
      <sz val="8"/>
      <name val="맑은 고딕"/>
      <family val="3"/>
      <charset val="129"/>
    </font>
    <font>
      <sz val="10"/>
      <name val="MS Sans Serif"/>
      <family val="2"/>
    </font>
    <font>
      <sz val="11"/>
      <name val="돋움체"/>
      <family val="3"/>
      <charset val="129"/>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8"/>
      <color indexed="8"/>
      <name val="하나 M"/>
      <family val="1"/>
      <charset val="129"/>
    </font>
    <font>
      <sz val="11"/>
      <color indexed="8"/>
      <name val="하나 M"/>
      <family val="1"/>
      <charset val="129"/>
    </font>
    <font>
      <sz val="7"/>
      <color indexed="23"/>
      <name val="하나 M"/>
      <family val="1"/>
      <charset val="129"/>
    </font>
    <font>
      <sz val="9"/>
      <color indexed="21"/>
      <name val="하나 B"/>
      <family val="1"/>
      <charset val="129"/>
    </font>
    <font>
      <sz val="9"/>
      <color indexed="9"/>
      <name val="하나 M"/>
      <family val="1"/>
      <charset val="129"/>
    </font>
    <font>
      <sz val="11"/>
      <color indexed="8"/>
      <name val="돋움"/>
      <family val="3"/>
      <charset val="129"/>
    </font>
    <font>
      <sz val="10"/>
      <name val="돋움"/>
      <family val="3"/>
      <charset val="129"/>
    </font>
    <font>
      <sz val="10"/>
      <name val="바탕체"/>
      <family val="1"/>
      <charset val="129"/>
    </font>
    <font>
      <b/>
      <sz val="10"/>
      <name val="MS Sans Serif"/>
      <family val="2"/>
    </font>
    <font>
      <sz val="10"/>
      <name val="¹UAAA¼"/>
      <family val="1"/>
      <charset val="129"/>
    </font>
    <font>
      <sz val="1"/>
      <color indexed="18"/>
      <name val="Courier"/>
      <family val="3"/>
    </font>
    <font>
      <sz val="12"/>
      <name val="바탕체"/>
      <family val="1"/>
      <charset val="129"/>
    </font>
    <font>
      <sz val="12"/>
      <color indexed="8"/>
      <name val="¹UAAA¼"/>
      <family val="1"/>
      <charset val="129"/>
    </font>
    <font>
      <u/>
      <sz val="8.4"/>
      <color indexed="12"/>
      <name val="Arial"/>
      <family val="2"/>
    </font>
    <font>
      <sz val="12"/>
      <name val="??????"/>
      <family val="3"/>
    </font>
    <font>
      <sz val="12"/>
      <name val="???"/>
      <family val="1"/>
    </font>
    <font>
      <sz val="12"/>
      <name val="奔覆眉"/>
      <family val="3"/>
      <charset val="129"/>
    </font>
    <font>
      <sz val="11"/>
      <name val="돋?o"/>
      <family val="3"/>
      <charset val="129"/>
    </font>
    <font>
      <sz val="10"/>
      <name val="Helv"/>
      <family val="2"/>
    </font>
    <font>
      <sz val="11"/>
      <name val="￥i￠￢￠?o"/>
      <family val="3"/>
      <charset val="129"/>
    </font>
    <font>
      <sz val="12"/>
      <name val="System"/>
      <family val="2"/>
      <charset val="129"/>
    </font>
    <font>
      <sz val="12"/>
      <name val="¹UAAA¼"/>
      <family val="1"/>
      <charset val="129"/>
    </font>
    <font>
      <b/>
      <sz val="12"/>
      <name val="¹UAAA¼"/>
      <family val="1"/>
      <charset val="129"/>
    </font>
    <font>
      <sz val="12"/>
      <name val="ⓒoUAAA¨u"/>
      <family val="1"/>
      <charset val="129"/>
    </font>
    <font>
      <sz val="10"/>
      <color indexed="8"/>
      <name val="Arial"/>
      <family val="2"/>
    </font>
    <font>
      <b/>
      <sz val="10"/>
      <color indexed="8"/>
      <name val="굴림체"/>
      <family val="3"/>
      <charset val="129"/>
    </font>
    <font>
      <sz val="10"/>
      <color indexed="9"/>
      <name val="Arial"/>
      <family val="2"/>
    </font>
    <font>
      <i/>
      <sz val="10"/>
      <color indexed="13"/>
      <name val="Arial"/>
      <family val="2"/>
    </font>
    <font>
      <sz val="10"/>
      <color indexed="13"/>
      <name val="Arial"/>
      <family val="2"/>
    </font>
    <font>
      <b/>
      <i/>
      <sz val="9"/>
      <name val="Arial"/>
      <family val="2"/>
    </font>
    <font>
      <b/>
      <sz val="9"/>
      <name val="Arial"/>
      <family val="2"/>
    </font>
    <font>
      <sz val="8"/>
      <name val="Arial"/>
      <family val="2"/>
    </font>
    <font>
      <i/>
      <sz val="10"/>
      <name val="Arial"/>
      <family val="2"/>
    </font>
    <font>
      <sz val="20"/>
      <name val="돋움체"/>
      <family val="3"/>
      <charset val="129"/>
    </font>
    <font>
      <sz val="12"/>
      <name val="굴림체"/>
      <family val="3"/>
      <charset val="129"/>
    </font>
    <font>
      <sz val="10"/>
      <color indexed="8"/>
      <name val="하나 M"/>
      <family val="1"/>
      <charset val="129"/>
    </font>
    <font>
      <sz val="11"/>
      <color indexed="8"/>
      <name val="Calibri"/>
      <family val="2"/>
    </font>
    <font>
      <sz val="10"/>
      <color indexed="9"/>
      <name val="하나 M"/>
      <family val="1"/>
      <charset val="129"/>
    </font>
    <font>
      <sz val="11"/>
      <color indexed="9"/>
      <name val="Calibri"/>
      <family val="2"/>
    </font>
    <font>
      <sz val="10"/>
      <color indexed="10"/>
      <name val="굴림"/>
      <family val="3"/>
      <charset val="129"/>
    </font>
    <font>
      <sz val="10"/>
      <color indexed="10"/>
      <name val="하나 M"/>
      <family val="1"/>
      <charset val="129"/>
    </font>
    <font>
      <b/>
      <sz val="10"/>
      <color indexed="52"/>
      <name val="하나 M"/>
      <family val="1"/>
      <charset val="129"/>
    </font>
    <font>
      <b/>
      <sz val="1"/>
      <color indexed="8"/>
      <name val="Courier"/>
      <family val="3"/>
    </font>
    <font>
      <sz val="10"/>
      <name val="PragmaticaCTT"/>
      <family val="1"/>
    </font>
    <font>
      <sz val="10"/>
      <color indexed="20"/>
      <name val="하나 M"/>
      <family val="1"/>
      <charset val="129"/>
    </font>
    <font>
      <sz val="1"/>
      <color indexed="8"/>
      <name val="Courier"/>
      <family val="3"/>
    </font>
    <font>
      <sz val="10"/>
      <name val="굴림체"/>
      <family val="3"/>
      <charset val="129"/>
    </font>
    <font>
      <u/>
      <sz val="9"/>
      <color indexed="36"/>
      <name val="돋움"/>
      <family val="3"/>
      <charset val="129"/>
    </font>
    <font>
      <u/>
      <sz val="11"/>
      <color indexed="20"/>
      <name val="돋움"/>
      <family val="3"/>
      <charset val="129"/>
    </font>
    <font>
      <u/>
      <sz val="9"/>
      <color indexed="36"/>
      <name val="굴림체"/>
      <family val="3"/>
      <charset val="129"/>
    </font>
    <font>
      <sz val="14"/>
      <name val="뼻뮝"/>
      <family val="3"/>
      <charset val="129"/>
    </font>
    <font>
      <sz val="10"/>
      <name val="새굴림"/>
      <family val="1"/>
      <charset val="129"/>
    </font>
    <font>
      <sz val="10"/>
      <color indexed="8"/>
      <name val="맑은 고딕"/>
      <family val="3"/>
      <charset val="129"/>
    </font>
    <font>
      <sz val="10"/>
      <color indexed="60"/>
      <name val="하나 M"/>
      <family val="1"/>
      <charset val="129"/>
    </font>
    <font>
      <sz val="10"/>
      <name val="Times New Roman"/>
      <family val="1"/>
    </font>
    <font>
      <sz val="11"/>
      <name val="굃굍 굊긕긘긞긏"/>
      <family val="3"/>
      <charset val="129"/>
    </font>
    <font>
      <sz val="12"/>
      <name val="宋体"/>
      <family val="3"/>
      <charset val="129"/>
    </font>
    <font>
      <i/>
      <sz val="10"/>
      <color indexed="23"/>
      <name val="하나 M"/>
      <family val="1"/>
      <charset val="129"/>
    </font>
    <font>
      <b/>
      <sz val="10"/>
      <color indexed="9"/>
      <name val="하나 M"/>
      <family val="1"/>
      <charset val="129"/>
    </font>
    <font>
      <sz val="10"/>
      <name val="굴림"/>
      <family val="3"/>
      <charset val="129"/>
    </font>
    <font>
      <b/>
      <sz val="12"/>
      <color indexed="16"/>
      <name val="굴림체"/>
      <family val="3"/>
      <charset val="129"/>
    </font>
    <font>
      <sz val="11"/>
      <name val="굴림체"/>
      <family val="3"/>
      <charset val="129"/>
    </font>
    <font>
      <b/>
      <i/>
      <sz val="10"/>
      <name val="Arial"/>
      <family val="2"/>
    </font>
    <font>
      <sz val="10"/>
      <name val="명조"/>
      <family val="3"/>
      <charset val="129"/>
    </font>
    <font>
      <sz val="10"/>
      <color indexed="52"/>
      <name val="하나 M"/>
      <family val="1"/>
      <charset val="129"/>
    </font>
    <font>
      <sz val="12"/>
      <name val="Times New Roman"/>
      <family val="1"/>
    </font>
    <font>
      <b/>
      <sz val="10"/>
      <color indexed="8"/>
      <name val="하나 M"/>
      <family val="1"/>
      <charset val="129"/>
    </font>
    <font>
      <sz val="10"/>
      <name val="궁서(English)"/>
      <family val="3"/>
      <charset val="129"/>
    </font>
    <font>
      <sz val="11"/>
      <name val="바탕"/>
      <family val="1"/>
      <charset val="129"/>
    </font>
    <font>
      <sz val="10"/>
      <color indexed="62"/>
      <name val="하나 M"/>
      <family val="1"/>
      <charset val="129"/>
    </font>
    <font>
      <sz val="10"/>
      <color indexed="24"/>
      <name val="MS Sans Serif"/>
      <family val="2"/>
    </font>
    <font>
      <sz val="8"/>
      <name val="바탕체"/>
      <family val="1"/>
      <charset val="129"/>
    </font>
    <font>
      <b/>
      <sz val="15"/>
      <color indexed="56"/>
      <name val="하나 M"/>
      <family val="1"/>
      <charset val="129"/>
    </font>
    <font>
      <b/>
      <sz val="13"/>
      <color indexed="56"/>
      <name val="하나 M"/>
      <family val="1"/>
      <charset val="129"/>
    </font>
    <font>
      <b/>
      <sz val="11"/>
      <color indexed="56"/>
      <name val="하나 M"/>
      <family val="1"/>
      <charset val="129"/>
    </font>
    <font>
      <sz val="10"/>
      <color indexed="17"/>
      <name val="하나 M"/>
      <family val="1"/>
      <charset val="129"/>
    </font>
    <font>
      <b/>
      <sz val="10"/>
      <color indexed="63"/>
      <name val="하나 M"/>
      <family val="1"/>
      <charset val="129"/>
    </font>
    <font>
      <sz val="11"/>
      <name val="ＭＳ Ｐゴシック"/>
      <family val="2"/>
      <charset val="129"/>
    </font>
    <font>
      <b/>
      <sz val="12"/>
      <name val="굴림체"/>
      <family val="3"/>
      <charset val="129"/>
    </font>
    <font>
      <sz val="8"/>
      <name val="MS Sans Serif"/>
      <family val="2"/>
    </font>
    <font>
      <sz val="10"/>
      <color indexed="8"/>
      <name val="Calibri"/>
      <family val="2"/>
    </font>
    <font>
      <u/>
      <sz val="11"/>
      <color indexed="12"/>
      <name val="돋움"/>
      <family val="3"/>
      <charset val="129"/>
    </font>
    <font>
      <sz val="12"/>
      <name val="Osaka"/>
      <family val="3"/>
      <charset val="255"/>
    </font>
    <font>
      <sz val="12"/>
      <name val="¨IoUAAA¡§u"/>
      <family val="1"/>
      <charset val="129"/>
    </font>
    <font>
      <sz val="12"/>
      <name val="¡§IoUAAA￠R¡×u"/>
      <family val="1"/>
      <charset val="129"/>
    </font>
    <font>
      <sz val="12"/>
      <name val="¹ÙÅÁÃ¼"/>
      <family val="1"/>
      <charset val="129"/>
    </font>
    <font>
      <sz val="10"/>
      <name val="Geneva"/>
      <family val="2"/>
    </font>
    <font>
      <sz val="12"/>
      <name val="Arial"/>
      <family val="2"/>
    </font>
    <font>
      <sz val="11"/>
      <color indexed="20"/>
      <name val="Calibri"/>
      <family val="2"/>
    </font>
    <font>
      <b/>
      <sz val="10"/>
      <color indexed="9"/>
      <name val="Arial"/>
      <family val="2"/>
    </font>
    <font>
      <sz val="12"/>
      <name val="¡¾¨????÷A¨?"/>
      <family val="3"/>
      <charset val="129"/>
    </font>
    <font>
      <sz val="12"/>
      <name val="￠RIi￠RE￠Rⓒ­￠RE?oA￠R¡×u"/>
      <family val="3"/>
      <charset val="129"/>
    </font>
    <font>
      <sz val="12"/>
      <name val="¡¾¨ù¢¬©÷A¨ù"/>
      <family val="3"/>
      <charset val="129"/>
    </font>
    <font>
      <sz val="12"/>
      <name val="±¼¸²A¼"/>
      <family val="3"/>
      <charset val="129"/>
    </font>
    <font>
      <sz val="12"/>
      <name val="±¼¸²Ã¼"/>
      <family val="3"/>
      <charset val="129"/>
    </font>
    <font>
      <sz val="11"/>
      <name val="±¼¸²Ã¼"/>
      <family val="3"/>
      <charset val="129"/>
    </font>
    <font>
      <sz val="11"/>
      <name val="μ¸¿o"/>
      <family val="3"/>
      <charset val="129"/>
    </font>
    <font>
      <sz val="11"/>
      <name val="µ¸¿ò"/>
      <family val="3"/>
      <charset val="129"/>
    </font>
    <font>
      <b/>
      <sz val="14"/>
      <name val="Arial"/>
      <family val="2"/>
    </font>
    <font>
      <b/>
      <i/>
      <sz val="14"/>
      <name val="Arial"/>
      <family val="2"/>
    </font>
    <font>
      <b/>
      <sz val="12"/>
      <name val="Arial"/>
      <family val="2"/>
    </font>
    <font>
      <b/>
      <sz val="11"/>
      <name val="Arial"/>
      <family val="2"/>
    </font>
    <font>
      <b/>
      <sz val="24"/>
      <name val="Arial Narrow"/>
      <family val="2"/>
    </font>
    <font>
      <b/>
      <i/>
      <sz val="12"/>
      <name val="Arial"/>
      <family val="2"/>
    </font>
    <font>
      <i/>
      <sz val="12"/>
      <name val="Arial"/>
      <family val="2"/>
    </font>
    <font>
      <sz val="9"/>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9"/>
      <name val="Times New Roman"/>
      <family val="1"/>
    </font>
    <font>
      <b/>
      <sz val="11"/>
      <color indexed="52"/>
      <name val="Calibri"/>
      <family val="2"/>
    </font>
    <font>
      <b/>
      <sz val="10"/>
      <name val="Helv"/>
      <family val="2"/>
    </font>
    <font>
      <b/>
      <sz val="11"/>
      <color indexed="9"/>
      <name val="Calibri"/>
      <family val="2"/>
    </font>
    <font>
      <sz val="10"/>
      <name val="MS Serif"/>
      <family val="1"/>
    </font>
    <font>
      <u val="doubleAccounting"/>
      <sz val="10"/>
      <name val="Arial"/>
      <family val="2"/>
    </font>
    <font>
      <sz val="10"/>
      <color indexed="16"/>
      <name val="MS Serif"/>
      <family val="1"/>
    </font>
    <font>
      <i/>
      <sz val="11"/>
      <color indexed="23"/>
      <name val="Calibri"/>
      <family val="2"/>
    </font>
    <font>
      <sz val="18"/>
      <name val="Arial"/>
      <family val="2"/>
    </font>
    <font>
      <sz val="18"/>
      <name val="Times New Roman"/>
      <family val="1"/>
    </font>
    <font>
      <sz val="8"/>
      <name val="Times New Roman"/>
      <family val="1"/>
    </font>
    <font>
      <i/>
      <sz val="12"/>
      <name val="Times New Roman"/>
      <family val="1"/>
    </font>
    <font>
      <u/>
      <sz val="10"/>
      <color indexed="14"/>
      <name val="MS Sans Serif"/>
      <family val="2"/>
    </font>
    <font>
      <u/>
      <sz val="7.5"/>
      <color indexed="36"/>
      <name val="Arial"/>
      <family val="2"/>
    </font>
    <font>
      <sz val="10"/>
      <color indexed="17"/>
      <name val="굴림체"/>
      <family val="3"/>
      <charset val="129"/>
    </font>
    <font>
      <b/>
      <sz val="12"/>
      <name val="Helv"/>
      <family val="2"/>
    </font>
    <font>
      <b/>
      <sz val="10"/>
      <name val="Arial"/>
      <family val="2"/>
    </font>
    <font>
      <b/>
      <sz val="18"/>
      <name val="Arial"/>
      <family val="2"/>
    </font>
    <font>
      <b/>
      <sz val="11"/>
      <color indexed="56"/>
      <name val="Calibri"/>
      <family val="2"/>
    </font>
    <font>
      <b/>
      <sz val="12"/>
      <name val="Tms Rmn"/>
      <family val="1"/>
    </font>
    <font>
      <b/>
      <i/>
      <sz val="22"/>
      <name val="Times New Roman"/>
      <family val="1"/>
    </font>
    <font>
      <b/>
      <sz val="16"/>
      <color indexed="9"/>
      <name val="Arial"/>
      <family val="2"/>
    </font>
    <font>
      <b/>
      <sz val="16"/>
      <name val="Times New Roman"/>
      <family val="1"/>
    </font>
    <font>
      <sz val="10"/>
      <color indexed="12"/>
      <name val="Arial"/>
      <family val="2"/>
    </font>
    <font>
      <b/>
      <sz val="9"/>
      <color indexed="9"/>
      <name val="Arial"/>
      <family val="2"/>
    </font>
    <font>
      <sz val="11"/>
      <color indexed="52"/>
      <name val="Calibri"/>
      <family val="2"/>
    </font>
    <font>
      <b/>
      <sz val="14"/>
      <color indexed="24"/>
      <name val="Book Antiqua"/>
      <family val="1"/>
    </font>
    <font>
      <b/>
      <sz val="11"/>
      <name val="Helv"/>
      <family val="2"/>
    </font>
    <font>
      <sz val="11"/>
      <color indexed="60"/>
      <name val="Calibri"/>
      <family val="2"/>
    </font>
    <font>
      <sz val="7"/>
      <name val="Small Fonts"/>
      <family val="2"/>
    </font>
    <font>
      <sz val="12"/>
      <name val="Helv"/>
      <family val="2"/>
    </font>
    <font>
      <sz val="15"/>
      <name val="#신명조"/>
      <family val="3"/>
      <charset val="129"/>
    </font>
    <font>
      <sz val="16"/>
      <name val="#신명조"/>
      <family val="3"/>
      <charset val="129"/>
    </font>
    <font>
      <sz val="14"/>
      <name val="–¾’©"/>
      <family val="3"/>
      <charset val="129"/>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i/>
      <sz val="14"/>
      <name val="Times New Roman"/>
      <family val="1"/>
    </font>
    <font>
      <b/>
      <sz val="22"/>
      <name val="Book Antiqua"/>
      <family val="1"/>
    </font>
    <font>
      <b/>
      <sz val="9"/>
      <color indexed="10"/>
      <name val="Arial"/>
      <family val="2"/>
    </font>
    <font>
      <sz val="8"/>
      <color indexed="38"/>
      <name val="Arial"/>
      <family val="2"/>
    </font>
    <font>
      <b/>
      <i/>
      <sz val="16"/>
      <name val="Arial"/>
      <family val="2"/>
    </font>
    <font>
      <b/>
      <sz val="12"/>
      <color indexed="32"/>
      <name val="Arial"/>
      <family val="2"/>
    </font>
    <font>
      <i/>
      <sz val="11"/>
      <name val="Arial"/>
      <family val="2"/>
    </font>
    <font>
      <sz val="11"/>
      <name val="Arial"/>
      <family val="2"/>
    </font>
    <font>
      <sz val="12"/>
      <color indexed="8"/>
      <name val="Arial"/>
      <family val="2"/>
    </font>
    <font>
      <b/>
      <sz val="12"/>
      <color indexed="8"/>
      <name val="ARIAL"/>
      <family val="2"/>
    </font>
    <font>
      <sz val="19"/>
      <color indexed="48"/>
      <name val="Arial"/>
      <family val="2"/>
    </font>
    <font>
      <sz val="12"/>
      <color indexed="14"/>
      <name val="Arial"/>
      <family val="2"/>
    </font>
    <font>
      <b/>
      <sz val="12"/>
      <color indexed="20"/>
      <name val="Arial"/>
      <family val="2"/>
    </font>
    <font>
      <sz val="9"/>
      <color indexed="20"/>
      <name val="Arial"/>
      <family val="2"/>
    </font>
    <font>
      <u val="singleAccounting"/>
      <sz val="10"/>
      <name val="Arial"/>
      <family val="2"/>
    </font>
    <font>
      <b/>
      <sz val="8"/>
      <color indexed="8"/>
      <name val="Helv"/>
      <family val="2"/>
    </font>
    <font>
      <b/>
      <sz val="10"/>
      <color indexed="10"/>
      <name val="Arial"/>
      <family val="2"/>
    </font>
    <font>
      <b/>
      <sz val="11"/>
      <name val="Times New Roman"/>
      <family val="1"/>
    </font>
    <font>
      <b/>
      <sz val="18"/>
      <color indexed="56"/>
      <name val="Cambria"/>
      <family val="1"/>
    </font>
    <font>
      <sz val="8"/>
      <color indexed="10"/>
      <name val="Arial Narrow"/>
      <family val="2"/>
    </font>
    <font>
      <sz val="11"/>
      <color indexed="10"/>
      <name val="Calibri"/>
      <family val="2"/>
    </font>
    <font>
      <sz val="12"/>
      <name val="ｱｼｸｲﾃｼ"/>
      <family val="3"/>
    </font>
    <font>
      <sz val="11"/>
      <color indexed="62"/>
      <name val="Calibri"/>
      <family val="2"/>
    </font>
    <font>
      <sz val="7"/>
      <color rgb="FFFF0000"/>
      <name val="하나 M"/>
      <family val="1"/>
      <charset val="129"/>
    </font>
    <font>
      <sz val="7"/>
      <color indexed="8"/>
      <name val="Arial"/>
      <family val="2"/>
    </font>
    <font>
      <sz val="8"/>
      <color indexed="8"/>
      <name val="Arial"/>
      <family val="2"/>
    </font>
    <font>
      <sz val="9"/>
      <color indexed="21"/>
      <name val="Arial"/>
      <family val="2"/>
    </font>
    <font>
      <sz val="7"/>
      <name val="Arial"/>
      <family val="2"/>
    </font>
    <font>
      <sz val="11"/>
      <color indexed="8"/>
      <name val="Arial"/>
      <family val="2"/>
    </font>
    <font>
      <b/>
      <sz val="8"/>
      <name val="Arial"/>
      <family val="2"/>
    </font>
    <font>
      <b/>
      <sz val="8"/>
      <color indexed="8"/>
      <name val="Arial"/>
      <family val="2"/>
    </font>
    <font>
      <sz val="8"/>
      <color indexed="21"/>
      <name val="Arial"/>
      <family val="2"/>
    </font>
    <font>
      <sz val="7.5"/>
      <color indexed="23"/>
      <name val="Arial Narrow"/>
      <family val="2"/>
    </font>
    <font>
      <sz val="7.5"/>
      <color theme="1" tint="0.34998626667073579"/>
      <name val="Arial Narrow"/>
      <family val="2"/>
    </font>
    <font>
      <sz val="7.5"/>
      <color indexed="21"/>
      <name val="Arial Narrow"/>
      <family val="2"/>
    </font>
    <font>
      <sz val="7.5"/>
      <color theme="0"/>
      <name val="Arial Narrow"/>
      <family val="2"/>
    </font>
    <font>
      <sz val="7.5"/>
      <color indexed="8"/>
      <name val="Arial Narrow"/>
      <family val="2"/>
    </font>
    <font>
      <sz val="7"/>
      <color rgb="FFFF0000"/>
      <name val="Arial"/>
      <family val="2"/>
    </font>
    <font>
      <b/>
      <sz val="7"/>
      <color indexed="49"/>
      <name val="Arial"/>
      <family val="2"/>
    </font>
    <font>
      <b/>
      <sz val="7"/>
      <name val="Arial"/>
      <family val="2"/>
    </font>
    <font>
      <b/>
      <sz val="7"/>
      <color indexed="9"/>
      <name val="Arial"/>
      <family val="2"/>
    </font>
    <font>
      <b/>
      <sz val="9"/>
      <color indexed="49"/>
      <name val="Arial"/>
      <family val="2"/>
    </font>
    <font>
      <b/>
      <sz val="8"/>
      <color indexed="9"/>
      <name val="Arial"/>
      <family val="2"/>
    </font>
    <font>
      <sz val="8"/>
      <color rgb="FF000000"/>
      <name val="Arial"/>
      <family val="2"/>
    </font>
    <font>
      <sz val="8"/>
      <name val="맑은 고딕"/>
      <family val="3"/>
      <charset val="129"/>
      <scheme val="minor"/>
    </font>
    <font>
      <b/>
      <sz val="8"/>
      <color theme="1"/>
      <name val="Arial"/>
      <family val="2"/>
    </font>
    <font>
      <sz val="9"/>
      <color indexed="21"/>
      <name val="맑은 고딕"/>
      <family val="3"/>
      <charset val="129"/>
      <scheme val="minor"/>
    </font>
    <font>
      <sz val="7"/>
      <color indexed="23"/>
      <name val="맑은 고딕"/>
      <family val="3"/>
      <charset val="129"/>
      <scheme val="minor"/>
    </font>
    <font>
      <sz val="8"/>
      <color indexed="8"/>
      <name val="맑은 고딕"/>
      <family val="3"/>
      <charset val="129"/>
      <scheme val="minor"/>
    </font>
    <font>
      <sz val="11"/>
      <color indexed="8"/>
      <name val="맑은 고딕"/>
      <family val="3"/>
      <charset val="129"/>
      <scheme val="minor"/>
    </font>
    <font>
      <b/>
      <sz val="6"/>
      <color indexed="21"/>
      <name val="맑은 고딕"/>
      <family val="3"/>
      <charset val="129"/>
      <scheme val="minor"/>
    </font>
    <font>
      <b/>
      <sz val="6"/>
      <color indexed="23"/>
      <name val="맑은 고딕"/>
      <family val="3"/>
      <charset val="129"/>
      <scheme val="minor"/>
    </font>
    <font>
      <b/>
      <sz val="9"/>
      <color rgb="FFC00000"/>
      <name val="Arial"/>
      <family val="2"/>
    </font>
    <font>
      <b/>
      <sz val="11"/>
      <color theme="1"/>
      <name val="Arial"/>
      <family val="2"/>
    </font>
    <font>
      <sz val="8"/>
      <color theme="0"/>
      <name val="맑은 고딕"/>
      <family val="3"/>
      <charset val="129"/>
      <scheme val="minor"/>
    </font>
    <font>
      <b/>
      <sz val="12"/>
      <color theme="1"/>
      <name val="Arial"/>
      <family val="2"/>
    </font>
    <font>
      <b/>
      <sz val="15"/>
      <color theme="1"/>
      <name val="Arial"/>
      <family val="2"/>
    </font>
    <font>
      <sz val="11"/>
      <color theme="3" tint="-0.249977111117893"/>
      <name val="HY견고딕"/>
      <family val="1"/>
      <charset val="129"/>
    </font>
    <font>
      <b/>
      <sz val="8"/>
      <color theme="3"/>
      <name val="맑은 고딕"/>
      <family val="3"/>
      <charset val="129"/>
      <scheme val="minor"/>
    </font>
    <font>
      <sz val="8"/>
      <color indexed="23"/>
      <name val="하나 M"/>
      <family val="1"/>
      <charset val="129"/>
    </font>
    <font>
      <sz val="11"/>
      <color rgb="FFFF0000"/>
      <name val="Arial"/>
      <family val="2"/>
    </font>
    <font>
      <sz val="8"/>
      <color theme="1"/>
      <name val="맑은고딕"/>
      <family val="3"/>
      <charset val="129"/>
    </font>
    <font>
      <vertAlign val="superscript"/>
      <sz val="8"/>
      <color theme="1"/>
      <name val="맑은고딕"/>
      <family val="3"/>
      <charset val="129"/>
    </font>
    <font>
      <b/>
      <sz val="8"/>
      <color rgb="FFFF0000"/>
      <name val="Arial"/>
      <family val="2"/>
    </font>
    <font>
      <b/>
      <sz val="12"/>
      <color rgb="FF1F497D"/>
      <name val="Arial"/>
      <family val="2"/>
    </font>
    <font>
      <b/>
      <sz val="15"/>
      <color rgb="FF1F497D"/>
      <name val="Arial"/>
      <family val="2"/>
    </font>
    <font>
      <b/>
      <sz val="8"/>
      <color rgb="FF1F497D"/>
      <name val="Arial"/>
      <family val="2"/>
    </font>
    <font>
      <b/>
      <sz val="11"/>
      <color rgb="FF1F497D"/>
      <name val="Arial"/>
      <family val="2"/>
    </font>
    <font>
      <sz val="8"/>
      <color rgb="FFC00000"/>
      <name val="Arial"/>
      <family val="2"/>
    </font>
    <font>
      <b/>
      <u/>
      <sz val="10"/>
      <name val="맑은 고딕"/>
      <family val="3"/>
      <charset val="129"/>
    </font>
    <font>
      <b/>
      <sz val="9"/>
      <color rgb="FFC00000"/>
      <name val="맑은 고딕"/>
      <family val="3"/>
      <charset val="129"/>
    </font>
    <font>
      <b/>
      <sz val="8"/>
      <color rgb="FFC00000"/>
      <name val="맑은 고딕"/>
      <family val="3"/>
      <charset val="129"/>
    </font>
    <font>
      <b/>
      <sz val="8"/>
      <color theme="3"/>
      <name val="맑은 고딕"/>
      <family val="3"/>
      <charset val="129"/>
    </font>
    <font>
      <b/>
      <u/>
      <sz val="10"/>
      <name val="Arial"/>
      <family val="2"/>
    </font>
    <font>
      <b/>
      <sz val="8"/>
      <color theme="3"/>
      <name val="Arial"/>
      <family val="2"/>
    </font>
    <font>
      <b/>
      <sz val="8"/>
      <color rgb="FFC00000"/>
      <name val="Arial"/>
      <family val="2"/>
    </font>
    <font>
      <sz val="7"/>
      <color indexed="23"/>
      <name val="Arial"/>
      <family val="2"/>
    </font>
    <font>
      <sz val="8"/>
      <color indexed="9"/>
      <name val="Arial"/>
      <family val="2"/>
    </font>
    <font>
      <sz val="12"/>
      <color indexed="21"/>
      <name val="Arial"/>
      <family val="2"/>
    </font>
    <font>
      <sz val="15"/>
      <color indexed="9"/>
      <name val="Arial"/>
      <family val="2"/>
    </font>
    <font>
      <sz val="11"/>
      <color theme="3" tint="-0.249977111117893"/>
      <name val="Arial"/>
      <family val="2"/>
    </font>
    <font>
      <sz val="12"/>
      <color theme="1"/>
      <name val="Arial"/>
      <family val="2"/>
    </font>
    <font>
      <sz val="15"/>
      <color theme="1"/>
      <name val="Arial"/>
      <family val="2"/>
    </font>
    <font>
      <sz val="8"/>
      <color theme="1"/>
      <name val="Arial"/>
      <family val="2"/>
    </font>
    <font>
      <b/>
      <sz val="8"/>
      <color rgb="FF002060"/>
      <name val="Arial"/>
      <family val="2"/>
    </font>
    <font>
      <b/>
      <u/>
      <sz val="6"/>
      <color theme="1" tint="0.34998626667073579"/>
      <name val="Arial"/>
      <family val="2"/>
    </font>
    <font>
      <b/>
      <sz val="6"/>
      <color indexed="21"/>
      <name val="Arial"/>
      <family val="2"/>
    </font>
    <font>
      <sz val="8"/>
      <color indexed="8"/>
      <name val="맑은 고딕"/>
      <family val="3"/>
      <charset val="129"/>
    </font>
    <font>
      <sz val="9"/>
      <color rgb="FFC00000"/>
      <name val="Arial"/>
      <family val="2"/>
    </font>
    <font>
      <b/>
      <sz val="10"/>
      <color indexed="21"/>
      <name val="Arial"/>
      <family val="2"/>
    </font>
    <font>
      <b/>
      <sz val="6"/>
      <color rgb="FFC00000"/>
      <name val="Arial"/>
      <family val="2"/>
    </font>
    <font>
      <b/>
      <sz val="6"/>
      <color indexed="23"/>
      <name val="Arial"/>
      <family val="2"/>
    </font>
    <font>
      <b/>
      <sz val="6"/>
      <color indexed="8"/>
      <name val="Arial"/>
      <family val="2"/>
    </font>
    <font>
      <sz val="12"/>
      <color rgb="FF002060"/>
      <name val="Arial"/>
      <family val="2"/>
    </font>
    <font>
      <sz val="15"/>
      <color rgb="FF002060"/>
      <name val="Arial"/>
      <family val="2"/>
    </font>
    <font>
      <sz val="8"/>
      <color rgb="FF002060"/>
      <name val="Arial"/>
      <family val="2"/>
    </font>
    <font>
      <sz val="7.5"/>
      <color indexed="21"/>
      <name val="Arial"/>
      <family val="2"/>
    </font>
    <font>
      <sz val="7.5"/>
      <color indexed="23"/>
      <name val="Arial"/>
      <family val="2"/>
    </font>
    <font>
      <b/>
      <sz val="8"/>
      <color indexed="8"/>
      <name val="맑은 고딕"/>
      <family val="3"/>
      <charset val="129"/>
    </font>
    <font>
      <sz val="11"/>
      <color theme="1"/>
      <name val="Arial"/>
      <family val="2"/>
    </font>
    <font>
      <sz val="9"/>
      <color indexed="9"/>
      <name val="Arial"/>
      <family val="2"/>
    </font>
    <font>
      <b/>
      <sz val="15"/>
      <color indexed="9"/>
      <name val="Arial"/>
      <family val="2"/>
    </font>
    <font>
      <b/>
      <sz val="7"/>
      <color theme="3"/>
      <name val="Arial"/>
      <family val="2"/>
    </font>
    <font>
      <sz val="7.5"/>
      <color theme="1" tint="0.249977111117893"/>
      <name val="Arial"/>
      <family val="2"/>
    </font>
    <font>
      <sz val="7"/>
      <color theme="1"/>
      <name val="Arial"/>
      <family val="2"/>
    </font>
    <font>
      <u/>
      <sz val="7.5"/>
      <color indexed="12"/>
      <name val="Arial"/>
      <family val="2"/>
    </font>
    <font>
      <b/>
      <sz val="7.5"/>
      <color theme="1"/>
      <name val="Arial"/>
      <family val="2"/>
    </font>
    <font>
      <b/>
      <sz val="8"/>
      <name val="맑은 고딕"/>
      <family val="3"/>
      <charset val="129"/>
    </font>
    <font>
      <b/>
      <sz val="8"/>
      <color rgb="FF000000"/>
      <name val="Arial"/>
      <family val="2"/>
    </font>
    <font>
      <b/>
      <sz val="8"/>
      <color rgb="FF000000"/>
      <name val="맑은 고딕"/>
      <family val="3"/>
      <charset val="129"/>
    </font>
    <font>
      <sz val="8"/>
      <color indexed="23"/>
      <name val="Arial"/>
      <family val="2"/>
    </font>
    <font>
      <sz val="8"/>
      <color theme="0"/>
      <name val="Arial"/>
      <family val="2"/>
    </font>
    <font>
      <sz val="8"/>
      <color theme="4" tint="-0.249977111117893"/>
      <name val="Arial"/>
      <family val="2"/>
    </font>
    <font>
      <sz val="8"/>
      <color rgb="FFFF0000"/>
      <name val="Arial"/>
      <family val="2"/>
    </font>
    <font>
      <b/>
      <sz val="8"/>
      <color indexed="21"/>
      <name val="Arial"/>
      <family val="2"/>
    </font>
    <font>
      <b/>
      <sz val="8"/>
      <color indexed="23"/>
      <name val="Arial"/>
      <family val="2"/>
    </font>
    <font>
      <sz val="7.5"/>
      <color indexed="8"/>
      <name val="Arial"/>
      <family val="2"/>
    </font>
    <font>
      <sz val="7.5"/>
      <color theme="1" tint="0.34998626667073579"/>
      <name val="Arial"/>
      <family val="2"/>
    </font>
    <font>
      <b/>
      <u/>
      <sz val="10"/>
      <color theme="1" tint="0.34998626667073579"/>
      <name val="Arial"/>
      <family val="2"/>
    </font>
    <font>
      <sz val="8"/>
      <color theme="1" tint="0.34998626667073579"/>
      <name val="Arial"/>
      <family val="2"/>
    </font>
    <font>
      <b/>
      <sz val="8"/>
      <color indexed="17"/>
      <name val="Arial"/>
      <family val="2"/>
    </font>
    <font>
      <vertAlign val="superscript"/>
      <sz val="8"/>
      <color theme="1"/>
      <name val="Arial"/>
      <family val="2"/>
    </font>
    <font>
      <vertAlign val="superscript"/>
      <sz val="8"/>
      <color indexed="8"/>
      <name val="Arial"/>
      <family val="2"/>
    </font>
    <font>
      <b/>
      <sz val="8"/>
      <color theme="1"/>
      <name val="맑은고딕"/>
      <family val="3"/>
      <charset val="129"/>
    </font>
    <font>
      <b/>
      <sz val="10"/>
      <color rgb="FFC00000"/>
      <name val="Arial"/>
      <family val="2"/>
    </font>
    <font>
      <sz val="9"/>
      <color theme="1"/>
      <name val="Arial"/>
      <family val="2"/>
    </font>
    <font>
      <sz val="8"/>
      <color rgb="FF1F497D"/>
      <name val="Arial"/>
      <family val="2"/>
    </font>
    <font>
      <b/>
      <sz val="7"/>
      <color indexed="21"/>
      <name val="Arial"/>
      <family val="2"/>
    </font>
    <font>
      <b/>
      <sz val="7"/>
      <color indexed="23"/>
      <name val="Arial"/>
      <family val="2"/>
    </font>
    <font>
      <b/>
      <sz val="7"/>
      <color indexed="8"/>
      <name val="Arial"/>
      <family val="2"/>
    </font>
    <font>
      <b/>
      <sz val="9"/>
      <color indexed="8"/>
      <name val="Arial"/>
      <family val="2"/>
    </font>
    <font>
      <b/>
      <sz val="9"/>
      <color theme="5"/>
      <name val="Arial"/>
      <family val="2"/>
    </font>
    <font>
      <b/>
      <sz val="9"/>
      <color theme="5"/>
      <name val="맑은 고딕"/>
      <family val="3"/>
      <charset val="129"/>
    </font>
    <font>
      <sz val="11"/>
      <color rgb="FF1F497D"/>
      <name val="Arial"/>
      <family val="2"/>
    </font>
    <font>
      <sz val="8"/>
      <color indexed="49"/>
      <name val="Arial"/>
      <family val="2"/>
    </font>
    <font>
      <b/>
      <sz val="9"/>
      <color theme="0"/>
      <name val="Arial"/>
      <family val="2"/>
    </font>
    <font>
      <sz val="12"/>
      <color rgb="FF1F497D"/>
      <name val="Arial"/>
      <family val="2"/>
    </font>
    <font>
      <sz val="9"/>
      <color rgb="FF1F497D"/>
      <name val="Arial"/>
      <family val="2"/>
    </font>
    <font>
      <sz val="9"/>
      <color indexed="8"/>
      <name val="Arial"/>
      <family val="2"/>
    </font>
    <font>
      <b/>
      <sz val="9"/>
      <color rgb="FFC00000"/>
      <name val="맑은고딕"/>
      <family val="3"/>
      <charset val="129"/>
    </font>
    <font>
      <b/>
      <sz val="9"/>
      <color rgb="FFC00000"/>
      <name val="돋움"/>
      <family val="3"/>
      <charset val="129"/>
    </font>
    <font>
      <b/>
      <sz val="11"/>
      <color indexed="8"/>
      <name val="Arial"/>
      <family val="2"/>
    </font>
    <font>
      <sz val="9"/>
      <color rgb="FF000000"/>
      <name val="Arial"/>
      <family val="2"/>
    </font>
    <font>
      <b/>
      <u/>
      <sz val="8"/>
      <name val="맑은 고딕"/>
      <family val="3"/>
      <charset val="129"/>
    </font>
    <font>
      <b/>
      <u/>
      <sz val="8"/>
      <name val="Arial"/>
      <family val="2"/>
    </font>
    <font>
      <sz val="11"/>
      <color theme="1"/>
      <name val="맑은 고딕"/>
      <family val="3"/>
      <charset val="129"/>
      <scheme val="minor"/>
    </font>
    <font>
      <b/>
      <sz val="8"/>
      <color rgb="FF1F497D"/>
      <name val="맑은 고딕"/>
      <family val="3"/>
      <charset val="129"/>
    </font>
    <font>
      <b/>
      <sz val="11"/>
      <color rgb="FF1F497D"/>
      <name val="HY견고딕"/>
      <family val="1"/>
      <charset val="129"/>
    </font>
    <font>
      <b/>
      <sz val="8"/>
      <color theme="4" tint="-0.499984740745262"/>
      <name val="Arial"/>
      <family val="2"/>
    </font>
    <font>
      <b/>
      <sz val="11"/>
      <color theme="4" tint="-0.499984740745262"/>
      <name val="Arial"/>
      <family val="2"/>
    </font>
    <font>
      <b/>
      <sz val="11"/>
      <color theme="4" tint="-0.499984740745262"/>
      <name val="HY견고딕"/>
      <family val="1"/>
      <charset val="129"/>
    </font>
    <font>
      <sz val="8"/>
      <color indexed="8"/>
      <name val="돋움"/>
      <family val="3"/>
      <charset val="129"/>
    </font>
    <font>
      <sz val="8"/>
      <color rgb="FFFF0000"/>
      <name val="하나 M"/>
      <family val="1"/>
      <charset val="129"/>
    </font>
    <font>
      <vertAlign val="superscript"/>
      <sz val="8"/>
      <color indexed="8"/>
      <name val="맑은 고딕"/>
      <family val="3"/>
      <charset val="129"/>
    </font>
    <font>
      <vertAlign val="superscript"/>
      <sz val="9"/>
      <color indexed="8"/>
      <name val="Arial"/>
      <family val="2"/>
    </font>
    <font>
      <sz val="9"/>
      <color theme="0" tint="-4.9989318521683403E-2"/>
      <name val="Arial"/>
      <family val="2"/>
    </font>
    <font>
      <sz val="7"/>
      <color theme="0" tint="-4.9989318521683403E-2"/>
      <name val="Arial"/>
      <family val="2"/>
    </font>
    <font>
      <b/>
      <u/>
      <sz val="8"/>
      <color theme="3"/>
      <name val="Arial"/>
      <family val="2"/>
    </font>
    <font>
      <b/>
      <u/>
      <sz val="8"/>
      <color theme="3"/>
      <name val="맑은 고딕"/>
      <family val="3"/>
      <charset val="129"/>
    </font>
    <font>
      <b/>
      <sz val="8"/>
      <color theme="1"/>
      <name val="맑은 고딕"/>
      <family val="3"/>
      <charset val="129"/>
    </font>
    <font>
      <sz val="8"/>
      <name val="하나 M"/>
      <family val="1"/>
      <charset val="129"/>
    </font>
    <font>
      <b/>
      <sz val="8"/>
      <name val="돋움"/>
      <family val="3"/>
      <charset val="129"/>
    </font>
    <font>
      <b/>
      <sz val="8"/>
      <color indexed="8"/>
      <name val="돋움"/>
      <family val="3"/>
      <charset val="129"/>
    </font>
    <font>
      <sz val="8"/>
      <color rgb="FF0070C0"/>
      <name val="Arial"/>
      <family val="2"/>
    </font>
  </fonts>
  <fills count="4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5"/>
        <bgColor indexed="64"/>
      </patternFill>
    </fill>
    <fill>
      <patternFill patternType="solid">
        <fgColor indexed="22"/>
      </patternFill>
    </fill>
    <fill>
      <patternFill patternType="lightGray">
        <fgColor indexed="15"/>
      </patternFill>
    </fill>
    <fill>
      <patternFill patternType="solid">
        <fgColor indexed="55"/>
      </patternFill>
    </fill>
    <fill>
      <patternFill patternType="solid">
        <fgColor indexed="9"/>
        <bgColor indexed="64"/>
      </patternFill>
    </fill>
    <fill>
      <patternFill patternType="solid">
        <fgColor indexed="13"/>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1"/>
        <bgColor indexed="64"/>
      </patternFill>
    </fill>
    <fill>
      <patternFill patternType="solid">
        <fgColor indexed="15"/>
        <bgColor indexed="64"/>
      </patternFill>
    </fill>
    <fill>
      <patternFill patternType="solid">
        <fgColor indexed="44"/>
        <bgColor indexed="64"/>
      </patternFill>
    </fill>
    <fill>
      <patternFill patternType="solid">
        <fgColor indexed="40"/>
        <bgColor indexed="64"/>
      </patternFill>
    </fill>
    <fill>
      <patternFill patternType="solid">
        <fgColor indexed="9"/>
      </patternFill>
    </fill>
    <fill>
      <patternFill patternType="solid">
        <fgColor indexed="14"/>
        <bgColor indexed="64"/>
      </patternFill>
    </fill>
    <fill>
      <patternFill patternType="solid">
        <fgColor indexed="34"/>
        <bgColor indexed="64"/>
      </patternFill>
    </fill>
    <fill>
      <patternFill patternType="solid">
        <fgColor indexed="46"/>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80">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style="thin">
        <color indexed="64"/>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bottom style="medium">
        <color indexed="30"/>
      </bottom>
      <diagonal/>
    </border>
    <border>
      <left/>
      <right/>
      <top/>
      <bottom style="thick">
        <color indexed="64"/>
      </bottom>
      <diagonal/>
    </border>
    <border>
      <left/>
      <right/>
      <top/>
      <bottom style="thin">
        <color indexed="64"/>
      </bottom>
      <diagonal/>
    </border>
    <border>
      <left/>
      <right/>
      <top/>
      <bottom style="double">
        <color indexed="52"/>
      </bottom>
      <diagonal/>
    </border>
    <border>
      <left/>
      <right/>
      <top style="medium">
        <color indexed="18"/>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style="thin">
        <color indexed="64"/>
      </left>
      <right style="thin">
        <color indexed="64"/>
      </right>
      <top/>
      <bottom/>
      <diagonal/>
    </border>
    <border>
      <left/>
      <right/>
      <top/>
      <bottom style="hair">
        <color indexed="64"/>
      </bottom>
      <diagonal/>
    </border>
    <border>
      <left/>
      <right/>
      <top style="thin">
        <color indexed="62"/>
      </top>
      <bottom style="double">
        <color indexed="62"/>
      </bottom>
      <diagonal/>
    </border>
    <border>
      <left/>
      <right/>
      <top style="thin">
        <color indexed="23"/>
      </top>
      <bottom/>
      <diagonal/>
    </border>
    <border>
      <left/>
      <right/>
      <top/>
      <bottom style="thick">
        <color indexed="62"/>
      </bottom>
      <diagonal/>
    </border>
    <border>
      <left/>
      <right/>
      <top/>
      <bottom style="thick">
        <color indexed="22"/>
      </bottom>
      <diagonal/>
    </border>
    <border>
      <left style="thick">
        <color indexed="64"/>
      </left>
      <right/>
      <top style="thick">
        <color indexed="64"/>
      </top>
      <bottom/>
      <diagonal/>
    </border>
    <border>
      <left/>
      <right/>
      <top style="thin">
        <color auto="1"/>
      </top>
      <bottom/>
      <diagonal/>
    </border>
    <border>
      <left/>
      <right/>
      <top style="double">
        <color indexed="64"/>
      </top>
      <bottom/>
      <diagonal/>
    </border>
    <border>
      <left/>
      <right/>
      <top/>
      <bottom style="medium">
        <color auto="1"/>
      </bottom>
      <diagonal/>
    </border>
    <border>
      <left/>
      <right/>
      <top style="thin">
        <color auto="1"/>
      </top>
      <bottom style="thin">
        <color auto="1"/>
      </bottom>
      <diagonal/>
    </border>
    <border>
      <left/>
      <right/>
      <top style="hair">
        <color auto="1"/>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right/>
      <top style="thin">
        <color indexed="23"/>
      </top>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right/>
      <top style="thin">
        <color indexed="23"/>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right/>
      <top style="thin">
        <color indexed="23"/>
      </top>
      <bottom/>
      <diagonal/>
    </border>
    <border>
      <left style="double">
        <color indexed="63"/>
      </left>
      <right style="double">
        <color indexed="63"/>
      </right>
      <top style="double">
        <color indexed="63"/>
      </top>
      <bottom style="double">
        <color indexed="63"/>
      </bottom>
      <diagonal/>
    </border>
    <border>
      <left/>
      <right/>
      <top style="thin">
        <color indexed="64"/>
      </top>
      <bottom style="thin">
        <color indexed="64"/>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style="thin">
        <color indexed="64"/>
      </top>
      <bottom style="thin">
        <color indexed="64"/>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right/>
      <top style="thin">
        <color indexed="23"/>
      </top>
      <bottom/>
      <diagonal/>
    </border>
    <border>
      <left/>
      <right/>
      <top style="thin">
        <color indexed="64"/>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style="thin">
        <color indexed="64"/>
      </top>
      <bottom style="thin">
        <color indexed="64"/>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style="thin">
        <color indexed="64"/>
      </top>
      <bottom style="thin">
        <color indexed="64"/>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right/>
      <top style="thin">
        <color indexed="23"/>
      </top>
      <bottom/>
      <diagonal/>
    </border>
    <border>
      <left style="double">
        <color indexed="63"/>
      </left>
      <right style="double">
        <color indexed="63"/>
      </right>
      <top style="double">
        <color indexed="63"/>
      </top>
      <bottom style="double">
        <color indexed="63"/>
      </bottom>
      <diagonal/>
    </border>
    <border>
      <left/>
      <right/>
      <top style="thin">
        <color indexed="64"/>
      </top>
      <bottom style="thin">
        <color indexed="64"/>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style="thin">
        <color indexed="64"/>
      </top>
      <bottom style="thin">
        <color indexed="64"/>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style="thin">
        <color indexed="64"/>
      </top>
      <bottom style="double">
        <color indexed="64"/>
      </bottom>
      <diagonal/>
    </border>
    <border>
      <left/>
      <right/>
      <top style="thin">
        <color indexed="62"/>
      </top>
      <bottom style="double">
        <color indexed="62"/>
      </bottom>
      <diagonal/>
    </border>
    <border>
      <left/>
      <right/>
      <top style="thin">
        <color indexed="64"/>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hair">
        <color indexed="64"/>
      </bottom>
      <diagonal/>
    </border>
    <border>
      <left/>
      <right/>
      <top style="hair">
        <color indexed="64"/>
      </top>
      <bottom style="thin">
        <color indexed="64"/>
      </bottom>
      <diagonal/>
    </border>
    <border>
      <left style="hair">
        <color auto="1"/>
      </left>
      <right style="hair">
        <color auto="1"/>
      </right>
      <top/>
      <bottom/>
      <diagonal/>
    </border>
    <border>
      <left style="hair">
        <color indexed="64"/>
      </left>
      <right style="hair">
        <color indexed="64"/>
      </right>
      <top/>
      <bottom style="thin">
        <color indexed="64"/>
      </bottom>
      <diagonal/>
    </border>
    <border>
      <left style="hair">
        <color indexed="64"/>
      </left>
      <right style="hair">
        <color indexed="64"/>
      </right>
      <top style="thin">
        <color auto="1"/>
      </top>
      <bottom style="thin">
        <color auto="1"/>
      </bottom>
      <diagonal/>
    </border>
    <border>
      <left style="hair">
        <color indexed="64"/>
      </left>
      <right style="hair">
        <color indexed="64"/>
      </right>
      <top style="thin">
        <color indexed="64"/>
      </top>
      <bottom/>
      <diagonal/>
    </border>
    <border>
      <left/>
      <right style="hair">
        <color indexed="64"/>
      </right>
      <top/>
      <bottom style="thin">
        <color auto="1"/>
      </bottom>
      <diagonal/>
    </border>
    <border>
      <left style="hair">
        <color auto="1"/>
      </left>
      <right/>
      <top/>
      <bottom/>
      <diagonal/>
    </border>
    <border>
      <left style="hair">
        <color indexed="64"/>
      </left>
      <right/>
      <top style="thin">
        <color auto="1"/>
      </top>
      <bottom style="thin">
        <color auto="1"/>
      </bottom>
      <diagonal/>
    </border>
    <border>
      <left style="hair">
        <color indexed="64"/>
      </left>
      <right/>
      <top style="thin">
        <color indexed="64"/>
      </top>
      <bottom/>
      <diagonal/>
    </border>
    <border>
      <left style="hair">
        <color indexed="64"/>
      </left>
      <right/>
      <top/>
      <bottom style="thin">
        <color indexed="64"/>
      </bottom>
      <diagonal/>
    </border>
    <border>
      <left/>
      <right style="hair">
        <color indexed="64"/>
      </right>
      <top/>
      <bottom/>
      <diagonal/>
    </border>
    <border>
      <left/>
      <right style="hair">
        <color indexed="64"/>
      </right>
      <top style="thin">
        <color indexed="64"/>
      </top>
      <bottom/>
      <diagonal/>
    </border>
    <border>
      <left style="hair">
        <color auto="1"/>
      </left>
      <right/>
      <top style="thin">
        <color auto="1"/>
      </top>
      <bottom style="thin">
        <color auto="1"/>
      </bottom>
      <diagonal/>
    </border>
    <border>
      <left/>
      <right style="hair">
        <color indexed="64"/>
      </right>
      <top style="thin">
        <color auto="1"/>
      </top>
      <bottom style="thin">
        <color auto="1"/>
      </bottom>
      <diagonal/>
    </border>
    <border>
      <left style="hair">
        <color auto="1"/>
      </left>
      <right style="hair">
        <color auto="1"/>
      </right>
      <top style="thin">
        <color auto="1"/>
      </top>
      <bottom/>
      <diagonal/>
    </border>
    <border>
      <left style="hair">
        <color indexed="64"/>
      </left>
      <right/>
      <top style="thin">
        <color auto="1"/>
      </top>
      <bottom style="thin">
        <color auto="1"/>
      </bottom>
      <diagonal/>
    </border>
    <border>
      <left/>
      <right style="hair">
        <color indexed="64"/>
      </right>
      <top style="thin">
        <color auto="1"/>
      </top>
      <bottom style="thin">
        <color auto="1"/>
      </bottom>
      <diagonal/>
    </border>
    <border>
      <left style="hair">
        <color indexed="64"/>
      </left>
      <right/>
      <top style="thin">
        <color auto="1"/>
      </top>
      <bottom style="thin">
        <color auto="1"/>
      </bottom>
      <diagonal/>
    </border>
    <border>
      <left/>
      <right style="hair">
        <color indexed="64"/>
      </right>
      <top style="thin">
        <color auto="1"/>
      </top>
      <bottom style="thin">
        <color auto="1"/>
      </bottom>
      <diagonal/>
    </border>
    <border>
      <left/>
      <right style="hair">
        <color indexed="64"/>
      </right>
      <top style="thin">
        <color auto="1"/>
      </top>
      <bottom style="thin">
        <color auto="1"/>
      </bottom>
      <diagonal/>
    </border>
    <border>
      <left/>
      <right style="hair">
        <color indexed="64"/>
      </right>
      <top style="thin">
        <color auto="1"/>
      </top>
      <bottom style="thin">
        <color auto="1"/>
      </bottom>
      <diagonal/>
    </border>
    <border>
      <left/>
      <right style="hair">
        <color indexed="64"/>
      </right>
      <top style="thin">
        <color auto="1"/>
      </top>
      <bottom style="thin">
        <color auto="1"/>
      </bottom>
      <diagonal/>
    </border>
    <border>
      <left style="hair">
        <color auto="1"/>
      </left>
      <right/>
      <top style="thin">
        <color auto="1"/>
      </top>
      <bottom style="thin">
        <color auto="1"/>
      </bottom>
      <diagonal/>
    </border>
    <border>
      <left style="hair">
        <color auto="1"/>
      </left>
      <right/>
      <top style="thin">
        <color auto="1"/>
      </top>
      <bottom style="thin">
        <color auto="1"/>
      </bottom>
      <diagonal/>
    </border>
    <border>
      <left style="hair">
        <color auto="1"/>
      </left>
      <right/>
      <top style="thin">
        <color auto="1"/>
      </top>
      <bottom style="thin">
        <color auto="1"/>
      </bottom>
      <diagonal/>
    </border>
    <border>
      <left/>
      <right style="hair">
        <color indexed="64"/>
      </right>
      <top style="thin">
        <color auto="1"/>
      </top>
      <bottom style="thin">
        <color auto="1"/>
      </bottom>
      <diagonal/>
    </border>
    <border>
      <left/>
      <right style="hair">
        <color indexed="64"/>
      </right>
      <top style="thin">
        <color auto="1"/>
      </top>
      <bottom style="thin">
        <color auto="1"/>
      </bottom>
      <diagonal/>
    </border>
    <border>
      <left/>
      <right style="hair">
        <color indexed="64"/>
      </right>
      <top style="thin">
        <color auto="1"/>
      </top>
      <bottom style="thin">
        <color auto="1"/>
      </bottom>
      <diagonal/>
    </border>
    <border>
      <left/>
      <right style="hair">
        <color indexed="64"/>
      </right>
      <top style="thin">
        <color auto="1"/>
      </top>
      <bottom style="thin">
        <color auto="1"/>
      </bottom>
      <diagonal/>
    </border>
    <border>
      <left style="hair">
        <color auto="1"/>
      </left>
      <right/>
      <top style="thin">
        <color auto="1"/>
      </top>
      <bottom style="thin">
        <color auto="1"/>
      </bottom>
      <diagonal/>
    </border>
  </borders>
  <cellStyleXfs count="29799">
    <xf numFmtId="0" fontId="0" fillId="0" borderId="0"/>
    <xf numFmtId="41" fontId="12" fillId="0" borderId="0"/>
    <xf numFmtId="0" fontId="43" fillId="0" borderId="0"/>
    <xf numFmtId="0" fontId="8" fillId="0" borderId="0"/>
    <xf numFmtId="0" fontId="44" fillId="0" borderId="0" applyNumberFormat="0" applyFill="0" applyBorder="0" applyAlignment="0" applyProtection="0"/>
    <xf numFmtId="41" fontId="12" fillId="0" borderId="0"/>
    <xf numFmtId="24" fontId="17" fillId="0" borderId="0" applyFont="0" applyFill="0" applyBorder="0" applyAlignment="0" applyProtection="0"/>
    <xf numFmtId="186" fontId="12" fillId="0" borderId="0" applyNumberFormat="0" applyFont="0" applyFill="0" applyBorder="0" applyAlignment="0" applyProtection="0"/>
    <xf numFmtId="186" fontId="12" fillId="0" borderId="0" applyNumberFormat="0" applyFont="0" applyFill="0" applyBorder="0" applyAlignment="0" applyProtection="0"/>
    <xf numFmtId="0" fontId="12" fillId="0" borderId="0" applyNumberFormat="0" applyFont="0" applyFill="0" applyBorder="0" applyAlignment="0" applyProtection="0"/>
    <xf numFmtId="0" fontId="8" fillId="0" borderId="0"/>
    <xf numFmtId="0" fontId="45" fillId="0" borderId="0"/>
    <xf numFmtId="0" fontId="8" fillId="0" borderId="0"/>
    <xf numFmtId="187" fontId="46" fillId="0" borderId="0">
      <protection locked="0"/>
    </xf>
    <xf numFmtId="0" fontId="47" fillId="0" borderId="0"/>
    <xf numFmtId="0" fontId="47" fillId="0" borderId="0"/>
    <xf numFmtId="0" fontId="8" fillId="0" borderId="0"/>
    <xf numFmtId="41" fontId="41" fillId="0" borderId="0" applyFont="0" applyFill="0" applyBorder="0" applyAlignment="0" applyProtection="0"/>
    <xf numFmtId="0" fontId="8" fillId="0" borderId="0"/>
    <xf numFmtId="0" fontId="48" fillId="0" borderId="0"/>
    <xf numFmtId="187" fontId="46" fillId="0" borderId="0">
      <protection locked="0"/>
    </xf>
    <xf numFmtId="187" fontId="46" fillId="0" borderId="0">
      <protection locked="0"/>
    </xf>
    <xf numFmtId="0" fontId="49" fillId="0" borderId="0" applyNumberFormat="0" applyFill="0" applyBorder="0" applyAlignment="0" applyProtection="0">
      <alignment vertical="top"/>
      <protection locked="0"/>
    </xf>
    <xf numFmtId="0" fontId="50" fillId="0" borderId="0"/>
    <xf numFmtId="187" fontId="46" fillId="0" borderId="0">
      <protection locked="0"/>
    </xf>
    <xf numFmtId="187" fontId="46" fillId="0" borderId="0">
      <protection locked="0"/>
    </xf>
    <xf numFmtId="0" fontId="51" fillId="0" borderId="0"/>
    <xf numFmtId="187" fontId="46" fillId="0" borderId="0">
      <protection locked="0"/>
    </xf>
    <xf numFmtId="187" fontId="46" fillId="0" borderId="0">
      <protection locked="0"/>
    </xf>
    <xf numFmtId="187" fontId="46" fillId="0" borderId="0">
      <protection locked="0"/>
    </xf>
    <xf numFmtId="0" fontId="8" fillId="0" borderId="0"/>
    <xf numFmtId="0" fontId="52" fillId="0" borderId="0"/>
    <xf numFmtId="0" fontId="53" fillId="0" borderId="0"/>
    <xf numFmtId="0" fontId="8" fillId="0" borderId="0"/>
    <xf numFmtId="0" fontId="8" fillId="0" borderId="0"/>
    <xf numFmtId="0" fontId="8" fillId="0" borderId="0"/>
    <xf numFmtId="0" fontId="8" fillId="0" borderId="0"/>
    <xf numFmtId="0" fontId="8" fillId="0" borderId="0"/>
    <xf numFmtId="0" fontId="54" fillId="0" borderId="0"/>
    <xf numFmtId="0" fontId="47" fillId="0" borderId="0"/>
    <xf numFmtId="0" fontId="8" fillId="0" borderId="0"/>
    <xf numFmtId="0" fontId="8" fillId="0" borderId="0" applyNumberFormat="0" applyFill="0" applyBorder="0" applyAlignment="0" applyProtection="0"/>
    <xf numFmtId="0" fontId="8" fillId="0" borderId="0"/>
    <xf numFmtId="0" fontId="55" fillId="0" borderId="0" applyFont="0" applyFill="0" applyBorder="0" applyAlignment="0" applyProtection="0"/>
    <xf numFmtId="0" fontId="56" fillId="0" borderId="0"/>
    <xf numFmtId="0" fontId="55" fillId="0" borderId="0"/>
    <xf numFmtId="43" fontId="55" fillId="0" borderId="0" applyFont="0" applyFill="0" applyBorder="0" applyAlignment="0" applyProtection="0"/>
    <xf numFmtId="9" fontId="55" fillId="0" borderId="0" applyFont="0" applyFill="0" applyBorder="0" applyAlignment="0" applyProtection="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60" fillId="0" borderId="0"/>
    <xf numFmtId="0" fontId="60" fillId="0" borderId="0"/>
    <xf numFmtId="0" fontId="60" fillId="0" borderId="0"/>
    <xf numFmtId="0" fontId="60" fillId="0" borderId="0"/>
    <xf numFmtId="0" fontId="60" fillId="0" borderId="0"/>
    <xf numFmtId="0" fontId="60" fillId="0" borderId="0"/>
    <xf numFmtId="0" fontId="8" fillId="0" borderId="0"/>
    <xf numFmtId="0" fontId="8" fillId="0" borderId="0"/>
    <xf numFmtId="0" fontId="8" fillId="0" borderId="0"/>
    <xf numFmtId="0" fontId="8" fillId="0" borderId="0"/>
    <xf numFmtId="0" fontId="8" fillId="0" borderId="0"/>
    <xf numFmtId="188" fontId="47" fillId="0" borderId="0" applyFont="0" applyFill="0" applyBorder="0" applyAlignment="0" applyProtection="0"/>
    <xf numFmtId="0" fontId="8" fillId="0" borderId="0"/>
    <xf numFmtId="0" fontId="8" fillId="0"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62" fillId="3" borderId="0"/>
    <xf numFmtId="0" fontId="63" fillId="4" borderId="0"/>
    <xf numFmtId="0" fontId="64" fillId="5" borderId="0"/>
    <xf numFmtId="0" fontId="65" fillId="0" borderId="0"/>
    <xf numFmtId="0" fontId="66" fillId="0" borderId="0"/>
    <xf numFmtId="0" fontId="67" fillId="0"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4" fontId="8" fillId="6" borderId="0"/>
    <xf numFmtId="0" fontId="45" fillId="0" borderId="0"/>
    <xf numFmtId="0" fontId="58" fillId="0" borderId="0"/>
    <xf numFmtId="0" fontId="54" fillId="0" borderId="0"/>
    <xf numFmtId="0" fontId="4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0" fillId="0" borderId="0"/>
    <xf numFmtId="0" fontId="60" fillId="0" borderId="0"/>
    <xf numFmtId="0" fontId="68" fillId="7" borderId="0"/>
    <xf numFmtId="0" fontId="68" fillId="7" borderId="0"/>
    <xf numFmtId="0" fontId="54" fillId="0" borderId="0"/>
    <xf numFmtId="0" fontId="54" fillId="0" borderId="0"/>
    <xf numFmtId="0" fontId="54"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8" fillId="2" borderId="0"/>
    <xf numFmtId="0" fontId="62" fillId="3" borderId="0"/>
    <xf numFmtId="0" fontId="63" fillId="4" borderId="0"/>
    <xf numFmtId="0" fontId="64" fillId="5" borderId="0"/>
    <xf numFmtId="0" fontId="65" fillId="0" borderId="0"/>
    <xf numFmtId="0" fontId="66" fillId="0" borderId="0"/>
    <xf numFmtId="0" fontId="67" fillId="0" borderId="0"/>
    <xf numFmtId="0" fontId="54" fillId="0" borderId="0"/>
    <xf numFmtId="0" fontId="54" fillId="0" borderId="0"/>
    <xf numFmtId="0" fontId="8" fillId="0" borderId="0" applyNumberFormat="0" applyFill="0" applyBorder="0" applyAlignment="0" applyProtection="0"/>
    <xf numFmtId="0" fontId="58" fillId="0" borderId="0"/>
    <xf numFmtId="0" fontId="45" fillId="0" borderId="0"/>
    <xf numFmtId="0" fontId="8" fillId="0" borderId="0"/>
    <xf numFmtId="0" fontId="8" fillId="0" borderId="0"/>
    <xf numFmtId="0" fontId="8" fillId="0" borderId="0"/>
    <xf numFmtId="0" fontId="8" fillId="0" borderId="0"/>
    <xf numFmtId="41" fontId="12" fillId="0" borderId="0"/>
    <xf numFmtId="0" fontId="47"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54" fillId="0" borderId="0"/>
    <xf numFmtId="0" fontId="54" fillId="0" borderId="0"/>
    <xf numFmtId="0" fontId="54" fillId="0" borderId="0"/>
    <xf numFmtId="0" fontId="47" fillId="0" borderId="0"/>
    <xf numFmtId="0" fontId="59" fillId="0" borderId="0"/>
    <xf numFmtId="0" fontId="60" fillId="0" borderId="0"/>
    <xf numFmtId="0" fontId="47" fillId="0" borderId="0"/>
    <xf numFmtId="0" fontId="54" fillId="0" borderId="0"/>
    <xf numFmtId="0" fontId="60" fillId="0" borderId="0"/>
    <xf numFmtId="0" fontId="54"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4" fillId="0" borderId="0"/>
    <xf numFmtId="0" fontId="54"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6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60" fillId="0" borderId="0"/>
    <xf numFmtId="0" fontId="54" fillId="0" borderId="0"/>
    <xf numFmtId="0" fontId="54" fillId="0" borderId="0"/>
    <xf numFmtId="0" fontId="54" fillId="0" borderId="0"/>
    <xf numFmtId="0" fontId="47" fillId="0" borderId="0"/>
    <xf numFmtId="0" fontId="54" fillId="0" borderId="0"/>
    <xf numFmtId="0" fontId="54" fillId="0" borderId="0"/>
    <xf numFmtId="0" fontId="54" fillId="0" borderId="0"/>
    <xf numFmtId="0" fontId="54" fillId="0" borderId="0"/>
    <xf numFmtId="0" fontId="54" fillId="0" borderId="0"/>
    <xf numFmtId="0" fontId="6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9" fillId="0" borderId="0"/>
    <xf numFmtId="0" fontId="54" fillId="0" borderId="0"/>
    <xf numFmtId="0" fontId="54" fillId="0" borderId="0"/>
    <xf numFmtId="0" fontId="54" fillId="0" borderId="0"/>
    <xf numFmtId="0" fontId="8" fillId="0" borderId="0"/>
    <xf numFmtId="0" fontId="54" fillId="0" borderId="0"/>
    <xf numFmtId="0" fontId="54" fillId="0" borderId="0"/>
    <xf numFmtId="0" fontId="47" fillId="0" borderId="0"/>
    <xf numFmtId="0" fontId="8" fillId="0" borderId="0" applyFont="0" applyFill="0" applyBorder="0" applyAlignment="0" applyProtection="0"/>
    <xf numFmtId="0" fontId="8" fillId="0" borderId="0" applyFont="0" applyFill="0" applyBorder="0" applyAlignment="0" applyProtection="0"/>
    <xf numFmtId="0" fontId="69" fillId="0" borderId="0">
      <alignment horizontal="centerContinuous"/>
    </xf>
    <xf numFmtId="187" fontId="46" fillId="0" borderId="0">
      <protection locked="0"/>
    </xf>
    <xf numFmtId="187" fontId="46" fillId="0" borderId="0">
      <protection locked="0"/>
    </xf>
    <xf numFmtId="187" fontId="46" fillId="0" borderId="0">
      <protection locked="0"/>
    </xf>
    <xf numFmtId="187" fontId="46" fillId="0" borderId="0">
      <protection locked="0"/>
    </xf>
    <xf numFmtId="187" fontId="46" fillId="0" borderId="0">
      <protection locked="0"/>
    </xf>
    <xf numFmtId="1" fontId="43" fillId="0" borderId="1">
      <alignment horizontal="center" vertical="center"/>
    </xf>
    <xf numFmtId="0" fontId="12" fillId="0" borderId="0"/>
    <xf numFmtId="1" fontId="43" fillId="0" borderId="1">
      <alignment horizontal="center" vertical="center"/>
    </xf>
    <xf numFmtId="1" fontId="43" fillId="0" borderId="1">
      <alignment horizontal="center" vertical="center"/>
    </xf>
    <xf numFmtId="1" fontId="43" fillId="0" borderId="1">
      <alignment horizontal="center" vertical="center"/>
    </xf>
    <xf numFmtId="1" fontId="43" fillId="0" borderId="1">
      <alignment horizontal="center" vertical="center"/>
    </xf>
    <xf numFmtId="187" fontId="46" fillId="0" borderId="0">
      <protection locked="0"/>
    </xf>
    <xf numFmtId="187" fontId="46" fillId="0" borderId="0">
      <protection locked="0"/>
    </xf>
    <xf numFmtId="9" fontId="57" fillId="0" borderId="0" applyFont="0" applyFill="0" applyBorder="0" applyAlignment="0" applyProtection="0"/>
    <xf numFmtId="187" fontId="46" fillId="0" borderId="0">
      <protection locked="0"/>
    </xf>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72" fillId="12" borderId="0" applyNumberFormat="0" applyBorder="0" applyAlignment="0" applyProtection="0"/>
    <xf numFmtId="0" fontId="72" fillId="13" borderId="0" applyNumberFormat="0" applyBorder="0" applyAlignment="0" applyProtection="0"/>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71" fillId="8" borderId="0" applyNumberFormat="0" applyBorder="0" applyAlignment="0" applyProtection="0">
      <alignment vertical="center"/>
    </xf>
    <xf numFmtId="0" fontId="71" fillId="8" borderId="0" applyNumberFormat="0" applyBorder="0" applyAlignment="0" applyProtection="0">
      <alignment vertical="center"/>
    </xf>
    <xf numFmtId="0" fontId="71" fillId="8" borderId="0" applyNumberFormat="0" applyBorder="0" applyAlignment="0" applyProtection="0">
      <alignment vertical="center"/>
    </xf>
    <xf numFmtId="0" fontId="71" fillId="8"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71" fillId="9" borderId="0" applyNumberFormat="0" applyBorder="0" applyAlignment="0" applyProtection="0">
      <alignment vertical="center"/>
    </xf>
    <xf numFmtId="0" fontId="71" fillId="9" borderId="0" applyNumberFormat="0" applyBorder="0" applyAlignment="0" applyProtection="0">
      <alignment vertical="center"/>
    </xf>
    <xf numFmtId="0" fontId="71" fillId="9" borderId="0" applyNumberFormat="0" applyBorder="0" applyAlignment="0" applyProtection="0">
      <alignment vertical="center"/>
    </xf>
    <xf numFmtId="0" fontId="71" fillId="9"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71" fillId="10" borderId="0" applyNumberFormat="0" applyBorder="0" applyAlignment="0" applyProtection="0">
      <alignment vertical="center"/>
    </xf>
    <xf numFmtId="0" fontId="71" fillId="10" borderId="0" applyNumberFormat="0" applyBorder="0" applyAlignment="0" applyProtection="0">
      <alignment vertical="center"/>
    </xf>
    <xf numFmtId="0" fontId="71" fillId="10" borderId="0" applyNumberFormat="0" applyBorder="0" applyAlignment="0" applyProtection="0">
      <alignment vertical="center"/>
    </xf>
    <xf numFmtId="0" fontId="71" fillId="10"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71" fillId="11" borderId="0" applyNumberFormat="0" applyBorder="0" applyAlignment="0" applyProtection="0">
      <alignment vertical="center"/>
    </xf>
    <xf numFmtId="0" fontId="71" fillId="11" borderId="0" applyNumberFormat="0" applyBorder="0" applyAlignment="0" applyProtection="0">
      <alignment vertical="center"/>
    </xf>
    <xf numFmtId="0" fontId="71" fillId="11" borderId="0" applyNumberFormat="0" applyBorder="0" applyAlignment="0" applyProtection="0">
      <alignment vertical="center"/>
    </xf>
    <xf numFmtId="0" fontId="71" fillId="11"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71" fillId="12" borderId="0" applyNumberFormat="0" applyBorder="0" applyAlignment="0" applyProtection="0">
      <alignment vertical="center"/>
    </xf>
    <xf numFmtId="0" fontId="71" fillId="12" borderId="0" applyNumberFormat="0" applyBorder="0" applyAlignment="0" applyProtection="0">
      <alignment vertical="center"/>
    </xf>
    <xf numFmtId="0" fontId="71" fillId="12" borderId="0" applyNumberFormat="0" applyBorder="0" applyAlignment="0" applyProtection="0">
      <alignment vertical="center"/>
    </xf>
    <xf numFmtId="0" fontId="71" fillId="12"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71" fillId="13" borderId="0" applyNumberFormat="0" applyBorder="0" applyAlignment="0" applyProtection="0">
      <alignment vertical="center"/>
    </xf>
    <xf numFmtId="0" fontId="71" fillId="13" borderId="0" applyNumberFormat="0" applyBorder="0" applyAlignment="0" applyProtection="0">
      <alignment vertical="center"/>
    </xf>
    <xf numFmtId="0" fontId="71" fillId="13" borderId="0" applyNumberFormat="0" applyBorder="0" applyAlignment="0" applyProtection="0">
      <alignment vertical="center"/>
    </xf>
    <xf numFmtId="0" fontId="71" fillId="13" borderId="0" applyNumberFormat="0" applyBorder="0" applyAlignment="0" applyProtection="0">
      <alignment vertical="center"/>
    </xf>
    <xf numFmtId="0" fontId="72" fillId="14" borderId="0" applyNumberFormat="0" applyBorder="0" applyAlignment="0" applyProtection="0"/>
    <xf numFmtId="0" fontId="72" fillId="15" borderId="0" applyNumberFormat="0" applyBorder="0" applyAlignment="0" applyProtection="0"/>
    <xf numFmtId="0" fontId="72" fillId="16" borderId="0" applyNumberFormat="0" applyBorder="0" applyAlignment="0" applyProtection="0"/>
    <xf numFmtId="0" fontId="72" fillId="11" borderId="0" applyNumberFormat="0" applyBorder="0" applyAlignment="0" applyProtection="0"/>
    <xf numFmtId="0" fontId="72" fillId="14" borderId="0" applyNumberFormat="0" applyBorder="0" applyAlignment="0" applyProtection="0"/>
    <xf numFmtId="0" fontId="72" fillId="17" borderId="0" applyNumberFormat="0" applyBorder="0" applyAlignment="0" applyProtection="0"/>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71" fillId="14" borderId="0" applyNumberFormat="0" applyBorder="0" applyAlignment="0" applyProtection="0">
      <alignment vertical="center"/>
    </xf>
    <xf numFmtId="0" fontId="71" fillId="14" borderId="0" applyNumberFormat="0" applyBorder="0" applyAlignment="0" applyProtection="0">
      <alignment vertical="center"/>
    </xf>
    <xf numFmtId="0" fontId="71" fillId="14" borderId="0" applyNumberFormat="0" applyBorder="0" applyAlignment="0" applyProtection="0">
      <alignment vertical="center"/>
    </xf>
    <xf numFmtId="0" fontId="71" fillId="14"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71" fillId="15" borderId="0" applyNumberFormat="0" applyBorder="0" applyAlignment="0" applyProtection="0">
      <alignment vertical="center"/>
    </xf>
    <xf numFmtId="0" fontId="71" fillId="15" borderId="0" applyNumberFormat="0" applyBorder="0" applyAlignment="0" applyProtection="0">
      <alignment vertical="center"/>
    </xf>
    <xf numFmtId="0" fontId="71" fillId="15" borderId="0" applyNumberFormat="0" applyBorder="0" applyAlignment="0" applyProtection="0">
      <alignment vertical="center"/>
    </xf>
    <xf numFmtId="0" fontId="71"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71" fillId="16" borderId="0" applyNumberFormat="0" applyBorder="0" applyAlignment="0" applyProtection="0">
      <alignment vertical="center"/>
    </xf>
    <xf numFmtId="0" fontId="71" fillId="16" borderId="0" applyNumberFormat="0" applyBorder="0" applyAlignment="0" applyProtection="0">
      <alignment vertical="center"/>
    </xf>
    <xf numFmtId="0" fontId="71" fillId="16" borderId="0" applyNumberFormat="0" applyBorder="0" applyAlignment="0" applyProtection="0">
      <alignment vertical="center"/>
    </xf>
    <xf numFmtId="0" fontId="71"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71" fillId="11" borderId="0" applyNumberFormat="0" applyBorder="0" applyAlignment="0" applyProtection="0">
      <alignment vertical="center"/>
    </xf>
    <xf numFmtId="0" fontId="71" fillId="11" borderId="0" applyNumberFormat="0" applyBorder="0" applyAlignment="0" applyProtection="0">
      <alignment vertical="center"/>
    </xf>
    <xf numFmtId="0" fontId="71" fillId="11" borderId="0" applyNumberFormat="0" applyBorder="0" applyAlignment="0" applyProtection="0">
      <alignment vertical="center"/>
    </xf>
    <xf numFmtId="0" fontId="71"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71" fillId="14" borderId="0" applyNumberFormat="0" applyBorder="0" applyAlignment="0" applyProtection="0">
      <alignment vertical="center"/>
    </xf>
    <xf numFmtId="0" fontId="71" fillId="14" borderId="0" applyNumberFormat="0" applyBorder="0" applyAlignment="0" applyProtection="0">
      <alignment vertical="center"/>
    </xf>
    <xf numFmtId="0" fontId="71" fillId="14" borderId="0" applyNumberFormat="0" applyBorder="0" applyAlignment="0" applyProtection="0">
      <alignment vertical="center"/>
    </xf>
    <xf numFmtId="0" fontId="71" fillId="14"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71" fillId="17" borderId="0" applyNumberFormat="0" applyBorder="0" applyAlignment="0" applyProtection="0">
      <alignment vertical="center"/>
    </xf>
    <xf numFmtId="0" fontId="71" fillId="17" borderId="0" applyNumberFormat="0" applyBorder="0" applyAlignment="0" applyProtection="0">
      <alignment vertical="center"/>
    </xf>
    <xf numFmtId="0" fontId="71" fillId="17" borderId="0" applyNumberFormat="0" applyBorder="0" applyAlignment="0" applyProtection="0">
      <alignment vertical="center"/>
    </xf>
    <xf numFmtId="0" fontId="71" fillId="17" borderId="0" applyNumberFormat="0" applyBorder="0" applyAlignment="0" applyProtection="0">
      <alignment vertical="center"/>
    </xf>
    <xf numFmtId="0" fontId="74" fillId="18" borderId="0" applyNumberFormat="0" applyBorder="0" applyAlignment="0" applyProtection="0"/>
    <xf numFmtId="0" fontId="74" fillId="15" borderId="0" applyNumberFormat="0" applyBorder="0" applyAlignment="0" applyProtection="0"/>
    <xf numFmtId="0" fontId="74" fillId="16" borderId="0" applyNumberFormat="0" applyBorder="0" applyAlignment="0" applyProtection="0"/>
    <xf numFmtId="0" fontId="74" fillId="19" borderId="0" applyNumberFormat="0" applyBorder="0" applyAlignment="0" applyProtection="0"/>
    <xf numFmtId="0" fontId="74" fillId="20" borderId="0" applyNumberFormat="0" applyBorder="0" applyAlignment="0" applyProtection="0"/>
    <xf numFmtId="0" fontId="74" fillId="21" borderId="0" applyNumberFormat="0" applyBorder="0" applyAlignment="0" applyProtection="0"/>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73" fillId="18" borderId="0" applyNumberFormat="0" applyBorder="0" applyAlignment="0" applyProtection="0">
      <alignment vertical="center"/>
    </xf>
    <xf numFmtId="0" fontId="73" fillId="18" borderId="0" applyNumberFormat="0" applyBorder="0" applyAlignment="0" applyProtection="0">
      <alignment vertical="center"/>
    </xf>
    <xf numFmtId="0" fontId="73" fillId="18" borderId="0" applyNumberFormat="0" applyBorder="0" applyAlignment="0" applyProtection="0">
      <alignment vertical="center"/>
    </xf>
    <xf numFmtId="0" fontId="73" fillId="18"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73" fillId="15" borderId="0" applyNumberFormat="0" applyBorder="0" applyAlignment="0" applyProtection="0">
      <alignment vertical="center"/>
    </xf>
    <xf numFmtId="0" fontId="73" fillId="15" borderId="0" applyNumberFormat="0" applyBorder="0" applyAlignment="0" applyProtection="0">
      <alignment vertical="center"/>
    </xf>
    <xf numFmtId="0" fontId="73" fillId="15" borderId="0" applyNumberFormat="0" applyBorder="0" applyAlignment="0" applyProtection="0">
      <alignment vertical="center"/>
    </xf>
    <xf numFmtId="0" fontId="73" fillId="15"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73" fillId="16" borderId="0" applyNumberFormat="0" applyBorder="0" applyAlignment="0" applyProtection="0">
      <alignment vertical="center"/>
    </xf>
    <xf numFmtId="0" fontId="73" fillId="16" borderId="0" applyNumberFormat="0" applyBorder="0" applyAlignment="0" applyProtection="0">
      <alignment vertical="center"/>
    </xf>
    <xf numFmtId="0" fontId="73" fillId="16" borderId="0" applyNumberFormat="0" applyBorder="0" applyAlignment="0" applyProtection="0">
      <alignment vertical="center"/>
    </xf>
    <xf numFmtId="0" fontId="73" fillId="16"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73" fillId="19" borderId="0" applyNumberFormat="0" applyBorder="0" applyAlignment="0" applyProtection="0">
      <alignment vertical="center"/>
    </xf>
    <xf numFmtId="0" fontId="73" fillId="19" borderId="0" applyNumberFormat="0" applyBorder="0" applyAlignment="0" applyProtection="0">
      <alignment vertical="center"/>
    </xf>
    <xf numFmtId="0" fontId="73" fillId="19" borderId="0" applyNumberFormat="0" applyBorder="0" applyAlignment="0" applyProtection="0">
      <alignment vertical="center"/>
    </xf>
    <xf numFmtId="0" fontId="73" fillId="19"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73" fillId="20" borderId="0" applyNumberFormat="0" applyBorder="0" applyAlignment="0" applyProtection="0">
      <alignment vertical="center"/>
    </xf>
    <xf numFmtId="0" fontId="73" fillId="20" borderId="0" applyNumberFormat="0" applyBorder="0" applyAlignment="0" applyProtection="0">
      <alignment vertical="center"/>
    </xf>
    <xf numFmtId="0" fontId="73" fillId="20" borderId="0" applyNumberFormat="0" applyBorder="0" applyAlignment="0" applyProtection="0">
      <alignment vertical="center"/>
    </xf>
    <xf numFmtId="0" fontId="73" fillId="20"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73" fillId="21" borderId="0" applyNumberFormat="0" applyBorder="0" applyAlignment="0" applyProtection="0">
      <alignment vertical="center"/>
    </xf>
    <xf numFmtId="0" fontId="73" fillId="21" borderId="0" applyNumberFormat="0" applyBorder="0" applyAlignment="0" applyProtection="0">
      <alignment vertical="center"/>
    </xf>
    <xf numFmtId="0" fontId="73" fillId="21" borderId="0" applyNumberFormat="0" applyBorder="0" applyAlignment="0" applyProtection="0">
      <alignment vertical="center"/>
    </xf>
    <xf numFmtId="0" fontId="73" fillId="21" borderId="0" applyNumberFormat="0" applyBorder="0" applyAlignment="0" applyProtection="0">
      <alignment vertical="center"/>
    </xf>
    <xf numFmtId="0" fontId="70" fillId="0" borderId="2">
      <alignment vertical="center"/>
    </xf>
    <xf numFmtId="0" fontId="70" fillId="0" borderId="2">
      <alignment vertical="center"/>
    </xf>
    <xf numFmtId="0" fontId="70" fillId="0" borderId="2">
      <alignment vertical="center"/>
    </xf>
    <xf numFmtId="0" fontId="70" fillId="0" borderId="2">
      <alignment vertical="center"/>
    </xf>
    <xf numFmtId="0" fontId="70" fillId="0" borderId="2">
      <alignment vertical="center"/>
    </xf>
    <xf numFmtId="0" fontId="119" fillId="0" borderId="0" applyFont="0" applyFill="0" applyBorder="0" applyAlignment="0" applyProtection="0"/>
    <xf numFmtId="0" fontId="119" fillId="0" borderId="0" applyFont="0" applyFill="0" applyBorder="0" applyAlignment="0" applyProtection="0"/>
    <xf numFmtId="0" fontId="59" fillId="0" borderId="0" applyFont="0" applyFill="0" applyBorder="0" applyAlignment="0" applyProtection="0"/>
    <xf numFmtId="0" fontId="59" fillId="0" borderId="0" applyFont="0" applyFill="0" applyBorder="0" applyAlignment="0" applyProtection="0"/>
    <xf numFmtId="38" fontId="120" fillId="0" borderId="0" applyFont="0" applyFill="0" applyBorder="0" applyAlignment="0" applyProtection="0"/>
    <xf numFmtId="40" fontId="120" fillId="0" borderId="0" applyFont="0" applyFill="0" applyBorder="0" applyAlignment="0" applyProtection="0"/>
    <xf numFmtId="0" fontId="74" fillId="22" borderId="0" applyNumberFormat="0" applyBorder="0" applyAlignment="0" applyProtection="0"/>
    <xf numFmtId="0" fontId="74" fillId="23" borderId="0" applyNumberFormat="0" applyBorder="0" applyAlignment="0" applyProtection="0"/>
    <xf numFmtId="0" fontId="74" fillId="24" borderId="0" applyNumberFormat="0" applyBorder="0" applyAlignment="0" applyProtection="0"/>
    <xf numFmtId="0" fontId="74" fillId="19" borderId="0" applyNumberFormat="0" applyBorder="0" applyAlignment="0" applyProtection="0"/>
    <xf numFmtId="0" fontId="74" fillId="20" borderId="0" applyNumberFormat="0" applyBorder="0" applyAlignment="0" applyProtection="0"/>
    <xf numFmtId="0" fontId="74" fillId="25" borderId="0" applyNumberFormat="0" applyBorder="0" applyAlignment="0" applyProtection="0"/>
    <xf numFmtId="187" fontId="46" fillId="0" borderId="0">
      <protection locked="0"/>
    </xf>
    <xf numFmtId="187" fontId="46" fillId="0" borderId="0">
      <protection locked="0"/>
    </xf>
    <xf numFmtId="202" fontId="57" fillId="0" borderId="0" applyFont="0" applyFill="0" applyBorder="0" applyAlignment="0" applyProtection="0"/>
    <xf numFmtId="210" fontId="121" fillId="0" borderId="0" applyFont="0" applyFill="0" applyBorder="0" applyAlignment="0" applyProtection="0"/>
    <xf numFmtId="210" fontId="57" fillId="0" borderId="0" applyFont="0" applyFill="0" applyBorder="0" applyAlignment="0" applyProtection="0"/>
    <xf numFmtId="211" fontId="8" fillId="0" borderId="0" applyFont="0" applyFill="0" applyBorder="0" applyAlignment="0" applyProtection="0"/>
    <xf numFmtId="210" fontId="57" fillId="0" borderId="0" applyFont="0" applyFill="0" applyBorder="0" applyAlignment="0" applyProtection="0"/>
    <xf numFmtId="210" fontId="121" fillId="0" borderId="0" applyFont="0" applyFill="0" applyBorder="0" applyAlignment="0" applyProtection="0"/>
    <xf numFmtId="210" fontId="57" fillId="0" borderId="0" applyFont="0" applyFill="0" applyBorder="0" applyAlignment="0" applyProtection="0"/>
    <xf numFmtId="210" fontId="121" fillId="0" borderId="0" applyFont="0" applyFill="0" applyBorder="0" applyAlignment="0" applyProtection="0"/>
    <xf numFmtId="210" fontId="57" fillId="0" borderId="0" applyFont="0" applyFill="0" applyBorder="0" applyAlignment="0" applyProtection="0"/>
    <xf numFmtId="210" fontId="121" fillId="0" borderId="0" applyFont="0" applyFill="0" applyBorder="0" applyAlignment="0" applyProtection="0"/>
    <xf numFmtId="0" fontId="57" fillId="0" borderId="0" applyFont="0" applyFill="0" applyBorder="0" applyAlignment="0" applyProtection="0"/>
    <xf numFmtId="210" fontId="121" fillId="0" borderId="0" applyFont="0" applyFill="0" applyBorder="0" applyAlignment="0" applyProtection="0"/>
    <xf numFmtId="210" fontId="57" fillId="0" borderId="0" applyFont="0" applyFill="0" applyBorder="0" applyAlignment="0" applyProtection="0"/>
    <xf numFmtId="210" fontId="121" fillId="0" borderId="0" applyFont="0" applyFill="0" applyBorder="0" applyAlignment="0" applyProtection="0"/>
    <xf numFmtId="212" fontId="57" fillId="0" borderId="0" applyFont="0" applyFill="0" applyBorder="0" applyAlignment="0" applyProtection="0"/>
    <xf numFmtId="212" fontId="121" fillId="0" borderId="0" applyFont="0" applyFill="0" applyBorder="0" applyAlignment="0" applyProtection="0"/>
    <xf numFmtId="213" fontId="17" fillId="0" borderId="0" applyFont="0" applyFill="0" applyBorder="0" applyAlignment="0" applyProtection="0"/>
    <xf numFmtId="213" fontId="17" fillId="0" borderId="0" applyFont="0" applyFill="0" applyBorder="0" applyAlignment="0" applyProtection="0"/>
    <xf numFmtId="202" fontId="57" fillId="0" borderId="0" applyFont="0" applyFill="0" applyBorder="0" applyAlignment="0" applyProtection="0"/>
    <xf numFmtId="202" fontId="121" fillId="0" borderId="0" applyFont="0" applyFill="0" applyBorder="0" applyAlignment="0" applyProtection="0"/>
    <xf numFmtId="214" fontId="122" fillId="0" borderId="0" applyFont="0" applyFill="0" applyBorder="0" applyAlignment="0" applyProtection="0"/>
    <xf numFmtId="214" fontId="122" fillId="0" borderId="0" applyFont="0" applyFill="0" applyBorder="0" applyAlignment="0" applyProtection="0"/>
    <xf numFmtId="215" fontId="122" fillId="0" borderId="0" applyFont="0" applyFill="0" applyBorder="0" applyAlignment="0" applyProtection="0"/>
    <xf numFmtId="215" fontId="122" fillId="0" borderId="0" applyFont="0" applyFill="0" applyBorder="0" applyAlignment="0" applyProtection="0"/>
    <xf numFmtId="210" fontId="57" fillId="0" borderId="0" applyFont="0" applyFill="0" applyBorder="0" applyAlignment="0" applyProtection="0"/>
    <xf numFmtId="210" fontId="121" fillId="0" borderId="0" applyFont="0" applyFill="0" applyBorder="0" applyAlignment="0" applyProtection="0"/>
    <xf numFmtId="210" fontId="57" fillId="0" borderId="0" applyFont="0" applyFill="0" applyBorder="0" applyAlignment="0" applyProtection="0"/>
    <xf numFmtId="210" fontId="121" fillId="0" borderId="0" applyFont="0" applyFill="0" applyBorder="0" applyAlignment="0" applyProtection="0"/>
    <xf numFmtId="203" fontId="57" fillId="0" borderId="0" applyFont="0" applyFill="0" applyBorder="0" applyAlignment="0" applyProtection="0"/>
    <xf numFmtId="187" fontId="46" fillId="0" borderId="0">
      <protection locked="0"/>
    </xf>
    <xf numFmtId="216" fontId="57" fillId="0" borderId="0" applyFont="0" applyFill="0" applyBorder="0" applyAlignment="0" applyProtection="0"/>
    <xf numFmtId="217" fontId="8" fillId="0" borderId="0" applyFont="0" applyFill="0" applyBorder="0" applyAlignment="0" applyProtection="0"/>
    <xf numFmtId="216" fontId="57" fillId="0" borderId="0" applyFont="0" applyFill="0" applyBorder="0" applyAlignment="0" applyProtection="0"/>
    <xf numFmtId="216" fontId="121" fillId="0" borderId="0" applyFont="0" applyFill="0" applyBorder="0" applyAlignment="0" applyProtection="0"/>
    <xf numFmtId="216" fontId="57" fillId="0" borderId="0" applyFont="0" applyFill="0" applyBorder="0" applyAlignment="0" applyProtection="0"/>
    <xf numFmtId="216" fontId="121" fillId="0" borderId="0" applyFont="0" applyFill="0" applyBorder="0" applyAlignment="0" applyProtection="0"/>
    <xf numFmtId="213" fontId="17" fillId="0" borderId="0" applyFont="0" applyFill="0" applyBorder="0" applyAlignment="0" applyProtection="0"/>
    <xf numFmtId="213" fontId="17" fillId="0" borderId="0" applyFont="0" applyFill="0" applyBorder="0" applyAlignment="0" applyProtection="0"/>
    <xf numFmtId="216" fontId="57" fillId="0" borderId="0" applyFont="0" applyFill="0" applyBorder="0" applyAlignment="0" applyProtection="0"/>
    <xf numFmtId="216" fontId="121" fillId="0" borderId="0" applyFont="0" applyFill="0" applyBorder="0" applyAlignment="0" applyProtection="0"/>
    <xf numFmtId="0" fontId="57" fillId="0" borderId="0" applyFont="0" applyFill="0" applyBorder="0" applyAlignment="0" applyProtection="0"/>
    <xf numFmtId="216" fontId="121" fillId="0" borderId="0" applyFont="0" applyFill="0" applyBorder="0" applyAlignment="0" applyProtection="0"/>
    <xf numFmtId="216" fontId="57" fillId="0" borderId="0" applyFont="0" applyFill="0" applyBorder="0" applyAlignment="0" applyProtection="0"/>
    <xf numFmtId="216" fontId="121" fillId="0" borderId="0" applyFont="0" applyFill="0" applyBorder="0" applyAlignment="0" applyProtection="0"/>
    <xf numFmtId="218" fontId="57" fillId="0" borderId="0" applyFont="0" applyFill="0" applyBorder="0" applyAlignment="0" applyProtection="0"/>
    <xf numFmtId="218" fontId="121" fillId="0" borderId="0" applyFont="0" applyFill="0" applyBorder="0" applyAlignment="0" applyProtection="0"/>
    <xf numFmtId="202" fontId="17" fillId="0" borderId="0" applyFont="0" applyFill="0" applyBorder="0" applyAlignment="0" applyProtection="0"/>
    <xf numFmtId="202" fontId="17" fillId="0" borderId="0" applyFont="0" applyFill="0" applyBorder="0" applyAlignment="0" applyProtection="0"/>
    <xf numFmtId="203" fontId="57" fillId="0" borderId="0" applyFont="0" applyFill="0" applyBorder="0" applyAlignment="0" applyProtection="0"/>
    <xf numFmtId="203" fontId="121" fillId="0" borderId="0" applyFont="0" applyFill="0" applyBorder="0" applyAlignment="0" applyProtection="0"/>
    <xf numFmtId="219" fontId="122" fillId="0" borderId="0" applyFont="0" applyFill="0" applyBorder="0" applyAlignment="0" applyProtection="0"/>
    <xf numFmtId="219" fontId="122" fillId="0" borderId="0" applyFont="0" applyFill="0" applyBorder="0" applyAlignment="0" applyProtection="0"/>
    <xf numFmtId="220" fontId="122" fillId="0" borderId="0" applyFont="0" applyFill="0" applyBorder="0" applyAlignment="0" applyProtection="0"/>
    <xf numFmtId="220" fontId="122" fillId="0" borderId="0" applyFont="0" applyFill="0" applyBorder="0" applyAlignment="0" applyProtection="0"/>
    <xf numFmtId="216" fontId="57" fillId="0" borderId="0" applyFont="0" applyFill="0" applyBorder="0" applyAlignment="0" applyProtection="0"/>
    <xf numFmtId="216" fontId="121" fillId="0" borderId="0" applyFont="0" applyFill="0" applyBorder="0" applyAlignment="0" applyProtection="0"/>
    <xf numFmtId="216" fontId="57" fillId="0" borderId="0" applyFont="0" applyFill="0" applyBorder="0" applyAlignment="0" applyProtection="0"/>
    <xf numFmtId="216" fontId="121" fillId="0" borderId="0" applyFont="0" applyFill="0" applyBorder="0" applyAlignment="0" applyProtection="0"/>
    <xf numFmtId="0" fontId="59" fillId="0" borderId="0" applyFont="0" applyFill="0" applyBorder="0" applyAlignment="0" applyProtection="0"/>
    <xf numFmtId="0" fontId="59" fillId="0" borderId="0" applyFont="0" applyFill="0" applyBorder="0" applyAlignment="0" applyProtection="0"/>
    <xf numFmtId="202" fontId="120" fillId="0" borderId="0" applyFont="0" applyFill="0" applyBorder="0" applyAlignment="0" applyProtection="0"/>
    <xf numFmtId="203" fontId="120" fillId="0" borderId="0" applyFont="0" applyFill="0" applyBorder="0" applyAlignment="0" applyProtection="0"/>
    <xf numFmtId="0" fontId="119" fillId="0" borderId="0" applyFont="0" applyFill="0" applyBorder="0" applyAlignment="0" applyProtection="0"/>
    <xf numFmtId="0" fontId="119" fillId="0" borderId="0" applyFont="0" applyFill="0" applyBorder="0" applyAlignment="0" applyProtection="0"/>
    <xf numFmtId="0" fontId="17" fillId="0" borderId="0"/>
    <xf numFmtId="0" fontId="8" fillId="0" borderId="0" applyNumberFormat="0" applyFill="0" applyBorder="0" applyAlignment="0" applyProtection="0"/>
    <xf numFmtId="0" fontId="123" fillId="0" borderId="0" applyNumberFormat="0" applyFill="0" applyBorder="0" applyAlignment="0" applyProtection="0"/>
    <xf numFmtId="187" fontId="46" fillId="0" borderId="0">
      <protection locked="0"/>
    </xf>
    <xf numFmtId="187" fontId="46" fillId="0" borderId="0">
      <protection locked="0"/>
    </xf>
    <xf numFmtId="221" fontId="57" fillId="0" borderId="0" applyFont="0" applyFill="0" applyBorder="0" applyAlignment="0" applyProtection="0"/>
    <xf numFmtId="200" fontId="121" fillId="0" borderId="0" applyFont="0" applyFill="0" applyBorder="0" applyAlignment="0" applyProtection="0"/>
    <xf numFmtId="200" fontId="57" fillId="0" borderId="0" applyFont="0" applyFill="0" applyBorder="0" applyAlignment="0" applyProtection="0"/>
    <xf numFmtId="200" fontId="121" fillId="0" borderId="0" applyFont="0" applyFill="0" applyBorder="0" applyAlignment="0" applyProtection="0"/>
    <xf numFmtId="200" fontId="57" fillId="0" borderId="0" applyFont="0" applyFill="0" applyBorder="0" applyAlignment="0" applyProtection="0"/>
    <xf numFmtId="200" fontId="121" fillId="0" borderId="0" applyFont="0" applyFill="0" applyBorder="0" applyAlignment="0" applyProtection="0"/>
    <xf numFmtId="200" fontId="57" fillId="0" borderId="0" applyFont="0" applyFill="0" applyBorder="0" applyAlignment="0" applyProtection="0"/>
    <xf numFmtId="200" fontId="121" fillId="0" borderId="0" applyFont="0" applyFill="0" applyBorder="0" applyAlignment="0" applyProtection="0"/>
    <xf numFmtId="0" fontId="57" fillId="0" borderId="0" applyFont="0" applyFill="0" applyBorder="0" applyAlignment="0" applyProtection="0"/>
    <xf numFmtId="200" fontId="121" fillId="0" borderId="0" applyFont="0" applyFill="0" applyBorder="0" applyAlignment="0" applyProtection="0"/>
    <xf numFmtId="200" fontId="57" fillId="0" borderId="0" applyFont="0" applyFill="0" applyBorder="0" applyAlignment="0" applyProtection="0"/>
    <xf numFmtId="200" fontId="121" fillId="0" borderId="0" applyFont="0" applyFill="0" applyBorder="0" applyAlignment="0" applyProtection="0"/>
    <xf numFmtId="38" fontId="17" fillId="0" borderId="0" applyFont="0" applyFill="0" applyBorder="0" applyAlignment="0" applyProtection="0"/>
    <xf numFmtId="38" fontId="17" fillId="0" borderId="0" applyFont="0" applyFill="0" applyBorder="0" applyAlignment="0" applyProtection="0"/>
    <xf numFmtId="221" fontId="57" fillId="0" borderId="0" applyFont="0" applyFill="0" applyBorder="0" applyAlignment="0" applyProtection="0"/>
    <xf numFmtId="221" fontId="121" fillId="0" borderId="0" applyFont="0" applyFill="0" applyBorder="0" applyAlignment="0" applyProtection="0"/>
    <xf numFmtId="41" fontId="122" fillId="0" borderId="0" applyFont="0" applyFill="0" applyBorder="0" applyAlignment="0" applyProtection="0"/>
    <xf numFmtId="41" fontId="122" fillId="0" borderId="0" applyFont="0" applyFill="0" applyBorder="0" applyAlignment="0" applyProtection="0"/>
    <xf numFmtId="200" fontId="57" fillId="0" borderId="0" applyFont="0" applyFill="0" applyBorder="0" applyAlignment="0" applyProtection="0"/>
    <xf numFmtId="200" fontId="121" fillId="0" borderId="0" applyFont="0" applyFill="0" applyBorder="0" applyAlignment="0" applyProtection="0"/>
    <xf numFmtId="200" fontId="57" fillId="0" borderId="0" applyFont="0" applyFill="0" applyBorder="0" applyAlignment="0" applyProtection="0"/>
    <xf numFmtId="200" fontId="121" fillId="0" borderId="0" applyFont="0" applyFill="0" applyBorder="0" applyAlignment="0" applyProtection="0"/>
    <xf numFmtId="222" fontId="57" fillId="0" borderId="0" applyFont="0" applyFill="0" applyBorder="0" applyAlignment="0" applyProtection="0"/>
    <xf numFmtId="187" fontId="46" fillId="0" borderId="0">
      <protection locked="0"/>
    </xf>
    <xf numFmtId="201" fontId="57" fillId="0" borderId="0" applyFont="0" applyFill="0" applyBorder="0" applyAlignment="0" applyProtection="0"/>
    <xf numFmtId="223" fontId="8" fillId="0" borderId="0" applyFont="0" applyFill="0" applyBorder="0" applyAlignment="0" applyProtection="0"/>
    <xf numFmtId="222" fontId="57" fillId="0" borderId="0" applyFont="0" applyFill="0" applyBorder="0" applyAlignment="0" applyProtection="0"/>
    <xf numFmtId="201" fontId="121" fillId="0" borderId="0" applyFont="0" applyFill="0" applyBorder="0" applyAlignment="0" applyProtection="0"/>
    <xf numFmtId="201" fontId="57" fillId="0" borderId="0" applyFont="0" applyFill="0" applyBorder="0" applyAlignment="0" applyProtection="0"/>
    <xf numFmtId="201" fontId="121" fillId="0" borderId="0" applyFont="0" applyFill="0" applyBorder="0" applyAlignment="0" applyProtection="0"/>
    <xf numFmtId="40" fontId="17" fillId="0" borderId="0" applyFont="0" applyFill="0" applyBorder="0" applyAlignment="0" applyProtection="0"/>
    <xf numFmtId="40" fontId="17" fillId="0" borderId="0" applyFont="0" applyFill="0" applyBorder="0" applyAlignment="0" applyProtection="0"/>
    <xf numFmtId="201" fontId="57" fillId="0" borderId="0" applyFont="0" applyFill="0" applyBorder="0" applyAlignment="0" applyProtection="0"/>
    <xf numFmtId="201" fontId="121" fillId="0" borderId="0" applyFont="0" applyFill="0" applyBorder="0" applyAlignment="0" applyProtection="0"/>
    <xf numFmtId="0" fontId="57" fillId="0" borderId="0" applyFont="0" applyFill="0" applyBorder="0" applyAlignment="0" applyProtection="0"/>
    <xf numFmtId="201" fontId="121" fillId="0" borderId="0" applyFont="0" applyFill="0" applyBorder="0" applyAlignment="0" applyProtection="0"/>
    <xf numFmtId="201" fontId="57" fillId="0" borderId="0" applyFont="0" applyFill="0" applyBorder="0" applyAlignment="0" applyProtection="0"/>
    <xf numFmtId="201" fontId="121"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222" fontId="57" fillId="0" borderId="0" applyFont="0" applyFill="0" applyBorder="0" applyAlignment="0" applyProtection="0"/>
    <xf numFmtId="222" fontId="121" fillId="0" borderId="0" applyFont="0" applyFill="0" applyBorder="0" applyAlignment="0" applyProtection="0"/>
    <xf numFmtId="43" fontId="122" fillId="0" borderId="0" applyFont="0" applyFill="0" applyBorder="0" applyAlignment="0" applyProtection="0"/>
    <xf numFmtId="43" fontId="122" fillId="0" borderId="0" applyFont="0" applyFill="0" applyBorder="0" applyAlignment="0" applyProtection="0"/>
    <xf numFmtId="40" fontId="122" fillId="0" borderId="0" applyFont="0" applyFill="0" applyBorder="0" applyAlignment="0" applyProtection="0"/>
    <xf numFmtId="40" fontId="122" fillId="0" borderId="0" applyFont="0" applyFill="0" applyBorder="0" applyAlignment="0" applyProtection="0"/>
    <xf numFmtId="201" fontId="57" fillId="0" borderId="0" applyFont="0" applyFill="0" applyBorder="0" applyAlignment="0" applyProtection="0"/>
    <xf numFmtId="201" fontId="121" fillId="0" borderId="0" applyFont="0" applyFill="0" applyBorder="0" applyAlignment="0" applyProtection="0"/>
    <xf numFmtId="201" fontId="57" fillId="0" borderId="0" applyFont="0" applyFill="0" applyBorder="0" applyAlignment="0" applyProtection="0"/>
    <xf numFmtId="201" fontId="121" fillId="0" borderId="0" applyFont="0" applyFill="0" applyBorder="0" applyAlignment="0" applyProtection="0"/>
    <xf numFmtId="0" fontId="124" fillId="9" borderId="0" applyNumberFormat="0" applyBorder="0" applyAlignment="0" applyProtection="0"/>
    <xf numFmtId="1" fontId="125" fillId="26" borderId="3">
      <alignment horizontal="center"/>
    </xf>
    <xf numFmtId="179" fontId="70" fillId="0" borderId="0">
      <alignment horizontal="right"/>
      <protection locked="0"/>
    </xf>
    <xf numFmtId="224" fontId="12" fillId="0" borderId="0" applyFont="0" applyFill="0" applyBorder="0" applyAlignment="0" applyProtection="0"/>
    <xf numFmtId="0" fontId="126" fillId="0" borderId="0"/>
    <xf numFmtId="0" fontId="127" fillId="0" borderId="0"/>
    <xf numFmtId="0" fontId="128" fillId="0" borderId="0"/>
    <xf numFmtId="0" fontId="59" fillId="0" borderId="0"/>
    <xf numFmtId="0" fontId="119" fillId="0" borderId="0">
      <alignment vertical="center"/>
    </xf>
    <xf numFmtId="187" fontId="46" fillId="0" borderId="0">
      <protection locked="0"/>
    </xf>
    <xf numFmtId="0" fontId="57" fillId="0" borderId="0"/>
    <xf numFmtId="0" fontId="121" fillId="0" borderId="0">
      <alignment vertical="center"/>
    </xf>
    <xf numFmtId="0" fontId="129" fillId="0" borderId="0"/>
    <xf numFmtId="0" fontId="130" fillId="0" borderId="0"/>
    <xf numFmtId="0" fontId="57" fillId="0" borderId="0"/>
    <xf numFmtId="0" fontId="131" fillId="0" borderId="0"/>
    <xf numFmtId="0" fontId="17" fillId="0" borderId="0"/>
    <xf numFmtId="0" fontId="17" fillId="0" borderId="0"/>
    <xf numFmtId="0" fontId="57" fillId="0" borderId="0">
      <alignment vertical="center"/>
    </xf>
    <xf numFmtId="0" fontId="121" fillId="0" borderId="0"/>
    <xf numFmtId="0" fontId="132" fillId="0" borderId="0"/>
    <xf numFmtId="0" fontId="133" fillId="0" borderId="0"/>
    <xf numFmtId="225" fontId="54" fillId="0" borderId="0"/>
    <xf numFmtId="225" fontId="54" fillId="0" borderId="0"/>
    <xf numFmtId="0" fontId="129" fillId="0" borderId="0"/>
    <xf numFmtId="0" fontId="130" fillId="0" borderId="0"/>
    <xf numFmtId="0" fontId="122" fillId="0" borderId="0"/>
    <xf numFmtId="0" fontId="122" fillId="0" borderId="0"/>
    <xf numFmtId="0" fontId="122" fillId="0" borderId="0"/>
    <xf numFmtId="0" fontId="122" fillId="0" borderId="0"/>
    <xf numFmtId="0" fontId="8" fillId="0" borderId="0"/>
    <xf numFmtId="0" fontId="131" fillId="0" borderId="0"/>
    <xf numFmtId="226" fontId="67" fillId="0" borderId="0" applyFill="0"/>
    <xf numFmtId="226" fontId="67" fillId="0" borderId="0">
      <alignment horizontal="center"/>
    </xf>
    <xf numFmtId="0" fontId="67" fillId="0" borderId="0" applyFill="0">
      <alignment horizontal="center"/>
    </xf>
    <xf numFmtId="226" fontId="134" fillId="0" borderId="4" applyFill="0"/>
    <xf numFmtId="0" fontId="8" fillId="0" borderId="0" applyFont="0" applyAlignment="0"/>
    <xf numFmtId="0" fontId="135" fillId="0" borderId="0" applyFill="0">
      <alignment vertical="top"/>
    </xf>
    <xf numFmtId="0" fontId="134" fillId="0" borderId="0" applyFill="0">
      <alignment horizontal="left" vertical="top"/>
    </xf>
    <xf numFmtId="226" fontId="136" fillId="0" borderId="5" applyFill="0"/>
    <xf numFmtId="0" fontId="8" fillId="0" borderId="0" applyNumberFormat="0" applyFont="0" applyAlignment="0"/>
    <xf numFmtId="0" fontId="135" fillId="0" borderId="0" applyFill="0">
      <alignment wrapText="1"/>
    </xf>
    <xf numFmtId="0" fontId="134" fillId="0" borderId="0" applyFill="0">
      <alignment horizontal="left" vertical="top" wrapText="1"/>
    </xf>
    <xf numFmtId="226" fontId="137" fillId="0" borderId="0" applyFill="0"/>
    <xf numFmtId="0" fontId="138" fillId="0" borderId="0" applyNumberFormat="0" applyFont="0" applyAlignment="0">
      <alignment horizontal="center"/>
    </xf>
    <xf numFmtId="0" fontId="139" fillId="0" borderId="0" applyFill="0">
      <alignment vertical="top" wrapText="1"/>
    </xf>
    <xf numFmtId="0" fontId="136" fillId="0" borderId="0" applyFill="0">
      <alignment horizontal="left" vertical="top" wrapText="1"/>
    </xf>
    <xf numFmtId="226" fontId="8" fillId="0" borderId="0" applyFill="0"/>
    <xf numFmtId="0" fontId="138" fillId="0" borderId="0" applyNumberFormat="0" applyFont="0" applyAlignment="0">
      <alignment horizontal="center"/>
    </xf>
    <xf numFmtId="0" fontId="140" fillId="0" borderId="0" applyFill="0">
      <alignment vertical="center" wrapText="1"/>
    </xf>
    <xf numFmtId="0" fontId="123" fillId="0" borderId="0">
      <alignment horizontal="left" vertical="center" wrapText="1"/>
    </xf>
    <xf numFmtId="226" fontId="141" fillId="0" borderId="0" applyFill="0"/>
    <xf numFmtId="0" fontId="138" fillId="0" borderId="0" applyNumberFormat="0" applyFont="0" applyAlignment="0">
      <alignment horizontal="center"/>
    </xf>
    <xf numFmtId="0" fontId="68" fillId="0" borderId="0" applyFill="0">
      <alignment horizontal="center" vertical="center" wrapText="1"/>
    </xf>
    <xf numFmtId="0" fontId="8" fillId="0" borderId="0" applyFill="0">
      <alignment horizontal="center" vertical="center" wrapText="1"/>
    </xf>
    <xf numFmtId="226" fontId="142" fillId="0" borderId="0" applyFill="0"/>
    <xf numFmtId="0" fontId="138" fillId="0" borderId="0" applyNumberFormat="0" applyFont="0" applyAlignment="0">
      <alignment horizontal="center"/>
    </xf>
    <xf numFmtId="0" fontId="143" fillId="0" borderId="0" applyFill="0">
      <alignment horizontal="center" vertical="center" wrapText="1"/>
    </xf>
    <xf numFmtId="0" fontId="144" fillId="0" borderId="0" applyFill="0">
      <alignment horizontal="center" vertical="center" wrapText="1"/>
    </xf>
    <xf numFmtId="226" fontId="145" fillId="0" borderId="0" applyFill="0"/>
    <xf numFmtId="0" fontId="138" fillId="0" borderId="0" applyNumberFormat="0" applyFont="0" applyAlignment="0">
      <alignment horizontal="center"/>
    </xf>
    <xf numFmtId="0" fontId="146" fillId="0" borderId="0">
      <alignment horizontal="center" wrapText="1"/>
    </xf>
    <xf numFmtId="0" fontId="142" fillId="0" borderId="0" applyFill="0">
      <alignment horizontal="center" wrapText="1"/>
    </xf>
    <xf numFmtId="0" fontId="12" fillId="0" borderId="0" applyFill="0" applyBorder="0" applyAlignment="0"/>
    <xf numFmtId="225" fontId="147" fillId="0" borderId="0" applyFill="0" applyBorder="0" applyAlignment="0"/>
    <xf numFmtId="193" fontId="147" fillId="0" borderId="0" applyFill="0" applyBorder="0" applyAlignment="0"/>
    <xf numFmtId="0" fontId="8" fillId="0" borderId="0" applyFill="0" applyBorder="0" applyAlignment="0"/>
    <xf numFmtId="227" fontId="47" fillId="0" borderId="0" applyFill="0" applyBorder="0" applyAlignment="0"/>
    <xf numFmtId="228" fontId="47" fillId="0" borderId="0" applyFill="0" applyBorder="0" applyAlignment="0"/>
    <xf numFmtId="205" fontId="47" fillId="0" borderId="0" applyFill="0" applyBorder="0" applyAlignment="0"/>
    <xf numFmtId="225" fontId="147" fillId="0" borderId="0" applyFill="0" applyBorder="0" applyAlignment="0"/>
    <xf numFmtId="0" fontId="148" fillId="27" borderId="6" applyNumberFormat="0" applyAlignment="0" applyProtection="0"/>
    <xf numFmtId="229" fontId="12" fillId="28" borderId="0" applyNumberFormat="0" applyFont="0" applyBorder="0" applyAlignment="0">
      <protection locked="0"/>
    </xf>
    <xf numFmtId="0" fontId="149" fillId="0" borderId="0"/>
    <xf numFmtId="0" fontId="150" fillId="29" borderId="7" applyNumberFormat="0" applyAlignment="0" applyProtection="0"/>
    <xf numFmtId="4" fontId="81" fillId="0" borderId="0">
      <protection locked="0"/>
    </xf>
    <xf numFmtId="197" fontId="8" fillId="0" borderId="0"/>
    <xf numFmtId="197" fontId="8" fillId="0" borderId="0"/>
    <xf numFmtId="197" fontId="8" fillId="0" borderId="0"/>
    <xf numFmtId="197" fontId="8" fillId="0" borderId="0"/>
    <xf numFmtId="197" fontId="8" fillId="0" borderId="0"/>
    <xf numFmtId="197" fontId="8" fillId="0" borderId="0"/>
    <xf numFmtId="197" fontId="8" fillId="0" borderId="0"/>
    <xf numFmtId="197" fontId="8" fillId="0" borderId="0"/>
    <xf numFmtId="41" fontId="60" fillId="0" borderId="0" applyFont="0" applyFill="0" applyBorder="0" applyAlignment="0" applyProtection="0">
      <alignment vertical="center"/>
    </xf>
    <xf numFmtId="41" fontId="12" fillId="0" borderId="0" applyFont="0" applyFill="0" applyBorder="0" applyAlignment="0" applyProtection="0">
      <alignment vertical="center"/>
    </xf>
    <xf numFmtId="41" fontId="60" fillId="0" borderId="0" applyFont="0" applyFill="0" applyBorder="0" applyAlignment="0" applyProtection="0">
      <alignment vertical="center"/>
    </xf>
    <xf numFmtId="41" fontId="60" fillId="0" borderId="0" applyFont="0" applyFill="0" applyBorder="0" applyAlignment="0" applyProtection="0">
      <alignment vertical="center"/>
    </xf>
    <xf numFmtId="41" fontId="12" fillId="0" borderId="0" applyFont="0" applyFill="0" applyBorder="0" applyAlignment="0" applyProtection="0">
      <alignment vertical="center"/>
    </xf>
    <xf numFmtId="41" fontId="12" fillId="0" borderId="0" applyFont="0" applyFill="0" applyBorder="0" applyAlignment="0" applyProtection="0">
      <alignment vertical="center"/>
    </xf>
    <xf numFmtId="41" fontId="12" fillId="0" borderId="0" applyFont="0" applyFill="0" applyBorder="0" applyAlignment="0" applyProtection="0">
      <alignment vertical="center"/>
    </xf>
    <xf numFmtId="228" fontId="47" fillId="0" borderId="0" applyFont="0" applyFill="0" applyBorder="0" applyAlignment="0" applyProtection="0"/>
    <xf numFmtId="230" fontId="12" fillId="0" borderId="0"/>
    <xf numFmtId="231" fontId="12" fillId="0" borderId="0" applyFont="0" applyFill="0" applyBorder="0" applyAlignment="0" applyProtection="0"/>
    <xf numFmtId="0" fontId="151" fillId="0" borderId="0" applyNumberFormat="0" applyAlignment="0">
      <alignment horizontal="left"/>
    </xf>
    <xf numFmtId="232" fontId="18" fillId="0" borderId="0">
      <protection locked="0"/>
    </xf>
    <xf numFmtId="203" fontId="17" fillId="0" borderId="0" applyFont="0" applyFill="0" applyBorder="0" applyAlignment="0" applyProtection="0"/>
    <xf numFmtId="225" fontId="147" fillId="0" borderId="0" applyFont="0" applyFill="0" applyBorder="0" applyAlignment="0" applyProtection="0"/>
    <xf numFmtId="176" fontId="47" fillId="0" borderId="8" applyFill="0" applyBorder="0" applyAlignment="0"/>
    <xf numFmtId="187" fontId="46" fillId="0" borderId="0">
      <protection locked="0"/>
    </xf>
    <xf numFmtId="233" fontId="12" fillId="0" borderId="0" applyFont="0" applyFill="0" applyBorder="0" applyAlignment="0" applyProtection="0"/>
    <xf numFmtId="0" fontId="47" fillId="0" borderId="0"/>
    <xf numFmtId="234" fontId="18" fillId="0" borderId="0">
      <protection locked="0"/>
    </xf>
    <xf numFmtId="14" fontId="60" fillId="0" borderId="0" applyFill="0" applyBorder="0" applyAlignment="0"/>
    <xf numFmtId="38" fontId="17" fillId="0" borderId="9">
      <alignment vertical="center"/>
    </xf>
    <xf numFmtId="235" fontId="8" fillId="0" borderId="0" applyFont="0" applyFill="0" applyBorder="0" applyAlignment="0" applyProtection="0"/>
    <xf numFmtId="236" fontId="8" fillId="0" borderId="0" applyFont="0" applyFill="0" applyBorder="0" applyAlignment="0" applyProtection="0"/>
    <xf numFmtId="237" fontId="8" fillId="0" borderId="0"/>
    <xf numFmtId="238" fontId="12" fillId="0" borderId="0"/>
    <xf numFmtId="214" fontId="152" fillId="0" borderId="0" applyFill="0" applyBorder="0" applyAlignment="0" applyProtection="0"/>
    <xf numFmtId="228" fontId="47" fillId="0" borderId="0" applyFill="0" applyBorder="0" applyAlignment="0"/>
    <xf numFmtId="225" fontId="147" fillId="0" borderId="0" applyFill="0" applyBorder="0" applyAlignment="0"/>
    <xf numFmtId="228" fontId="47" fillId="0" borderId="0" applyFill="0" applyBorder="0" applyAlignment="0"/>
    <xf numFmtId="205" fontId="47" fillId="0" borderId="0" applyFill="0" applyBorder="0" applyAlignment="0"/>
    <xf numFmtId="225" fontId="147" fillId="0" borderId="0" applyFill="0" applyBorder="0" applyAlignment="0"/>
    <xf numFmtId="0" fontId="153" fillId="0" borderId="0" applyNumberFormat="0" applyAlignment="0">
      <alignment horizontal="left"/>
    </xf>
    <xf numFmtId="239" fontId="12" fillId="0" borderId="0" applyFont="0" applyFill="0" applyBorder="0" applyAlignment="0" applyProtection="0"/>
    <xf numFmtId="0" fontId="154" fillId="0" borderId="0" applyNumberFormat="0" applyFill="0" applyBorder="0" applyAlignment="0" applyProtection="0"/>
    <xf numFmtId="3" fontId="155" fillId="0" borderId="0" applyProtection="0"/>
    <xf numFmtId="3" fontId="67" fillId="0" borderId="0" applyProtection="0"/>
    <xf numFmtId="3" fontId="140" fillId="0" borderId="0" applyProtection="0"/>
    <xf numFmtId="3" fontId="101" fillId="0" borderId="0" applyProtection="0"/>
    <xf numFmtId="3" fontId="156" fillId="0" borderId="0" applyProtection="0"/>
    <xf numFmtId="3" fontId="157" fillId="0" borderId="0" applyProtection="0"/>
    <xf numFmtId="3" fontId="158" fillId="0" borderId="0" applyProtection="0"/>
    <xf numFmtId="240" fontId="18" fillId="0" borderId="0">
      <protection locked="0"/>
    </xf>
    <xf numFmtId="0" fontId="159" fillId="0" borderId="0" applyNumberFormat="0" applyFill="0" applyBorder="0" applyAlignment="0" applyProtection="0"/>
    <xf numFmtId="0" fontId="160" fillId="0" borderId="0" applyNumberFormat="0" applyFill="0" applyBorder="0" applyAlignment="0" applyProtection="0">
      <alignment vertical="top"/>
      <protection locked="0"/>
    </xf>
    <xf numFmtId="0" fontId="161" fillId="10" borderId="0" applyNumberFormat="0" applyBorder="0" applyAlignment="0" applyProtection="0">
      <alignment vertical="center"/>
    </xf>
    <xf numFmtId="38" fontId="67" fillId="30" borderId="0" applyNumberFormat="0" applyBorder="0" applyAlignment="0" applyProtection="0"/>
    <xf numFmtId="0" fontId="162" fillId="0" borderId="0">
      <alignment horizontal="left"/>
    </xf>
    <xf numFmtId="0" fontId="136" fillId="0" borderId="10" applyNumberFormat="0" applyAlignment="0" applyProtection="0">
      <alignment horizontal="left" vertical="center"/>
    </xf>
    <xf numFmtId="0" fontId="136" fillId="0" borderId="3">
      <alignment horizontal="left" vertical="center"/>
    </xf>
    <xf numFmtId="14" fontId="163" fillId="7" borderId="2">
      <alignment horizontal="center" vertical="center" wrapText="1"/>
    </xf>
    <xf numFmtId="0" fontId="164" fillId="0" borderId="0" applyNumberFormat="0" applyFill="0" applyBorder="0" applyAlignment="0" applyProtection="0"/>
    <xf numFmtId="0" fontId="136" fillId="0" borderId="0" applyNumberFormat="0" applyFill="0" applyBorder="0" applyAlignment="0" applyProtection="0"/>
    <xf numFmtId="0" fontId="165" fillId="0" borderId="11" applyNumberFormat="0" applyFill="0" applyAlignment="0" applyProtection="0"/>
    <xf numFmtId="0" fontId="165" fillId="0" borderId="0" applyNumberFormat="0" applyFill="0" applyBorder="0" applyAlignment="0" applyProtection="0"/>
    <xf numFmtId="0" fontId="166" fillId="0" borderId="0"/>
    <xf numFmtId="241" fontId="18" fillId="0" borderId="0">
      <protection locked="0"/>
    </xf>
    <xf numFmtId="241" fontId="18" fillId="0" borderId="0">
      <protection locked="0"/>
    </xf>
    <xf numFmtId="0" fontId="167" fillId="0" borderId="12" applyNumberFormat="0" applyFill="0" applyBorder="0" applyAlignment="0" applyProtection="0">
      <alignment horizontal="left"/>
    </xf>
    <xf numFmtId="1" fontId="168" fillId="26" borderId="0" applyNumberFormat="0">
      <alignment horizontal="left"/>
    </xf>
    <xf numFmtId="0" fontId="49" fillId="0" borderId="0" applyNumberFormat="0" applyFill="0" applyBorder="0" applyAlignment="0" applyProtection="0">
      <alignment vertical="top"/>
      <protection locked="0"/>
    </xf>
    <xf numFmtId="0" fontId="169" fillId="31" borderId="13" applyNumberFormat="0" applyFont="0" applyBorder="0" applyAlignment="0">
      <alignment horizontal="center"/>
      <protection locked="0"/>
    </xf>
    <xf numFmtId="10" fontId="67" fillId="30" borderId="8" applyNumberFormat="0" applyBorder="0" applyAlignment="0" applyProtection="0"/>
    <xf numFmtId="0" fontId="208" fillId="13" borderId="6" applyNumberFormat="0" applyAlignment="0" applyProtection="0"/>
    <xf numFmtId="0" fontId="170" fillId="0" borderId="0" applyNumberFormat="0" applyFill="0" applyBorder="0" applyAlignment="0">
      <protection locked="0"/>
    </xf>
    <xf numFmtId="1" fontId="171" fillId="26" borderId="0">
      <alignment horizontal="center"/>
    </xf>
    <xf numFmtId="1" fontId="171" fillId="26" borderId="8">
      <alignment horizontal="left"/>
    </xf>
    <xf numFmtId="1" fontId="171" fillId="26" borderId="0">
      <alignment horizontal="center"/>
    </xf>
    <xf numFmtId="0" fontId="90" fillId="0" borderId="0" applyNumberFormat="0" applyFont="0" applyFill="0" applyBorder="0" applyProtection="0">
      <alignment horizontal="left" vertical="center"/>
    </xf>
    <xf numFmtId="228" fontId="47" fillId="0" borderId="0" applyFill="0" applyBorder="0" applyAlignment="0"/>
    <xf numFmtId="225" fontId="147" fillId="0" borderId="0" applyFill="0" applyBorder="0" applyAlignment="0"/>
    <xf numFmtId="228" fontId="47" fillId="0" borderId="0" applyFill="0" applyBorder="0" applyAlignment="0"/>
    <xf numFmtId="205" fontId="47" fillId="0" borderId="0" applyFill="0" applyBorder="0" applyAlignment="0"/>
    <xf numFmtId="225" fontId="147" fillId="0" borderId="0" applyFill="0" applyBorder="0" applyAlignment="0"/>
    <xf numFmtId="0" fontId="172" fillId="0" borderId="14" applyNumberFormat="0" applyFill="0" applyAlignment="0" applyProtection="0"/>
    <xf numFmtId="41" fontId="8" fillId="0" borderId="0" applyFont="0" applyFill="0" applyBorder="0" applyAlignment="0" applyProtection="0"/>
    <xf numFmtId="43" fontId="8" fillId="0" borderId="0" applyFont="0" applyFill="0" applyBorder="0" applyAlignment="0" applyProtection="0"/>
    <xf numFmtId="242" fontId="12" fillId="0" borderId="0" applyFont="0" applyFill="0" applyBorder="0" applyAlignment="0" applyProtection="0"/>
    <xf numFmtId="243" fontId="12" fillId="0" borderId="0" applyFont="0" applyFill="0" applyBorder="0" applyAlignment="0" applyProtection="0"/>
    <xf numFmtId="0" fontId="173" fillId="30" borderId="15">
      <alignment horizontal="left" vertical="top" indent="2"/>
    </xf>
    <xf numFmtId="0" fontId="174" fillId="0" borderId="2"/>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244" fontId="8" fillId="0" borderId="0" applyFont="0" applyFill="0" applyBorder="0" applyAlignment="0" applyProtection="0"/>
    <xf numFmtId="245" fontId="8" fillId="0" borderId="0" applyFont="0" applyFill="0" applyBorder="0" applyAlignment="0" applyProtection="0"/>
    <xf numFmtId="246" fontId="12" fillId="0" borderId="0" applyFont="0" applyFill="0" applyBorder="0" applyAlignment="0" applyProtection="0"/>
    <xf numFmtId="247" fontId="12" fillId="0" borderId="0" applyFont="0" applyFill="0" applyBorder="0" applyAlignment="0" applyProtection="0"/>
    <xf numFmtId="0" fontId="175" fillId="32" borderId="0" applyNumberFormat="0" applyBorder="0" applyAlignment="0" applyProtection="0"/>
    <xf numFmtId="37" fontId="176" fillId="0" borderId="0"/>
    <xf numFmtId="248" fontId="4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2" fillId="0" borderId="0"/>
    <xf numFmtId="0" fontId="12" fillId="0" borderId="0"/>
    <xf numFmtId="0" fontId="60" fillId="0" borderId="0">
      <alignment vertical="center"/>
    </xf>
    <xf numFmtId="0" fontId="12" fillId="0" borderId="0">
      <alignment vertical="center"/>
    </xf>
    <xf numFmtId="0" fontId="12" fillId="0" borderId="0"/>
    <xf numFmtId="0" fontId="12" fillId="0" borderId="0"/>
    <xf numFmtId="0" fontId="60" fillId="0" borderId="0">
      <alignment vertical="center"/>
    </xf>
    <xf numFmtId="0" fontId="60" fillId="0" borderId="0">
      <alignment vertical="center"/>
    </xf>
    <xf numFmtId="0" fontId="12" fillId="0" borderId="0">
      <alignment vertical="center"/>
    </xf>
    <xf numFmtId="0" fontId="72" fillId="0" borderId="0"/>
    <xf numFmtId="0" fontId="47" fillId="0" borderId="0"/>
    <xf numFmtId="0" fontId="12" fillId="0" borderId="0">
      <alignment vertical="center"/>
    </xf>
    <xf numFmtId="0" fontId="12" fillId="0" borderId="0">
      <alignment vertical="center"/>
    </xf>
    <xf numFmtId="0" fontId="12" fillId="0" borderId="0">
      <alignment vertical="center"/>
    </xf>
    <xf numFmtId="0" fontId="60" fillId="0" borderId="0">
      <alignment vertical="center"/>
    </xf>
    <xf numFmtId="0" fontId="60" fillId="0" borderId="0">
      <alignment vertical="center"/>
    </xf>
    <xf numFmtId="0" fontId="90" fillId="0" borderId="0" applyFont="0" applyFill="0" applyBorder="0" applyAlignment="0" applyProtection="0">
      <alignment horizontal="centerContinuous"/>
    </xf>
    <xf numFmtId="0" fontId="178" fillId="0" borderId="0" applyNumberFormat="0" applyFill="0" applyBorder="0" applyAlignment="0" applyProtection="0"/>
    <xf numFmtId="0" fontId="179" fillId="0" borderId="0" applyNumberFormat="0" applyFill="0" applyBorder="0" applyAlignment="0" applyProtection="0"/>
    <xf numFmtId="0" fontId="90" fillId="0" borderId="0" applyFont="0" applyFill="0" applyBorder="0" applyAlignment="0" applyProtection="0">
      <alignment horizontal="centerContinuous"/>
    </xf>
    <xf numFmtId="0" fontId="72" fillId="33" borderId="16" applyNumberFormat="0" applyFont="0" applyAlignment="0" applyProtection="0"/>
    <xf numFmtId="0" fontId="8" fillId="0" borderId="0" applyFont="0" applyFill="0" applyBorder="0" applyAlignment="0" applyProtection="0"/>
    <xf numFmtId="0" fontId="8" fillId="0" borderId="0" applyFont="0" applyFill="0" applyBorder="0" applyAlignment="0" applyProtection="0"/>
    <xf numFmtId="40" fontId="180" fillId="0" borderId="0" applyFont="0" applyFill="0" applyBorder="0" applyAlignment="0" applyProtection="0"/>
    <xf numFmtId="38" fontId="180" fillId="0" borderId="0" applyFont="0" applyFill="0" applyBorder="0" applyAlignment="0" applyProtection="0"/>
    <xf numFmtId="0" fontId="137" fillId="0" borderId="0" applyNumberFormat="0" applyFill="0" applyBorder="0" applyAlignment="0" applyProtection="0"/>
    <xf numFmtId="0" fontId="8" fillId="0" borderId="0"/>
    <xf numFmtId="0" fontId="181" fillId="27" borderId="17" applyNumberFormat="0" applyAlignment="0" applyProtection="0"/>
    <xf numFmtId="40" fontId="182" fillId="30" borderId="0">
      <alignment horizontal="right"/>
    </xf>
    <xf numFmtId="0" fontId="183" fillId="30" borderId="0">
      <alignment horizontal="right"/>
    </xf>
    <xf numFmtId="0" fontId="184" fillId="30" borderId="18"/>
    <xf numFmtId="0" fontId="184" fillId="0" borderId="0" applyBorder="0">
      <alignment horizontal="centerContinuous"/>
    </xf>
    <xf numFmtId="0" fontId="185" fillId="0" borderId="0" applyBorder="0">
      <alignment horizontal="centerContinuous"/>
    </xf>
    <xf numFmtId="0" fontId="186" fillId="30" borderId="0"/>
    <xf numFmtId="0" fontId="187" fillId="30" borderId="2"/>
    <xf numFmtId="221" fontId="43" fillId="0" borderId="0"/>
    <xf numFmtId="249" fontId="18" fillId="0" borderId="0" applyFont="0" applyFill="0" applyBorder="0" applyAlignment="0" applyProtection="0"/>
    <xf numFmtId="10" fontId="8" fillId="0" borderId="0" applyFont="0" applyFill="0" applyBorder="0" applyAlignment="0" applyProtection="0"/>
    <xf numFmtId="9" fontId="12" fillId="0" borderId="0" applyFont="0" applyFill="0" applyBorder="0" applyAlignment="0" applyProtection="0">
      <alignment vertical="center"/>
    </xf>
    <xf numFmtId="250" fontId="12" fillId="0" borderId="0" applyFont="0" applyFill="0" applyBorder="0" applyAlignment="0" applyProtection="0"/>
    <xf numFmtId="0" fontId="177" fillId="0" borderId="0"/>
    <xf numFmtId="0" fontId="17" fillId="0" borderId="0" applyNumberFormat="0" applyFont="0" applyFill="0" applyBorder="0" applyAlignment="0" applyProtection="0">
      <alignment horizontal="left"/>
    </xf>
    <xf numFmtId="4" fontId="17" fillId="0" borderId="0" applyFont="0" applyFill="0" applyBorder="0" applyAlignment="0" applyProtection="0"/>
    <xf numFmtId="0" fontId="44" fillId="0" borderId="2">
      <alignment horizontal="center"/>
    </xf>
    <xf numFmtId="0" fontId="17" fillId="34" borderId="0" applyNumberFormat="0" applyFont="0" applyBorder="0" applyAlignment="0" applyProtection="0"/>
    <xf numFmtId="4" fontId="188" fillId="0" borderId="0"/>
    <xf numFmtId="0" fontId="189" fillId="0" borderId="0">
      <alignment horizontal="left" indent="7"/>
    </xf>
    <xf numFmtId="0" fontId="67" fillId="0" borderId="0" applyFill="0">
      <alignment horizontal="left" indent="7"/>
    </xf>
    <xf numFmtId="226" fontId="66" fillId="35" borderId="13">
      <alignment horizontal="right"/>
    </xf>
    <xf numFmtId="0" fontId="163" fillId="0" borderId="8" applyNumberFormat="0" applyFont="0" applyBorder="0">
      <alignment horizontal="right"/>
    </xf>
    <xf numFmtId="0" fontId="190" fillId="0" borderId="0" applyFill="0"/>
    <xf numFmtId="0" fontId="136" fillId="0" borderId="0" applyFill="0"/>
    <xf numFmtId="4" fontId="66" fillId="36" borderId="13"/>
    <xf numFmtId="0" fontId="8" fillId="0" borderId="0" applyNumberFormat="0" applyFont="0" applyBorder="0" applyAlignment="0"/>
    <xf numFmtId="0" fontId="139" fillId="0" borderId="0" applyFill="0">
      <alignment horizontal="left" indent="1"/>
    </xf>
    <xf numFmtId="0" fontId="191" fillId="0" borderId="0" applyFill="0">
      <alignment horizontal="left" indent="1"/>
    </xf>
    <xf numFmtId="4" fontId="141" fillId="0" borderId="0" applyFill="0"/>
    <xf numFmtId="0" fontId="8" fillId="0" borderId="0" applyNumberFormat="0" applyFont="0" applyFill="0" applyBorder="0" applyAlignment="0"/>
    <xf numFmtId="0" fontId="139" fillId="0" borderId="0" applyFill="0">
      <alignment horizontal="left" indent="2"/>
    </xf>
    <xf numFmtId="0" fontId="136" fillId="0" borderId="0" applyFill="0">
      <alignment horizontal="left" indent="2"/>
    </xf>
    <xf numFmtId="4" fontId="141" fillId="0" borderId="0" applyFill="0"/>
    <xf numFmtId="0" fontId="8" fillId="0" borderId="0" applyNumberFormat="0" applyFont="0" applyBorder="0" applyAlignment="0"/>
    <xf numFmtId="0" fontId="192" fillId="0" borderId="0">
      <alignment horizontal="left" indent="3"/>
    </xf>
    <xf numFmtId="0" fontId="193" fillId="0" borderId="0" applyFill="0">
      <alignment horizontal="left" indent="3"/>
    </xf>
    <xf numFmtId="4" fontId="141" fillId="0" borderId="0" applyFill="0"/>
    <xf numFmtId="0" fontId="8" fillId="0" borderId="0" applyNumberFormat="0" applyFont="0" applyBorder="0" applyAlignment="0"/>
    <xf numFmtId="0" fontId="68" fillId="0" borderId="0">
      <alignment horizontal="left" indent="4"/>
    </xf>
    <xf numFmtId="0" fontId="8" fillId="0" borderId="0" applyFill="0">
      <alignment horizontal="left" indent="4"/>
    </xf>
    <xf numFmtId="4" fontId="142" fillId="0" borderId="0" applyFill="0"/>
    <xf numFmtId="0" fontId="8" fillId="0" borderId="0" applyNumberFormat="0" applyFont="0" applyBorder="0" applyAlignment="0"/>
    <xf numFmtId="0" fontId="143" fillId="0" borderId="0">
      <alignment horizontal="left" indent="5"/>
    </xf>
    <xf numFmtId="0" fontId="144" fillId="0" borderId="0" applyFill="0">
      <alignment horizontal="left" indent="5"/>
    </xf>
    <xf numFmtId="4" fontId="145" fillId="0" borderId="0" applyFill="0"/>
    <xf numFmtId="0" fontId="8" fillId="0" borderId="0" applyNumberFormat="0" applyFont="0" applyFill="0" applyBorder="0" applyAlignment="0"/>
    <xf numFmtId="0" fontId="146" fillId="0" borderId="0" applyFill="0">
      <alignment horizontal="left" indent="6"/>
    </xf>
    <xf numFmtId="0" fontId="142" fillId="0" borderId="0" applyFill="0">
      <alignment horizontal="left" indent="6"/>
    </xf>
    <xf numFmtId="251" fontId="8" fillId="0" borderId="0" applyNumberFormat="0" applyFill="0" applyBorder="0" applyAlignment="0" applyProtection="0">
      <alignment horizontal="left"/>
    </xf>
    <xf numFmtId="0" fontId="47" fillId="0" borderId="0"/>
    <xf numFmtId="0" fontId="8" fillId="0" borderId="0"/>
    <xf numFmtId="0" fontId="8" fillId="0" borderId="0"/>
    <xf numFmtId="4" fontId="194" fillId="4" borderId="0" applyNumberFormat="0" applyProtection="0">
      <alignment horizontal="left" vertical="center" indent="1"/>
    </xf>
    <xf numFmtId="4" fontId="194" fillId="35" borderId="19" applyNumberFormat="0" applyProtection="0">
      <alignment horizontal="right" vertical="center"/>
    </xf>
    <xf numFmtId="4" fontId="195" fillId="37" borderId="19" applyNumberFormat="0" applyProtection="0">
      <alignment horizontal="left" vertical="center" indent="1"/>
    </xf>
    <xf numFmtId="4" fontId="196" fillId="38" borderId="20" applyNumberFormat="0" applyProtection="0">
      <alignment horizontal="left" vertical="center" indent="1"/>
    </xf>
    <xf numFmtId="4" fontId="197" fillId="35" borderId="19" applyNumberFormat="0" applyProtection="0">
      <alignment horizontal="right" vertical="center"/>
    </xf>
    <xf numFmtId="0" fontId="8" fillId="33" borderId="0" applyNumberFormat="0" applyFont="0" applyBorder="0" applyAlignment="0" applyProtection="0"/>
    <xf numFmtId="0" fontId="8" fillId="39" borderId="0" applyNumberFormat="0" applyFont="0" applyBorder="0" applyAlignment="0" applyProtection="0"/>
    <xf numFmtId="0" fontId="8" fillId="27" borderId="0" applyNumberFormat="0" applyFont="0" applyBorder="0" applyAlignment="0" applyProtection="0"/>
    <xf numFmtId="3" fontId="8" fillId="0" borderId="0" applyFont="0" applyFill="0" applyBorder="0" applyAlignment="0" applyProtection="0"/>
    <xf numFmtId="0" fontId="8" fillId="27" borderId="0" applyNumberFormat="0" applyFont="0" applyBorder="0" applyAlignment="0" applyProtection="0"/>
    <xf numFmtId="0" fontId="8" fillId="0" borderId="0" applyNumberFormat="0" applyFont="0" applyFill="0" applyBorder="0" applyAlignment="0" applyProtection="0"/>
    <xf numFmtId="3" fontId="8" fillId="0" borderId="0" applyFont="0" applyFill="0" applyBorder="0" applyAlignment="0" applyProtection="0"/>
    <xf numFmtId="0" fontId="198" fillId="40" borderId="0"/>
    <xf numFmtId="0" fontId="199" fillId="40" borderId="0"/>
    <xf numFmtId="214" fontId="200" fillId="0" borderId="0" applyFill="0" applyBorder="0" applyAlignment="0" applyProtection="0"/>
    <xf numFmtId="0" fontId="8" fillId="0" borderId="0"/>
    <xf numFmtId="0" fontId="174" fillId="0" borderId="0"/>
    <xf numFmtId="40" fontId="201" fillId="0" borderId="0" applyBorder="0">
      <alignment horizontal="right"/>
    </xf>
    <xf numFmtId="0" fontId="57" fillId="0" borderId="0"/>
    <xf numFmtId="0" fontId="137" fillId="0" borderId="0" applyNumberFormat="0" applyFill="0" applyBorder="0" applyAlignment="0" applyProtection="0"/>
    <xf numFmtId="0" fontId="202" fillId="0" borderId="0" applyFill="0" applyBorder="0" applyProtection="0">
      <alignment horizontal="left" vertical="top"/>
    </xf>
    <xf numFmtId="0" fontId="202" fillId="0" borderId="0" applyFill="0" applyBorder="0" applyProtection="0">
      <alignment horizontal="left" vertical="top"/>
    </xf>
    <xf numFmtId="0" fontId="90" fillId="0" borderId="0" applyNumberFormat="0" applyFill="0" applyBorder="0" applyAlignment="0" applyProtection="0"/>
    <xf numFmtId="0" fontId="101" fillId="0" borderId="0" applyNumberFormat="0" applyFill="0" applyBorder="0" applyAlignment="0" applyProtection="0"/>
    <xf numFmtId="40" fontId="203" fillId="0" borderId="0"/>
    <xf numFmtId="0" fontId="204" fillId="0" borderId="0" applyNumberFormat="0" applyFill="0" applyBorder="0" applyAlignment="0" applyProtection="0"/>
    <xf numFmtId="241" fontId="18" fillId="0" borderId="21">
      <protection locked="0"/>
    </xf>
    <xf numFmtId="252" fontId="8" fillId="0" borderId="0" applyFont="0" applyFill="0" applyBorder="0" applyAlignment="0" applyProtection="0"/>
    <xf numFmtId="0" fontId="8" fillId="0" borderId="0" applyFont="0" applyFill="0" applyBorder="0" applyAlignment="0" applyProtection="0"/>
    <xf numFmtId="0" fontId="205" fillId="0" borderId="0">
      <alignment vertical="top"/>
    </xf>
    <xf numFmtId="43" fontId="8" fillId="0" borderId="0" applyFont="0" applyFill="0" applyBorder="0" applyAlignment="0" applyProtection="0"/>
    <xf numFmtId="193" fontId="8" fillId="0" borderId="0" applyFont="0" applyFill="0" applyBorder="0" applyAlignment="0" applyProtection="0"/>
    <xf numFmtId="203" fontId="12" fillId="0" borderId="0" applyFont="0" applyFill="0" applyBorder="0" applyAlignment="0" applyProtection="0"/>
    <xf numFmtId="202" fontId="12" fillId="0" borderId="0" applyFont="0" applyFill="0" applyBorder="0" applyAlignment="0" applyProtection="0"/>
    <xf numFmtId="253" fontId="8" fillId="0" borderId="0" applyFont="0" applyFill="0" applyBorder="0" applyAlignment="0" applyProtection="0"/>
    <xf numFmtId="254" fontId="8" fillId="0" borderId="0" applyFont="0" applyFill="0" applyBorder="0" applyAlignment="0" applyProtection="0"/>
    <xf numFmtId="0" fontId="206" fillId="0" borderId="0" applyNumberFormat="0" applyFill="0" applyBorder="0" applyAlignment="0" applyProtection="0"/>
    <xf numFmtId="0" fontId="122" fillId="0" borderId="0" applyNumberFormat="0" applyFont="0" applyFill="0" applyBorder="0" applyProtection="0">
      <alignment horizontal="center" vertical="center" wrapText="1"/>
    </xf>
    <xf numFmtId="255" fontId="12" fillId="0" borderId="0" applyFont="0" applyFill="0" applyBorder="0" applyAlignment="0" applyProtection="0"/>
    <xf numFmtId="0" fontId="207" fillId="0" borderId="0"/>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73" fillId="22" borderId="0" applyNumberFormat="0" applyBorder="0" applyAlignment="0" applyProtection="0">
      <alignment vertical="center"/>
    </xf>
    <xf numFmtId="0" fontId="73" fillId="22" borderId="0" applyNumberFormat="0" applyBorder="0" applyAlignment="0" applyProtection="0">
      <alignment vertical="center"/>
    </xf>
    <xf numFmtId="0" fontId="73" fillId="22" borderId="0" applyNumberFormat="0" applyBorder="0" applyAlignment="0" applyProtection="0">
      <alignment vertical="center"/>
    </xf>
    <xf numFmtId="0" fontId="73" fillId="22"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73" fillId="23" borderId="0" applyNumberFormat="0" applyBorder="0" applyAlignment="0" applyProtection="0">
      <alignment vertical="center"/>
    </xf>
    <xf numFmtId="0" fontId="73" fillId="23" borderId="0" applyNumberFormat="0" applyBorder="0" applyAlignment="0" applyProtection="0">
      <alignment vertical="center"/>
    </xf>
    <xf numFmtId="0" fontId="73" fillId="23" borderId="0" applyNumberFormat="0" applyBorder="0" applyAlignment="0" applyProtection="0">
      <alignment vertical="center"/>
    </xf>
    <xf numFmtId="0" fontId="73" fillId="23" borderId="0" applyNumberFormat="0" applyBorder="0" applyAlignment="0" applyProtection="0">
      <alignment vertical="center"/>
    </xf>
    <xf numFmtId="0" fontId="20" fillId="24" borderId="0" applyNumberFormat="0" applyBorder="0" applyAlignment="0" applyProtection="0">
      <alignment vertical="center"/>
    </xf>
    <xf numFmtId="0" fontId="20" fillId="24" borderId="0" applyNumberFormat="0" applyBorder="0" applyAlignment="0" applyProtection="0">
      <alignment vertical="center"/>
    </xf>
    <xf numFmtId="0" fontId="20"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73" fillId="24"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73" fillId="19" borderId="0" applyNumberFormat="0" applyBorder="0" applyAlignment="0" applyProtection="0">
      <alignment vertical="center"/>
    </xf>
    <xf numFmtId="0" fontId="73" fillId="19" borderId="0" applyNumberFormat="0" applyBorder="0" applyAlignment="0" applyProtection="0">
      <alignment vertical="center"/>
    </xf>
    <xf numFmtId="0" fontId="73" fillId="19" borderId="0" applyNumberFormat="0" applyBorder="0" applyAlignment="0" applyProtection="0">
      <alignment vertical="center"/>
    </xf>
    <xf numFmtId="0" fontId="73" fillId="19"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73" fillId="20" borderId="0" applyNumberFormat="0" applyBorder="0" applyAlignment="0" applyProtection="0">
      <alignment vertical="center"/>
    </xf>
    <xf numFmtId="0" fontId="73" fillId="20" borderId="0" applyNumberFormat="0" applyBorder="0" applyAlignment="0" applyProtection="0">
      <alignment vertical="center"/>
    </xf>
    <xf numFmtId="0" fontId="73" fillId="20" borderId="0" applyNumberFormat="0" applyBorder="0" applyAlignment="0" applyProtection="0">
      <alignment vertical="center"/>
    </xf>
    <xf numFmtId="0" fontId="73" fillId="20" borderId="0" applyNumberFormat="0" applyBorder="0" applyAlignment="0" applyProtection="0">
      <alignment vertical="center"/>
    </xf>
    <xf numFmtId="0" fontId="20" fillId="25" borderId="0" applyNumberFormat="0" applyBorder="0" applyAlignment="0" applyProtection="0">
      <alignment vertical="center"/>
    </xf>
    <xf numFmtId="0" fontId="20" fillId="25" borderId="0" applyNumberFormat="0" applyBorder="0" applyAlignment="0" applyProtection="0">
      <alignment vertical="center"/>
    </xf>
    <xf numFmtId="0" fontId="20"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0" fontId="73" fillId="25" borderId="0" applyNumberFormat="0" applyBorder="0" applyAlignment="0" applyProtection="0">
      <alignment vertical="center"/>
    </xf>
    <xf numFmtId="176" fontId="75" fillId="3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22" fillId="27" borderId="6" applyNumberFormat="0" applyAlignment="0" applyProtection="0">
      <alignment vertical="center"/>
    </xf>
    <xf numFmtId="0" fontId="22" fillId="27" borderId="6" applyNumberFormat="0" applyAlignment="0" applyProtection="0">
      <alignment vertical="center"/>
    </xf>
    <xf numFmtId="0" fontId="22" fillId="27" borderId="6" applyNumberFormat="0" applyAlignment="0" applyProtection="0">
      <alignment vertical="center"/>
    </xf>
    <xf numFmtId="0" fontId="77" fillId="27" borderId="6" applyNumberFormat="0" applyAlignment="0" applyProtection="0">
      <alignment vertical="center"/>
    </xf>
    <xf numFmtId="0" fontId="77" fillId="27" borderId="6" applyNumberFormat="0" applyAlignment="0" applyProtection="0">
      <alignment vertical="center"/>
    </xf>
    <xf numFmtId="0" fontId="77" fillId="27" borderId="6" applyNumberFormat="0" applyAlignment="0" applyProtection="0">
      <alignment vertical="center"/>
    </xf>
    <xf numFmtId="0" fontId="77" fillId="27" borderId="6" applyNumberFormat="0" applyAlignment="0" applyProtection="0">
      <alignment vertical="center"/>
    </xf>
    <xf numFmtId="0" fontId="47" fillId="0" borderId="0">
      <protection locked="0"/>
    </xf>
    <xf numFmtId="0" fontId="78" fillId="0" borderId="0">
      <protection locked="0"/>
    </xf>
    <xf numFmtId="0" fontId="78" fillId="0" borderId="0">
      <protection locked="0"/>
    </xf>
    <xf numFmtId="189" fontId="54" fillId="0" borderId="0"/>
    <xf numFmtId="189" fontId="54" fillId="0" borderId="0"/>
    <xf numFmtId="189" fontId="54" fillId="0" borderId="0"/>
    <xf numFmtId="189" fontId="54" fillId="0" borderId="0"/>
    <xf numFmtId="189" fontId="54" fillId="0" borderId="0"/>
    <xf numFmtId="189" fontId="54" fillId="0" borderId="0"/>
    <xf numFmtId="189" fontId="54" fillId="0" borderId="0"/>
    <xf numFmtId="189" fontId="54" fillId="0" borderId="0"/>
    <xf numFmtId="189" fontId="54" fillId="0" borderId="0"/>
    <xf numFmtId="189" fontId="54" fillId="0" borderId="0"/>
    <xf numFmtId="189" fontId="54" fillId="0" borderId="0"/>
    <xf numFmtId="0" fontId="79" fillId="0" borderId="0"/>
    <xf numFmtId="190" fontId="8" fillId="0" borderId="8">
      <alignment horizontal="right" vertical="center" shrinkToFit="1"/>
    </xf>
    <xf numFmtId="184" fontId="54" fillId="0" borderId="22"/>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80" fillId="9" borderId="0" applyNumberFormat="0" applyBorder="0" applyAlignment="0" applyProtection="0">
      <alignment vertical="center"/>
    </xf>
    <xf numFmtId="0" fontId="80" fillId="9" borderId="0" applyNumberFormat="0" applyBorder="0" applyAlignment="0" applyProtection="0">
      <alignment vertical="center"/>
    </xf>
    <xf numFmtId="0" fontId="80" fillId="9" borderId="0" applyNumberFormat="0" applyBorder="0" applyAlignment="0" applyProtection="0">
      <alignment vertical="center"/>
    </xf>
    <xf numFmtId="0" fontId="80" fillId="9" borderId="0" applyNumberFormat="0" applyBorder="0" applyAlignment="0" applyProtection="0">
      <alignment vertical="center"/>
    </xf>
    <xf numFmtId="0" fontId="81" fillId="0" borderId="0">
      <protection locked="0"/>
    </xf>
    <xf numFmtId="1" fontId="82" fillId="0" borderId="8" applyFill="0" applyBorder="0">
      <alignment horizontal="center"/>
    </xf>
    <xf numFmtId="0" fontId="81" fillId="0" borderId="0">
      <protection locked="0"/>
    </xf>
    <xf numFmtId="0" fontId="83"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187" fontId="46" fillId="0" borderId="0">
      <protection locked="0"/>
    </xf>
    <xf numFmtId="187" fontId="46" fillId="0" borderId="0">
      <protection locked="0"/>
    </xf>
    <xf numFmtId="40" fontId="86" fillId="0" borderId="0" applyFont="0" applyFill="0" applyBorder="0" applyAlignment="0" applyProtection="0"/>
    <xf numFmtId="38" fontId="86" fillId="0" borderId="0" applyFont="0" applyFill="0" applyBorder="0" applyAlignment="0" applyProtection="0"/>
    <xf numFmtId="0" fontId="6" fillId="33" borderId="16" applyNumberFormat="0" applyFont="0" applyAlignment="0" applyProtection="0">
      <alignment vertical="center"/>
    </xf>
    <xf numFmtId="0" fontId="6" fillId="33" borderId="16" applyNumberFormat="0" applyFont="0" applyAlignment="0" applyProtection="0">
      <alignment vertical="center"/>
    </xf>
    <xf numFmtId="0" fontId="8" fillId="33" borderId="16" applyNumberFormat="0" applyFont="0" applyAlignment="0" applyProtection="0">
      <alignment vertical="center"/>
    </xf>
    <xf numFmtId="0" fontId="12" fillId="33" borderId="16" applyNumberFormat="0" applyFont="0" applyAlignment="0" applyProtection="0">
      <alignment vertical="center"/>
    </xf>
    <xf numFmtId="0" fontId="12" fillId="33" borderId="16" applyNumberFormat="0" applyFont="0" applyAlignment="0" applyProtection="0">
      <alignment vertical="center"/>
    </xf>
    <xf numFmtId="0" fontId="12" fillId="33" borderId="16" applyNumberFormat="0" applyFont="0" applyAlignment="0" applyProtection="0">
      <alignment vertical="center"/>
    </xf>
    <xf numFmtId="0" fontId="12" fillId="33" borderId="16" applyNumberFormat="0" applyFont="0" applyAlignment="0" applyProtection="0">
      <alignment vertical="center"/>
    </xf>
    <xf numFmtId="191" fontId="47" fillId="0" borderId="0">
      <alignment vertical="center"/>
    </xf>
    <xf numFmtId="0" fontId="86" fillId="0" borderId="0" applyFont="0" applyFill="0" applyBorder="0" applyAlignment="0" applyProtection="0"/>
    <xf numFmtId="0" fontId="86" fillId="0" borderId="0" applyFont="0" applyFill="0" applyBorder="0" applyAlignment="0" applyProtection="0"/>
    <xf numFmtId="9" fontId="19" fillId="0" borderId="0" applyFont="0" applyFill="0" applyBorder="0" applyAlignment="0" applyProtection="0">
      <alignment vertical="center"/>
    </xf>
    <xf numFmtId="185" fontId="18" fillId="0" borderId="0">
      <protection locked="0"/>
    </xf>
    <xf numFmtId="9" fontId="12" fillId="0" borderId="0" applyFont="0" applyFill="0" applyBorder="0" applyAlignment="0" applyProtection="0"/>
    <xf numFmtId="9" fontId="6" fillId="0" borderId="0" applyFont="0" applyFill="0" applyBorder="0" applyAlignment="0" applyProtection="0">
      <alignment vertical="center"/>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alignment vertical="center"/>
    </xf>
    <xf numFmtId="9" fontId="6" fillId="0" borderId="0" applyFont="0" applyFill="0" applyBorder="0" applyAlignment="0" applyProtection="0">
      <alignment vertical="center"/>
    </xf>
    <xf numFmtId="9" fontId="12" fillId="0" borderId="0" applyFont="0" applyFill="0" applyBorder="0" applyAlignment="0" applyProtection="0"/>
    <xf numFmtId="9" fontId="87" fillId="0" borderId="0" applyFont="0" applyFill="0" applyBorder="0" applyAlignment="0" applyProtection="0">
      <alignment vertical="center"/>
    </xf>
    <xf numFmtId="9" fontId="12" fillId="0" borderId="0" applyFont="0" applyFill="0" applyBorder="0" applyAlignment="0" applyProtection="0"/>
    <xf numFmtId="9" fontId="12" fillId="0" borderId="0" applyFont="0" applyFill="0" applyBorder="0" applyAlignment="0" applyProtection="0"/>
    <xf numFmtId="9" fontId="88" fillId="0" borderId="0" applyFont="0" applyFill="0" applyBorder="0" applyAlignment="0" applyProtection="0"/>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192" fontId="18" fillId="0" borderId="8" applyFont="0" applyBorder="0" applyAlignment="0">
      <alignment horizontal="center" vertical="center"/>
    </xf>
    <xf numFmtId="0" fontId="24" fillId="32" borderId="0" applyNumberFormat="0" applyBorder="0" applyAlignment="0" applyProtection="0">
      <alignment vertical="center"/>
    </xf>
    <xf numFmtId="0" fontId="24" fillId="32" borderId="0" applyNumberFormat="0" applyBorder="0" applyAlignment="0" applyProtection="0">
      <alignment vertical="center"/>
    </xf>
    <xf numFmtId="0" fontId="24" fillId="32" borderId="0" applyNumberFormat="0" applyBorder="0" applyAlignment="0" applyProtection="0">
      <alignment vertical="center"/>
    </xf>
    <xf numFmtId="0" fontId="89" fillId="32" borderId="0" applyNumberFormat="0" applyBorder="0" applyAlignment="0" applyProtection="0">
      <alignment vertical="center"/>
    </xf>
    <xf numFmtId="0" fontId="89" fillId="32" borderId="0" applyNumberFormat="0" applyBorder="0" applyAlignment="0" applyProtection="0">
      <alignment vertical="center"/>
    </xf>
    <xf numFmtId="0" fontId="89" fillId="32" borderId="0" applyNumberFormat="0" applyBorder="0" applyAlignment="0" applyProtection="0">
      <alignment vertical="center"/>
    </xf>
    <xf numFmtId="0" fontId="89" fillId="32" borderId="0" applyNumberFormat="0" applyBorder="0" applyAlignment="0" applyProtection="0">
      <alignment vertical="center"/>
    </xf>
    <xf numFmtId="0" fontId="90" fillId="0" borderId="0"/>
    <xf numFmtId="0" fontId="91" fillId="0" borderId="0"/>
    <xf numFmtId="187" fontId="46" fillId="0" borderId="0">
      <protection locked="0"/>
    </xf>
    <xf numFmtId="0" fontId="47" fillId="0" borderId="0" applyBorder="0"/>
    <xf numFmtId="0" fontId="92" fillId="0" borderId="0">
      <alignment vertical="center"/>
    </xf>
    <xf numFmtId="193" fontId="47" fillId="0" borderId="0" applyFont="0" applyFill="0" applyBorder="0" applyAlignment="0" applyProtection="0"/>
    <xf numFmtId="0" fontId="12" fillId="0" borderId="0" applyFont="0" applyFill="0" applyBorder="0" applyAlignment="0" applyProtection="0"/>
    <xf numFmtId="194" fontId="54" fillId="0" borderId="22">
      <alignment horizontal="left"/>
    </xf>
    <xf numFmtId="37" fontId="43" fillId="0" borderId="5" applyAlignment="0"/>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26" fillId="29" borderId="7" applyNumberFormat="0" applyAlignment="0" applyProtection="0">
      <alignment vertical="center"/>
    </xf>
    <xf numFmtId="0" fontId="26" fillId="29" borderId="7" applyNumberFormat="0" applyAlignment="0" applyProtection="0">
      <alignment vertical="center"/>
    </xf>
    <xf numFmtId="0" fontId="26" fillId="29" borderId="7" applyNumberFormat="0" applyAlignment="0" applyProtection="0">
      <alignment vertical="center"/>
    </xf>
    <xf numFmtId="0" fontId="94" fillId="29" borderId="7" applyNumberFormat="0" applyAlignment="0" applyProtection="0">
      <alignment vertical="center"/>
    </xf>
    <xf numFmtId="0" fontId="94" fillId="29" borderId="7" applyNumberFormat="0" applyAlignment="0" applyProtection="0">
      <alignment vertical="center"/>
    </xf>
    <xf numFmtId="0" fontId="94" fillId="29" borderId="7" applyNumberFormat="0" applyAlignment="0" applyProtection="0">
      <alignment vertical="center"/>
    </xf>
    <xf numFmtId="0" fontId="94" fillId="29" borderId="7" applyNumberFormat="0" applyAlignment="0" applyProtection="0">
      <alignment vertical="center"/>
    </xf>
    <xf numFmtId="176" fontId="95" fillId="30" borderId="8">
      <alignment horizontal="right" vertical="center"/>
      <protection locked="0"/>
    </xf>
    <xf numFmtId="0" fontId="96" fillId="0" borderId="0">
      <alignment vertical="center"/>
    </xf>
    <xf numFmtId="176" fontId="95" fillId="30" borderId="8">
      <alignment horizontal="right" vertical="center"/>
      <protection locked="0"/>
    </xf>
    <xf numFmtId="41" fontId="19" fillId="0" borderId="0" applyFont="0" applyFill="0" applyBorder="0" applyAlignment="0" applyProtection="0">
      <alignment vertical="center"/>
    </xf>
    <xf numFmtId="41" fontId="12" fillId="0" borderId="0" applyFont="0" applyFill="0" applyBorder="0" applyAlignment="0" applyProtection="0">
      <alignment vertical="center"/>
    </xf>
    <xf numFmtId="3" fontId="17" fillId="0" borderId="0" applyFont="0" applyFill="0" applyBorder="0" applyAlignment="0" applyProtection="0"/>
    <xf numFmtId="41" fontId="12" fillId="0" borderId="0" applyFont="0" applyFill="0" applyBorder="0" applyAlignment="0" applyProtection="0">
      <alignment vertical="center"/>
    </xf>
    <xf numFmtId="41" fontId="88" fillId="0" borderId="0" applyFont="0" applyFill="0" applyBorder="0" applyAlignment="0" applyProtection="0"/>
    <xf numFmtId="41" fontId="12" fillId="0" borderId="0" applyFont="0" applyFill="0" applyBorder="0" applyAlignment="0" applyProtection="0">
      <alignment vertical="center"/>
    </xf>
    <xf numFmtId="41" fontId="97"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alignment vertical="center"/>
    </xf>
    <xf numFmtId="41" fontId="12" fillId="0" borderId="0" applyFont="0" applyFill="0" applyBorder="0" applyAlignment="0" applyProtection="0">
      <alignment vertical="center"/>
    </xf>
    <xf numFmtId="41" fontId="12" fillId="0" borderId="0" applyFont="0" applyFill="0" applyBorder="0" applyAlignment="0" applyProtection="0">
      <alignment vertical="center"/>
    </xf>
    <xf numFmtId="41" fontId="12" fillId="0" borderId="0" applyFont="0" applyFill="0" applyBorder="0" applyAlignment="0" applyProtection="0">
      <alignment vertical="center"/>
    </xf>
    <xf numFmtId="41" fontId="12" fillId="0" borderId="0" applyFont="0" applyFill="0" applyBorder="0" applyAlignment="0" applyProtection="0">
      <alignment vertical="center"/>
    </xf>
    <xf numFmtId="195" fontId="98" fillId="0" borderId="0" applyFont="0" applyFill="0" applyBorder="0" applyAlignment="0" applyProtection="0"/>
    <xf numFmtId="41" fontId="12" fillId="0" borderId="0" applyFont="0" applyFill="0" applyBorder="0" applyAlignment="0" applyProtection="0">
      <alignment vertical="center"/>
    </xf>
    <xf numFmtId="41" fontId="41" fillId="0" borderId="0" applyFont="0" applyFill="0" applyBorder="0" applyAlignment="0" applyProtection="0">
      <alignment vertical="center"/>
    </xf>
    <xf numFmtId="41" fontId="6" fillId="0" borderId="0" applyFont="0" applyFill="0" applyBorder="0" applyAlignment="0" applyProtection="0">
      <alignment vertical="center"/>
    </xf>
    <xf numFmtId="41" fontId="14" fillId="0" borderId="0" applyFont="0" applyFill="0" applyBorder="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alignment vertical="center"/>
    </xf>
    <xf numFmtId="41" fontId="6" fillId="0" borderId="0" applyFont="0" applyFill="0" applyBorder="0" applyAlignment="0" applyProtection="0"/>
    <xf numFmtId="41" fontId="12" fillId="0" borderId="0" applyFont="0" applyFill="0" applyBorder="0" applyAlignment="0" applyProtection="0">
      <alignment vertical="center"/>
    </xf>
    <xf numFmtId="41" fontId="87" fillId="0" borderId="0" applyFont="0" applyFill="0" applyBorder="0" applyAlignment="0" applyProtection="0">
      <alignment vertical="center"/>
    </xf>
    <xf numFmtId="41" fontId="6" fillId="0" borderId="0" applyFont="0" applyFill="0" applyBorder="0" applyAlignment="0" applyProtection="0">
      <alignment vertical="center"/>
    </xf>
    <xf numFmtId="41" fontId="42" fillId="0" borderId="0" applyFont="0" applyFill="0" applyBorder="0" applyAlignment="0" applyProtection="0">
      <alignment vertical="center"/>
    </xf>
    <xf numFmtId="195" fontId="98" fillId="0" borderId="0" applyFont="0" applyFill="0" applyBorder="0" applyAlignment="0" applyProtection="0"/>
    <xf numFmtId="41" fontId="12" fillId="0" borderId="0" applyFont="0" applyFill="0" applyBorder="0" applyAlignment="0" applyProtection="0"/>
    <xf numFmtId="41" fontId="41" fillId="0" borderId="0" applyFont="0" applyFill="0" applyBorder="0" applyAlignment="0" applyProtection="0">
      <alignment vertical="center"/>
    </xf>
    <xf numFmtId="41" fontId="12" fillId="0" borderId="0" applyFont="0" applyFill="0" applyBorder="0" applyAlignment="0" applyProtection="0"/>
    <xf numFmtId="41" fontId="41" fillId="0" borderId="0" applyFont="0" applyFill="0" applyBorder="0" applyAlignment="0" applyProtection="0">
      <alignment vertical="center"/>
    </xf>
    <xf numFmtId="41" fontId="12" fillId="0" borderId="0" applyFont="0" applyFill="0" applyBorder="0" applyAlignment="0" applyProtection="0"/>
    <xf numFmtId="3" fontId="17" fillId="0" borderId="0" applyFont="0" applyFill="0" applyBorder="0" applyAlignment="0" applyProtection="0"/>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0" fontId="8" fillId="0" borderId="0" applyNumberFormat="0" applyFill="0" applyBorder="0" applyAlignment="0" applyProtection="0"/>
    <xf numFmtId="0" fontId="54"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applyNumberFormat="0" applyFill="0" applyBorder="0" applyAlignment="0" applyProtection="0"/>
    <xf numFmtId="0" fontId="12" fillId="0" borderId="0"/>
    <xf numFmtId="0" fontId="5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8" fillId="0" borderId="0"/>
    <xf numFmtId="0" fontId="8" fillId="0" borderId="0"/>
    <xf numFmtId="0" fontId="8" fillId="0" borderId="0"/>
    <xf numFmtId="188" fontId="47" fillId="0" borderId="0" applyFont="0" applyFill="0" applyBorder="0" applyAlignment="0" applyProtection="0"/>
    <xf numFmtId="188" fontId="47"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5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5" fillId="0" borderId="0"/>
    <xf numFmtId="0" fontId="12" fillId="0" borderId="0"/>
    <xf numFmtId="0" fontId="12" fillId="0" borderId="0"/>
    <xf numFmtId="0" fontId="12" fillId="0" borderId="0"/>
    <xf numFmtId="0" fontId="12" fillId="0" borderId="0"/>
    <xf numFmtId="0" fontId="12" fillId="0" borderId="0"/>
    <xf numFmtId="0" fontId="8" fillId="0" borderId="0"/>
    <xf numFmtId="0" fontId="45" fillId="0" borderId="0"/>
    <xf numFmtId="0" fontId="57" fillId="0" borderId="0"/>
    <xf numFmtId="0" fontId="57" fillId="0" borderId="0"/>
    <xf numFmtId="0" fontId="57" fillId="0" borderId="0"/>
    <xf numFmtId="0" fontId="57" fillId="0" borderId="0"/>
    <xf numFmtId="0" fontId="58" fillId="0" borderId="0"/>
    <xf numFmtId="0" fontId="57" fillId="0" borderId="0"/>
    <xf numFmtId="0" fontId="58" fillId="0" borderId="0"/>
    <xf numFmtId="188" fontId="47" fillId="0" borderId="0" applyFont="0" applyFill="0" applyBorder="0" applyAlignment="0" applyProtection="0"/>
    <xf numFmtId="188" fontId="47" fillId="0" borderId="0" applyFont="0" applyFill="0" applyBorder="0" applyAlignment="0" applyProtection="0"/>
    <xf numFmtId="188" fontId="47" fillId="0" borderId="0" applyFont="0" applyFill="0" applyBorder="0" applyAlignment="0" applyProtection="0"/>
    <xf numFmtId="0" fontId="57" fillId="0" borderId="0"/>
    <xf numFmtId="188" fontId="47" fillId="0" borderId="0" applyFont="0" applyFill="0" applyBorder="0" applyAlignment="0" applyProtection="0"/>
    <xf numFmtId="188" fontId="47" fillId="0" borderId="0" applyFont="0" applyFill="0" applyBorder="0" applyAlignment="0" applyProtection="0"/>
    <xf numFmtId="188" fontId="47" fillId="0" borderId="0" applyFont="0" applyFill="0" applyBorder="0" applyAlignment="0" applyProtection="0"/>
    <xf numFmtId="188" fontId="47" fillId="0" borderId="0" applyFont="0" applyFill="0" applyBorder="0" applyAlignment="0" applyProtection="0"/>
    <xf numFmtId="0" fontId="57" fillId="0" borderId="0"/>
    <xf numFmtId="188" fontId="47" fillId="0" borderId="0" applyFont="0" applyFill="0" applyBorder="0" applyAlignment="0" applyProtection="0"/>
    <xf numFmtId="0" fontId="57" fillId="0" borderId="0"/>
    <xf numFmtId="0" fontId="57" fillId="0" borderId="0"/>
    <xf numFmtId="0" fontId="57" fillId="0" borderId="0"/>
    <xf numFmtId="0" fontId="58" fillId="0" borderId="0"/>
    <xf numFmtId="0" fontId="57" fillId="0" borderId="0"/>
    <xf numFmtId="0" fontId="57" fillId="0" borderId="0"/>
    <xf numFmtId="0" fontId="58" fillId="0" borderId="0"/>
    <xf numFmtId="0" fontId="57" fillId="0" borderId="0"/>
    <xf numFmtId="0" fontId="58" fillId="0" borderId="0"/>
    <xf numFmtId="0" fontId="58" fillId="0" borderId="0"/>
    <xf numFmtId="0" fontId="58" fillId="0" borderId="0"/>
    <xf numFmtId="0" fontId="57" fillId="0" borderId="0"/>
    <xf numFmtId="0" fontId="58" fillId="0" borderId="0"/>
    <xf numFmtId="0" fontId="57" fillId="0" borderId="0"/>
    <xf numFmtId="0" fontId="57" fillId="0" borderId="0"/>
    <xf numFmtId="0" fontId="57" fillId="0" borderId="0"/>
    <xf numFmtId="0" fontId="57" fillId="0" borderId="0"/>
    <xf numFmtId="0" fontId="58" fillId="0" borderId="0"/>
    <xf numFmtId="0" fontId="57" fillId="0" borderId="0"/>
    <xf numFmtId="0" fontId="57" fillId="0" borderId="0"/>
    <xf numFmtId="0" fontId="57" fillId="0" borderId="0"/>
    <xf numFmtId="0" fontId="57" fillId="0" borderId="0"/>
    <xf numFmtId="0" fontId="45" fillId="0" borderId="0"/>
    <xf numFmtId="0" fontId="57" fillId="0" borderId="0"/>
    <xf numFmtId="0" fontId="58" fillId="0" borderId="0"/>
    <xf numFmtId="0" fontId="45" fillId="0" borderId="0"/>
    <xf numFmtId="0" fontId="58" fillId="0" borderId="0"/>
    <xf numFmtId="0" fontId="58" fillId="0" borderId="0"/>
    <xf numFmtId="0" fontId="58" fillId="0" borderId="0"/>
    <xf numFmtId="0" fontId="45" fillId="0" borderId="0"/>
    <xf numFmtId="0" fontId="58" fillId="0" borderId="0"/>
    <xf numFmtId="0" fontId="45" fillId="0" borderId="0"/>
    <xf numFmtId="0" fontId="45" fillId="0" borderId="0"/>
    <xf numFmtId="0" fontId="45" fillId="0" borderId="0"/>
    <xf numFmtId="0" fontId="57" fillId="0" borderId="0"/>
    <xf numFmtId="0" fontId="45" fillId="0" borderId="0"/>
    <xf numFmtId="0" fontId="45" fillId="0" borderId="0"/>
    <xf numFmtId="0" fontId="45" fillId="0" borderId="0"/>
    <xf numFmtId="0" fontId="45" fillId="0" borderId="0"/>
    <xf numFmtId="0" fontId="58" fillId="0" borderId="0"/>
    <xf numFmtId="0" fontId="45" fillId="0" borderId="0"/>
    <xf numFmtId="0" fontId="57" fillId="0" borderId="0"/>
    <xf numFmtId="0" fontId="58" fillId="0" borderId="0"/>
    <xf numFmtId="0" fontId="58" fillId="0" borderId="0"/>
    <xf numFmtId="0" fontId="58" fillId="0" borderId="0"/>
    <xf numFmtId="0" fontId="58" fillId="0" borderId="0"/>
    <xf numFmtId="0" fontId="57" fillId="0" borderId="0"/>
    <xf numFmtId="0" fontId="58" fillId="0" borderId="0"/>
    <xf numFmtId="0" fontId="58" fillId="0" borderId="0"/>
    <xf numFmtId="0" fontId="58" fillId="0" borderId="0"/>
    <xf numFmtId="0" fontId="58" fillId="0" borderId="0"/>
    <xf numFmtId="0" fontId="57" fillId="0" borderId="0"/>
    <xf numFmtId="0" fontId="58" fillId="0" borderId="0"/>
    <xf numFmtId="0" fontId="57" fillId="0" borderId="0"/>
    <xf numFmtId="0" fontId="57" fillId="0" borderId="0"/>
    <xf numFmtId="0" fontId="57" fillId="0" borderId="0"/>
    <xf numFmtId="0" fontId="57" fillId="0" borderId="0"/>
    <xf numFmtId="0" fontId="57" fillId="0" borderId="0"/>
    <xf numFmtId="0" fontId="58" fillId="0" borderId="0"/>
    <xf numFmtId="0" fontId="57" fillId="0" borderId="0"/>
    <xf numFmtId="0" fontId="58" fillId="0" borderId="0"/>
    <xf numFmtId="0" fontId="58" fillId="0" borderId="0"/>
    <xf numFmtId="0" fontId="12" fillId="0" borderId="0"/>
    <xf numFmtId="0" fontId="57" fillId="0" borderId="0"/>
    <xf numFmtId="0" fontId="12" fillId="0" borderId="0"/>
    <xf numFmtId="0" fontId="58" fillId="0" borderId="0"/>
    <xf numFmtId="0" fontId="57" fillId="0" borderId="0"/>
    <xf numFmtId="0" fontId="12" fillId="0" borderId="0"/>
    <xf numFmtId="0" fontId="58" fillId="0" borderId="0"/>
    <xf numFmtId="0" fontId="12" fillId="0" borderId="0"/>
    <xf numFmtId="0" fontId="58" fillId="0" borderId="0"/>
    <xf numFmtId="0" fontId="12" fillId="0" borderId="0"/>
    <xf numFmtId="0" fontId="5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96" fontId="47" fillId="0" borderId="18"/>
    <xf numFmtId="196" fontId="47" fillId="0" borderId="18"/>
    <xf numFmtId="196" fontId="47" fillId="0" borderId="18"/>
    <xf numFmtId="196" fontId="47" fillId="0" borderId="18"/>
    <xf numFmtId="196" fontId="47" fillId="0" borderId="18"/>
    <xf numFmtId="0" fontId="99" fillId="0" borderId="23"/>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100" fillId="0" borderId="14" applyNumberFormat="0" applyFill="0" applyAlignment="0" applyProtection="0">
      <alignment vertical="center"/>
    </xf>
    <xf numFmtId="0" fontId="100" fillId="0" borderId="14" applyNumberFormat="0" applyFill="0" applyAlignment="0" applyProtection="0">
      <alignment vertical="center"/>
    </xf>
    <xf numFmtId="0" fontId="100" fillId="0" borderId="14" applyNumberFormat="0" applyFill="0" applyAlignment="0" applyProtection="0">
      <alignment vertical="center"/>
    </xf>
    <xf numFmtId="0" fontId="100" fillId="0" borderId="14" applyNumberFormat="0" applyFill="0" applyAlignment="0" applyProtection="0">
      <alignment vertical="center"/>
    </xf>
    <xf numFmtId="197" fontId="101" fillId="0" borderId="0" applyFont="0" applyFill="0" applyBorder="0" applyAlignment="0" applyProtection="0"/>
    <xf numFmtId="14" fontId="101" fillId="0" borderId="0" applyFont="0" applyFill="0" applyBorder="0" applyAlignment="0" applyProtection="0"/>
    <xf numFmtId="0" fontId="28" fillId="0" borderId="24" applyNumberFormat="0" applyFill="0" applyAlignment="0" applyProtection="0">
      <alignment vertical="center"/>
    </xf>
    <xf numFmtId="0" fontId="28" fillId="0" borderId="24" applyNumberFormat="0" applyFill="0" applyAlignment="0" applyProtection="0">
      <alignment vertical="center"/>
    </xf>
    <xf numFmtId="0" fontId="28" fillId="0" borderId="24" applyNumberFormat="0" applyFill="0" applyAlignment="0" applyProtection="0">
      <alignment vertical="center"/>
    </xf>
    <xf numFmtId="0" fontId="28" fillId="0" borderId="24" applyNumberFormat="0" applyFill="0" applyAlignment="0" applyProtection="0">
      <alignment vertical="center"/>
    </xf>
    <xf numFmtId="0" fontId="28" fillId="0" borderId="24" applyNumberFormat="0" applyFill="0" applyAlignment="0" applyProtection="0">
      <alignment vertical="center"/>
    </xf>
    <xf numFmtId="0" fontId="102" fillId="0" borderId="24" applyNumberFormat="0" applyFill="0" applyAlignment="0" applyProtection="0">
      <alignment vertical="center"/>
    </xf>
    <xf numFmtId="0" fontId="102" fillId="0" borderId="24" applyNumberFormat="0" applyFill="0" applyAlignment="0" applyProtection="0">
      <alignment vertical="center"/>
    </xf>
    <xf numFmtId="0" fontId="102" fillId="0" borderId="24" applyNumberFormat="0" applyFill="0" applyAlignment="0" applyProtection="0">
      <alignment vertical="center"/>
    </xf>
    <xf numFmtId="0" fontId="102" fillId="0" borderId="24" applyNumberFormat="0" applyFill="0" applyAlignment="0" applyProtection="0">
      <alignment vertical="center"/>
    </xf>
    <xf numFmtId="194" fontId="103" fillId="0" borderId="0" applyFont="0" applyFill="0" applyBorder="0" applyAlignment="0" applyProtection="0"/>
    <xf numFmtId="181" fontId="104" fillId="0" borderId="0" applyFont="0" applyFill="0" applyBorder="0" applyAlignment="0" applyProtection="0"/>
    <xf numFmtId="198" fontId="101" fillId="0" borderId="0" applyFill="0" applyBorder="0" applyProtection="0">
      <alignment horizontal="right"/>
    </xf>
    <xf numFmtId="0" fontId="43" fillId="0" borderId="25">
      <alignment vertical="justify" wrapText="1"/>
    </xf>
    <xf numFmtId="194" fontId="54" fillId="0" borderId="22">
      <alignment horizontal="left"/>
    </xf>
    <xf numFmtId="0" fontId="101" fillId="0" borderId="0"/>
    <xf numFmtId="0" fontId="29" fillId="13" borderId="6" applyNumberFormat="0" applyAlignment="0" applyProtection="0">
      <alignment vertical="center"/>
    </xf>
    <xf numFmtId="0" fontId="29" fillId="13" borderId="6" applyNumberFormat="0" applyAlignment="0" applyProtection="0">
      <alignment vertical="center"/>
    </xf>
    <xf numFmtId="0" fontId="29" fillId="13" borderId="6" applyNumberFormat="0" applyAlignment="0" applyProtection="0">
      <alignment vertical="center"/>
    </xf>
    <xf numFmtId="0" fontId="105" fillId="13" borderId="6" applyNumberFormat="0" applyAlignment="0" applyProtection="0">
      <alignment vertical="center"/>
    </xf>
    <xf numFmtId="0" fontId="105" fillId="13" borderId="6" applyNumberFormat="0" applyAlignment="0" applyProtection="0">
      <alignment vertical="center"/>
    </xf>
    <xf numFmtId="0" fontId="105" fillId="13" borderId="6" applyNumberFormat="0" applyAlignment="0" applyProtection="0">
      <alignment vertical="center"/>
    </xf>
    <xf numFmtId="0" fontId="105" fillId="13" borderId="6" applyNumberFormat="0" applyAlignment="0" applyProtection="0">
      <alignment vertical="center"/>
    </xf>
    <xf numFmtId="4" fontId="106" fillId="0" borderId="0" applyFont="0" applyFill="0" applyBorder="0" applyAlignment="0" applyProtection="0"/>
    <xf numFmtId="3" fontId="106" fillId="0" borderId="0" applyFont="0" applyFill="0" applyBorder="0" applyAlignment="0" applyProtection="0"/>
    <xf numFmtId="0" fontId="107" fillId="0" borderId="0"/>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108" fillId="0" borderId="26" applyNumberFormat="0" applyFill="0" applyAlignment="0" applyProtection="0">
      <alignment vertical="center"/>
    </xf>
    <xf numFmtId="0" fontId="108" fillId="0" borderId="26" applyNumberFormat="0" applyFill="0" applyAlignment="0" applyProtection="0">
      <alignment vertical="center"/>
    </xf>
    <xf numFmtId="0" fontId="108" fillId="0" borderId="26" applyNumberFormat="0" applyFill="0" applyAlignment="0" applyProtection="0">
      <alignment vertical="center"/>
    </xf>
    <xf numFmtId="0" fontId="108" fillId="0" borderId="26" applyNumberFormat="0" applyFill="0" applyAlignment="0" applyProtection="0">
      <alignment vertical="center"/>
    </xf>
    <xf numFmtId="0" fontId="30" fillId="0" borderId="0" applyNumberFormat="0" applyFill="0" applyBorder="0" applyAlignment="0" applyProtection="0">
      <alignment vertical="center"/>
    </xf>
    <xf numFmtId="0" fontId="32" fillId="0" borderId="27" applyNumberFormat="0" applyFill="0" applyAlignment="0" applyProtection="0">
      <alignment vertical="center"/>
    </xf>
    <xf numFmtId="0" fontId="32" fillId="0" borderId="27" applyNumberFormat="0" applyFill="0" applyAlignment="0" applyProtection="0">
      <alignment vertical="center"/>
    </xf>
    <xf numFmtId="0" fontId="32" fillId="0" borderId="27" applyNumberFormat="0" applyFill="0" applyAlignment="0" applyProtection="0">
      <alignment vertical="center"/>
    </xf>
    <xf numFmtId="0" fontId="109" fillId="0" borderId="27" applyNumberFormat="0" applyFill="0" applyAlignment="0" applyProtection="0">
      <alignment vertical="center"/>
    </xf>
    <xf numFmtId="0" fontId="109" fillId="0" borderId="27" applyNumberFormat="0" applyFill="0" applyAlignment="0" applyProtection="0">
      <alignment vertical="center"/>
    </xf>
    <xf numFmtId="0" fontId="109" fillId="0" borderId="27" applyNumberFormat="0" applyFill="0" applyAlignment="0" applyProtection="0">
      <alignment vertical="center"/>
    </xf>
    <xf numFmtId="0" fontId="109" fillId="0" borderId="27" applyNumberFormat="0" applyFill="0" applyAlignment="0" applyProtection="0">
      <alignment vertical="center"/>
    </xf>
    <xf numFmtId="0" fontId="33" fillId="0" borderId="11" applyNumberFormat="0" applyFill="0" applyAlignment="0" applyProtection="0">
      <alignment vertical="center"/>
    </xf>
    <xf numFmtId="0" fontId="33" fillId="0" borderId="11" applyNumberFormat="0" applyFill="0" applyAlignment="0" applyProtection="0">
      <alignment vertical="center"/>
    </xf>
    <xf numFmtId="0" fontId="33" fillId="0" borderId="11" applyNumberFormat="0" applyFill="0" applyAlignment="0" applyProtection="0">
      <alignment vertical="center"/>
    </xf>
    <xf numFmtId="0" fontId="110" fillId="0" borderId="11" applyNumberFormat="0" applyFill="0" applyAlignment="0" applyProtection="0">
      <alignment vertical="center"/>
    </xf>
    <xf numFmtId="0" fontId="110" fillId="0" borderId="11" applyNumberFormat="0" applyFill="0" applyAlignment="0" applyProtection="0">
      <alignment vertical="center"/>
    </xf>
    <xf numFmtId="0" fontId="110" fillId="0" borderId="11" applyNumberFormat="0" applyFill="0" applyAlignment="0" applyProtection="0">
      <alignment vertical="center"/>
    </xf>
    <xf numFmtId="0" fontId="110" fillId="0" borderId="11" applyNumberFormat="0" applyFill="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191" fontId="47" fillId="0" borderId="0">
      <alignment vertical="center"/>
    </xf>
    <xf numFmtId="191" fontId="47" fillId="0" borderId="0">
      <alignment vertical="center"/>
    </xf>
    <xf numFmtId="199" fontId="8" fillId="0" borderId="0" applyFill="0" applyBorder="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111" fillId="10" borderId="0" applyNumberFormat="0" applyBorder="0" applyAlignment="0" applyProtection="0">
      <alignment vertical="center"/>
    </xf>
    <xf numFmtId="0" fontId="111" fillId="10" borderId="0" applyNumberFormat="0" applyBorder="0" applyAlignment="0" applyProtection="0">
      <alignment vertical="center"/>
    </xf>
    <xf numFmtId="0" fontId="111" fillId="10" borderId="0" applyNumberFormat="0" applyBorder="0" applyAlignment="0" applyProtection="0">
      <alignment vertical="center"/>
    </xf>
    <xf numFmtId="0" fontId="111" fillId="10" borderId="0" applyNumberFormat="0" applyBorder="0" applyAlignment="0" applyProtection="0">
      <alignment vertical="center"/>
    </xf>
    <xf numFmtId="0" fontId="47" fillId="0" borderId="0"/>
    <xf numFmtId="0" fontId="8" fillId="0" borderId="0"/>
    <xf numFmtId="0" fontId="52" fillId="0" borderId="0"/>
    <xf numFmtId="200" fontId="90" fillId="0" borderId="0" applyFont="0" applyFill="0" applyBorder="0" applyAlignment="0" applyProtection="0"/>
    <xf numFmtId="201" fontId="90" fillId="0" borderId="0" applyFont="0" applyFill="0" applyBorder="0" applyAlignment="0" applyProtection="0"/>
    <xf numFmtId="200" fontId="92" fillId="0" borderId="0" applyFont="0" applyFill="0" applyBorder="0" applyAlignment="0" applyProtection="0"/>
    <xf numFmtId="201" fontId="92" fillId="0" borderId="0" applyFont="0" applyFill="0" applyBorder="0" applyAlignment="0" applyProtection="0"/>
    <xf numFmtId="0" fontId="35" fillId="27" borderId="17" applyNumberFormat="0" applyAlignment="0" applyProtection="0">
      <alignment vertical="center"/>
    </xf>
    <xf numFmtId="0" fontId="35" fillId="27" borderId="17" applyNumberFormat="0" applyAlignment="0" applyProtection="0">
      <alignment vertical="center"/>
    </xf>
    <xf numFmtId="0" fontId="35" fillId="27" borderId="17" applyNumberFormat="0" applyAlignment="0" applyProtection="0">
      <alignment vertical="center"/>
    </xf>
    <xf numFmtId="0" fontId="112" fillId="27" borderId="17" applyNumberFormat="0" applyAlignment="0" applyProtection="0">
      <alignment vertical="center"/>
    </xf>
    <xf numFmtId="0" fontId="112" fillId="27" borderId="17" applyNumberFormat="0" applyAlignment="0" applyProtection="0">
      <alignment vertical="center"/>
    </xf>
    <xf numFmtId="0" fontId="112" fillId="27" borderId="17" applyNumberFormat="0" applyAlignment="0" applyProtection="0">
      <alignment vertical="center"/>
    </xf>
    <xf numFmtId="0" fontId="112" fillId="27" borderId="17" applyNumberFormat="0" applyAlignment="0" applyProtection="0">
      <alignment vertical="center"/>
    </xf>
    <xf numFmtId="0" fontId="47" fillId="0" borderId="0" applyFont="0" applyFill="0" applyBorder="0" applyAlignment="0" applyProtection="0"/>
    <xf numFmtId="38" fontId="47" fillId="0" borderId="0" applyFont="0" applyFill="0" applyBorder="0" applyAlignment="0" applyProtection="0"/>
    <xf numFmtId="41" fontId="12" fillId="0" borderId="0" applyFont="0" applyFill="0" applyBorder="0" applyAlignment="0" applyProtection="0"/>
    <xf numFmtId="0" fontId="8" fillId="0" borderId="0" applyFont="0" applyFill="0" applyBorder="0" applyAlignment="0" applyProtection="0"/>
    <xf numFmtId="0" fontId="47" fillId="0" borderId="0" applyFont="0" applyFill="0" applyBorder="0" applyAlignment="0" applyProtection="0"/>
    <xf numFmtId="188" fontId="47" fillId="0" borderId="0" applyFont="0" applyFill="0" applyBorder="0" applyAlignment="0" applyProtection="0"/>
    <xf numFmtId="202" fontId="113" fillId="0" borderId="0" applyFont="0" applyFill="0" applyBorder="0" applyAlignment="0" applyProtection="0"/>
    <xf numFmtId="203" fontId="113" fillId="0" borderId="0" applyFont="0" applyFill="0" applyBorder="0" applyAlignment="0" applyProtection="0"/>
    <xf numFmtId="203" fontId="47" fillId="0" borderId="0" applyFont="0" applyFill="0" applyBorder="0" applyAlignment="0" applyProtection="0"/>
    <xf numFmtId="0" fontId="114" fillId="41" borderId="28"/>
    <xf numFmtId="204" fontId="101" fillId="0" borderId="0" applyFont="0" applyFill="0" applyBorder="0" applyAlignment="0" applyProtection="0"/>
    <xf numFmtId="205" fontId="101" fillId="0" borderId="0" applyFont="0" applyFill="0" applyBorder="0" applyAlignment="0" applyProtection="0"/>
    <xf numFmtId="9" fontId="106" fillId="0" borderId="0" applyFont="0" applyFill="0" applyBorder="0" applyAlignment="0" applyProtection="0"/>
    <xf numFmtId="206" fontId="47" fillId="0" borderId="18"/>
    <xf numFmtId="206" fontId="47" fillId="0" borderId="18"/>
    <xf numFmtId="206" fontId="47" fillId="0" borderId="18"/>
    <xf numFmtId="206" fontId="47" fillId="0" borderId="18"/>
    <xf numFmtId="206" fontId="47" fillId="0" borderId="18"/>
    <xf numFmtId="0" fontId="12" fillId="0" borderId="0">
      <alignment vertical="center"/>
    </xf>
    <xf numFmtId="0" fontId="12" fillId="0" borderId="0"/>
    <xf numFmtId="0" fontId="72" fillId="0" borderId="0">
      <alignment vertical="center"/>
    </xf>
    <xf numFmtId="0" fontId="12" fillId="0" borderId="0">
      <alignment vertical="center"/>
    </xf>
    <xf numFmtId="0" fontId="12" fillId="0" borderId="0"/>
    <xf numFmtId="0" fontId="12" fillId="0" borderId="0">
      <alignment vertical="center"/>
    </xf>
    <xf numFmtId="0" fontId="12" fillId="0" borderId="0"/>
    <xf numFmtId="0" fontId="12" fillId="0" borderId="0" applyNumberFormat="0" applyFill="0" applyBorder="0" applyAlignment="0" applyProtection="0"/>
    <xf numFmtId="0" fontId="12" fillId="0" borderId="0"/>
    <xf numFmtId="0" fontId="6" fillId="0" borderId="0">
      <alignment vertical="center"/>
    </xf>
    <xf numFmtId="0" fontId="72" fillId="0" borderId="0">
      <alignment vertical="center"/>
    </xf>
    <xf numFmtId="0" fontId="12" fillId="0" borderId="0">
      <alignment vertical="center"/>
    </xf>
    <xf numFmtId="0" fontId="42" fillId="0" borderId="0">
      <alignment vertical="center"/>
    </xf>
    <xf numFmtId="0" fontId="8" fillId="0" borderId="0"/>
    <xf numFmtId="0" fontId="6" fillId="0" borderId="0">
      <alignment vertical="center"/>
    </xf>
    <xf numFmtId="0" fontId="12" fillId="0" borderId="0">
      <alignment vertical="center"/>
    </xf>
    <xf numFmtId="0" fontId="12" fillId="0" borderId="0">
      <alignment vertical="center"/>
    </xf>
    <xf numFmtId="0" fontId="88" fillId="0" borderId="0"/>
    <xf numFmtId="0" fontId="72" fillId="0" borderId="0">
      <alignment vertical="center"/>
    </xf>
    <xf numFmtId="0" fontId="8" fillId="0" borderId="0"/>
    <xf numFmtId="0" fontId="115" fillId="0" borderId="0" applyAlignment="0">
      <alignment vertical="top" wrapText="1"/>
      <protection locked="0"/>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2" fillId="0" borderId="0">
      <alignment vertical="center"/>
    </xf>
    <xf numFmtId="0" fontId="6" fillId="0" borderId="0">
      <alignment vertical="center"/>
    </xf>
    <xf numFmtId="0" fontId="6" fillId="0" borderId="0">
      <alignment vertical="center"/>
    </xf>
    <xf numFmtId="0" fontId="12" fillId="0" borderId="0"/>
    <xf numFmtId="0" fontId="12" fillId="0" borderId="0">
      <alignment vertical="center"/>
    </xf>
    <xf numFmtId="0" fontId="12" fillId="0" borderId="0">
      <alignment vertical="center"/>
    </xf>
    <xf numFmtId="0" fontId="12" fillId="0" borderId="0">
      <alignment vertical="center"/>
    </xf>
    <xf numFmtId="0" fontId="115" fillId="0" borderId="0" applyAlignment="0">
      <alignment vertical="top" wrapText="1"/>
      <protection locked="0"/>
    </xf>
    <xf numFmtId="0" fontId="12" fillId="0" borderId="0">
      <alignment vertical="center"/>
    </xf>
    <xf numFmtId="0" fontId="115" fillId="0" borderId="0" applyAlignment="0">
      <alignment vertical="top" wrapText="1"/>
      <protection locked="0"/>
    </xf>
    <xf numFmtId="0" fontId="115" fillId="0" borderId="0" applyAlignment="0">
      <alignment vertical="top" wrapText="1"/>
      <protection locked="0"/>
    </xf>
    <xf numFmtId="0" fontId="115" fillId="0" borderId="0" applyAlignment="0">
      <alignment vertical="top" wrapText="1"/>
      <protection locked="0"/>
    </xf>
    <xf numFmtId="0" fontId="115" fillId="0" borderId="0" applyAlignment="0">
      <alignment vertical="top" wrapText="1"/>
      <protection locked="0"/>
    </xf>
    <xf numFmtId="0" fontId="8" fillId="0" borderId="0"/>
    <xf numFmtId="0" fontId="115" fillId="0" borderId="0" applyAlignment="0">
      <alignment vertical="top" wrapText="1"/>
      <protection locked="0"/>
    </xf>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 fillId="0" borderId="0"/>
    <xf numFmtId="0" fontId="6" fillId="0" borderId="0">
      <alignment vertical="center"/>
    </xf>
    <xf numFmtId="0" fontId="72" fillId="0" borderId="0">
      <alignment vertical="center"/>
    </xf>
    <xf numFmtId="0" fontId="12" fillId="0" borderId="0">
      <alignment vertical="center"/>
    </xf>
    <xf numFmtId="0" fontId="72" fillId="0" borderId="0">
      <alignment vertical="center"/>
    </xf>
    <xf numFmtId="0" fontId="12" fillId="0" borderId="0">
      <alignment vertical="center"/>
    </xf>
    <xf numFmtId="0" fontId="72" fillId="0" borderId="0">
      <alignment vertical="center"/>
    </xf>
    <xf numFmtId="0" fontId="12" fillId="0" borderId="0">
      <alignment vertical="center"/>
    </xf>
    <xf numFmtId="0" fontId="14" fillId="0" borderId="0">
      <alignment vertical="center"/>
    </xf>
    <xf numFmtId="0" fontId="12"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6" fillId="0" borderId="0">
      <alignment vertical="center"/>
    </xf>
    <xf numFmtId="0" fontId="72" fillId="0" borderId="0">
      <alignment vertical="center"/>
    </xf>
    <xf numFmtId="0" fontId="6" fillId="0" borderId="0">
      <alignment vertical="center"/>
    </xf>
    <xf numFmtId="0" fontId="7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72" fillId="0" borderId="0">
      <alignment vertical="center"/>
    </xf>
    <xf numFmtId="0" fontId="115" fillId="0" borderId="0" applyAlignment="0">
      <alignment vertical="top" wrapText="1"/>
      <protection locked="0"/>
    </xf>
    <xf numFmtId="0" fontId="6" fillId="0" borderId="0"/>
    <xf numFmtId="0" fontId="6" fillId="0" borderId="0"/>
    <xf numFmtId="0" fontId="6" fillId="0" borderId="0"/>
    <xf numFmtId="0" fontId="6" fillId="0" borderId="0"/>
    <xf numFmtId="0" fontId="6" fillId="0" borderId="0"/>
    <xf numFmtId="0" fontId="115" fillId="0" borderId="0" applyAlignment="0">
      <alignment vertical="top" wrapText="1"/>
      <protection locked="0"/>
    </xf>
    <xf numFmtId="0" fontId="115" fillId="0" borderId="0" applyAlignment="0">
      <alignment vertical="top" wrapText="1"/>
      <protection locked="0"/>
    </xf>
    <xf numFmtId="0" fontId="115" fillId="0" borderId="0" applyAlignment="0">
      <alignment vertical="top" wrapText="1"/>
      <protection locked="0"/>
    </xf>
    <xf numFmtId="0" fontId="115" fillId="0" borderId="0" applyAlignment="0">
      <alignment vertical="top" wrapText="1"/>
      <protection locked="0"/>
    </xf>
    <xf numFmtId="0" fontId="12" fillId="0" borderId="0">
      <alignment vertical="center"/>
    </xf>
    <xf numFmtId="0" fontId="115" fillId="0" borderId="0" applyAlignment="0">
      <alignment vertical="top" wrapText="1"/>
      <protection locked="0"/>
    </xf>
    <xf numFmtId="0" fontId="115" fillId="0" borderId="0" applyAlignment="0">
      <alignment vertical="top" wrapText="1"/>
      <protection locked="0"/>
    </xf>
    <xf numFmtId="0" fontId="12" fillId="0" borderId="0"/>
    <xf numFmtId="0" fontId="115" fillId="0" borderId="0" applyAlignment="0">
      <alignment vertical="top" wrapText="1"/>
      <protection locked="0"/>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6" fillId="0" borderId="0">
      <alignment vertical="center"/>
    </xf>
    <xf numFmtId="0" fontId="60" fillId="0" borderId="0">
      <alignment vertical="center"/>
    </xf>
    <xf numFmtId="0" fontId="12"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12" fillId="0" borderId="0">
      <alignment vertical="center"/>
    </xf>
    <xf numFmtId="0" fontId="60" fillId="0" borderId="0">
      <alignment vertical="center"/>
    </xf>
    <xf numFmtId="0" fontId="72" fillId="0" borderId="0">
      <alignment vertical="center"/>
    </xf>
    <xf numFmtId="0" fontId="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87" fillId="0" borderId="0"/>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6" fillId="0" borderId="0">
      <alignment vertical="center"/>
    </xf>
    <xf numFmtId="0" fontId="12" fillId="0" borderId="0">
      <alignment vertical="center"/>
    </xf>
    <xf numFmtId="0" fontId="6" fillId="0" borderId="0">
      <alignment vertical="center"/>
    </xf>
    <xf numFmtId="0" fontId="6" fillId="0" borderId="0">
      <alignment vertical="center"/>
    </xf>
    <xf numFmtId="0" fontId="12" fillId="0" borderId="0">
      <alignment vertical="center"/>
    </xf>
    <xf numFmtId="0" fontId="7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72" fillId="0" borderId="0">
      <alignment vertical="center"/>
    </xf>
    <xf numFmtId="0" fontId="12" fillId="0" borderId="0">
      <alignment vertical="center"/>
    </xf>
    <xf numFmtId="0" fontId="72" fillId="0" borderId="0">
      <alignment vertical="center"/>
    </xf>
    <xf numFmtId="0" fontId="72" fillId="0" borderId="0">
      <alignment vertical="center"/>
    </xf>
    <xf numFmtId="0" fontId="12" fillId="0" borderId="0">
      <alignment vertical="center"/>
    </xf>
    <xf numFmtId="0" fontId="12" fillId="0" borderId="0">
      <alignment vertical="center"/>
    </xf>
    <xf numFmtId="0" fontId="1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1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12" fillId="0" borderId="0"/>
    <xf numFmtId="0" fontId="12" fillId="0" borderId="0"/>
    <xf numFmtId="0" fontId="8" fillId="0" borderId="0"/>
    <xf numFmtId="0" fontId="8" fillId="0" borderId="0"/>
    <xf numFmtId="0" fontId="14" fillId="0" borderId="0">
      <alignment vertical="center"/>
    </xf>
    <xf numFmtId="0" fontId="13"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0" fontId="81" fillId="0" borderId="4">
      <protection locked="0"/>
    </xf>
    <xf numFmtId="40" fontId="113" fillId="0" borderId="0" applyFont="0" applyFill="0" applyBorder="0" applyAlignment="0" applyProtection="0"/>
    <xf numFmtId="38" fontId="113" fillId="0" borderId="0" applyFont="0" applyFill="0" applyBorder="0" applyAlignment="0" applyProtection="0"/>
    <xf numFmtId="40" fontId="113" fillId="0" borderId="0" applyFont="0" applyFill="0" applyBorder="0" applyAlignment="0" applyProtection="0"/>
    <xf numFmtId="38" fontId="118" fillId="0" borderId="0" applyFont="0" applyFill="0" applyBorder="0" applyAlignment="0" applyProtection="0"/>
    <xf numFmtId="0" fontId="12" fillId="42" borderId="0"/>
    <xf numFmtId="207" fontId="101" fillId="0" borderId="0" applyFont="0" applyFill="0" applyBorder="0" applyAlignment="0" applyProtection="0"/>
    <xf numFmtId="208" fontId="101" fillId="0" borderId="0" applyFont="0" applyFill="0" applyBorder="0" applyAlignment="0" applyProtection="0"/>
    <xf numFmtId="209" fontId="106" fillId="0" borderId="0" applyFont="0" applyFill="0" applyBorder="0" applyAlignment="0" applyProtection="0"/>
    <xf numFmtId="209" fontId="106" fillId="0" borderId="0" applyFont="0" applyFill="0" applyBorder="0" applyAlignment="0" applyProtection="0"/>
    <xf numFmtId="176" fontId="75" fillId="0" borderId="0">
      <alignment horizontal="right" vertical="center"/>
    </xf>
    <xf numFmtId="0" fontId="5" fillId="0" borderId="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1" fontId="171" fillId="26" borderId="72">
      <alignment horizontal="left"/>
    </xf>
    <xf numFmtId="4" fontId="196" fillId="38" borderId="87" applyNumberFormat="0" applyProtection="0">
      <alignment horizontal="left" vertical="center" indent="1"/>
    </xf>
    <xf numFmtId="4" fontId="195" fillId="37" borderId="86" applyNumberFormat="0" applyProtection="0">
      <alignment horizontal="left" vertical="center" indent="1"/>
    </xf>
    <xf numFmtId="4" fontId="194" fillId="35" borderId="86" applyNumberFormat="0" applyProtection="0">
      <alignment horizontal="right" vertical="center"/>
    </xf>
    <xf numFmtId="1" fontId="125" fillId="26" borderId="91">
      <alignment horizontal="center"/>
    </xf>
    <xf numFmtId="0" fontId="163" fillId="0" borderId="83" applyNumberFormat="0" applyFont="0" applyBorder="0">
      <alignment horizontal="right"/>
    </xf>
    <xf numFmtId="226" fontId="136" fillId="0" borderId="92" applyFill="0"/>
    <xf numFmtId="0" fontId="181" fillId="27" borderId="85" applyNumberFormat="0" applyAlignment="0" applyProtection="0"/>
    <xf numFmtId="0" fontId="72" fillId="33" borderId="84" applyNumberFormat="0" applyFont="0" applyAlignment="0" applyProtection="0"/>
    <xf numFmtId="1" fontId="171" fillId="26" borderId="83">
      <alignment horizontal="left"/>
    </xf>
    <xf numFmtId="10" fontId="67" fillId="30" borderId="83" applyNumberFormat="0" applyBorder="0" applyAlignment="0" applyProtection="0"/>
    <xf numFmtId="0" fontId="136" fillId="0" borderId="91">
      <alignment horizontal="left" vertical="center"/>
    </xf>
    <xf numFmtId="176" fontId="47" fillId="0" borderId="83" applyFill="0" applyBorder="0" applyAlignment="0"/>
    <xf numFmtId="0" fontId="148" fillId="27" borderId="82" applyNumberFormat="0" applyAlignment="0" applyProtection="0"/>
    <xf numFmtId="241" fontId="18" fillId="0" borderId="88">
      <protection locked="0"/>
    </xf>
    <xf numFmtId="37" fontId="43" fillId="0" borderId="92" applyAlignment="0"/>
    <xf numFmtId="1" fontId="171" fillId="26" borderId="83">
      <alignment horizontal="left"/>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48" fillId="27" borderId="104" applyNumberFormat="0" applyAlignment="0" applyProtection="0"/>
    <xf numFmtId="241" fontId="18" fillId="0" borderId="109">
      <protection locked="0"/>
    </xf>
    <xf numFmtId="37" fontId="43" fillId="0" borderId="114" applyAlignment="0"/>
    <xf numFmtId="0" fontId="26"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94" fillId="29" borderId="111" applyNumberFormat="0" applyAlignment="0" applyProtection="0">
      <alignment vertical="center"/>
    </xf>
    <xf numFmtId="1" fontId="171" fillId="26" borderId="105">
      <alignment horizontal="left"/>
    </xf>
    <xf numFmtId="37" fontId="43" fillId="0" borderId="114" applyAlignment="0"/>
    <xf numFmtId="241" fontId="18" fillId="0" borderId="109">
      <protection locked="0"/>
    </xf>
    <xf numFmtId="0" fontId="148" fillId="27" borderId="104" applyNumberFormat="0" applyAlignment="0" applyProtection="0"/>
    <xf numFmtId="176" fontId="47" fillId="0" borderId="105" applyFill="0" applyBorder="0" applyAlignment="0"/>
    <xf numFmtId="0" fontId="136" fillId="0" borderId="112">
      <alignment horizontal="left" vertical="center"/>
    </xf>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226" fontId="136" fillId="0" borderId="114" applyFill="0"/>
    <xf numFmtId="0" fontId="163" fillId="0" borderId="105" applyNumberFormat="0" applyFont="0" applyBorder="0">
      <alignment horizontal="right"/>
    </xf>
    <xf numFmtId="1" fontId="125" fillId="26" borderId="112">
      <alignment horizontal="center"/>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1" fontId="171" fillId="26" borderId="105">
      <alignment horizontal="left"/>
    </xf>
    <xf numFmtId="176" fontId="95" fillId="30" borderId="105">
      <alignment horizontal="right" vertical="center"/>
      <protection locked="0"/>
    </xf>
    <xf numFmtId="192" fontId="18" fillId="0" borderId="105" applyFont="0" applyBorder="0" applyAlignment="0">
      <alignment horizontal="center" vertical="center"/>
    </xf>
    <xf numFmtId="1" fontId="82" fillId="0" borderId="105" applyFill="0" applyBorder="0">
      <alignment horizontal="center"/>
    </xf>
    <xf numFmtId="190" fontId="8" fillId="0" borderId="105">
      <alignment horizontal="right" vertical="center" shrinkToFit="1"/>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241" fontId="18" fillId="0" borderId="109">
      <protection locked="0"/>
    </xf>
    <xf numFmtId="4" fontId="197" fillId="35" borderId="107" applyNumberFormat="0" applyProtection="0">
      <alignment horizontal="right" vertical="center"/>
    </xf>
    <xf numFmtId="4" fontId="196" fillId="38" borderId="108" applyNumberFormat="0" applyProtection="0">
      <alignment horizontal="left" vertical="center" indent="1"/>
    </xf>
    <xf numFmtId="4" fontId="195" fillId="37" borderId="107" applyNumberFormat="0" applyProtection="0">
      <alignment horizontal="left" vertical="center" indent="1"/>
    </xf>
    <xf numFmtId="4" fontId="194" fillId="35" borderId="107" applyNumberFormat="0" applyProtection="0">
      <alignment horizontal="right" vertical="center"/>
    </xf>
    <xf numFmtId="1" fontId="125" fillId="26" borderId="112">
      <alignment horizontal="center"/>
    </xf>
    <xf numFmtId="0" fontId="163" fillId="0" borderId="105" applyNumberFormat="0" applyFont="0" applyBorder="0">
      <alignment horizontal="right"/>
    </xf>
    <xf numFmtId="226" fontId="134" fillId="0" borderId="113" applyFill="0"/>
    <xf numFmtId="226" fontId="136" fillId="0" borderId="114" applyFill="0"/>
    <xf numFmtId="0" fontId="181" fillId="27" borderId="106" applyNumberFormat="0" applyAlignment="0" applyProtection="0"/>
    <xf numFmtId="0" fontId="150" fillId="29" borderId="111" applyNumberFormat="0" applyAlignment="0" applyProtection="0"/>
    <xf numFmtId="1" fontId="171" fillId="26" borderId="105">
      <alignment horizontal="left"/>
    </xf>
    <xf numFmtId="10" fontId="67" fillId="30" borderId="105" applyNumberFormat="0" applyBorder="0" applyAlignment="0" applyProtection="0"/>
    <xf numFmtId="0" fontId="136" fillId="0" borderId="112">
      <alignment horizontal="left" vertical="center"/>
    </xf>
    <xf numFmtId="176" fontId="47" fillId="0" borderId="105" applyFill="0" applyBorder="0" applyAlignment="0"/>
    <xf numFmtId="0" fontId="148" fillId="27" borderId="104" applyNumberFormat="0" applyAlignment="0" applyProtection="0"/>
    <xf numFmtId="241" fontId="18" fillId="0" borderId="109">
      <protection locked="0"/>
    </xf>
    <xf numFmtId="37" fontId="43" fillId="0" borderId="114" applyAlignment="0"/>
    <xf numFmtId="0" fontId="26"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1" fontId="171" fillId="26" borderId="105">
      <alignment horizontal="left"/>
    </xf>
    <xf numFmtId="37" fontId="43" fillId="0" borderId="114" applyAlignment="0"/>
    <xf numFmtId="241" fontId="18" fillId="0" borderId="109">
      <protection locked="0"/>
    </xf>
    <xf numFmtId="0" fontId="148" fillId="27" borderId="104" applyNumberFormat="0" applyAlignment="0" applyProtection="0"/>
    <xf numFmtId="176" fontId="47" fillId="0" borderId="105" applyFill="0" applyBorder="0" applyAlignment="0"/>
    <xf numFmtId="0" fontId="136" fillId="0" borderId="112">
      <alignment horizontal="left" vertical="center"/>
    </xf>
    <xf numFmtId="10" fontId="67" fillId="30" borderId="105" applyNumberFormat="0" applyBorder="0" applyAlignment="0" applyProtection="0"/>
    <xf numFmtId="1" fontId="171" fillId="26" borderId="105">
      <alignment horizontal="left"/>
    </xf>
    <xf numFmtId="0" fontId="72" fillId="33" borderId="57" applyNumberFormat="0" applyFont="0" applyAlignment="0" applyProtection="0"/>
    <xf numFmtId="0" fontId="181" fillId="27" borderId="106" applyNumberFormat="0" applyAlignment="0" applyProtection="0"/>
    <xf numFmtId="226" fontId="136" fillId="0" borderId="114" applyFill="0"/>
    <xf numFmtId="0" fontId="163" fillId="0" borderId="105" applyNumberFormat="0" applyFont="0" applyBorder="0">
      <alignment horizontal="right"/>
    </xf>
    <xf numFmtId="1" fontId="125" fillId="26" borderId="112">
      <alignment horizontal="center"/>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1" fontId="171" fillId="26" borderId="105">
      <alignment horizontal="left"/>
    </xf>
    <xf numFmtId="4" fontId="196" fillId="38" borderId="132" applyNumberFormat="0" applyProtection="0">
      <alignment horizontal="left" vertical="center" indent="1"/>
    </xf>
    <xf numFmtId="4" fontId="195" fillId="37" borderId="131" applyNumberFormat="0" applyProtection="0">
      <alignment horizontal="left" vertical="center" indent="1"/>
    </xf>
    <xf numFmtId="4" fontId="194" fillId="35" borderId="131" applyNumberFormat="0" applyProtection="0">
      <alignment horizontal="right" vertical="center"/>
    </xf>
    <xf numFmtId="1" fontId="125" fillId="26" borderId="136">
      <alignment horizontal="center"/>
    </xf>
    <xf numFmtId="0" fontId="163" fillId="0" borderId="129" applyNumberFormat="0" applyFont="0" applyBorder="0">
      <alignment horizontal="right"/>
    </xf>
    <xf numFmtId="226" fontId="136" fillId="0" borderId="138" applyFill="0"/>
    <xf numFmtId="0" fontId="181" fillId="27" borderId="130" applyNumberFormat="0" applyAlignment="0" applyProtection="0"/>
    <xf numFmtId="1" fontId="171" fillId="26" borderId="129">
      <alignment horizontal="left"/>
    </xf>
    <xf numFmtId="10" fontId="67" fillId="30" borderId="129" applyNumberFormat="0" applyBorder="0" applyAlignment="0" applyProtection="0"/>
    <xf numFmtId="176" fontId="47" fillId="0" borderId="129" applyFill="0" applyBorder="0" applyAlignment="0"/>
    <xf numFmtId="0" fontId="148" fillId="27" borderId="128" applyNumberFormat="0" applyAlignment="0" applyProtection="0"/>
    <xf numFmtId="241" fontId="18" fillId="0" borderId="133">
      <protection locked="0"/>
    </xf>
    <xf numFmtId="37" fontId="43" fillId="0" borderId="138" applyAlignment="0"/>
    <xf numFmtId="1" fontId="171" fillId="26" borderId="129">
      <alignment horizontal="left"/>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241" fontId="18" fillId="0" borderId="133">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1" fontId="171" fillId="26" borderId="129">
      <alignment horizontal="left"/>
    </xf>
    <xf numFmtId="241" fontId="18" fillId="0" borderId="133">
      <protection locked="0"/>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4" fontId="194" fillId="35" borderId="131" applyNumberFormat="0" applyProtection="0">
      <alignment horizontal="right" vertical="center"/>
    </xf>
    <xf numFmtId="4" fontId="196" fillId="38" borderId="132" applyNumberFormat="0" applyProtection="0">
      <alignment horizontal="left" vertical="center" indent="1"/>
    </xf>
    <xf numFmtId="0" fontId="94" fillId="29" borderId="45" applyNumberFormat="0" applyAlignment="0" applyProtection="0">
      <alignment vertical="center"/>
    </xf>
    <xf numFmtId="0" fontId="94" fillId="29" borderId="45" applyNumberFormat="0" applyAlignment="0" applyProtection="0">
      <alignment vertical="center"/>
    </xf>
    <xf numFmtId="0" fontId="94" fillId="29" borderId="45" applyNumberFormat="0" applyAlignment="0" applyProtection="0">
      <alignment vertical="center"/>
    </xf>
    <xf numFmtId="0" fontId="94" fillId="29" borderId="45" applyNumberFormat="0" applyAlignment="0" applyProtection="0">
      <alignment vertical="center"/>
    </xf>
    <xf numFmtId="0" fontId="26" fillId="29" borderId="45" applyNumberFormat="0" applyAlignment="0" applyProtection="0">
      <alignment vertical="center"/>
    </xf>
    <xf numFmtId="0" fontId="26" fillId="29" borderId="45" applyNumberFormat="0" applyAlignment="0" applyProtection="0">
      <alignment vertical="center"/>
    </xf>
    <xf numFmtId="0" fontId="26" fillId="29" borderId="45" applyNumberFormat="0" applyAlignment="0" applyProtection="0">
      <alignment vertical="center"/>
    </xf>
    <xf numFmtId="37" fontId="43" fillId="0" borderId="67" applyAlignment="0"/>
    <xf numFmtId="0" fontId="70" fillId="0" borderId="31">
      <alignment vertical="center"/>
    </xf>
    <xf numFmtId="0" fontId="70" fillId="0" borderId="31">
      <alignment vertical="center"/>
    </xf>
    <xf numFmtId="0" fontId="70" fillId="0" borderId="31">
      <alignment vertical="center"/>
    </xf>
    <xf numFmtId="0" fontId="70" fillId="0" borderId="31">
      <alignment vertical="center"/>
    </xf>
    <xf numFmtId="0" fontId="70" fillId="0" borderId="31">
      <alignment vertical="center"/>
    </xf>
    <xf numFmtId="1" fontId="125" fillId="26" borderId="32">
      <alignment horizontal="center"/>
    </xf>
    <xf numFmtId="0" fontId="44" fillId="0" borderId="44">
      <alignment horizontal="center"/>
    </xf>
    <xf numFmtId="0" fontId="187" fillId="30" borderId="44"/>
    <xf numFmtId="241" fontId="18" fillId="0" borderId="70">
      <protection locked="0"/>
    </xf>
    <xf numFmtId="226" fontId="136" fillId="0" borderId="29" applyFill="0"/>
    <xf numFmtId="0" fontId="148" fillId="27" borderId="34" applyNumberFormat="0" applyAlignment="0" applyProtection="0"/>
    <xf numFmtId="0" fontId="174" fillId="0" borderId="44"/>
    <xf numFmtId="176" fontId="47" fillId="0" borderId="35" applyFill="0" applyBorder="0" applyAlignment="0"/>
    <xf numFmtId="14" fontId="163" fillId="7" borderId="44">
      <alignment horizontal="center" vertical="center" wrapText="1"/>
    </xf>
    <xf numFmtId="0" fontId="136" fillId="0" borderId="65">
      <alignment horizontal="left" vertical="center"/>
    </xf>
    <xf numFmtId="0" fontId="136" fillId="0" borderId="32">
      <alignment horizontal="left" vertical="center"/>
    </xf>
    <xf numFmtId="14" fontId="163" fillId="7" borderId="31">
      <alignment horizontal="center" vertical="center" wrapText="1"/>
    </xf>
    <xf numFmtId="0" fontId="165" fillId="0" borderId="36" applyNumberFormat="0" applyFill="0" applyAlignment="0" applyProtection="0"/>
    <xf numFmtId="10" fontId="67" fillId="30" borderId="35" applyNumberFormat="0" applyBorder="0" applyAlignment="0" applyProtection="0"/>
    <xf numFmtId="1" fontId="171" fillId="26" borderId="35">
      <alignment horizontal="left"/>
    </xf>
    <xf numFmtId="0" fontId="174" fillId="0" borderId="31"/>
    <xf numFmtId="0" fontId="150" fillId="29" borderId="45" applyNumberFormat="0" applyAlignment="0" applyProtection="0"/>
    <xf numFmtId="0" fontId="72" fillId="33" borderId="37" applyNumberFormat="0" applyFont="0" applyAlignment="0" applyProtection="0"/>
    <xf numFmtId="0" fontId="181" fillId="27" borderId="38" applyNumberFormat="0" applyAlignment="0" applyProtection="0"/>
    <xf numFmtId="226" fontId="134" fillId="0" borderId="30" applyFill="0"/>
    <xf numFmtId="0" fontId="187" fillId="30" borderId="31"/>
    <xf numFmtId="226" fontId="136" fillId="0" borderId="67" applyFill="0"/>
    <xf numFmtId="0" fontId="44" fillId="0" borderId="31">
      <alignment horizontal="center"/>
    </xf>
    <xf numFmtId="226" fontId="134" fillId="0" borderId="66" applyFill="0"/>
    <xf numFmtId="0" fontId="163" fillId="0" borderId="35" applyNumberFormat="0" applyFont="0" applyBorder="0">
      <alignment horizontal="right"/>
    </xf>
    <xf numFmtId="1" fontId="125" fillId="26" borderId="65">
      <alignment horizontal="center"/>
    </xf>
    <xf numFmtId="4" fontId="194" fillId="35" borderId="39" applyNumberFormat="0" applyProtection="0">
      <alignment horizontal="right" vertical="center"/>
    </xf>
    <xf numFmtId="4" fontId="195" fillId="37" borderId="39" applyNumberFormat="0" applyProtection="0">
      <alignment horizontal="left" vertical="center" indent="1"/>
    </xf>
    <xf numFmtId="4" fontId="196" fillId="38" borderId="40" applyNumberFormat="0" applyProtection="0">
      <alignment horizontal="left" vertical="center" indent="1"/>
    </xf>
    <xf numFmtId="4" fontId="197" fillId="35" borderId="39" applyNumberFormat="0" applyProtection="0">
      <alignment horizontal="right" vertical="center"/>
    </xf>
    <xf numFmtId="241" fontId="18" fillId="0" borderId="41">
      <protection locked="0"/>
    </xf>
    <xf numFmtId="0" fontId="22" fillId="27" borderId="34" applyNumberFormat="0" applyAlignment="0" applyProtection="0">
      <alignment vertical="center"/>
    </xf>
    <xf numFmtId="0" fontId="22" fillId="27" borderId="34" applyNumberFormat="0" applyAlignment="0" applyProtection="0">
      <alignment vertical="center"/>
    </xf>
    <xf numFmtId="0" fontId="22" fillId="27" borderId="34" applyNumberFormat="0" applyAlignment="0" applyProtection="0">
      <alignment vertical="center"/>
    </xf>
    <xf numFmtId="0" fontId="77" fillId="27" borderId="34" applyNumberFormat="0" applyAlignment="0" applyProtection="0">
      <alignment vertical="center"/>
    </xf>
    <xf numFmtId="0" fontId="77" fillId="27" borderId="34" applyNumberFormat="0" applyAlignment="0" applyProtection="0">
      <alignment vertical="center"/>
    </xf>
    <xf numFmtId="0" fontId="77" fillId="27" borderId="34" applyNumberFormat="0" applyAlignment="0" applyProtection="0">
      <alignment vertical="center"/>
    </xf>
    <xf numFmtId="0" fontId="77" fillId="27" borderId="34" applyNumberFormat="0" applyAlignment="0" applyProtection="0">
      <alignment vertical="center"/>
    </xf>
    <xf numFmtId="190" fontId="8" fillId="0" borderId="35">
      <alignment horizontal="right" vertical="center" shrinkToFit="1"/>
    </xf>
    <xf numFmtId="1" fontId="82" fillId="0" borderId="35" applyFill="0" applyBorder="0">
      <alignment horizontal="center"/>
    </xf>
    <xf numFmtId="0" fontId="6" fillId="33" borderId="37" applyNumberFormat="0" applyFont="0" applyAlignment="0" applyProtection="0">
      <alignment vertical="center"/>
    </xf>
    <xf numFmtId="0" fontId="6" fillId="33" borderId="37" applyNumberFormat="0" applyFont="0" applyAlignment="0" applyProtection="0">
      <alignment vertical="center"/>
    </xf>
    <xf numFmtId="0" fontId="8" fillId="33" borderId="37" applyNumberFormat="0" applyFont="0" applyAlignment="0" applyProtection="0">
      <alignment vertical="center"/>
    </xf>
    <xf numFmtId="0" fontId="12" fillId="33" borderId="37" applyNumberFormat="0" applyFont="0" applyAlignment="0" applyProtection="0">
      <alignment vertical="center"/>
    </xf>
    <xf numFmtId="0" fontId="12" fillId="33" borderId="37" applyNumberFormat="0" applyFont="0" applyAlignment="0" applyProtection="0">
      <alignment vertical="center"/>
    </xf>
    <xf numFmtId="0" fontId="12" fillId="33" borderId="37" applyNumberFormat="0" applyFont="0" applyAlignment="0" applyProtection="0">
      <alignment vertical="center"/>
    </xf>
    <xf numFmtId="0" fontId="12" fillId="33" borderId="37" applyNumberFormat="0" applyFont="0" applyAlignment="0" applyProtection="0">
      <alignment vertical="center"/>
    </xf>
    <xf numFmtId="0" fontId="70" fillId="0" borderId="44">
      <alignment vertical="center"/>
    </xf>
    <xf numFmtId="0" fontId="70" fillId="0" borderId="44">
      <alignment vertical="center"/>
    </xf>
    <xf numFmtId="0" fontId="70" fillId="0" borderId="44">
      <alignment vertical="center"/>
    </xf>
    <xf numFmtId="0" fontId="70" fillId="0" borderId="44">
      <alignment vertical="center"/>
    </xf>
    <xf numFmtId="0" fontId="70" fillId="0" borderId="44">
      <alignment vertical="center"/>
    </xf>
    <xf numFmtId="192" fontId="18" fillId="0" borderId="35" applyFont="0" applyBorder="0" applyAlignment="0">
      <alignment horizontal="center" vertical="center"/>
    </xf>
    <xf numFmtId="37" fontId="43" fillId="0" borderId="29" applyAlignment="0"/>
    <xf numFmtId="176" fontId="95" fillId="30" borderId="35">
      <alignment horizontal="right" vertical="center"/>
      <protection locked="0"/>
    </xf>
    <xf numFmtId="1" fontId="171" fillId="26" borderId="140">
      <alignment horizontal="left"/>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0" fontId="136" fillId="0" borderId="146">
      <alignment horizontal="left" vertical="center"/>
    </xf>
    <xf numFmtId="176" fontId="47" fillId="0" borderId="140" applyFill="0" applyBorder="0" applyAlignment="0"/>
    <xf numFmtId="0" fontId="148" fillId="27" borderId="139" applyNumberFormat="0" applyAlignment="0" applyProtection="0"/>
    <xf numFmtId="1" fontId="171" fillId="26" borderId="140">
      <alignment horizontal="left"/>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1" fontId="171" fillId="26" borderId="140">
      <alignment horizontal="left"/>
    </xf>
    <xf numFmtId="176" fontId="95" fillId="30" borderId="140">
      <alignment horizontal="right" vertical="center"/>
      <protection locked="0"/>
    </xf>
    <xf numFmtId="192" fontId="18" fillId="0" borderId="140" applyFont="0" applyBorder="0" applyAlignment="0">
      <alignment horizontal="center" vertical="center"/>
    </xf>
    <xf numFmtId="1" fontId="82" fillId="0" borderId="140" applyFill="0" applyBorder="0">
      <alignment horizontal="center"/>
    </xf>
    <xf numFmtId="190" fontId="8" fillId="0" borderId="140">
      <alignment horizontal="right" vertical="center" shrinkToFit="1"/>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241" fontId="18" fillId="0" borderId="144">
      <protection locked="0"/>
    </xf>
    <xf numFmtId="4" fontId="197" fillId="35" borderId="142" applyNumberFormat="0" applyProtection="0">
      <alignment horizontal="right" vertical="center"/>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1" fontId="171" fillId="26" borderId="116">
      <alignment horizontal="left"/>
    </xf>
    <xf numFmtId="4" fontId="196" fillId="38" borderId="120" applyNumberFormat="0" applyProtection="0">
      <alignment horizontal="left" vertical="center" indent="1"/>
    </xf>
    <xf numFmtId="4" fontId="195" fillId="37" borderId="119" applyNumberFormat="0" applyProtection="0">
      <alignment horizontal="left" vertical="center" indent="1"/>
    </xf>
    <xf numFmtId="4" fontId="194" fillId="35" borderId="119" applyNumberFormat="0" applyProtection="0">
      <alignment horizontal="right" vertical="center"/>
    </xf>
    <xf numFmtId="1" fontId="125" fillId="26" borderId="125">
      <alignment horizontal="center"/>
    </xf>
    <xf numFmtId="0" fontId="163" fillId="0" borderId="116" applyNumberFormat="0" applyFont="0" applyBorder="0">
      <alignment horizontal="right"/>
    </xf>
    <xf numFmtId="226" fontId="136" fillId="0" borderId="127" applyFill="0"/>
    <xf numFmtId="0" fontId="181" fillId="27" borderId="118" applyNumberFormat="0" applyAlignment="0" applyProtection="0"/>
    <xf numFmtId="0" fontId="72" fillId="33" borderId="117" applyNumberFormat="0" applyFont="0" applyAlignment="0" applyProtection="0"/>
    <xf numFmtId="1" fontId="171" fillId="26" borderId="116">
      <alignment horizontal="left"/>
    </xf>
    <xf numFmtId="10" fontId="67" fillId="30" borderId="116" applyNumberFormat="0" applyBorder="0" applyAlignment="0" applyProtection="0"/>
    <xf numFmtId="0" fontId="136" fillId="0" borderId="125">
      <alignment horizontal="left" vertical="center"/>
    </xf>
    <xf numFmtId="176" fontId="47" fillId="0" borderId="116" applyFill="0" applyBorder="0" applyAlignment="0"/>
    <xf numFmtId="0" fontId="148" fillId="27" borderId="115" applyNumberFormat="0" applyAlignment="0" applyProtection="0"/>
    <xf numFmtId="241" fontId="18" fillId="0" borderId="121">
      <protection locked="0"/>
    </xf>
    <xf numFmtId="37" fontId="43" fillId="0" borderId="127" applyAlignment="0"/>
    <xf numFmtId="1" fontId="171" fillId="26" borderId="116">
      <alignment horizontal="left"/>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48" fillId="27" borderId="115" applyNumberFormat="0" applyAlignment="0" applyProtection="0"/>
    <xf numFmtId="241" fontId="18" fillId="0" borderId="121">
      <protection locked="0"/>
    </xf>
    <xf numFmtId="37" fontId="43" fillId="0" borderId="127" applyAlignment="0"/>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94" fillId="29" borderId="124" applyNumberFormat="0" applyAlignment="0" applyProtection="0">
      <alignment vertical="center"/>
    </xf>
    <xf numFmtId="1" fontId="171" fillId="26" borderId="116">
      <alignment horizontal="left"/>
    </xf>
    <xf numFmtId="37" fontId="43" fillId="0" borderId="127" applyAlignment="0"/>
    <xf numFmtId="241" fontId="18" fillId="0" borderId="121">
      <protection locked="0"/>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226" fontId="136" fillId="0" borderId="127"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1" fontId="171" fillId="26" borderId="116">
      <alignment horizontal="left"/>
    </xf>
    <xf numFmtId="176" fontId="95" fillId="30" borderId="116">
      <alignment horizontal="right" vertical="center"/>
      <protection locked="0"/>
    </xf>
    <xf numFmtId="192" fontId="18" fillId="0" borderId="116" applyFont="0" applyBorder="0" applyAlignment="0">
      <alignment horizontal="center" vertical="center"/>
    </xf>
    <xf numFmtId="1" fontId="82" fillId="0" borderId="116" applyFill="0" applyBorder="0">
      <alignment horizontal="center"/>
    </xf>
    <xf numFmtId="190" fontId="8" fillId="0" borderId="116">
      <alignment horizontal="right" vertical="center" shrinkToFit="1"/>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241" fontId="18" fillId="0" borderId="121">
      <protection locked="0"/>
    </xf>
    <xf numFmtId="4" fontId="197" fillId="35" borderId="119" applyNumberFormat="0" applyProtection="0">
      <alignment horizontal="right" vertical="center"/>
    </xf>
    <xf numFmtId="4" fontId="196" fillId="38" borderId="120" applyNumberFormat="0" applyProtection="0">
      <alignment horizontal="left" vertical="center" indent="1"/>
    </xf>
    <xf numFmtId="4" fontId="195" fillId="37" borderId="119" applyNumberFormat="0" applyProtection="0">
      <alignment horizontal="left" vertical="center" indent="1"/>
    </xf>
    <xf numFmtId="4" fontId="194" fillId="35" borderId="119" applyNumberFormat="0" applyProtection="0">
      <alignment horizontal="right" vertical="center"/>
    </xf>
    <xf numFmtId="1" fontId="125" fillId="26" borderId="125">
      <alignment horizontal="center"/>
    </xf>
    <xf numFmtId="0" fontId="163" fillId="0" borderId="116" applyNumberFormat="0" applyFont="0" applyBorder="0">
      <alignment horizontal="right"/>
    </xf>
    <xf numFmtId="226" fontId="134" fillId="0" borderId="126" applyFill="0"/>
    <xf numFmtId="226" fontId="136" fillId="0" borderId="127" applyFill="0"/>
    <xf numFmtId="0" fontId="181" fillId="27" borderId="118" applyNumberFormat="0" applyAlignment="0" applyProtection="0"/>
    <xf numFmtId="0" fontId="150" fillId="29" borderId="124" applyNumberFormat="0" applyAlignment="0" applyProtection="0"/>
    <xf numFmtId="1" fontId="171" fillId="26" borderId="116">
      <alignment horizontal="left"/>
    </xf>
    <xf numFmtId="10" fontId="67" fillId="30" borderId="116" applyNumberFormat="0" applyBorder="0" applyAlignment="0" applyProtection="0"/>
    <xf numFmtId="0" fontId="136" fillId="0" borderId="125">
      <alignment horizontal="left" vertical="center"/>
    </xf>
    <xf numFmtId="0" fontId="148" fillId="27" borderId="115" applyNumberFormat="0" applyAlignment="0" applyProtection="0"/>
    <xf numFmtId="241" fontId="18" fillId="0" borderId="121">
      <protection locked="0"/>
    </xf>
    <xf numFmtId="37" fontId="43" fillId="0" borderId="127" applyAlignment="0"/>
    <xf numFmtId="0" fontId="26"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1" fontId="171" fillId="26" borderId="116">
      <alignment horizontal="left"/>
    </xf>
    <xf numFmtId="37" fontId="43" fillId="0" borderId="127" applyAlignment="0"/>
    <xf numFmtId="1" fontId="171" fillId="26" borderId="94">
      <alignment horizontal="left"/>
    </xf>
    <xf numFmtId="4" fontId="196" fillId="38" borderId="97" applyNumberFormat="0" applyProtection="0">
      <alignment horizontal="left" vertical="center" indent="1"/>
    </xf>
    <xf numFmtId="4" fontId="195" fillId="37" borderId="96" applyNumberFormat="0" applyProtection="0">
      <alignment horizontal="left" vertical="center" indent="1"/>
    </xf>
    <xf numFmtId="4" fontId="194" fillId="35" borderId="96" applyNumberFormat="0" applyProtection="0">
      <alignment horizontal="right" vertical="center"/>
    </xf>
    <xf numFmtId="1" fontId="125" fillId="26" borderId="101">
      <alignment horizontal="center"/>
    </xf>
    <xf numFmtId="0" fontId="163" fillId="0" borderId="94" applyNumberFormat="0" applyFont="0" applyBorder="0">
      <alignment horizontal="right"/>
    </xf>
    <xf numFmtId="226" fontId="136" fillId="0" borderId="103" applyFill="0"/>
    <xf numFmtId="0" fontId="181" fillId="27" borderId="95" applyNumberFormat="0" applyAlignment="0" applyProtection="0"/>
    <xf numFmtId="1" fontId="171" fillId="26" borderId="94">
      <alignment horizontal="left"/>
    </xf>
    <xf numFmtId="10" fontId="67" fillId="30" borderId="94" applyNumberFormat="0" applyBorder="0" applyAlignment="0" applyProtection="0"/>
    <xf numFmtId="0" fontId="136" fillId="0" borderId="101">
      <alignment horizontal="left" vertical="center"/>
    </xf>
    <xf numFmtId="176" fontId="47" fillId="0" borderId="94" applyFill="0" applyBorder="0" applyAlignment="0"/>
    <xf numFmtId="0" fontId="148" fillId="27" borderId="93" applyNumberFormat="0" applyAlignment="0" applyProtection="0"/>
    <xf numFmtId="241" fontId="18" fillId="0" borderId="98">
      <protection locked="0"/>
    </xf>
    <xf numFmtId="37" fontId="43" fillId="0" borderId="103" applyAlignment="0"/>
    <xf numFmtId="1" fontId="171" fillId="26" borderId="94">
      <alignment horizontal="left"/>
    </xf>
    <xf numFmtId="0" fontId="94" fillId="29" borderId="100"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26" fillId="29" borderId="100" applyNumberFormat="0" applyAlignment="0" applyProtection="0">
      <alignment vertical="center"/>
    </xf>
    <xf numFmtId="0" fontId="26" fillId="29" borderId="100" applyNumberFormat="0" applyAlignment="0" applyProtection="0">
      <alignment vertical="center"/>
    </xf>
    <xf numFmtId="0" fontId="26" fillId="29" borderId="100" applyNumberFormat="0" applyAlignment="0" applyProtection="0">
      <alignment vertical="center"/>
    </xf>
    <xf numFmtId="37" fontId="43" fillId="0" borderId="103" applyAlignment="0"/>
    <xf numFmtId="241" fontId="18" fillId="0" borderId="98">
      <protection locked="0"/>
    </xf>
    <xf numFmtId="0" fontId="148" fillId="27" borderId="93" applyNumberFormat="0" applyAlignment="0" applyProtection="0"/>
    <xf numFmtId="0" fontId="28" fillId="0" borderId="42" applyNumberFormat="0" applyFill="0" applyAlignment="0" applyProtection="0">
      <alignment vertical="center"/>
    </xf>
    <xf numFmtId="0" fontId="28" fillId="0" borderId="42" applyNumberFormat="0" applyFill="0" applyAlignment="0" applyProtection="0">
      <alignment vertical="center"/>
    </xf>
    <xf numFmtId="0" fontId="28" fillId="0" borderId="42" applyNumberFormat="0" applyFill="0" applyAlignment="0" applyProtection="0">
      <alignment vertical="center"/>
    </xf>
    <xf numFmtId="0" fontId="28" fillId="0" borderId="42" applyNumberFormat="0" applyFill="0" applyAlignment="0" applyProtection="0">
      <alignment vertical="center"/>
    </xf>
    <xf numFmtId="0" fontId="28" fillId="0" borderId="42" applyNumberFormat="0" applyFill="0" applyAlignment="0" applyProtection="0">
      <alignment vertical="center"/>
    </xf>
    <xf numFmtId="0" fontId="102" fillId="0" borderId="42" applyNumberFormat="0" applyFill="0" applyAlignment="0" applyProtection="0">
      <alignment vertical="center"/>
    </xf>
    <xf numFmtId="0" fontId="102" fillId="0" borderId="42" applyNumberFormat="0" applyFill="0" applyAlignment="0" applyProtection="0">
      <alignment vertical="center"/>
    </xf>
    <xf numFmtId="0" fontId="102" fillId="0" borderId="42" applyNumberFormat="0" applyFill="0" applyAlignment="0" applyProtection="0">
      <alignment vertical="center"/>
    </xf>
    <xf numFmtId="0" fontId="102" fillId="0" borderId="42" applyNumberFormat="0" applyFill="0" applyAlignment="0" applyProtection="0">
      <alignment vertical="center"/>
    </xf>
    <xf numFmtId="176" fontId="47" fillId="0" borderId="94" applyFill="0" applyBorder="0" applyAlignment="0"/>
    <xf numFmtId="0" fontId="43" fillId="0" borderId="43">
      <alignment vertical="justify" wrapText="1"/>
    </xf>
    <xf numFmtId="0" fontId="136" fillId="0" borderId="101">
      <alignment horizontal="left" vertical="center"/>
    </xf>
    <xf numFmtId="0" fontId="29" fillId="13" borderId="34" applyNumberFormat="0" applyAlignment="0" applyProtection="0">
      <alignment vertical="center"/>
    </xf>
    <xf numFmtId="0" fontId="29" fillId="13" borderId="34" applyNumberFormat="0" applyAlignment="0" applyProtection="0">
      <alignment vertical="center"/>
    </xf>
    <xf numFmtId="0" fontId="29" fillId="13" borderId="34" applyNumberFormat="0" applyAlignment="0" applyProtection="0">
      <alignment vertical="center"/>
    </xf>
    <xf numFmtId="0" fontId="105" fillId="13" borderId="34" applyNumberFormat="0" applyAlignment="0" applyProtection="0">
      <alignment vertical="center"/>
    </xf>
    <xf numFmtId="0" fontId="105" fillId="13" borderId="34" applyNumberFormat="0" applyAlignment="0" applyProtection="0">
      <alignment vertical="center"/>
    </xf>
    <xf numFmtId="0" fontId="105" fillId="13" borderId="34" applyNumberFormat="0" applyAlignment="0" applyProtection="0">
      <alignment vertical="center"/>
    </xf>
    <xf numFmtId="0" fontId="105" fillId="13" borderId="34" applyNumberFormat="0" applyAlignment="0" applyProtection="0">
      <alignment vertical="center"/>
    </xf>
    <xf numFmtId="10" fontId="67" fillId="30" borderId="94" applyNumberFormat="0" applyBorder="0" applyAlignment="0" applyProtection="0"/>
    <xf numFmtId="1" fontId="171" fillId="26" borderId="94">
      <alignment horizontal="left"/>
    </xf>
    <xf numFmtId="0" fontId="150" fillId="29" borderId="100" applyNumberFormat="0" applyAlignment="0" applyProtection="0"/>
    <xf numFmtId="0" fontId="181" fillId="27" borderId="95" applyNumberFormat="0" applyAlignment="0" applyProtection="0"/>
    <xf numFmtId="226" fontId="136" fillId="0" borderId="103" applyFill="0"/>
    <xf numFmtId="0" fontId="163" fillId="0" borderId="94" applyNumberFormat="0" applyFont="0" applyBorder="0">
      <alignment horizontal="right"/>
    </xf>
    <xf numFmtId="4" fontId="194" fillId="35" borderId="96" applyNumberFormat="0" applyProtection="0">
      <alignment horizontal="right" vertical="center"/>
    </xf>
    <xf numFmtId="4" fontId="196" fillId="38" borderId="97" applyNumberFormat="0" applyProtection="0">
      <alignment horizontal="left" vertical="center" indent="1"/>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33" fillId="0" borderId="36" applyNumberFormat="0" applyFill="0" applyAlignment="0" applyProtection="0">
      <alignment vertical="center"/>
    </xf>
    <xf numFmtId="0" fontId="33" fillId="0" borderId="36" applyNumberFormat="0" applyFill="0" applyAlignment="0" applyProtection="0">
      <alignment vertical="center"/>
    </xf>
    <xf numFmtId="0" fontId="33" fillId="0" borderId="36" applyNumberFormat="0" applyFill="0" applyAlignment="0" applyProtection="0">
      <alignment vertical="center"/>
    </xf>
    <xf numFmtId="0" fontId="110" fillId="0" borderId="36" applyNumberFormat="0" applyFill="0" applyAlignment="0" applyProtection="0">
      <alignment vertical="center"/>
    </xf>
    <xf numFmtId="0" fontId="110" fillId="0" borderId="36" applyNumberFormat="0" applyFill="0" applyAlignment="0" applyProtection="0">
      <alignment vertical="center"/>
    </xf>
    <xf numFmtId="0" fontId="110" fillId="0" borderId="36" applyNumberFormat="0" applyFill="0" applyAlignment="0" applyProtection="0">
      <alignment vertical="center"/>
    </xf>
    <xf numFmtId="0" fontId="110" fillId="0" borderId="36" applyNumberFormat="0" applyFill="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241" fontId="18" fillId="0" borderId="144">
      <protection locked="0"/>
    </xf>
    <xf numFmtId="0" fontId="94" fillId="29" borderId="78" applyNumberFormat="0" applyAlignment="0" applyProtection="0">
      <alignment vertical="center"/>
    </xf>
    <xf numFmtId="0" fontId="94" fillId="29" borderId="78" applyNumberFormat="0" applyAlignment="0" applyProtection="0">
      <alignment vertical="center"/>
    </xf>
    <xf numFmtId="0" fontId="94" fillId="29" borderId="78" applyNumberFormat="0" applyAlignment="0" applyProtection="0">
      <alignment vertical="center"/>
    </xf>
    <xf numFmtId="0" fontId="94" fillId="29" borderId="78" applyNumberFormat="0" applyAlignment="0" applyProtection="0">
      <alignment vertical="center"/>
    </xf>
    <xf numFmtId="0" fontId="26" fillId="29" borderId="78" applyNumberFormat="0" applyAlignment="0" applyProtection="0">
      <alignment vertical="center"/>
    </xf>
    <xf numFmtId="0" fontId="26" fillId="29" borderId="78" applyNumberFormat="0" applyAlignment="0" applyProtection="0">
      <alignment vertical="center"/>
    </xf>
    <xf numFmtId="0" fontId="26" fillId="29" borderId="78" applyNumberFormat="0" applyAlignment="0" applyProtection="0">
      <alignment vertical="center"/>
    </xf>
    <xf numFmtId="37" fontId="43" fillId="0" borderId="81" applyAlignment="0"/>
    <xf numFmtId="0" fontId="35" fillId="27" borderId="38" applyNumberFormat="0" applyAlignment="0" applyProtection="0">
      <alignment vertical="center"/>
    </xf>
    <xf numFmtId="0" fontId="35" fillId="27" borderId="38" applyNumberFormat="0" applyAlignment="0" applyProtection="0">
      <alignment vertical="center"/>
    </xf>
    <xf numFmtId="0" fontId="35" fillId="27" borderId="38" applyNumberFormat="0" applyAlignment="0" applyProtection="0">
      <alignment vertical="center"/>
    </xf>
    <xf numFmtId="0" fontId="112" fillId="27" borderId="38" applyNumberFormat="0" applyAlignment="0" applyProtection="0">
      <alignment vertical="center"/>
    </xf>
    <xf numFmtId="0" fontId="112" fillId="27" borderId="38" applyNumberFormat="0" applyAlignment="0" applyProtection="0">
      <alignment vertical="center"/>
    </xf>
    <xf numFmtId="0" fontId="112" fillId="27" borderId="38" applyNumberFormat="0" applyAlignment="0" applyProtection="0">
      <alignment vertical="center"/>
    </xf>
    <xf numFmtId="0" fontId="112" fillId="27" borderId="38" applyNumberFormat="0" applyAlignment="0" applyProtection="0">
      <alignment vertical="center"/>
    </xf>
    <xf numFmtId="0" fontId="148" fillId="27" borderId="71" applyNumberFormat="0" applyAlignment="0" applyProtection="0"/>
    <xf numFmtId="176" fontId="47" fillId="0" borderId="72" applyFill="0" applyBorder="0" applyAlignment="0"/>
    <xf numFmtId="0" fontId="136" fillId="0" borderId="79">
      <alignment horizontal="left" vertical="center"/>
    </xf>
    <xf numFmtId="10" fontId="67" fillId="30" borderId="72" applyNumberFormat="0" applyBorder="0" applyAlignment="0" applyProtection="0"/>
    <xf numFmtId="0" fontId="150" fillId="29" borderId="78" applyNumberFormat="0" applyAlignment="0" applyProtection="0"/>
    <xf numFmtId="0" fontId="181" fillId="27" borderId="73" applyNumberFormat="0" applyAlignment="0" applyProtection="0"/>
    <xf numFmtId="226" fontId="136" fillId="0" borderId="81" applyFill="0"/>
    <xf numFmtId="226" fontId="134" fillId="0" borderId="80" applyFill="0"/>
    <xf numFmtId="0" fontId="163" fillId="0" borderId="72" applyNumberFormat="0" applyFont="0" applyBorder="0">
      <alignment horizontal="right"/>
    </xf>
    <xf numFmtId="1" fontId="125" fillId="26" borderId="79">
      <alignment horizontal="center"/>
    </xf>
    <xf numFmtId="4" fontId="194" fillId="35" borderId="74" applyNumberFormat="0" applyProtection="0">
      <alignment horizontal="right" vertical="center"/>
    </xf>
    <xf numFmtId="4" fontId="195" fillId="37" borderId="74" applyNumberFormat="0" applyProtection="0">
      <alignment horizontal="left" vertical="center" indent="1"/>
    </xf>
    <xf numFmtId="4" fontId="196" fillId="38" borderId="75" applyNumberFormat="0" applyProtection="0">
      <alignment horizontal="left" vertical="center" indent="1"/>
    </xf>
    <xf numFmtId="4" fontId="197" fillId="35" borderId="74" applyNumberFormat="0" applyProtection="0">
      <alignment horizontal="right" vertical="center"/>
    </xf>
    <xf numFmtId="241" fontId="18" fillId="0" borderId="76">
      <protection locked="0"/>
    </xf>
    <xf numFmtId="0" fontId="22" fillId="27" borderId="71" applyNumberFormat="0" applyAlignment="0" applyProtection="0">
      <alignment vertical="center"/>
    </xf>
    <xf numFmtId="0" fontId="22" fillId="27" borderId="71" applyNumberFormat="0" applyAlignment="0" applyProtection="0">
      <alignment vertical="center"/>
    </xf>
    <xf numFmtId="0" fontId="22"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190" fontId="8" fillId="0" borderId="72">
      <alignment horizontal="right" vertical="center" shrinkToFit="1"/>
    </xf>
    <xf numFmtId="1" fontId="82" fillId="0" borderId="72" applyFill="0" applyBorder="0">
      <alignment horizontal="center"/>
    </xf>
    <xf numFmtId="192" fontId="18" fillId="0" borderId="72" applyFont="0" applyBorder="0" applyAlignment="0">
      <alignment horizontal="center" vertical="center"/>
    </xf>
    <xf numFmtId="176" fontId="95" fillId="30" borderId="72">
      <alignment horizontal="right" vertical="center"/>
      <protection locked="0"/>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29" fillId="13" borderId="71" applyNumberFormat="0" applyAlignment="0" applyProtection="0">
      <alignment vertical="center"/>
    </xf>
    <xf numFmtId="0" fontId="29" fillId="13" borderId="71" applyNumberFormat="0" applyAlignment="0" applyProtection="0">
      <alignment vertical="center"/>
    </xf>
    <xf numFmtId="0" fontId="29"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35" fillId="27" borderId="73" applyNumberFormat="0" applyAlignment="0" applyProtection="0">
      <alignment vertical="center"/>
    </xf>
    <xf numFmtId="0" fontId="35" fillId="27" borderId="73" applyNumberFormat="0" applyAlignment="0" applyProtection="0">
      <alignment vertical="center"/>
    </xf>
    <xf numFmtId="0" fontId="35"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37" fontId="43" fillId="0" borderId="147" applyAlignment="0"/>
    <xf numFmtId="0" fontId="81" fillId="0" borderId="80">
      <protection locked="0"/>
    </xf>
    <xf numFmtId="0" fontId="148" fillId="27" borderId="71" applyNumberFormat="0" applyAlignment="0" applyProtection="0"/>
    <xf numFmtId="176" fontId="47" fillId="0" borderId="72" applyFill="0" applyBorder="0" applyAlignment="0"/>
    <xf numFmtId="10" fontId="67" fillId="30" borderId="72" applyNumberFormat="0" applyBorder="0" applyAlignment="0" applyProtection="0"/>
    <xf numFmtId="1" fontId="171" fillId="26" borderId="72">
      <alignment horizontal="left"/>
    </xf>
    <xf numFmtId="0" fontId="163" fillId="0" borderId="72" applyNumberFormat="0" applyFont="0" applyBorder="0">
      <alignment horizontal="right"/>
    </xf>
    <xf numFmtId="0" fontId="81" fillId="0" borderId="66">
      <protection locked="0"/>
    </xf>
    <xf numFmtId="0" fontId="22" fillId="27" borderId="71" applyNumberFormat="0" applyAlignment="0" applyProtection="0">
      <alignment vertical="center"/>
    </xf>
    <xf numFmtId="0" fontId="22" fillId="27" borderId="71" applyNumberFormat="0" applyAlignment="0" applyProtection="0">
      <alignment vertical="center"/>
    </xf>
    <xf numFmtId="0" fontId="22" fillId="27" borderId="71" applyNumberFormat="0" applyAlignment="0" applyProtection="0">
      <alignment vertical="center"/>
    </xf>
    <xf numFmtId="0" fontId="77" fillId="27" borderId="71" applyNumberFormat="0" applyAlignment="0" applyProtection="0">
      <alignment vertical="center"/>
    </xf>
    <xf numFmtId="0" fontId="148" fillId="27" borderId="71" applyNumberFormat="0" applyAlignment="0" applyProtection="0"/>
    <xf numFmtId="176" fontId="47" fillId="0" borderId="72" applyFill="0" applyBorder="0" applyAlignment="0"/>
    <xf numFmtId="10" fontId="67" fillId="30" borderId="72" applyNumberFormat="0" applyBorder="0" applyAlignment="0" applyProtection="0"/>
    <xf numFmtId="1" fontId="171" fillId="26" borderId="72">
      <alignment horizontal="left"/>
    </xf>
    <xf numFmtId="0" fontId="181" fillId="27" borderId="73" applyNumberFormat="0" applyAlignment="0" applyProtection="0"/>
    <xf numFmtId="0" fontId="163" fillId="0" borderId="72" applyNumberFormat="0" applyFont="0" applyBorder="0">
      <alignment horizontal="right"/>
    </xf>
    <xf numFmtId="4" fontId="194" fillId="35" borderId="74" applyNumberFormat="0" applyProtection="0">
      <alignment horizontal="right" vertical="center"/>
    </xf>
    <xf numFmtId="4" fontId="195" fillId="37" borderId="74" applyNumberFormat="0" applyProtection="0">
      <alignment horizontal="left" vertical="center" indent="1"/>
    </xf>
    <xf numFmtId="4" fontId="196" fillId="38" borderId="75" applyNumberFormat="0" applyProtection="0">
      <alignment horizontal="left" vertical="center" indent="1"/>
    </xf>
    <xf numFmtId="4" fontId="197" fillId="35" borderId="74" applyNumberFormat="0" applyProtection="0">
      <alignment horizontal="right" vertical="center"/>
    </xf>
    <xf numFmtId="241" fontId="18" fillId="0" borderId="76">
      <protection locked="0"/>
    </xf>
    <xf numFmtId="0" fontId="22" fillId="27" borderId="71" applyNumberFormat="0" applyAlignment="0" applyProtection="0">
      <alignment vertical="center"/>
    </xf>
    <xf numFmtId="0" fontId="22" fillId="27" borderId="71" applyNumberFormat="0" applyAlignment="0" applyProtection="0">
      <alignment vertical="center"/>
    </xf>
    <xf numFmtId="0" fontId="22"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190" fontId="8" fillId="0" borderId="72">
      <alignment horizontal="right" vertical="center" shrinkToFit="1"/>
    </xf>
    <xf numFmtId="1" fontId="82" fillId="0" borderId="72" applyFill="0" applyBorder="0">
      <alignment horizontal="center"/>
    </xf>
    <xf numFmtId="192" fontId="18" fillId="0" borderId="72" applyFont="0" applyBorder="0" applyAlignment="0">
      <alignment horizontal="center" vertical="center"/>
    </xf>
    <xf numFmtId="176" fontId="95" fillId="30" borderId="72">
      <alignment horizontal="right" vertical="center"/>
      <protection locked="0"/>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29" fillId="13" borderId="71" applyNumberFormat="0" applyAlignment="0" applyProtection="0">
      <alignment vertical="center"/>
    </xf>
    <xf numFmtId="0" fontId="29" fillId="13" borderId="71" applyNumberFormat="0" applyAlignment="0" applyProtection="0">
      <alignment vertical="center"/>
    </xf>
    <xf numFmtId="0" fontId="29"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35" fillId="27" borderId="73" applyNumberFormat="0" applyAlignment="0" applyProtection="0">
      <alignment vertical="center"/>
    </xf>
    <xf numFmtId="0" fontId="35" fillId="27" borderId="73" applyNumberFormat="0" applyAlignment="0" applyProtection="0">
      <alignment vertical="center"/>
    </xf>
    <xf numFmtId="0" fontId="35"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94" fillId="29" borderId="78" applyNumberFormat="0" applyAlignment="0" applyProtection="0">
      <alignment vertical="center"/>
    </xf>
    <xf numFmtId="0" fontId="94" fillId="29" borderId="78" applyNumberFormat="0" applyAlignment="0" applyProtection="0">
      <alignment vertical="center"/>
    </xf>
    <xf numFmtId="0" fontId="94" fillId="29" borderId="78" applyNumberFormat="0" applyAlignment="0" applyProtection="0">
      <alignment vertical="center"/>
    </xf>
    <xf numFmtId="0" fontId="94" fillId="29" borderId="78" applyNumberFormat="0" applyAlignment="0" applyProtection="0">
      <alignment vertical="center"/>
    </xf>
    <xf numFmtId="0" fontId="26" fillId="29" borderId="78" applyNumberFormat="0" applyAlignment="0" applyProtection="0">
      <alignment vertical="center"/>
    </xf>
    <xf numFmtId="0" fontId="26" fillId="29" borderId="78" applyNumberFormat="0" applyAlignment="0" applyProtection="0">
      <alignment vertical="center"/>
    </xf>
    <xf numFmtId="0" fontId="26" fillId="29" borderId="78" applyNumberFormat="0" applyAlignment="0" applyProtection="0">
      <alignment vertical="center"/>
    </xf>
    <xf numFmtId="0" fontId="148" fillId="27" borderId="71" applyNumberFormat="0" applyAlignment="0" applyProtection="0"/>
    <xf numFmtId="176" fontId="47" fillId="0" borderId="72" applyFill="0" applyBorder="0" applyAlignment="0"/>
    <xf numFmtId="10" fontId="67" fillId="30" borderId="72" applyNumberFormat="0" applyBorder="0" applyAlignment="0" applyProtection="0"/>
    <xf numFmtId="1" fontId="171" fillId="26" borderId="72">
      <alignment horizontal="left"/>
    </xf>
    <xf numFmtId="0" fontId="150" fillId="29" borderId="78" applyNumberFormat="0" applyAlignment="0" applyProtection="0"/>
    <xf numFmtId="0" fontId="181" fillId="27" borderId="73" applyNumberFormat="0" applyAlignment="0" applyProtection="0"/>
    <xf numFmtId="0" fontId="163" fillId="0" borderId="72" applyNumberFormat="0" applyFont="0" applyBorder="0">
      <alignment horizontal="right"/>
    </xf>
    <xf numFmtId="4" fontId="194" fillId="35" borderId="74" applyNumberFormat="0" applyProtection="0">
      <alignment horizontal="right" vertical="center"/>
    </xf>
    <xf numFmtId="4" fontId="195" fillId="37" borderId="74" applyNumberFormat="0" applyProtection="0">
      <alignment horizontal="left" vertical="center" indent="1"/>
    </xf>
    <xf numFmtId="4" fontId="196" fillId="38" borderId="75" applyNumberFormat="0" applyProtection="0">
      <alignment horizontal="left" vertical="center" indent="1"/>
    </xf>
    <xf numFmtId="4" fontId="197" fillId="35" borderId="74" applyNumberFormat="0" applyProtection="0">
      <alignment horizontal="right" vertical="center"/>
    </xf>
    <xf numFmtId="241" fontId="18" fillId="0" borderId="76">
      <protection locked="0"/>
    </xf>
    <xf numFmtId="0" fontId="22" fillId="27" borderId="71" applyNumberFormat="0" applyAlignment="0" applyProtection="0">
      <alignment vertical="center"/>
    </xf>
    <xf numFmtId="0" fontId="22" fillId="27" borderId="71" applyNumberFormat="0" applyAlignment="0" applyProtection="0">
      <alignment vertical="center"/>
    </xf>
    <xf numFmtId="0" fontId="22"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190" fontId="8" fillId="0" borderId="72">
      <alignment horizontal="right" vertical="center" shrinkToFit="1"/>
    </xf>
    <xf numFmtId="1" fontId="82" fillId="0" borderId="72" applyFill="0" applyBorder="0">
      <alignment horizontal="center"/>
    </xf>
    <xf numFmtId="192" fontId="18" fillId="0" borderId="72" applyFont="0" applyBorder="0" applyAlignment="0">
      <alignment horizontal="center" vertical="center"/>
    </xf>
    <xf numFmtId="176" fontId="95" fillId="30" borderId="72">
      <alignment horizontal="right" vertical="center"/>
      <protection locked="0"/>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29" fillId="13" borderId="71" applyNumberFormat="0" applyAlignment="0" applyProtection="0">
      <alignment vertical="center"/>
    </xf>
    <xf numFmtId="0" fontId="29" fillId="13" borderId="71" applyNumberFormat="0" applyAlignment="0" applyProtection="0">
      <alignment vertical="center"/>
    </xf>
    <xf numFmtId="0" fontId="29"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35" fillId="27" borderId="73" applyNumberFormat="0" applyAlignment="0" applyProtection="0">
      <alignment vertical="center"/>
    </xf>
    <xf numFmtId="0" fontId="35" fillId="27" borderId="73" applyNumberFormat="0" applyAlignment="0" applyProtection="0">
      <alignment vertical="center"/>
    </xf>
    <xf numFmtId="0" fontId="35"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148" fillId="27" borderId="71" applyNumberFormat="0" applyAlignment="0" applyProtection="0"/>
    <xf numFmtId="176" fontId="47" fillId="0" borderId="72" applyFill="0" applyBorder="0" applyAlignment="0"/>
    <xf numFmtId="10" fontId="67" fillId="30" borderId="72" applyNumberFormat="0" applyBorder="0" applyAlignment="0" applyProtection="0"/>
    <xf numFmtId="1" fontId="171" fillId="26" borderId="72">
      <alignment horizontal="left"/>
    </xf>
    <xf numFmtId="0" fontId="181" fillId="27" borderId="73" applyNumberFormat="0" applyAlignment="0" applyProtection="0"/>
    <xf numFmtId="0" fontId="163" fillId="0" borderId="72" applyNumberFormat="0" applyFont="0" applyBorder="0">
      <alignment horizontal="right"/>
    </xf>
    <xf numFmtId="4" fontId="194" fillId="35" borderId="74" applyNumberFormat="0" applyProtection="0">
      <alignment horizontal="right" vertical="center"/>
    </xf>
    <xf numFmtId="0" fontId="94" fillId="29" borderId="111" applyNumberFormat="0" applyAlignment="0" applyProtection="0">
      <alignment vertical="center"/>
    </xf>
    <xf numFmtId="0" fontId="4" fillId="0" borderId="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 fontId="197" fillId="35" borderId="86" applyNumberFormat="0" applyProtection="0">
      <alignment horizontal="right" vertical="center"/>
    </xf>
    <xf numFmtId="241" fontId="18" fillId="0" borderId="88">
      <protection locked="0"/>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0" fontId="6" fillId="33" borderId="84" applyNumberFormat="0" applyFont="0" applyAlignment="0" applyProtection="0">
      <alignment vertical="center"/>
    </xf>
    <xf numFmtId="0" fontId="6" fillId="33" borderId="84" applyNumberFormat="0" applyFont="0" applyAlignment="0" applyProtection="0">
      <alignment vertical="center"/>
    </xf>
    <xf numFmtId="0" fontId="8"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0" fontId="81" fillId="0" borderId="66">
      <protection locked="0"/>
    </xf>
    <xf numFmtId="192" fontId="18" fillId="0" borderId="83" applyFont="0" applyBorder="0" applyAlignment="0">
      <alignment horizontal="center" vertical="center"/>
    </xf>
    <xf numFmtId="176" fontId="95" fillId="30" borderId="83">
      <alignment horizontal="right" vertical="center"/>
      <protection locked="0"/>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10" fontId="67" fillId="30" borderId="140" applyNumberFormat="0" applyBorder="0" applyAlignment="0" applyProtection="0"/>
    <xf numFmtId="0" fontId="28" fillId="0" borderId="134" applyNumberFormat="0" applyFill="0" applyAlignment="0" applyProtection="0">
      <alignment vertical="center"/>
    </xf>
    <xf numFmtId="0" fontId="148" fillId="27" borderId="68" applyNumberFormat="0" applyAlignment="0" applyProtection="0"/>
    <xf numFmtId="176" fontId="47" fillId="0" borderId="69" applyFill="0" applyBorder="0" applyAlignment="0"/>
    <xf numFmtId="10" fontId="67" fillId="30" borderId="69" applyNumberFormat="0" applyBorder="0" applyAlignment="0" applyProtection="0"/>
    <xf numFmtId="1" fontId="171" fillId="26" borderId="69">
      <alignment horizontal="left"/>
    </xf>
    <xf numFmtId="0" fontId="163" fillId="0" borderId="69" applyNumberFormat="0" applyFont="0" applyBorder="0">
      <alignment horizontal="right"/>
    </xf>
    <xf numFmtId="0" fontId="81" fillId="0" borderId="30">
      <protection locked="0"/>
    </xf>
    <xf numFmtId="0" fontId="22" fillId="27" borderId="68" applyNumberFormat="0" applyAlignment="0" applyProtection="0">
      <alignment vertical="center"/>
    </xf>
    <xf numFmtId="0" fontId="22" fillId="27" borderId="68" applyNumberFormat="0" applyAlignment="0" applyProtection="0">
      <alignment vertical="center"/>
    </xf>
    <xf numFmtId="0" fontId="22" fillId="27" borderId="68" applyNumberFormat="0" applyAlignment="0" applyProtection="0">
      <alignment vertical="center"/>
    </xf>
    <xf numFmtId="0" fontId="77" fillId="27" borderId="68" applyNumberFormat="0" applyAlignment="0" applyProtection="0">
      <alignment vertical="center"/>
    </xf>
    <xf numFmtId="0" fontId="26" fillId="29" borderId="111" applyNumberFormat="0" applyAlignment="0" applyProtection="0">
      <alignment vertical="center"/>
    </xf>
    <xf numFmtId="0" fontId="70" fillId="0" borderId="44">
      <alignment vertical="center"/>
    </xf>
    <xf numFmtId="0" fontId="70" fillId="0" borderId="44">
      <alignment vertical="center"/>
    </xf>
    <xf numFmtId="0" fontId="70" fillId="0" borderId="44">
      <alignment vertical="center"/>
    </xf>
    <xf numFmtId="0" fontId="70" fillId="0" borderId="44">
      <alignment vertical="center"/>
    </xf>
    <xf numFmtId="0" fontId="70" fillId="0" borderId="44">
      <alignment vertical="center"/>
    </xf>
    <xf numFmtId="0" fontId="148" fillId="27" borderId="46" applyNumberFormat="0" applyAlignment="0" applyProtection="0"/>
    <xf numFmtId="176" fontId="47" fillId="0" borderId="47" applyFill="0" applyBorder="0" applyAlignment="0"/>
    <xf numFmtId="14" fontId="163" fillId="7" borderId="44">
      <alignment horizontal="center" vertical="center" wrapText="1"/>
    </xf>
    <xf numFmtId="10" fontId="67" fillId="30" borderId="47" applyNumberFormat="0" applyBorder="0" applyAlignment="0" applyProtection="0"/>
    <xf numFmtId="1" fontId="171" fillId="26" borderId="47">
      <alignment horizontal="left"/>
    </xf>
    <xf numFmtId="0" fontId="174" fillId="0" borderId="44"/>
    <xf numFmtId="0" fontId="72" fillId="33" borderId="48" applyNumberFormat="0" applyFont="0" applyAlignment="0" applyProtection="0"/>
    <xf numFmtId="0" fontId="181" fillId="27" borderId="49" applyNumberFormat="0" applyAlignment="0" applyProtection="0"/>
    <xf numFmtId="0" fontId="187" fillId="30" borderId="44"/>
    <xf numFmtId="0" fontId="44" fillId="0" borderId="44">
      <alignment horizontal="center"/>
    </xf>
    <xf numFmtId="0" fontId="163" fillId="0" borderId="47" applyNumberFormat="0" applyFont="0" applyBorder="0">
      <alignment horizontal="right"/>
    </xf>
    <xf numFmtId="4" fontId="194" fillId="35" borderId="50" applyNumberFormat="0" applyProtection="0">
      <alignment horizontal="right" vertical="center"/>
    </xf>
    <xf numFmtId="4" fontId="195" fillId="37" borderId="50" applyNumberFormat="0" applyProtection="0">
      <alignment horizontal="left" vertical="center" indent="1"/>
    </xf>
    <xf numFmtId="4" fontId="196" fillId="38" borderId="51" applyNumberFormat="0" applyProtection="0">
      <alignment horizontal="left" vertical="center" indent="1"/>
    </xf>
    <xf numFmtId="4" fontId="197" fillId="35" borderId="50" applyNumberFormat="0" applyProtection="0">
      <alignment horizontal="right" vertical="center"/>
    </xf>
    <xf numFmtId="241" fontId="18" fillId="0" borderId="52">
      <protection locked="0"/>
    </xf>
    <xf numFmtId="0" fontId="22" fillId="27" borderId="46" applyNumberFormat="0" applyAlignment="0" applyProtection="0">
      <alignment vertical="center"/>
    </xf>
    <xf numFmtId="0" fontId="22" fillId="27" borderId="46" applyNumberFormat="0" applyAlignment="0" applyProtection="0">
      <alignment vertical="center"/>
    </xf>
    <xf numFmtId="0" fontId="22" fillId="27" borderId="46" applyNumberFormat="0" applyAlignment="0" applyProtection="0">
      <alignment vertical="center"/>
    </xf>
    <xf numFmtId="0" fontId="77" fillId="27" borderId="46" applyNumberFormat="0" applyAlignment="0" applyProtection="0">
      <alignment vertical="center"/>
    </xf>
    <xf numFmtId="0" fontId="77" fillId="27" borderId="46" applyNumberFormat="0" applyAlignment="0" applyProtection="0">
      <alignment vertical="center"/>
    </xf>
    <xf numFmtId="0" fontId="77" fillId="27" borderId="46" applyNumberFormat="0" applyAlignment="0" applyProtection="0">
      <alignment vertical="center"/>
    </xf>
    <xf numFmtId="0" fontId="77" fillId="27" borderId="46" applyNumberFormat="0" applyAlignment="0" applyProtection="0">
      <alignment vertical="center"/>
    </xf>
    <xf numFmtId="190" fontId="8" fillId="0" borderId="47">
      <alignment horizontal="right" vertical="center" shrinkToFit="1"/>
    </xf>
    <xf numFmtId="1" fontId="82" fillId="0" borderId="47"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47" applyFont="0" applyBorder="0" applyAlignment="0">
      <alignment horizontal="center" vertical="center"/>
    </xf>
    <xf numFmtId="176" fontId="95" fillId="30" borderId="47">
      <alignment horizontal="right" vertical="center"/>
      <protection locked="0"/>
    </xf>
    <xf numFmtId="0" fontId="28" fillId="0" borderId="53" applyNumberFormat="0" applyFill="0" applyAlignment="0" applyProtection="0">
      <alignment vertical="center"/>
    </xf>
    <xf numFmtId="0" fontId="28" fillId="0" borderId="53" applyNumberFormat="0" applyFill="0" applyAlignment="0" applyProtection="0">
      <alignment vertical="center"/>
    </xf>
    <xf numFmtId="0" fontId="28" fillId="0" borderId="53" applyNumberFormat="0" applyFill="0" applyAlignment="0" applyProtection="0">
      <alignment vertical="center"/>
    </xf>
    <xf numFmtId="0" fontId="28" fillId="0" borderId="53" applyNumberFormat="0" applyFill="0" applyAlignment="0" applyProtection="0">
      <alignment vertical="center"/>
    </xf>
    <xf numFmtId="0" fontId="28" fillId="0" borderId="53" applyNumberFormat="0" applyFill="0" applyAlignment="0" applyProtection="0">
      <alignment vertical="center"/>
    </xf>
    <xf numFmtId="0" fontId="102" fillId="0" borderId="53" applyNumberFormat="0" applyFill="0" applyAlignment="0" applyProtection="0">
      <alignment vertical="center"/>
    </xf>
    <xf numFmtId="0" fontId="102" fillId="0" borderId="53" applyNumberFormat="0" applyFill="0" applyAlignment="0" applyProtection="0">
      <alignment vertical="center"/>
    </xf>
    <xf numFmtId="0" fontId="102" fillId="0" borderId="53" applyNumberFormat="0" applyFill="0" applyAlignment="0" applyProtection="0">
      <alignment vertical="center"/>
    </xf>
    <xf numFmtId="0" fontId="102" fillId="0" borderId="53" applyNumberFormat="0" applyFill="0" applyAlignment="0" applyProtection="0">
      <alignment vertical="center"/>
    </xf>
    <xf numFmtId="0" fontId="43" fillId="0" borderId="54">
      <alignment vertical="justify" wrapText="1"/>
    </xf>
    <xf numFmtId="0" fontId="29" fillId="13" borderId="46" applyNumberFormat="0" applyAlignment="0" applyProtection="0">
      <alignment vertical="center"/>
    </xf>
    <xf numFmtId="0" fontId="29" fillId="13" borderId="46" applyNumberFormat="0" applyAlignment="0" applyProtection="0">
      <alignment vertical="center"/>
    </xf>
    <xf numFmtId="0" fontId="29" fillId="13" borderId="46" applyNumberFormat="0" applyAlignment="0" applyProtection="0">
      <alignment vertical="center"/>
    </xf>
    <xf numFmtId="0" fontId="105" fillId="13" borderId="46" applyNumberFormat="0" applyAlignment="0" applyProtection="0">
      <alignment vertical="center"/>
    </xf>
    <xf numFmtId="0" fontId="105" fillId="13" borderId="46" applyNumberFormat="0" applyAlignment="0" applyProtection="0">
      <alignment vertical="center"/>
    </xf>
    <xf numFmtId="0" fontId="105" fillId="13" borderId="46" applyNumberFormat="0" applyAlignment="0" applyProtection="0">
      <alignment vertical="center"/>
    </xf>
    <xf numFmtId="0" fontId="105" fillId="13" borderId="46" applyNumberFormat="0" applyAlignment="0" applyProtection="0">
      <alignment vertical="center"/>
    </xf>
    <xf numFmtId="1" fontId="171" fillId="26" borderId="129">
      <alignment horizontal="left"/>
    </xf>
    <xf numFmtId="4" fontId="195" fillId="37" borderId="131" applyNumberFormat="0" applyProtection="0">
      <alignment horizontal="left" vertical="center" indent="1"/>
    </xf>
    <xf numFmtId="1" fontId="125" fillId="26" borderId="136">
      <alignment horizontal="center"/>
    </xf>
    <xf numFmtId="0" fontId="35" fillId="27" borderId="49" applyNumberFormat="0" applyAlignment="0" applyProtection="0">
      <alignment vertical="center"/>
    </xf>
    <xf numFmtId="0" fontId="35" fillId="27" borderId="49" applyNumberFormat="0" applyAlignment="0" applyProtection="0">
      <alignment vertical="center"/>
    </xf>
    <xf numFmtId="0" fontId="35" fillId="27" borderId="49" applyNumberFormat="0" applyAlignment="0" applyProtection="0">
      <alignment vertical="center"/>
    </xf>
    <xf numFmtId="0" fontId="112" fillId="27" borderId="49" applyNumberFormat="0" applyAlignment="0" applyProtection="0">
      <alignment vertical="center"/>
    </xf>
    <xf numFmtId="0" fontId="112" fillId="27" borderId="49" applyNumberFormat="0" applyAlignment="0" applyProtection="0">
      <alignment vertical="center"/>
    </xf>
    <xf numFmtId="0" fontId="112" fillId="27" borderId="49" applyNumberFormat="0" applyAlignment="0" applyProtection="0">
      <alignment vertical="center"/>
    </xf>
    <xf numFmtId="0" fontId="112" fillId="27" borderId="49" applyNumberFormat="0" applyAlignment="0" applyProtection="0">
      <alignment vertical="center"/>
    </xf>
    <xf numFmtId="0" fontId="26" fillId="29" borderId="111" applyNumberFormat="0" applyAlignment="0" applyProtection="0">
      <alignment vertical="center"/>
    </xf>
    <xf numFmtId="37" fontId="43" fillId="0" borderId="138" applyAlignment="0"/>
    <xf numFmtId="226" fontId="134" fillId="0" borderId="66" applyFill="0"/>
    <xf numFmtId="0" fontId="94" fillId="29" borderId="64" applyNumberFormat="0" applyAlignment="0" applyProtection="0">
      <alignment vertical="center"/>
    </xf>
    <xf numFmtId="0" fontId="94" fillId="29" borderId="64" applyNumberFormat="0" applyAlignment="0" applyProtection="0">
      <alignment vertical="center"/>
    </xf>
    <xf numFmtId="0" fontId="94" fillId="29" borderId="64" applyNumberFormat="0" applyAlignment="0" applyProtection="0">
      <alignment vertical="center"/>
    </xf>
    <xf numFmtId="0" fontId="94" fillId="29" borderId="64" applyNumberFormat="0" applyAlignment="0" applyProtection="0">
      <alignment vertical="center"/>
    </xf>
    <xf numFmtId="0" fontId="26" fillId="29" borderId="64" applyNumberFormat="0" applyAlignment="0" applyProtection="0">
      <alignment vertical="center"/>
    </xf>
    <xf numFmtId="0" fontId="26" fillId="29" borderId="64" applyNumberFormat="0" applyAlignment="0" applyProtection="0">
      <alignment vertical="center"/>
    </xf>
    <xf numFmtId="0" fontId="26" fillId="29" borderId="64" applyNumberFormat="0" applyAlignment="0" applyProtection="0">
      <alignment vertical="center"/>
    </xf>
    <xf numFmtId="0" fontId="148" fillId="27" borderId="55" applyNumberFormat="0" applyAlignment="0" applyProtection="0"/>
    <xf numFmtId="176" fontId="47" fillId="0" borderId="56" applyFill="0" applyBorder="0" applyAlignment="0"/>
    <xf numFmtId="10" fontId="67" fillId="30" borderId="56" applyNumberFormat="0" applyBorder="0" applyAlignment="0" applyProtection="0"/>
    <xf numFmtId="1" fontId="171" fillId="26" borderId="56">
      <alignment horizontal="left"/>
    </xf>
    <xf numFmtId="0" fontId="150" fillId="29" borderId="64" applyNumberFormat="0" applyAlignment="0" applyProtection="0"/>
    <xf numFmtId="0" fontId="72" fillId="33" borderId="57" applyNumberFormat="0" applyFont="0" applyAlignment="0" applyProtection="0"/>
    <xf numFmtId="0" fontId="181" fillId="27" borderId="58" applyNumberFormat="0" applyAlignment="0" applyProtection="0"/>
    <xf numFmtId="0" fontId="163" fillId="0" borderId="56" applyNumberFormat="0" applyFont="0" applyBorder="0">
      <alignment horizontal="right"/>
    </xf>
    <xf numFmtId="4" fontId="194" fillId="35" borderId="59" applyNumberFormat="0" applyProtection="0">
      <alignment horizontal="right" vertical="center"/>
    </xf>
    <xf numFmtId="4" fontId="195" fillId="37" borderId="59" applyNumberFormat="0" applyProtection="0">
      <alignment horizontal="left" vertical="center" indent="1"/>
    </xf>
    <xf numFmtId="4" fontId="196" fillId="38" borderId="60" applyNumberFormat="0" applyProtection="0">
      <alignment horizontal="left" vertical="center" indent="1"/>
    </xf>
    <xf numFmtId="4" fontId="197" fillId="35" borderId="59" applyNumberFormat="0" applyProtection="0">
      <alignment horizontal="right" vertical="center"/>
    </xf>
    <xf numFmtId="241" fontId="18" fillId="0" borderId="61">
      <protection locked="0"/>
    </xf>
    <xf numFmtId="0" fontId="22" fillId="27" borderId="55" applyNumberFormat="0" applyAlignment="0" applyProtection="0">
      <alignment vertical="center"/>
    </xf>
    <xf numFmtId="0" fontId="22" fillId="27" borderId="55" applyNumberFormat="0" applyAlignment="0" applyProtection="0">
      <alignment vertical="center"/>
    </xf>
    <xf numFmtId="0" fontId="22" fillId="27" borderId="55" applyNumberFormat="0" applyAlignment="0" applyProtection="0">
      <alignment vertical="center"/>
    </xf>
    <xf numFmtId="0" fontId="77" fillId="27" borderId="55" applyNumberFormat="0" applyAlignment="0" applyProtection="0">
      <alignment vertical="center"/>
    </xf>
    <xf numFmtId="0" fontId="77" fillId="27" borderId="55" applyNumberFormat="0" applyAlignment="0" applyProtection="0">
      <alignment vertical="center"/>
    </xf>
    <xf numFmtId="0" fontId="77" fillId="27" borderId="55" applyNumberFormat="0" applyAlignment="0" applyProtection="0">
      <alignment vertical="center"/>
    </xf>
    <xf numFmtId="0" fontId="77" fillId="27" borderId="55" applyNumberFormat="0" applyAlignment="0" applyProtection="0">
      <alignment vertical="center"/>
    </xf>
    <xf numFmtId="190" fontId="8" fillId="0" borderId="56">
      <alignment horizontal="right" vertical="center" shrinkToFit="1"/>
    </xf>
    <xf numFmtId="1" fontId="82" fillId="0" borderId="56" applyFill="0" applyBorder="0">
      <alignment horizontal="center"/>
    </xf>
    <xf numFmtId="0" fontId="6" fillId="33" borderId="57" applyNumberFormat="0" applyFont="0" applyAlignment="0" applyProtection="0">
      <alignment vertical="center"/>
    </xf>
    <xf numFmtId="0" fontId="6" fillId="33" borderId="57" applyNumberFormat="0" applyFont="0" applyAlignment="0" applyProtection="0">
      <alignment vertical="center"/>
    </xf>
    <xf numFmtId="0" fontId="8"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192" fontId="18" fillId="0" borderId="56" applyFont="0" applyBorder="0" applyAlignment="0">
      <alignment horizontal="center" vertical="center"/>
    </xf>
    <xf numFmtId="176" fontId="95" fillId="30" borderId="56">
      <alignment horizontal="right" vertical="center"/>
      <protection locked="0"/>
    </xf>
    <xf numFmtId="0" fontId="28" fillId="0" borderId="62" applyNumberFormat="0" applyFill="0" applyAlignment="0" applyProtection="0">
      <alignment vertical="center"/>
    </xf>
    <xf numFmtId="0" fontId="28" fillId="0" borderId="62" applyNumberFormat="0" applyFill="0" applyAlignment="0" applyProtection="0">
      <alignment vertical="center"/>
    </xf>
    <xf numFmtId="0" fontId="28" fillId="0" borderId="62" applyNumberFormat="0" applyFill="0" applyAlignment="0" applyProtection="0">
      <alignment vertical="center"/>
    </xf>
    <xf numFmtId="0" fontId="28" fillId="0" borderId="62" applyNumberFormat="0" applyFill="0" applyAlignment="0" applyProtection="0">
      <alignment vertical="center"/>
    </xf>
    <xf numFmtId="0" fontId="28" fillId="0" borderId="62" applyNumberFormat="0" applyFill="0" applyAlignment="0" applyProtection="0">
      <alignment vertical="center"/>
    </xf>
    <xf numFmtId="0" fontId="102" fillId="0" borderId="62" applyNumberFormat="0" applyFill="0" applyAlignment="0" applyProtection="0">
      <alignment vertical="center"/>
    </xf>
    <xf numFmtId="0" fontId="102" fillId="0" borderId="62" applyNumberFormat="0" applyFill="0" applyAlignment="0" applyProtection="0">
      <alignment vertical="center"/>
    </xf>
    <xf numFmtId="0" fontId="102" fillId="0" borderId="62" applyNumberFormat="0" applyFill="0" applyAlignment="0" applyProtection="0">
      <alignment vertical="center"/>
    </xf>
    <xf numFmtId="0" fontId="102" fillId="0" borderId="62" applyNumberFormat="0" applyFill="0" applyAlignment="0" applyProtection="0">
      <alignment vertical="center"/>
    </xf>
    <xf numFmtId="0" fontId="43" fillId="0" borderId="63">
      <alignment vertical="justify" wrapText="1"/>
    </xf>
    <xf numFmtId="0" fontId="29" fillId="13" borderId="55" applyNumberFormat="0" applyAlignment="0" applyProtection="0">
      <alignment vertical="center"/>
    </xf>
    <xf numFmtId="0" fontId="29" fillId="13" borderId="55" applyNumberFormat="0" applyAlignment="0" applyProtection="0">
      <alignment vertical="center"/>
    </xf>
    <xf numFmtId="0" fontId="29" fillId="13" borderId="55" applyNumberFormat="0" applyAlignment="0" applyProtection="0">
      <alignment vertical="center"/>
    </xf>
    <xf numFmtId="0" fontId="105" fillId="13" borderId="55" applyNumberFormat="0" applyAlignment="0" applyProtection="0">
      <alignment vertical="center"/>
    </xf>
    <xf numFmtId="0" fontId="105" fillId="13" borderId="55" applyNumberFormat="0" applyAlignment="0" applyProtection="0">
      <alignment vertical="center"/>
    </xf>
    <xf numFmtId="0" fontId="105" fillId="13" borderId="55" applyNumberFormat="0" applyAlignment="0" applyProtection="0">
      <alignment vertical="center"/>
    </xf>
    <xf numFmtId="0" fontId="105" fillId="13" borderId="55" applyNumberFormat="0" applyAlignment="0" applyProtection="0">
      <alignment vertical="center"/>
    </xf>
    <xf numFmtId="226" fontId="134" fillId="0" borderId="102" applyFill="0"/>
    <xf numFmtId="1" fontId="125" fillId="26" borderId="101">
      <alignment horizontal="center"/>
    </xf>
    <xf numFmtId="4" fontId="195" fillId="37" borderId="96" applyNumberFormat="0" applyProtection="0">
      <alignment horizontal="left" vertical="center" indent="1"/>
    </xf>
    <xf numFmtId="4" fontId="197" fillId="35" borderId="96" applyNumberFormat="0" applyProtection="0">
      <alignment horizontal="right" vertical="center"/>
    </xf>
    <xf numFmtId="0" fontId="35" fillId="27" borderId="58" applyNumberFormat="0" applyAlignment="0" applyProtection="0">
      <alignment vertical="center"/>
    </xf>
    <xf numFmtId="0" fontId="35" fillId="27" borderId="58" applyNumberFormat="0" applyAlignment="0" applyProtection="0">
      <alignment vertical="center"/>
    </xf>
    <xf numFmtId="0" fontId="35" fillId="27" borderId="58" applyNumberFormat="0" applyAlignment="0" applyProtection="0">
      <alignment vertical="center"/>
    </xf>
    <xf numFmtId="0" fontId="112" fillId="27" borderId="58" applyNumberFormat="0" applyAlignment="0" applyProtection="0">
      <alignment vertical="center"/>
    </xf>
    <xf numFmtId="0" fontId="112" fillId="27" borderId="58" applyNumberFormat="0" applyAlignment="0" applyProtection="0">
      <alignment vertical="center"/>
    </xf>
    <xf numFmtId="0" fontId="112" fillId="27" borderId="58" applyNumberFormat="0" applyAlignment="0" applyProtection="0">
      <alignment vertical="center"/>
    </xf>
    <xf numFmtId="0" fontId="112" fillId="27" borderId="58" applyNumberFormat="0" applyAlignment="0" applyProtection="0">
      <alignment vertical="center"/>
    </xf>
    <xf numFmtId="0" fontId="112" fillId="27" borderId="73" applyNumberFormat="0" applyAlignment="0" applyProtection="0">
      <alignment vertical="center"/>
    </xf>
    <xf numFmtId="0" fontId="148" fillId="27" borderId="55" applyNumberFormat="0" applyAlignment="0" applyProtection="0"/>
    <xf numFmtId="176" fontId="47" fillId="0" borderId="56" applyFill="0" applyBorder="0" applyAlignment="0"/>
    <xf numFmtId="10" fontId="67" fillId="30" borderId="56" applyNumberFormat="0" applyBorder="0" applyAlignment="0" applyProtection="0"/>
    <xf numFmtId="1" fontId="171" fillId="26" borderId="56">
      <alignment horizontal="left"/>
    </xf>
    <xf numFmtId="0" fontId="72" fillId="33" borderId="57" applyNumberFormat="0" applyFont="0" applyAlignment="0" applyProtection="0"/>
    <xf numFmtId="0" fontId="181" fillId="27" borderId="58" applyNumberFormat="0" applyAlignment="0" applyProtection="0"/>
    <xf numFmtId="0" fontId="163" fillId="0" borderId="56" applyNumberFormat="0" applyFont="0" applyBorder="0">
      <alignment horizontal="right"/>
    </xf>
    <xf numFmtId="4" fontId="194" fillId="35" borderId="59" applyNumberFormat="0" applyProtection="0">
      <alignment horizontal="right" vertical="center"/>
    </xf>
    <xf numFmtId="4" fontId="195" fillId="37" borderId="59" applyNumberFormat="0" applyProtection="0">
      <alignment horizontal="left" vertical="center" indent="1"/>
    </xf>
    <xf numFmtId="4" fontId="196" fillId="38" borderId="60" applyNumberFormat="0" applyProtection="0">
      <alignment horizontal="left" vertical="center" indent="1"/>
    </xf>
    <xf numFmtId="4" fontId="197" fillId="35" borderId="59" applyNumberFormat="0" applyProtection="0">
      <alignment horizontal="right" vertical="center"/>
    </xf>
    <xf numFmtId="241" fontId="18" fillId="0" borderId="61">
      <protection locked="0"/>
    </xf>
    <xf numFmtId="0" fontId="22" fillId="27" borderId="55" applyNumberFormat="0" applyAlignment="0" applyProtection="0">
      <alignment vertical="center"/>
    </xf>
    <xf numFmtId="0" fontId="22" fillId="27" borderId="55" applyNumberFormat="0" applyAlignment="0" applyProtection="0">
      <alignment vertical="center"/>
    </xf>
    <xf numFmtId="0" fontId="22" fillId="27" borderId="55" applyNumberFormat="0" applyAlignment="0" applyProtection="0">
      <alignment vertical="center"/>
    </xf>
    <xf numFmtId="0" fontId="77" fillId="27" borderId="55" applyNumberFormat="0" applyAlignment="0" applyProtection="0">
      <alignment vertical="center"/>
    </xf>
    <xf numFmtId="0" fontId="77" fillId="27" borderId="55" applyNumberFormat="0" applyAlignment="0" applyProtection="0">
      <alignment vertical="center"/>
    </xf>
    <xf numFmtId="0" fontId="77" fillId="27" borderId="55" applyNumberFormat="0" applyAlignment="0" applyProtection="0">
      <alignment vertical="center"/>
    </xf>
    <xf numFmtId="0" fontId="77" fillId="27" borderId="55" applyNumberFormat="0" applyAlignment="0" applyProtection="0">
      <alignment vertical="center"/>
    </xf>
    <xf numFmtId="190" fontId="8" fillId="0" borderId="56">
      <alignment horizontal="right" vertical="center" shrinkToFit="1"/>
    </xf>
    <xf numFmtId="1" fontId="82" fillId="0" borderId="56" applyFill="0" applyBorder="0">
      <alignment horizontal="center"/>
    </xf>
    <xf numFmtId="0" fontId="6" fillId="33" borderId="57" applyNumberFormat="0" applyFont="0" applyAlignment="0" applyProtection="0">
      <alignment vertical="center"/>
    </xf>
    <xf numFmtId="0" fontId="6" fillId="33" borderId="57" applyNumberFormat="0" applyFont="0" applyAlignment="0" applyProtection="0">
      <alignment vertical="center"/>
    </xf>
    <xf numFmtId="0" fontId="8"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192" fontId="18" fillId="0" borderId="56" applyFont="0" applyBorder="0" applyAlignment="0">
      <alignment horizontal="center" vertical="center"/>
    </xf>
    <xf numFmtId="176" fontId="95" fillId="30" borderId="56">
      <alignment horizontal="right" vertical="center"/>
      <protection locked="0"/>
    </xf>
    <xf numFmtId="0" fontId="28" fillId="0" borderId="62" applyNumberFormat="0" applyFill="0" applyAlignment="0" applyProtection="0">
      <alignment vertical="center"/>
    </xf>
    <xf numFmtId="0" fontId="28" fillId="0" borderId="62" applyNumberFormat="0" applyFill="0" applyAlignment="0" applyProtection="0">
      <alignment vertical="center"/>
    </xf>
    <xf numFmtId="0" fontId="28" fillId="0" borderId="62" applyNumberFormat="0" applyFill="0" applyAlignment="0" applyProtection="0">
      <alignment vertical="center"/>
    </xf>
    <xf numFmtId="0" fontId="28" fillId="0" borderId="62" applyNumberFormat="0" applyFill="0" applyAlignment="0" applyProtection="0">
      <alignment vertical="center"/>
    </xf>
    <xf numFmtId="0" fontId="28" fillId="0" borderId="62" applyNumberFormat="0" applyFill="0" applyAlignment="0" applyProtection="0">
      <alignment vertical="center"/>
    </xf>
    <xf numFmtId="0" fontId="102" fillId="0" borderId="62" applyNumberFormat="0" applyFill="0" applyAlignment="0" applyProtection="0">
      <alignment vertical="center"/>
    </xf>
    <xf numFmtId="0" fontId="102" fillId="0" borderId="62" applyNumberFormat="0" applyFill="0" applyAlignment="0" applyProtection="0">
      <alignment vertical="center"/>
    </xf>
    <xf numFmtId="0" fontId="102" fillId="0" borderId="62" applyNumberFormat="0" applyFill="0" applyAlignment="0" applyProtection="0">
      <alignment vertical="center"/>
    </xf>
    <xf numFmtId="0" fontId="102" fillId="0" borderId="62" applyNumberFormat="0" applyFill="0" applyAlignment="0" applyProtection="0">
      <alignment vertical="center"/>
    </xf>
    <xf numFmtId="0" fontId="43" fillId="0" borderId="63">
      <alignment vertical="justify" wrapText="1"/>
    </xf>
    <xf numFmtId="0" fontId="29" fillId="13" borderId="55" applyNumberFormat="0" applyAlignment="0" applyProtection="0">
      <alignment vertical="center"/>
    </xf>
    <xf numFmtId="0" fontId="29" fillId="13" borderId="55" applyNumberFormat="0" applyAlignment="0" applyProtection="0">
      <alignment vertical="center"/>
    </xf>
    <xf numFmtId="0" fontId="29" fillId="13" borderId="55" applyNumberFormat="0" applyAlignment="0" applyProtection="0">
      <alignment vertical="center"/>
    </xf>
    <xf numFmtId="0" fontId="105" fillId="13" borderId="55" applyNumberFormat="0" applyAlignment="0" applyProtection="0">
      <alignment vertical="center"/>
    </xf>
    <xf numFmtId="0" fontId="105" fillId="13" borderId="55" applyNumberFormat="0" applyAlignment="0" applyProtection="0">
      <alignment vertical="center"/>
    </xf>
    <xf numFmtId="0" fontId="105" fillId="13" borderId="55" applyNumberFormat="0" applyAlignment="0" applyProtection="0">
      <alignment vertical="center"/>
    </xf>
    <xf numFmtId="0" fontId="105" fillId="13" borderId="55" applyNumberFormat="0" applyAlignment="0" applyProtection="0">
      <alignment vertical="center"/>
    </xf>
    <xf numFmtId="0" fontId="35" fillId="27" borderId="58" applyNumberFormat="0" applyAlignment="0" applyProtection="0">
      <alignment vertical="center"/>
    </xf>
    <xf numFmtId="0" fontId="35" fillId="27" borderId="58" applyNumberFormat="0" applyAlignment="0" applyProtection="0">
      <alignment vertical="center"/>
    </xf>
    <xf numFmtId="0" fontId="35" fillId="27" borderId="58" applyNumberFormat="0" applyAlignment="0" applyProtection="0">
      <alignment vertical="center"/>
    </xf>
    <xf numFmtId="0" fontId="112" fillId="27" borderId="58" applyNumberFormat="0" applyAlignment="0" applyProtection="0">
      <alignment vertical="center"/>
    </xf>
    <xf numFmtId="0" fontId="112" fillId="27" borderId="58" applyNumberFormat="0" applyAlignment="0" applyProtection="0">
      <alignment vertical="center"/>
    </xf>
    <xf numFmtId="0" fontId="112" fillId="27" borderId="58" applyNumberFormat="0" applyAlignment="0" applyProtection="0">
      <alignment vertical="center"/>
    </xf>
    <xf numFmtId="0" fontId="112" fillId="27" borderId="58" applyNumberFormat="0" applyAlignment="0" applyProtection="0">
      <alignment vertical="center"/>
    </xf>
    <xf numFmtId="0" fontId="77" fillId="27" borderId="68" applyNumberFormat="0" applyAlignment="0" applyProtection="0">
      <alignment vertical="center"/>
    </xf>
    <xf numFmtId="0" fontId="77" fillId="27" borderId="68" applyNumberFormat="0" applyAlignment="0" applyProtection="0">
      <alignment vertical="center"/>
    </xf>
    <xf numFmtId="0" fontId="77" fillId="27" borderId="68" applyNumberFormat="0" applyAlignment="0" applyProtection="0">
      <alignment vertical="center"/>
    </xf>
    <xf numFmtId="190" fontId="8" fillId="0" borderId="69">
      <alignment horizontal="right" vertical="center" shrinkToFit="1"/>
    </xf>
    <xf numFmtId="1" fontId="82" fillId="0" borderId="69" applyFill="0" applyBorder="0">
      <alignment horizontal="center"/>
    </xf>
    <xf numFmtId="192" fontId="18" fillId="0" borderId="69" applyFont="0" applyBorder="0" applyAlignment="0">
      <alignment horizontal="center" vertical="center"/>
    </xf>
    <xf numFmtId="176" fontId="95" fillId="30" borderId="69">
      <alignment horizontal="right" vertical="center"/>
      <protection locked="0"/>
    </xf>
    <xf numFmtId="0" fontId="29" fillId="13" borderId="68" applyNumberFormat="0" applyAlignment="0" applyProtection="0">
      <alignment vertical="center"/>
    </xf>
    <xf numFmtId="0" fontId="29" fillId="13" borderId="68" applyNumberFormat="0" applyAlignment="0" applyProtection="0">
      <alignment vertical="center"/>
    </xf>
    <xf numFmtId="0" fontId="29" fillId="13" borderId="68" applyNumberFormat="0" applyAlignment="0" applyProtection="0">
      <alignment vertical="center"/>
    </xf>
    <xf numFmtId="0" fontId="105" fillId="13" borderId="68" applyNumberFormat="0" applyAlignment="0" applyProtection="0">
      <alignment vertical="center"/>
    </xf>
    <xf numFmtId="0" fontId="105" fillId="13" borderId="68" applyNumberFormat="0" applyAlignment="0" applyProtection="0">
      <alignment vertical="center"/>
    </xf>
    <xf numFmtId="0" fontId="105" fillId="13" borderId="68" applyNumberFormat="0" applyAlignment="0" applyProtection="0">
      <alignment vertical="center"/>
    </xf>
    <xf numFmtId="0" fontId="105" fillId="13" borderId="68" applyNumberFormat="0" applyAlignment="0" applyProtection="0">
      <alignment vertical="center"/>
    </xf>
    <xf numFmtId="0" fontId="148" fillId="27" borderId="128" applyNumberFormat="0" applyAlignment="0" applyProtection="0"/>
    <xf numFmtId="4" fontId="195" fillId="37" borderId="74" applyNumberFormat="0" applyProtection="0">
      <alignment horizontal="left" vertical="center" indent="1"/>
    </xf>
    <xf numFmtId="4" fontId="196" fillId="38" borderId="75" applyNumberFormat="0" applyProtection="0">
      <alignment horizontal="left" vertical="center" indent="1"/>
    </xf>
    <xf numFmtId="4" fontId="197" fillId="35" borderId="74" applyNumberFormat="0" applyProtection="0">
      <alignment horizontal="right" vertical="center"/>
    </xf>
    <xf numFmtId="241" fontId="18" fillId="0" borderId="76">
      <protection locked="0"/>
    </xf>
    <xf numFmtId="0" fontId="22" fillId="27" borderId="71" applyNumberFormat="0" applyAlignment="0" applyProtection="0">
      <alignment vertical="center"/>
    </xf>
    <xf numFmtId="0" fontId="22" fillId="27" borderId="71" applyNumberFormat="0" applyAlignment="0" applyProtection="0">
      <alignment vertical="center"/>
    </xf>
    <xf numFmtId="0" fontId="22"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190" fontId="8" fillId="0" borderId="72">
      <alignment horizontal="right" vertical="center" shrinkToFit="1"/>
    </xf>
    <xf numFmtId="1" fontId="82" fillId="0" borderId="72" applyFill="0" applyBorder="0">
      <alignment horizontal="center"/>
    </xf>
    <xf numFmtId="192" fontId="18" fillId="0" borderId="72" applyFont="0" applyBorder="0" applyAlignment="0">
      <alignment horizontal="center" vertical="center"/>
    </xf>
    <xf numFmtId="176" fontId="95" fillId="30" borderId="72">
      <alignment horizontal="right" vertical="center"/>
      <protection locked="0"/>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28"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102" fillId="0" borderId="77" applyNumberFormat="0" applyFill="0" applyAlignment="0" applyProtection="0">
      <alignment vertical="center"/>
    </xf>
    <xf numFmtId="0" fontId="29" fillId="13" borderId="71" applyNumberFormat="0" applyAlignment="0" applyProtection="0">
      <alignment vertical="center"/>
    </xf>
    <xf numFmtId="0" fontId="29" fillId="13" borderId="71" applyNumberFormat="0" applyAlignment="0" applyProtection="0">
      <alignment vertical="center"/>
    </xf>
    <xf numFmtId="0" fontId="29"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35" fillId="27" borderId="73" applyNumberFormat="0" applyAlignment="0" applyProtection="0">
      <alignment vertical="center"/>
    </xf>
    <xf numFmtId="0" fontId="35" fillId="27" borderId="73" applyNumberFormat="0" applyAlignment="0" applyProtection="0">
      <alignment vertical="center"/>
    </xf>
    <xf numFmtId="0" fontId="35"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112" fillId="27" borderId="73"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0" fontId="77" fillId="27" borderId="71" applyNumberFormat="0" applyAlignment="0" applyProtection="0">
      <alignment vertical="center"/>
    </xf>
    <xf numFmtId="190" fontId="8" fillId="0" borderId="72">
      <alignment horizontal="right" vertical="center" shrinkToFit="1"/>
    </xf>
    <xf numFmtId="1" fontId="82" fillId="0" borderId="72" applyFill="0" applyBorder="0">
      <alignment horizontal="center"/>
    </xf>
    <xf numFmtId="192" fontId="18" fillId="0" borderId="72" applyFont="0" applyBorder="0" applyAlignment="0">
      <alignment horizontal="center" vertical="center"/>
    </xf>
    <xf numFmtId="176" fontId="95" fillId="30" borderId="72">
      <alignment horizontal="right" vertical="center"/>
      <protection locked="0"/>
    </xf>
    <xf numFmtId="0" fontId="29" fillId="13" borderId="71" applyNumberFormat="0" applyAlignment="0" applyProtection="0">
      <alignment vertical="center"/>
    </xf>
    <xf numFmtId="0" fontId="29" fillId="13" borderId="71" applyNumberFormat="0" applyAlignment="0" applyProtection="0">
      <alignment vertical="center"/>
    </xf>
    <xf numFmtId="0" fontId="29"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105" fillId="13" borderId="71" applyNumberFormat="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43" fillId="0" borderId="90">
      <alignment vertical="justify" wrapText="1"/>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37" fontId="43" fillId="0" borderId="92" applyAlignment="0"/>
    <xf numFmtId="0" fontId="35" fillId="27" borderId="85"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48" fillId="27" borderId="82" applyNumberFormat="0" applyAlignment="0" applyProtection="0"/>
    <xf numFmtId="176" fontId="47" fillId="0" borderId="83" applyFill="0" applyBorder="0" applyAlignment="0"/>
    <xf numFmtId="0" fontId="136" fillId="0" borderId="91">
      <alignment horizontal="left" vertical="center"/>
    </xf>
    <xf numFmtId="10" fontId="67" fillId="30" borderId="83" applyNumberFormat="0" applyBorder="0" applyAlignment="0" applyProtection="0"/>
    <xf numFmtId="0" fontId="181" fillId="27" borderId="85" applyNumberFormat="0" applyAlignment="0" applyProtection="0"/>
    <xf numFmtId="226" fontId="136" fillId="0" borderId="92" applyFill="0"/>
    <xf numFmtId="0" fontId="163" fillId="0" borderId="83" applyNumberFormat="0" applyFont="0" applyBorder="0">
      <alignment horizontal="right"/>
    </xf>
    <xf numFmtId="1" fontId="125" fillId="26" borderId="91">
      <alignment horizontal="center"/>
    </xf>
    <xf numFmtId="4" fontId="194" fillId="35" borderId="86" applyNumberFormat="0" applyProtection="0">
      <alignment horizontal="right" vertical="center"/>
    </xf>
    <xf numFmtId="4" fontId="195" fillId="37" borderId="86" applyNumberFormat="0" applyProtection="0">
      <alignment horizontal="left" vertical="center" indent="1"/>
    </xf>
    <xf numFmtId="4" fontId="196" fillId="38" borderId="87" applyNumberFormat="0" applyProtection="0">
      <alignment horizontal="left" vertical="center" indent="1"/>
    </xf>
    <xf numFmtId="4" fontId="197" fillId="35" borderId="86" applyNumberFormat="0" applyProtection="0">
      <alignment horizontal="right" vertical="center"/>
    </xf>
    <xf numFmtId="241" fontId="18" fillId="0" borderId="88">
      <protection locked="0"/>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192" fontId="18" fillId="0" borderId="83" applyFont="0" applyBorder="0" applyAlignment="0">
      <alignment horizontal="center" vertical="center"/>
    </xf>
    <xf numFmtId="176" fontId="95" fillId="30" borderId="83">
      <alignment horizontal="right" vertical="center"/>
      <protection locked="0"/>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94" fillId="29" borderId="111" applyNumberFormat="0" applyAlignment="0" applyProtection="0">
      <alignment vertical="center"/>
    </xf>
    <xf numFmtId="0" fontId="148" fillId="27" borderId="82" applyNumberFormat="0" applyAlignment="0" applyProtection="0"/>
    <xf numFmtId="176" fontId="47" fillId="0" borderId="83" applyFill="0" applyBorder="0" applyAlignment="0"/>
    <xf numFmtId="10" fontId="67" fillId="30" borderId="83" applyNumberFormat="0" applyBorder="0" applyAlignment="0" applyProtection="0"/>
    <xf numFmtId="1" fontId="171" fillId="26" borderId="83">
      <alignment horizontal="left"/>
    </xf>
    <xf numFmtId="0" fontId="163" fillId="0" borderId="83" applyNumberFormat="0" applyFont="0" applyBorder="0">
      <alignment horizontal="right"/>
    </xf>
    <xf numFmtId="0" fontId="81" fillId="0" borderId="80">
      <protection locked="0"/>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148" fillId="27" borderId="82" applyNumberFormat="0" applyAlignment="0" applyProtection="0"/>
    <xf numFmtId="176" fontId="47" fillId="0" borderId="83" applyFill="0" applyBorder="0" applyAlignment="0"/>
    <xf numFmtId="10" fontId="67" fillId="30" borderId="83" applyNumberFormat="0" applyBorder="0" applyAlignment="0" applyProtection="0"/>
    <xf numFmtId="1" fontId="171" fillId="26" borderId="83">
      <alignment horizontal="left"/>
    </xf>
    <xf numFmtId="0" fontId="181" fillId="27" borderId="85" applyNumberFormat="0" applyAlignment="0" applyProtection="0"/>
    <xf numFmtId="0" fontId="163" fillId="0" borderId="83" applyNumberFormat="0" applyFont="0" applyBorder="0">
      <alignment horizontal="right"/>
    </xf>
    <xf numFmtId="4" fontId="194" fillId="35" borderId="86" applyNumberFormat="0" applyProtection="0">
      <alignment horizontal="right" vertical="center"/>
    </xf>
    <xf numFmtId="4" fontId="195" fillId="37" borderId="86" applyNumberFormat="0" applyProtection="0">
      <alignment horizontal="left" vertical="center" indent="1"/>
    </xf>
    <xf numFmtId="4" fontId="196" fillId="38" borderId="87" applyNumberFormat="0" applyProtection="0">
      <alignment horizontal="left" vertical="center" indent="1"/>
    </xf>
    <xf numFmtId="4" fontId="197" fillId="35" borderId="86" applyNumberFormat="0" applyProtection="0">
      <alignment horizontal="right" vertical="center"/>
    </xf>
    <xf numFmtId="241" fontId="18" fillId="0" borderId="88">
      <protection locked="0"/>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192" fontId="18" fillId="0" borderId="83" applyFont="0" applyBorder="0" applyAlignment="0">
      <alignment horizontal="center" vertical="center"/>
    </xf>
    <xf numFmtId="176" fontId="95" fillId="30" borderId="83">
      <alignment horizontal="right" vertical="center"/>
      <protection locked="0"/>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48" fillId="27" borderId="82" applyNumberFormat="0" applyAlignment="0" applyProtection="0"/>
    <xf numFmtId="176" fontId="47" fillId="0" borderId="83" applyFill="0" applyBorder="0" applyAlignment="0"/>
    <xf numFmtId="10" fontId="67" fillId="30" borderId="83" applyNumberFormat="0" applyBorder="0" applyAlignment="0" applyProtection="0"/>
    <xf numFmtId="1" fontId="171" fillId="26" borderId="83">
      <alignment horizontal="left"/>
    </xf>
    <xf numFmtId="0" fontId="181" fillId="27" borderId="85" applyNumberFormat="0" applyAlignment="0" applyProtection="0"/>
    <xf numFmtId="0" fontId="163" fillId="0" borderId="83" applyNumberFormat="0" applyFont="0" applyBorder="0">
      <alignment horizontal="right"/>
    </xf>
    <xf numFmtId="4" fontId="194" fillId="35" borderId="86" applyNumberFormat="0" applyProtection="0">
      <alignment horizontal="right" vertical="center"/>
    </xf>
    <xf numFmtId="4" fontId="195" fillId="37" borderId="86" applyNumberFormat="0" applyProtection="0">
      <alignment horizontal="left" vertical="center" indent="1"/>
    </xf>
    <xf numFmtId="4" fontId="196" fillId="38" borderId="87" applyNumberFormat="0" applyProtection="0">
      <alignment horizontal="left" vertical="center" indent="1"/>
    </xf>
    <xf numFmtId="4" fontId="197" fillId="35" borderId="86" applyNumberFormat="0" applyProtection="0">
      <alignment horizontal="right" vertical="center"/>
    </xf>
    <xf numFmtId="241" fontId="18" fillId="0" borderId="88">
      <protection locked="0"/>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192" fontId="18" fillId="0" borderId="83" applyFont="0" applyBorder="0" applyAlignment="0">
      <alignment horizontal="center" vertical="center"/>
    </xf>
    <xf numFmtId="176" fontId="95" fillId="30" borderId="83">
      <alignment horizontal="right" vertical="center"/>
      <protection locked="0"/>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48" fillId="27" borderId="82" applyNumberFormat="0" applyAlignment="0" applyProtection="0"/>
    <xf numFmtId="176" fontId="47" fillId="0" borderId="83" applyFill="0" applyBorder="0" applyAlignment="0"/>
    <xf numFmtId="10" fontId="67" fillId="30" borderId="83" applyNumberFormat="0" applyBorder="0" applyAlignment="0" applyProtection="0"/>
    <xf numFmtId="1" fontId="171" fillId="26" borderId="83">
      <alignment horizontal="left"/>
    </xf>
    <xf numFmtId="0" fontId="181" fillId="27" borderId="85" applyNumberFormat="0" applyAlignment="0" applyProtection="0"/>
    <xf numFmtId="0" fontId="163" fillId="0" borderId="83" applyNumberFormat="0" applyFont="0" applyBorder="0">
      <alignment horizontal="right"/>
    </xf>
    <xf numFmtId="4" fontId="194" fillId="35" borderId="86" applyNumberFormat="0" applyProtection="0">
      <alignment horizontal="right" vertical="center"/>
    </xf>
    <xf numFmtId="0" fontId="94" fillId="29" borderId="111" applyNumberFormat="0" applyAlignment="0" applyProtection="0">
      <alignment vertical="center"/>
    </xf>
    <xf numFmtId="0" fontId="148" fillId="27" borderId="82" applyNumberFormat="0" applyAlignment="0" applyProtection="0"/>
    <xf numFmtId="176" fontId="47" fillId="0" borderId="83" applyFill="0" applyBorder="0" applyAlignment="0"/>
    <xf numFmtId="10" fontId="67" fillId="30" borderId="83" applyNumberFormat="0" applyBorder="0" applyAlignment="0" applyProtection="0"/>
    <xf numFmtId="1" fontId="171" fillId="26" borderId="83">
      <alignment horizontal="left"/>
    </xf>
    <xf numFmtId="0" fontId="163" fillId="0" borderId="83" applyNumberFormat="0" applyFont="0" applyBorder="0">
      <alignment horizontal="right"/>
    </xf>
    <xf numFmtId="0" fontId="94" fillId="29" borderId="111"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148" fillId="27" borderId="82" applyNumberFormat="0" applyAlignment="0" applyProtection="0"/>
    <xf numFmtId="176" fontId="47" fillId="0" borderId="83" applyFill="0" applyBorder="0" applyAlignment="0"/>
    <xf numFmtId="10" fontId="67" fillId="30" borderId="83" applyNumberFormat="0" applyBorder="0" applyAlignment="0" applyProtection="0"/>
    <xf numFmtId="1" fontId="171" fillId="26" borderId="83">
      <alignment horizontal="left"/>
    </xf>
    <xf numFmtId="0" fontId="72" fillId="33" borderId="84" applyNumberFormat="0" applyFont="0" applyAlignment="0" applyProtection="0"/>
    <xf numFmtId="0" fontId="181" fillId="27" borderId="85" applyNumberFormat="0" applyAlignment="0" applyProtection="0"/>
    <xf numFmtId="0" fontId="163" fillId="0" borderId="83" applyNumberFormat="0" applyFont="0" applyBorder="0">
      <alignment horizontal="right"/>
    </xf>
    <xf numFmtId="4" fontId="194" fillId="35" borderId="86" applyNumberFormat="0" applyProtection="0">
      <alignment horizontal="right" vertical="center"/>
    </xf>
    <xf numFmtId="4" fontId="195" fillId="37" borderId="86" applyNumberFormat="0" applyProtection="0">
      <alignment horizontal="left" vertical="center" indent="1"/>
    </xf>
    <xf numFmtId="4" fontId="196" fillId="38" borderId="87" applyNumberFormat="0" applyProtection="0">
      <alignment horizontal="left" vertical="center" indent="1"/>
    </xf>
    <xf numFmtId="4" fontId="197" fillId="35" borderId="86" applyNumberFormat="0" applyProtection="0">
      <alignment horizontal="right" vertical="center"/>
    </xf>
    <xf numFmtId="241" fontId="18" fillId="0" borderId="88">
      <protection locked="0"/>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0" fontId="6" fillId="33" borderId="84" applyNumberFormat="0" applyFont="0" applyAlignment="0" applyProtection="0">
      <alignment vertical="center"/>
    </xf>
    <xf numFmtId="0" fontId="6" fillId="33" borderId="84" applyNumberFormat="0" applyFont="0" applyAlignment="0" applyProtection="0">
      <alignment vertical="center"/>
    </xf>
    <xf numFmtId="0" fontId="8"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192" fontId="18" fillId="0" borderId="83" applyFont="0" applyBorder="0" applyAlignment="0">
      <alignment horizontal="center" vertical="center"/>
    </xf>
    <xf numFmtId="176" fontId="95" fillId="30" borderId="83">
      <alignment horizontal="right" vertical="center"/>
      <protection locked="0"/>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43" fillId="0" borderId="90">
      <alignment vertical="justify" wrapText="1"/>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226" fontId="134" fillId="0" borderId="80" applyFill="0"/>
    <xf numFmtId="0" fontId="148" fillId="27" borderId="82" applyNumberFormat="0" applyAlignment="0" applyProtection="0"/>
    <xf numFmtId="176" fontId="47" fillId="0" borderId="83" applyFill="0" applyBorder="0" applyAlignment="0"/>
    <xf numFmtId="10" fontId="67" fillId="30" borderId="83" applyNumberFormat="0" applyBorder="0" applyAlignment="0" applyProtection="0"/>
    <xf numFmtId="1" fontId="171" fillId="26" borderId="83">
      <alignment horizontal="left"/>
    </xf>
    <xf numFmtId="0" fontId="72" fillId="33" borderId="84" applyNumberFormat="0" applyFont="0" applyAlignment="0" applyProtection="0"/>
    <xf numFmtId="0" fontId="181" fillId="27" borderId="85" applyNumberFormat="0" applyAlignment="0" applyProtection="0"/>
    <xf numFmtId="0" fontId="163" fillId="0" borderId="83" applyNumberFormat="0" applyFont="0" applyBorder="0">
      <alignment horizontal="right"/>
    </xf>
    <xf numFmtId="4" fontId="194" fillId="35" borderId="86" applyNumberFormat="0" applyProtection="0">
      <alignment horizontal="right" vertical="center"/>
    </xf>
    <xf numFmtId="4" fontId="195" fillId="37" borderId="86" applyNumberFormat="0" applyProtection="0">
      <alignment horizontal="left" vertical="center" indent="1"/>
    </xf>
    <xf numFmtId="4" fontId="196" fillId="38" borderId="87" applyNumberFormat="0" applyProtection="0">
      <alignment horizontal="left" vertical="center" indent="1"/>
    </xf>
    <xf numFmtId="4" fontId="197" fillId="35" borderId="86" applyNumberFormat="0" applyProtection="0">
      <alignment horizontal="right" vertical="center"/>
    </xf>
    <xf numFmtId="241" fontId="18" fillId="0" borderId="88">
      <protection locked="0"/>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0" fontId="6" fillId="33" borderId="84" applyNumberFormat="0" applyFont="0" applyAlignment="0" applyProtection="0">
      <alignment vertical="center"/>
    </xf>
    <xf numFmtId="0" fontId="6" fillId="33" borderId="84" applyNumberFormat="0" applyFont="0" applyAlignment="0" applyProtection="0">
      <alignment vertical="center"/>
    </xf>
    <xf numFmtId="0" fontId="8"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192" fontId="18" fillId="0" borderId="83" applyFont="0" applyBorder="0" applyAlignment="0">
      <alignment horizontal="center" vertical="center"/>
    </xf>
    <xf numFmtId="176" fontId="95" fillId="30" borderId="83">
      <alignment horizontal="right" vertical="center"/>
      <protection locked="0"/>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43" fillId="0" borderId="90">
      <alignment vertical="justify" wrapText="1"/>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48" fillId="27" borderId="82" applyNumberFormat="0" applyAlignment="0" applyProtection="0"/>
    <xf numFmtId="176" fontId="47" fillId="0" borderId="83" applyFill="0" applyBorder="0" applyAlignment="0"/>
    <xf numFmtId="10" fontId="67" fillId="30" borderId="83" applyNumberFormat="0" applyBorder="0" applyAlignment="0" applyProtection="0"/>
    <xf numFmtId="1" fontId="171" fillId="26" borderId="83">
      <alignment horizontal="left"/>
    </xf>
    <xf numFmtId="0" fontId="72" fillId="33" borderId="84" applyNumberFormat="0" applyFont="0" applyAlignment="0" applyProtection="0"/>
    <xf numFmtId="0" fontId="181" fillId="27" borderId="85" applyNumberFormat="0" applyAlignment="0" applyProtection="0"/>
    <xf numFmtId="0" fontId="163" fillId="0" borderId="83" applyNumberFormat="0" applyFont="0" applyBorder="0">
      <alignment horizontal="right"/>
    </xf>
    <xf numFmtId="4" fontId="194" fillId="35" borderId="86" applyNumberFormat="0" applyProtection="0">
      <alignment horizontal="right" vertical="center"/>
    </xf>
    <xf numFmtId="4" fontId="195" fillId="37" borderId="86" applyNumberFormat="0" applyProtection="0">
      <alignment horizontal="left" vertical="center" indent="1"/>
    </xf>
    <xf numFmtId="4" fontId="196" fillId="38" borderId="87" applyNumberFormat="0" applyProtection="0">
      <alignment horizontal="left" vertical="center" indent="1"/>
    </xf>
    <xf numFmtId="4" fontId="197" fillId="35" borderId="86" applyNumberFormat="0" applyProtection="0">
      <alignment horizontal="right" vertical="center"/>
    </xf>
    <xf numFmtId="241" fontId="18" fillId="0" borderId="88">
      <protection locked="0"/>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0" fontId="6" fillId="33" borderId="84" applyNumberFormat="0" applyFont="0" applyAlignment="0" applyProtection="0">
      <alignment vertical="center"/>
    </xf>
    <xf numFmtId="0" fontId="6" fillId="33" borderId="84" applyNumberFormat="0" applyFont="0" applyAlignment="0" applyProtection="0">
      <alignment vertical="center"/>
    </xf>
    <xf numFmtId="0" fontId="8"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0" fontId="12" fillId="33" borderId="84" applyNumberFormat="0" applyFont="0" applyAlignment="0" applyProtection="0">
      <alignment vertical="center"/>
    </xf>
    <xf numFmtId="192" fontId="18" fillId="0" borderId="83" applyFont="0" applyBorder="0" applyAlignment="0">
      <alignment horizontal="center" vertical="center"/>
    </xf>
    <xf numFmtId="176" fontId="95" fillId="30" borderId="83">
      <alignment horizontal="right" vertical="center"/>
      <protection locked="0"/>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43" fillId="0" borderId="90">
      <alignment vertical="justify" wrapText="1"/>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192" fontId="18" fillId="0" borderId="83" applyFont="0" applyBorder="0" applyAlignment="0">
      <alignment horizontal="center" vertical="center"/>
    </xf>
    <xf numFmtId="176" fontId="95" fillId="30" borderId="83">
      <alignment horizontal="right" vertical="center"/>
      <protection locked="0"/>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4" fontId="195" fillId="37" borderId="86" applyNumberFormat="0" applyProtection="0">
      <alignment horizontal="left" vertical="center" indent="1"/>
    </xf>
    <xf numFmtId="4" fontId="196" fillId="38" borderId="87" applyNumberFormat="0" applyProtection="0">
      <alignment horizontal="left" vertical="center" indent="1"/>
    </xf>
    <xf numFmtId="4" fontId="197" fillId="35" borderId="86" applyNumberFormat="0" applyProtection="0">
      <alignment horizontal="right" vertical="center"/>
    </xf>
    <xf numFmtId="241" fontId="18" fillId="0" borderId="88">
      <protection locked="0"/>
    </xf>
    <xf numFmtId="0" fontId="22" fillId="27" borderId="82" applyNumberFormat="0" applyAlignment="0" applyProtection="0">
      <alignment vertical="center"/>
    </xf>
    <xf numFmtId="0" fontId="22" fillId="27" borderId="82" applyNumberFormat="0" applyAlignment="0" applyProtection="0">
      <alignment vertical="center"/>
    </xf>
    <xf numFmtId="0" fontId="22"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192" fontId="18" fillId="0" borderId="83" applyFont="0" applyBorder="0" applyAlignment="0">
      <alignment horizontal="center" vertical="center"/>
    </xf>
    <xf numFmtId="176" fontId="95" fillId="30" borderId="83">
      <alignment horizontal="right" vertical="center"/>
      <protection locked="0"/>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28"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102" fillId="0" borderId="89" applyNumberFormat="0" applyFill="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35"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112" fillId="27" borderId="85"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0" fontId="77" fillId="27" borderId="82" applyNumberFormat="0" applyAlignment="0" applyProtection="0">
      <alignment vertical="center"/>
    </xf>
    <xf numFmtId="190" fontId="8" fillId="0" borderId="83">
      <alignment horizontal="right" vertical="center" shrinkToFit="1"/>
    </xf>
    <xf numFmtId="1" fontId="82" fillId="0" borderId="83" applyFill="0" applyBorder="0">
      <alignment horizontal="center"/>
    </xf>
    <xf numFmtId="192" fontId="18" fillId="0" borderId="83" applyFont="0" applyBorder="0" applyAlignment="0">
      <alignment horizontal="center" vertical="center"/>
    </xf>
    <xf numFmtId="176" fontId="95" fillId="30" borderId="83">
      <alignment horizontal="right" vertical="center"/>
      <protection locked="0"/>
    </xf>
    <xf numFmtId="0" fontId="29" fillId="13" borderId="82" applyNumberFormat="0" applyAlignment="0" applyProtection="0">
      <alignment vertical="center"/>
    </xf>
    <xf numFmtId="0" fontId="29" fillId="13" borderId="82" applyNumberFormat="0" applyAlignment="0" applyProtection="0">
      <alignment vertical="center"/>
    </xf>
    <xf numFmtId="0" fontId="29"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0" fontId="105" fillId="13" borderId="82" applyNumberFormat="0" applyAlignment="0" applyProtection="0">
      <alignment vertic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26" fillId="29" borderId="100" applyNumberFormat="0" applyAlignment="0" applyProtection="0">
      <alignment vertical="center"/>
    </xf>
    <xf numFmtId="0" fontId="26" fillId="29" borderId="100" applyNumberFormat="0" applyAlignment="0" applyProtection="0">
      <alignment vertical="center"/>
    </xf>
    <xf numFmtId="0" fontId="26" fillId="29" borderId="100" applyNumberFormat="0" applyAlignment="0" applyProtection="0">
      <alignment vertical="center"/>
    </xf>
    <xf numFmtId="37" fontId="43" fillId="0" borderId="103" applyAlignment="0"/>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48" fillId="27" borderId="93" applyNumberFormat="0" applyAlignment="0" applyProtection="0"/>
    <xf numFmtId="176" fontId="47" fillId="0" borderId="94" applyFill="0" applyBorder="0" applyAlignment="0"/>
    <xf numFmtId="0" fontId="136" fillId="0" borderId="101">
      <alignment horizontal="left" vertical="center"/>
    </xf>
    <xf numFmtId="10" fontId="67" fillId="30" borderId="94" applyNumberFormat="0" applyBorder="0" applyAlignment="0" applyProtection="0"/>
    <xf numFmtId="0" fontId="150" fillId="29" borderId="100" applyNumberFormat="0" applyAlignment="0" applyProtection="0"/>
    <xf numFmtId="0" fontId="181" fillId="27" borderId="95" applyNumberFormat="0" applyAlignment="0" applyProtection="0"/>
    <xf numFmtId="226" fontId="136" fillId="0" borderId="103" applyFill="0"/>
    <xf numFmtId="226" fontId="134" fillId="0" borderId="102" applyFill="0"/>
    <xf numFmtId="0" fontId="163" fillId="0" borderId="94" applyNumberFormat="0" applyFont="0" applyBorder="0">
      <alignment horizontal="right"/>
    </xf>
    <xf numFmtId="1" fontId="125" fillId="26" borderId="101">
      <alignment horizontal="center"/>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81" fillId="0" borderId="102">
      <protection locked="0"/>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63" fillId="0" borderId="94" applyNumberFormat="0" applyFont="0" applyBorder="0">
      <alignment horizontal="right"/>
    </xf>
    <xf numFmtId="0" fontId="81" fillId="0" borderId="102">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26" fillId="29" borderId="100" applyNumberFormat="0" applyAlignment="0" applyProtection="0">
      <alignment vertical="center"/>
    </xf>
    <xf numFmtId="0" fontId="26" fillId="29" borderId="100" applyNumberFormat="0" applyAlignment="0" applyProtection="0">
      <alignment vertical="center"/>
    </xf>
    <xf numFmtId="0" fontId="26" fillId="29" borderId="100"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50" fillId="29" borderId="100" applyNumberFormat="0" applyAlignment="0" applyProtection="0"/>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0" fontId="81" fillId="0" borderId="102">
      <protection locked="0"/>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63" fillId="0" borderId="94" applyNumberFormat="0" applyFont="0" applyBorder="0">
      <alignment horizontal="right"/>
    </xf>
    <xf numFmtId="176" fontId="47" fillId="0" borderId="116" applyFill="0" applyBorder="0" applyAlignment="0"/>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226" fontId="134" fillId="0" borderId="102" applyFill="0"/>
    <xf numFmtId="0" fontId="94" fillId="29" borderId="100"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94" fillId="29" borderId="100" applyNumberFormat="0" applyAlignment="0" applyProtection="0">
      <alignment vertical="center"/>
    </xf>
    <xf numFmtId="0" fontId="26" fillId="29" borderId="100" applyNumberFormat="0" applyAlignment="0" applyProtection="0">
      <alignment vertical="center"/>
    </xf>
    <xf numFmtId="0" fontId="26" fillId="29" borderId="100" applyNumberFormat="0" applyAlignment="0" applyProtection="0">
      <alignment vertical="center"/>
    </xf>
    <xf numFmtId="0" fontId="26" fillId="29" borderId="100"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50" fillId="29" borderId="100" applyNumberFormat="0" applyAlignment="0" applyProtection="0"/>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37" fontId="43" fillId="0" borderId="103" applyAlignment="0"/>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48" fillId="27" borderId="93" applyNumberFormat="0" applyAlignment="0" applyProtection="0"/>
    <xf numFmtId="176" fontId="47" fillId="0" borderId="94" applyFill="0" applyBorder="0" applyAlignment="0"/>
    <xf numFmtId="0" fontId="136" fillId="0" borderId="101">
      <alignment horizontal="left" vertical="center"/>
    </xf>
    <xf numFmtId="10" fontId="67" fillId="30" borderId="94" applyNumberFormat="0" applyBorder="0" applyAlignment="0" applyProtection="0"/>
    <xf numFmtId="0" fontId="181" fillId="27" borderId="95" applyNumberFormat="0" applyAlignment="0" applyProtection="0"/>
    <xf numFmtId="226" fontId="136" fillId="0" borderId="103" applyFill="0"/>
    <xf numFmtId="0" fontId="163" fillId="0" borderId="94" applyNumberFormat="0" applyFont="0" applyBorder="0">
      <alignment horizontal="right"/>
    </xf>
    <xf numFmtId="1" fontId="125" fillId="26" borderId="101">
      <alignment horizontal="center"/>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63" fillId="0" borderId="94" applyNumberFormat="0" applyFont="0" applyBorder="0">
      <alignment horizontal="right"/>
    </xf>
    <xf numFmtId="0" fontId="81" fillId="0" borderId="102">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63" fillId="0" borderId="94" applyNumberFormat="0" applyFont="0" applyBorder="0">
      <alignment horizontal="right"/>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226" fontId="134" fillId="0" borderId="102" applyFill="0"/>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48" fillId="27" borderId="93" applyNumberFormat="0" applyAlignment="0" applyProtection="0"/>
    <xf numFmtId="176" fontId="47" fillId="0" borderId="94" applyFill="0" applyBorder="0" applyAlignment="0"/>
    <xf numFmtId="10" fontId="67" fillId="30" borderId="94" applyNumberFormat="0" applyBorder="0" applyAlignment="0" applyProtection="0"/>
    <xf numFmtId="1" fontId="171" fillId="26" borderId="94">
      <alignment horizontal="left"/>
    </xf>
    <xf numFmtId="0" fontId="181" fillId="27" borderId="95" applyNumberFormat="0" applyAlignment="0" applyProtection="0"/>
    <xf numFmtId="0" fontId="163" fillId="0" borderId="94" applyNumberFormat="0" applyFont="0" applyBorder="0">
      <alignment horizontal="right"/>
    </xf>
    <xf numFmtId="4" fontId="194" fillId="35" borderId="96" applyNumberFormat="0" applyProtection="0">
      <alignment horizontal="righ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4" fontId="195" fillId="37" borderId="96" applyNumberFormat="0" applyProtection="0">
      <alignment horizontal="left" vertical="center" indent="1"/>
    </xf>
    <xf numFmtId="4" fontId="196" fillId="38" borderId="97" applyNumberFormat="0" applyProtection="0">
      <alignment horizontal="left" vertical="center" indent="1"/>
    </xf>
    <xf numFmtId="4" fontId="197" fillId="35" borderId="96" applyNumberFormat="0" applyProtection="0">
      <alignment horizontal="right" vertical="center"/>
    </xf>
    <xf numFmtId="241" fontId="18" fillId="0" borderId="98">
      <protection locked="0"/>
    </xf>
    <xf numFmtId="0" fontId="22" fillId="27" borderId="93" applyNumberFormat="0" applyAlignment="0" applyProtection="0">
      <alignment vertical="center"/>
    </xf>
    <xf numFmtId="0" fontId="22" fillId="27" borderId="93" applyNumberFormat="0" applyAlignment="0" applyProtection="0">
      <alignment vertical="center"/>
    </xf>
    <xf numFmtId="0" fontId="22"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28"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102" fillId="0" borderId="99" applyNumberFormat="0" applyFill="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35"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112" fillId="27" borderId="95"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0" fontId="77" fillId="27" borderId="93" applyNumberFormat="0" applyAlignment="0" applyProtection="0">
      <alignment vertical="center"/>
    </xf>
    <xf numFmtId="190" fontId="8" fillId="0" borderId="94">
      <alignment horizontal="right" vertical="center" shrinkToFit="1"/>
    </xf>
    <xf numFmtId="1" fontId="82" fillId="0" borderId="94" applyFill="0" applyBorder="0">
      <alignment horizontal="center"/>
    </xf>
    <xf numFmtId="192" fontId="18" fillId="0" borderId="94" applyFont="0" applyBorder="0" applyAlignment="0">
      <alignment horizontal="center" vertical="center"/>
    </xf>
    <xf numFmtId="176" fontId="95" fillId="30" borderId="94">
      <alignment horizontal="right" vertical="center"/>
      <protection locked="0"/>
    </xf>
    <xf numFmtId="0" fontId="29" fillId="13" borderId="93" applyNumberFormat="0" applyAlignment="0" applyProtection="0">
      <alignment vertical="center"/>
    </xf>
    <xf numFmtId="0" fontId="29" fillId="13" borderId="93" applyNumberFormat="0" applyAlignment="0" applyProtection="0">
      <alignment vertical="center"/>
    </xf>
    <xf numFmtId="0" fontId="29"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105" fillId="13" borderId="93" applyNumberFormat="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176" fontId="47" fillId="0" borderId="105" applyFill="0" applyBorder="0" applyAlignment="0"/>
    <xf numFmtId="0" fontId="136" fillId="0" borderId="112">
      <alignment horizontal="lef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10" fontId="67" fillId="30" borderId="105" applyNumberFormat="0" applyBorder="0" applyAlignment="0" applyProtection="0"/>
    <xf numFmtId="1" fontId="171" fillId="26" borderId="105">
      <alignment horizontal="left"/>
    </xf>
    <xf numFmtId="0" fontId="150" fillId="29" borderId="111" applyNumberFormat="0" applyAlignment="0" applyProtection="0"/>
    <xf numFmtId="0" fontId="181" fillId="27" borderId="106" applyNumberFormat="0" applyAlignment="0" applyProtection="0"/>
    <xf numFmtId="226" fontId="136" fillId="0" borderId="114" applyFill="0"/>
    <xf numFmtId="0" fontId="163" fillId="0" borderId="105" applyNumberFormat="0" applyFont="0" applyBorder="0">
      <alignment horizontal="right"/>
    </xf>
    <xf numFmtId="4" fontId="194" fillId="35" borderId="107" applyNumberFormat="0" applyProtection="0">
      <alignment horizontal="right" vertical="center"/>
    </xf>
    <xf numFmtId="4" fontId="196" fillId="38" borderId="108" applyNumberFormat="0" applyProtection="0">
      <alignment horizontal="left" vertical="center" indent="1"/>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37" fontId="43" fillId="0" borderId="114" applyAlignment="0"/>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0" fontId="136" fillId="0" borderId="112">
      <alignment horizontal="left" vertical="center"/>
    </xf>
    <xf numFmtId="10" fontId="67" fillId="30" borderId="105" applyNumberFormat="0" applyBorder="0" applyAlignment="0" applyProtection="0"/>
    <xf numFmtId="0" fontId="150" fillId="29" borderId="111" applyNumberFormat="0" applyAlignment="0" applyProtection="0"/>
    <xf numFmtId="0" fontId="181" fillId="27" borderId="106" applyNumberFormat="0" applyAlignment="0" applyProtection="0"/>
    <xf numFmtId="226" fontId="136" fillId="0" borderId="114" applyFill="0"/>
    <xf numFmtId="226" fontId="134" fillId="0" borderId="113" applyFill="0"/>
    <xf numFmtId="0" fontId="163" fillId="0" borderId="105" applyNumberFormat="0" applyFont="0" applyBorder="0">
      <alignment horizontal="right"/>
    </xf>
    <xf numFmtId="1" fontId="125" fillId="26" borderId="112">
      <alignment horizontal="center"/>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81" fillId="0" borderId="113">
      <protection locked="0"/>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63" fillId="0" borderId="105" applyNumberFormat="0" applyFont="0" applyBorder="0">
      <alignment horizontal="right"/>
    </xf>
    <xf numFmtId="0" fontId="81" fillId="0" borderId="113">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50" fillId="29" borderId="111" applyNumberFormat="0" applyAlignment="0" applyProtection="0"/>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0" fontId="6" fillId="33" borderId="57" applyNumberFormat="0" applyFont="0" applyAlignment="0" applyProtection="0">
      <alignment vertical="center"/>
    </xf>
    <xf numFmtId="0" fontId="6" fillId="33" borderId="57" applyNumberFormat="0" applyFont="0" applyAlignment="0" applyProtection="0">
      <alignment vertical="center"/>
    </xf>
    <xf numFmtId="0" fontId="8"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81" fillId="0" borderId="113">
      <protection locked="0"/>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63" fillId="0" borderId="105" applyNumberFormat="0" applyFont="0" applyBorder="0">
      <alignment horizontal="right"/>
    </xf>
    <xf numFmtId="0" fontId="136" fillId="0" borderId="136">
      <alignment horizontal="lef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226" fontId="134" fillId="0" borderId="113" applyFill="0"/>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50" fillId="29" borderId="111" applyNumberFormat="0" applyAlignment="0" applyProtection="0"/>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226" fontId="134" fillId="0" borderId="113" applyFill="0"/>
    <xf numFmtId="1" fontId="125" fillId="26" borderId="112">
      <alignment horizontal="center"/>
    </xf>
    <xf numFmtId="4" fontId="195" fillId="37" borderId="107" applyNumberFormat="0" applyProtection="0">
      <alignment horizontal="left" vertical="center" indent="1"/>
    </xf>
    <xf numFmtId="4" fontId="197" fillId="35" borderId="107" applyNumberFormat="0" applyProtection="0">
      <alignment horizontal="righ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43" fillId="0" borderId="63">
      <alignment vertical="justify" wrapText="1"/>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37" fontId="43" fillId="0" borderId="114" applyAlignment="0"/>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0" fontId="136" fillId="0" borderId="112">
      <alignment horizontal="left" vertical="center"/>
    </xf>
    <xf numFmtId="10" fontId="67" fillId="30" borderId="105" applyNumberFormat="0" applyBorder="0" applyAlignment="0" applyProtection="0"/>
    <xf numFmtId="0" fontId="181" fillId="27" borderId="106" applyNumberFormat="0" applyAlignment="0" applyProtection="0"/>
    <xf numFmtId="226" fontId="136" fillId="0" borderId="114" applyFill="0"/>
    <xf numFmtId="0" fontId="163" fillId="0" borderId="105" applyNumberFormat="0" applyFont="0" applyBorder="0">
      <alignment horizontal="right"/>
    </xf>
    <xf numFmtId="1" fontId="125" fillId="26" borderId="112">
      <alignment horizontal="center"/>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63" fillId="0" borderId="105" applyNumberFormat="0" applyFont="0" applyBorder="0">
      <alignment horizontal="right"/>
    </xf>
    <xf numFmtId="0" fontId="81" fillId="0" borderId="113">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63" fillId="0" borderId="105" applyNumberFormat="0" applyFont="0" applyBorder="0">
      <alignment horizontal="right"/>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72" fillId="33" borderId="57" applyNumberFormat="0" applyFont="0" applyAlignment="0" applyProtection="0"/>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0" fontId="6" fillId="33" borderId="57" applyNumberFormat="0" applyFont="0" applyAlignment="0" applyProtection="0">
      <alignment vertical="center"/>
    </xf>
    <xf numFmtId="0" fontId="6" fillId="33" borderId="57" applyNumberFormat="0" applyFont="0" applyAlignment="0" applyProtection="0">
      <alignment vertical="center"/>
    </xf>
    <xf numFmtId="0" fontId="8"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43" fillId="0" borderId="63">
      <alignment vertical="justify" wrapText="1"/>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226" fontId="134" fillId="0" borderId="113" applyFill="0"/>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72" fillId="33" borderId="57" applyNumberFormat="0" applyFont="0" applyAlignment="0" applyProtection="0"/>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0" fontId="6" fillId="33" borderId="57" applyNumberFormat="0" applyFont="0" applyAlignment="0" applyProtection="0">
      <alignment vertical="center"/>
    </xf>
    <xf numFmtId="0" fontId="6" fillId="33" borderId="57" applyNumberFormat="0" applyFont="0" applyAlignment="0" applyProtection="0">
      <alignment vertical="center"/>
    </xf>
    <xf numFmtId="0" fontId="8"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43" fillId="0" borderId="63">
      <alignment vertical="justify" wrapText="1"/>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72" fillId="33" borderId="57" applyNumberFormat="0" applyFont="0" applyAlignment="0" applyProtection="0"/>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0" fontId="6" fillId="33" borderId="57" applyNumberFormat="0" applyFont="0" applyAlignment="0" applyProtection="0">
      <alignment vertical="center"/>
    </xf>
    <xf numFmtId="0" fontId="6" fillId="33" borderId="57" applyNumberFormat="0" applyFont="0" applyAlignment="0" applyProtection="0">
      <alignment vertical="center"/>
    </xf>
    <xf numFmtId="0" fontId="8"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0" fontId="12" fillId="33" borderId="57" applyNumberFormat="0" applyFont="0" applyAlignment="0" applyProtection="0">
      <alignment vertic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43" fillId="0" borderId="63">
      <alignment vertical="justify" wrapText="1"/>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37" fontId="43" fillId="0" borderId="114" applyAlignment="0"/>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0" fontId="136" fillId="0" borderId="112">
      <alignment horizontal="left" vertical="center"/>
    </xf>
    <xf numFmtId="10" fontId="67" fillId="30" borderId="105" applyNumberFormat="0" applyBorder="0" applyAlignment="0" applyProtection="0"/>
    <xf numFmtId="0" fontId="150" fillId="29" borderId="111" applyNumberFormat="0" applyAlignment="0" applyProtection="0"/>
    <xf numFmtId="0" fontId="181" fillId="27" borderId="106" applyNumberFormat="0" applyAlignment="0" applyProtection="0"/>
    <xf numFmtId="226" fontId="136" fillId="0" borderId="114" applyFill="0"/>
    <xf numFmtId="226" fontId="134" fillId="0" borderId="113" applyFill="0"/>
    <xf numFmtId="0" fontId="163" fillId="0" borderId="105" applyNumberFormat="0" applyFont="0" applyBorder="0">
      <alignment horizontal="right"/>
    </xf>
    <xf numFmtId="1" fontId="125" fillId="26" borderId="112">
      <alignment horizontal="center"/>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81" fillId="0" borderId="113">
      <protection locked="0"/>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63" fillId="0" borderId="105" applyNumberFormat="0" applyFont="0" applyBorder="0">
      <alignment horizontal="right"/>
    </xf>
    <xf numFmtId="0" fontId="81" fillId="0" borderId="113">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50" fillId="29" borderId="111" applyNumberFormat="0" applyAlignment="0" applyProtection="0"/>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0" fontId="81" fillId="0" borderId="113">
      <protection locked="0"/>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63" fillId="0" borderId="105" applyNumberFormat="0" applyFont="0" applyBorder="0">
      <alignment horizontal="right"/>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226" fontId="134" fillId="0" borderId="113" applyFill="0"/>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94"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26" fillId="29" borderId="111"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50" fillId="29" borderId="111" applyNumberFormat="0" applyAlignment="0" applyProtection="0"/>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37" fontId="43" fillId="0" borderId="114" applyAlignment="0"/>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0" fontId="136" fillId="0" borderId="112">
      <alignment horizontal="left" vertical="center"/>
    </xf>
    <xf numFmtId="10" fontId="67" fillId="30" borderId="105" applyNumberFormat="0" applyBorder="0" applyAlignment="0" applyProtection="0"/>
    <xf numFmtId="0" fontId="181" fillId="27" borderId="106" applyNumberFormat="0" applyAlignment="0" applyProtection="0"/>
    <xf numFmtId="226" fontId="136" fillId="0" borderId="114" applyFill="0"/>
    <xf numFmtId="0" fontId="163" fillId="0" borderId="105" applyNumberFormat="0" applyFont="0" applyBorder="0">
      <alignment horizontal="right"/>
    </xf>
    <xf numFmtId="1" fontId="125" fillId="26" borderId="112">
      <alignment horizontal="center"/>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63" fillId="0" borderId="105" applyNumberFormat="0" applyFont="0" applyBorder="0">
      <alignment horizontal="right"/>
    </xf>
    <xf numFmtId="0" fontId="81" fillId="0" borderId="113">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63" fillId="0" borderId="105" applyNumberFormat="0" applyFont="0" applyBorder="0">
      <alignment horizontal="right"/>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226" fontId="134" fillId="0" borderId="113" applyFill="0"/>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48" fillId="27" borderId="104" applyNumberFormat="0" applyAlignment="0" applyProtection="0"/>
    <xf numFmtId="176" fontId="47" fillId="0" borderId="105" applyFill="0" applyBorder="0" applyAlignment="0"/>
    <xf numFmtId="10" fontId="67" fillId="30" borderId="105" applyNumberFormat="0" applyBorder="0" applyAlignment="0" applyProtection="0"/>
    <xf numFmtId="1" fontId="171" fillId="26" borderId="105">
      <alignment horizontal="left"/>
    </xf>
    <xf numFmtId="0" fontId="181" fillId="27" borderId="106" applyNumberFormat="0" applyAlignment="0" applyProtection="0"/>
    <xf numFmtId="0" fontId="163" fillId="0" borderId="105" applyNumberFormat="0" applyFont="0" applyBorder="0">
      <alignment horizontal="right"/>
    </xf>
    <xf numFmtId="4" fontId="194" fillId="35" borderId="107" applyNumberFormat="0" applyProtection="0">
      <alignment horizontal="righ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4" fontId="195" fillId="37" borderId="107" applyNumberFormat="0" applyProtection="0">
      <alignment horizontal="left" vertical="center" indent="1"/>
    </xf>
    <xf numFmtId="4" fontId="196" fillId="38" borderId="108" applyNumberFormat="0" applyProtection="0">
      <alignment horizontal="left" vertical="center" indent="1"/>
    </xf>
    <xf numFmtId="4" fontId="197" fillId="35" borderId="107" applyNumberFormat="0" applyProtection="0">
      <alignment horizontal="right" vertical="center"/>
    </xf>
    <xf numFmtId="241" fontId="18" fillId="0" borderId="109">
      <protection locked="0"/>
    </xf>
    <xf numFmtId="0" fontId="22" fillId="27" borderId="104" applyNumberFormat="0" applyAlignment="0" applyProtection="0">
      <alignment vertical="center"/>
    </xf>
    <xf numFmtId="0" fontId="22" fillId="27" borderId="104" applyNumberFormat="0" applyAlignment="0" applyProtection="0">
      <alignment vertical="center"/>
    </xf>
    <xf numFmtId="0" fontId="22"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28"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102" fillId="0" borderId="110" applyNumberFormat="0" applyFill="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35"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112" fillId="27" borderId="106"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0" fontId="77" fillId="27" borderId="104" applyNumberFormat="0" applyAlignment="0" applyProtection="0">
      <alignment vertical="center"/>
    </xf>
    <xf numFmtId="190" fontId="8" fillId="0" borderId="105">
      <alignment horizontal="right" vertical="center" shrinkToFit="1"/>
    </xf>
    <xf numFmtId="1" fontId="82" fillId="0" borderId="105" applyFill="0" applyBorder="0">
      <alignment horizontal="center"/>
    </xf>
    <xf numFmtId="192" fontId="18" fillId="0" borderId="105" applyFont="0" applyBorder="0" applyAlignment="0">
      <alignment horizontal="center" vertical="center"/>
    </xf>
    <xf numFmtId="176" fontId="95" fillId="30" borderId="105">
      <alignment horizontal="right" vertical="center"/>
      <protection locked="0"/>
    </xf>
    <xf numFmtId="0" fontId="29" fillId="13" borderId="104" applyNumberFormat="0" applyAlignment="0" applyProtection="0">
      <alignment vertical="center"/>
    </xf>
    <xf numFmtId="0" fontId="29" fillId="13" borderId="104" applyNumberFormat="0" applyAlignment="0" applyProtection="0">
      <alignment vertical="center"/>
    </xf>
    <xf numFmtId="0" fontId="29"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0" fontId="105" fillId="13" borderId="104" applyNumberFormat="0" applyAlignment="0" applyProtection="0">
      <alignment vertical="center"/>
    </xf>
    <xf numFmtId="241" fontId="18" fillId="0" borderId="121">
      <protection locked="0"/>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1" fontId="171" fillId="26" borderId="116">
      <alignment horizontal="left"/>
    </xf>
    <xf numFmtId="0" fontId="72" fillId="33" borderId="117" applyNumberFormat="0" applyFont="0" applyAlignment="0" applyProtection="0"/>
    <xf numFmtId="0" fontId="181" fillId="27" borderId="118" applyNumberFormat="0" applyAlignment="0" applyProtection="0"/>
    <xf numFmtId="226" fontId="136" fillId="0" borderId="127"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1" fontId="171" fillId="26" borderId="116">
      <alignment horizontal="left"/>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37" fontId="43" fillId="0" borderId="127" applyAlignment="0"/>
    <xf numFmtId="241" fontId="18" fillId="0" borderId="121">
      <protection locked="0"/>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72" fillId="33" borderId="117" applyNumberFormat="0" applyFont="0" applyAlignment="0" applyProtection="0"/>
    <xf numFmtId="0" fontId="181" fillId="27" borderId="118" applyNumberFormat="0" applyAlignment="0" applyProtection="0"/>
    <xf numFmtId="226" fontId="136" fillId="0" borderId="127" applyFill="0"/>
    <xf numFmtId="226" fontId="134" fillId="0" borderId="126"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1" fontId="171" fillId="26" borderId="116">
      <alignment horizontal="left"/>
    </xf>
    <xf numFmtId="4" fontId="196" fillId="38" borderId="120" applyNumberFormat="0" applyProtection="0">
      <alignment horizontal="left" vertical="center" indent="1"/>
    </xf>
    <xf numFmtId="4" fontId="195" fillId="37" borderId="119" applyNumberFormat="0" applyProtection="0">
      <alignment horizontal="left" vertical="center" indent="1"/>
    </xf>
    <xf numFmtId="4" fontId="194" fillId="35" borderId="119" applyNumberFormat="0" applyProtection="0">
      <alignment horizontal="right" vertical="center"/>
    </xf>
    <xf numFmtId="1" fontId="125" fillId="26" borderId="125">
      <alignment horizontal="center"/>
    </xf>
    <xf numFmtId="0" fontId="163" fillId="0" borderId="116" applyNumberFormat="0" applyFont="0" applyBorder="0">
      <alignment horizontal="right"/>
    </xf>
    <xf numFmtId="226" fontId="136" fillId="0" borderId="127" applyFill="0"/>
    <xf numFmtId="0" fontId="181" fillId="27" borderId="118" applyNumberFormat="0" applyAlignment="0" applyProtection="0"/>
    <xf numFmtId="1" fontId="171" fillId="26" borderId="116">
      <alignment horizontal="left"/>
    </xf>
    <xf numFmtId="10" fontId="67" fillId="30" borderId="116" applyNumberFormat="0" applyBorder="0" applyAlignment="0" applyProtection="0"/>
    <xf numFmtId="0" fontId="136" fillId="0" borderId="125">
      <alignment horizontal="left" vertical="center"/>
    </xf>
    <xf numFmtId="176" fontId="47" fillId="0" borderId="116" applyFill="0" applyBorder="0" applyAlignment="0"/>
    <xf numFmtId="0" fontId="148" fillId="27" borderId="115" applyNumberFormat="0" applyAlignment="0" applyProtection="0"/>
    <xf numFmtId="241" fontId="18" fillId="0" borderId="121">
      <protection locked="0"/>
    </xf>
    <xf numFmtId="37" fontId="43" fillId="0" borderId="127" applyAlignment="0"/>
    <xf numFmtId="1" fontId="171" fillId="26" borderId="116">
      <alignment horizontal="left"/>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37" fontId="43" fillId="0" borderId="127" applyAlignment="0"/>
    <xf numFmtId="241" fontId="18" fillId="0" borderId="121">
      <protection locked="0"/>
    </xf>
    <xf numFmtId="0" fontId="148" fillId="27" borderId="115" applyNumberFormat="0" applyAlignment="0" applyProtection="0"/>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176" fontId="47" fillId="0" borderId="116" applyFill="0" applyBorder="0" applyAlignment="0"/>
    <xf numFmtId="0" fontId="43" fillId="0" borderId="123">
      <alignment vertical="justify" wrapText="1"/>
    </xf>
    <xf numFmtId="0" fontId="136" fillId="0" borderId="125">
      <alignment horizontal="lef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181" fillId="27" borderId="118" applyNumberFormat="0" applyAlignment="0" applyProtection="0"/>
    <xf numFmtId="226" fontId="136" fillId="0" borderId="127" applyFill="0"/>
    <xf numFmtId="0" fontId="163" fillId="0" borderId="116" applyNumberFormat="0" applyFont="0" applyBorder="0">
      <alignment horizontal="right"/>
    </xf>
    <xf numFmtId="4" fontId="194" fillId="35" borderId="119" applyNumberFormat="0" applyProtection="0">
      <alignment horizontal="right" vertical="center"/>
    </xf>
    <xf numFmtId="4" fontId="196" fillId="38" borderId="120" applyNumberFormat="0" applyProtection="0">
      <alignment horizontal="left" vertical="center" indent="1"/>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37" fontId="43" fillId="0" borderId="127" applyAlignment="0"/>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0" fontId="150" fillId="29" borderId="124" applyNumberFormat="0" applyAlignment="0" applyProtection="0"/>
    <xf numFmtId="0" fontId="181" fillId="27" borderId="118" applyNumberFormat="0" applyAlignment="0" applyProtection="0"/>
    <xf numFmtId="226" fontId="136" fillId="0" borderId="127" applyFill="0"/>
    <xf numFmtId="226" fontId="134" fillId="0" borderId="126"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81" fillId="0" borderId="126">
      <protection locked="0"/>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81" fillId="0" borderId="126">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0" fontId="94" fillId="29" borderId="124" applyNumberFormat="0" applyAlignment="0" applyProtection="0">
      <alignment vertical="center"/>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81" fillId="0" borderId="126">
      <protection locked="0"/>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77" fillId="27" borderId="139"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26"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72" fillId="33" borderId="117" applyNumberFormat="0" applyFon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26" fillId="29" borderId="124" applyNumberFormat="0" applyAlignment="0" applyProtection="0">
      <alignment vertical="center"/>
    </xf>
    <xf numFmtId="226" fontId="134" fillId="0" borderId="126" applyFill="0"/>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72" fillId="33" borderId="117" applyNumberFormat="0" applyFon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226" fontId="134" fillId="0" borderId="126" applyFill="0"/>
    <xf numFmtId="1" fontId="125" fillId="26" borderId="125">
      <alignment horizontal="center"/>
    </xf>
    <xf numFmtId="4" fontId="195" fillId="37" borderId="119" applyNumberFormat="0" applyProtection="0">
      <alignment horizontal="left" vertical="center" indent="1"/>
    </xf>
    <xf numFmtId="4" fontId="197" fillId="35" borderId="119" applyNumberFormat="0" applyProtection="0">
      <alignment horizontal="righ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72" fillId="33" borderId="117" applyNumberFormat="0" applyFon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37" fontId="43" fillId="0" borderId="127" applyAlignment="0"/>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0" fontId="181" fillId="27" borderId="118" applyNumberFormat="0" applyAlignment="0" applyProtection="0"/>
    <xf numFmtId="226" fontId="136" fillId="0" borderId="127"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94"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81" fillId="0" borderId="126">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0" fontId="94"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94" fillId="29" borderId="124"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72" fillId="33" borderId="117" applyNumberFormat="0" applyFon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226" fontId="134" fillId="0" borderId="126" applyFill="0"/>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72" fillId="33" borderId="117" applyNumberFormat="0" applyFon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72" fillId="33" borderId="117" applyNumberFormat="0" applyFon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37" fontId="43" fillId="0" borderId="127" applyAlignment="0"/>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0" fontId="150" fillId="29" borderId="124" applyNumberFormat="0" applyAlignment="0" applyProtection="0"/>
    <xf numFmtId="0" fontId="181" fillId="27" borderId="118" applyNumberFormat="0" applyAlignment="0" applyProtection="0"/>
    <xf numFmtId="226" fontId="136" fillId="0" borderId="127" applyFill="0"/>
    <xf numFmtId="226" fontId="134" fillId="0" borderId="126"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81" fillId="0" borderId="126">
      <protection locked="0"/>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81" fillId="0" borderId="126">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81" fillId="0" borderId="126">
      <protection locked="0"/>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226" fontId="134" fillId="0" borderId="126" applyFill="0"/>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37" fontId="43" fillId="0" borderId="127" applyAlignment="0"/>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0" fontId="181" fillId="27" borderId="118" applyNumberFormat="0" applyAlignment="0" applyProtection="0"/>
    <xf numFmtId="226" fontId="136" fillId="0" borderId="127"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81" fillId="0" borderId="126">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226" fontId="134" fillId="0" borderId="126" applyFill="0"/>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176" fontId="47" fillId="0" borderId="116" applyFill="0" applyBorder="0" applyAlignment="0"/>
    <xf numFmtId="0" fontId="136" fillId="0" borderId="125">
      <alignment horizontal="lef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181" fillId="27" borderId="118" applyNumberFormat="0" applyAlignment="0" applyProtection="0"/>
    <xf numFmtId="226" fontId="136" fillId="0" borderId="127" applyFill="0"/>
    <xf numFmtId="0" fontId="163" fillId="0" borderId="116" applyNumberFormat="0" applyFont="0" applyBorder="0">
      <alignment horizontal="right"/>
    </xf>
    <xf numFmtId="4" fontId="194" fillId="35" borderId="119" applyNumberFormat="0" applyProtection="0">
      <alignment horizontal="right" vertical="center"/>
    </xf>
    <xf numFmtId="4" fontId="196" fillId="38" borderId="120" applyNumberFormat="0" applyProtection="0">
      <alignment horizontal="left" vertical="center" indent="1"/>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37" fontId="43" fillId="0" borderId="127" applyAlignment="0"/>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0" fontId="150" fillId="29" borderId="124" applyNumberFormat="0" applyAlignment="0" applyProtection="0"/>
    <xf numFmtId="0" fontId="181" fillId="27" borderId="118" applyNumberFormat="0" applyAlignment="0" applyProtection="0"/>
    <xf numFmtId="226" fontId="136" fillId="0" borderId="127" applyFill="0"/>
    <xf numFmtId="226" fontId="134" fillId="0" borderId="126"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81" fillId="0" borderId="126">
      <protection locked="0"/>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81" fillId="0" borderId="126">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81" fillId="0" borderId="126">
      <protection locked="0"/>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226" fontId="134" fillId="0" borderId="126" applyFill="0"/>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226" fontId="134" fillId="0" borderId="126" applyFill="0"/>
    <xf numFmtId="1" fontId="125" fillId="26" borderId="125">
      <alignment horizontal="center"/>
    </xf>
    <xf numFmtId="4" fontId="195" fillId="37" borderId="119" applyNumberFormat="0" applyProtection="0">
      <alignment horizontal="left" vertical="center" indent="1"/>
    </xf>
    <xf numFmtId="4" fontId="197" fillId="35" borderId="119" applyNumberFormat="0" applyProtection="0">
      <alignment horizontal="righ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37" fontId="43" fillId="0" borderId="127" applyAlignment="0"/>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0" fontId="181" fillId="27" borderId="118" applyNumberFormat="0" applyAlignment="0" applyProtection="0"/>
    <xf numFmtId="226" fontId="136" fillId="0" borderId="127"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81" fillId="0" borderId="126">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72" fillId="33" borderId="117" applyNumberFormat="0" applyFon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226" fontId="134" fillId="0" borderId="126" applyFill="0"/>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72" fillId="33" borderId="117" applyNumberFormat="0" applyFon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72" fillId="33" borderId="117" applyNumberFormat="0" applyFon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43" fillId="0" borderId="123">
      <alignment vertical="justify" wrapText="1"/>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37" fontId="43" fillId="0" borderId="127" applyAlignment="0"/>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0" fontId="150" fillId="29" borderId="124" applyNumberFormat="0" applyAlignment="0" applyProtection="0"/>
    <xf numFmtId="0" fontId="181" fillId="27" borderId="118" applyNumberFormat="0" applyAlignment="0" applyProtection="0"/>
    <xf numFmtId="226" fontId="136" fillId="0" borderId="127" applyFill="0"/>
    <xf numFmtId="226" fontId="134" fillId="0" borderId="126"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81" fillId="0" borderId="126">
      <protection locked="0"/>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81" fillId="0" borderId="126">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0" fontId="81" fillId="0" borderId="126">
      <protection locked="0"/>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226" fontId="134" fillId="0" borderId="126" applyFill="0"/>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94"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26" fillId="29" borderId="124"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50" fillId="29" borderId="124" applyNumberFormat="0" applyAlignment="0" applyProtection="0"/>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37" fontId="43" fillId="0" borderId="127" applyAlignment="0"/>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0" fontId="136" fillId="0" borderId="125">
      <alignment horizontal="left" vertical="center"/>
    </xf>
    <xf numFmtId="10" fontId="67" fillId="30" borderId="116" applyNumberFormat="0" applyBorder="0" applyAlignment="0" applyProtection="0"/>
    <xf numFmtId="0" fontId="181" fillId="27" borderId="118" applyNumberFormat="0" applyAlignment="0" applyProtection="0"/>
    <xf numFmtId="226" fontId="136" fillId="0" borderId="127" applyFill="0"/>
    <xf numFmtId="0" fontId="163" fillId="0" borderId="116" applyNumberFormat="0" applyFont="0" applyBorder="0">
      <alignment horizontal="right"/>
    </xf>
    <xf numFmtId="1" fontId="125" fillId="26" borderId="125">
      <alignment horizontal="center"/>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81" fillId="0" borderId="126">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63" fillId="0" borderId="116" applyNumberFormat="0" applyFont="0" applyBorder="0">
      <alignment horizontal="right"/>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226" fontId="134" fillId="0" borderId="126" applyFill="0"/>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48" fillId="27" borderId="115" applyNumberFormat="0" applyAlignment="0" applyProtection="0"/>
    <xf numFmtId="176" fontId="47" fillId="0" borderId="116" applyFill="0" applyBorder="0" applyAlignment="0"/>
    <xf numFmtId="10" fontId="67" fillId="30" borderId="116" applyNumberFormat="0" applyBorder="0" applyAlignment="0" applyProtection="0"/>
    <xf numFmtId="1" fontId="171" fillId="26" borderId="116">
      <alignment horizontal="left"/>
    </xf>
    <xf numFmtId="0" fontId="181" fillId="27" borderId="118" applyNumberFormat="0" applyAlignment="0" applyProtection="0"/>
    <xf numFmtId="0" fontId="163" fillId="0" borderId="116" applyNumberFormat="0" applyFont="0" applyBorder="0">
      <alignment horizontal="right"/>
    </xf>
    <xf numFmtId="4" fontId="194" fillId="35" borderId="119" applyNumberFormat="0" applyProtection="0">
      <alignment horizontal="righ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4" fontId="195" fillId="37" borderId="119" applyNumberFormat="0" applyProtection="0">
      <alignment horizontal="left" vertical="center" indent="1"/>
    </xf>
    <xf numFmtId="4" fontId="196" fillId="38" borderId="120" applyNumberFormat="0" applyProtection="0">
      <alignment horizontal="left" vertical="center" indent="1"/>
    </xf>
    <xf numFmtId="4" fontId="197" fillId="35" borderId="119" applyNumberFormat="0" applyProtection="0">
      <alignment horizontal="right" vertical="center"/>
    </xf>
    <xf numFmtId="241" fontId="18" fillId="0" borderId="121">
      <protection locked="0"/>
    </xf>
    <xf numFmtId="0" fontId="22" fillId="27" borderId="115" applyNumberFormat="0" applyAlignment="0" applyProtection="0">
      <alignment vertical="center"/>
    </xf>
    <xf numFmtId="0" fontId="22" fillId="27" borderId="115" applyNumberFormat="0" applyAlignment="0" applyProtection="0">
      <alignment vertical="center"/>
    </xf>
    <xf numFmtId="0" fontId="22"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28"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102" fillId="0" borderId="122" applyNumberFormat="0" applyFill="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35"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112" fillId="27" borderId="118"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0" fontId="77" fillId="27" borderId="115" applyNumberFormat="0" applyAlignment="0" applyProtection="0">
      <alignment vertical="center"/>
    </xf>
    <xf numFmtId="190" fontId="8" fillId="0" borderId="116">
      <alignment horizontal="right" vertical="center" shrinkToFit="1"/>
    </xf>
    <xf numFmtId="1" fontId="82" fillId="0" borderId="116" applyFill="0" applyBorder="0">
      <alignment horizontal="center"/>
    </xf>
    <xf numFmtId="192" fontId="18" fillId="0" borderId="116" applyFont="0" applyBorder="0" applyAlignment="0">
      <alignment horizontal="center" vertical="center"/>
    </xf>
    <xf numFmtId="176" fontId="95" fillId="30" borderId="116">
      <alignment horizontal="right" vertical="center"/>
      <protection locked="0"/>
    </xf>
    <xf numFmtId="0" fontId="29" fillId="13" borderId="115" applyNumberFormat="0" applyAlignment="0" applyProtection="0">
      <alignment vertical="center"/>
    </xf>
    <xf numFmtId="0" fontId="29" fillId="13" borderId="115" applyNumberFormat="0" applyAlignment="0" applyProtection="0">
      <alignment vertical="center"/>
    </xf>
    <xf numFmtId="0" fontId="29"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0" fontId="105" fillId="13" borderId="115" applyNumberFormat="0" applyAlignment="0" applyProtection="0">
      <alignment vertical="center"/>
    </xf>
    <xf numFmtId="1" fontId="171" fillId="26" borderId="129">
      <alignment horizontal="left"/>
    </xf>
    <xf numFmtId="176" fontId="95" fillId="30" borderId="129">
      <alignment horizontal="right" vertical="center"/>
      <protection locked="0"/>
    </xf>
    <xf numFmtId="192" fontId="18" fillId="0" borderId="129" applyFont="0" applyBorder="0" applyAlignment="0">
      <alignment horizontal="center" vertical="center"/>
    </xf>
    <xf numFmtId="1" fontId="82" fillId="0" borderId="129" applyFill="0" applyBorder="0">
      <alignment horizontal="center"/>
    </xf>
    <xf numFmtId="190" fontId="8" fillId="0" borderId="129">
      <alignment horizontal="right" vertical="center" shrinkToFit="1"/>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241" fontId="18" fillId="0" borderId="133">
      <protection locked="0"/>
    </xf>
    <xf numFmtId="4" fontId="197" fillId="35" borderId="131" applyNumberFormat="0" applyProtection="0">
      <alignment horizontal="right" vertical="center"/>
    </xf>
    <xf numFmtId="4" fontId="196" fillId="38" borderId="132" applyNumberFormat="0" applyProtection="0">
      <alignment horizontal="left" vertical="center" indent="1"/>
    </xf>
    <xf numFmtId="4" fontId="195" fillId="37" borderId="131" applyNumberFormat="0" applyProtection="0">
      <alignment horizontal="left" vertical="center" indent="1"/>
    </xf>
    <xf numFmtId="4" fontId="194" fillId="35" borderId="131" applyNumberFormat="0" applyProtection="0">
      <alignment horizontal="right" vertical="center"/>
    </xf>
    <xf numFmtId="1" fontId="125" fillId="26" borderId="136">
      <alignment horizontal="center"/>
    </xf>
    <xf numFmtId="0" fontId="163" fillId="0" borderId="129" applyNumberFormat="0" applyFont="0" applyBorder="0">
      <alignment horizontal="right"/>
    </xf>
    <xf numFmtId="226" fontId="134" fillId="0" borderId="137" applyFill="0"/>
    <xf numFmtId="226" fontId="136" fillId="0" borderId="138" applyFill="0"/>
    <xf numFmtId="0" fontId="181" fillId="27" borderId="130" applyNumberFormat="0" applyAlignment="0" applyProtection="0"/>
    <xf numFmtId="0" fontId="150" fillId="29" borderId="135" applyNumberFormat="0" applyAlignment="0" applyProtection="0"/>
    <xf numFmtId="1" fontId="171" fillId="26" borderId="129">
      <alignment horizontal="left"/>
    </xf>
    <xf numFmtId="10" fontId="67" fillId="30" borderId="129" applyNumberFormat="0" applyBorder="0" applyAlignment="0" applyProtection="0"/>
    <xf numFmtId="0" fontId="136" fillId="0" borderId="136">
      <alignment horizontal="left" vertical="center"/>
    </xf>
    <xf numFmtId="176" fontId="47" fillId="0" borderId="129" applyFill="0" applyBorder="0" applyAlignment="0"/>
    <xf numFmtId="0" fontId="148" fillId="27" borderId="128" applyNumberFormat="0" applyAlignment="0" applyProtection="0"/>
    <xf numFmtId="241" fontId="18" fillId="0" borderId="133">
      <protection locked="0"/>
    </xf>
    <xf numFmtId="37" fontId="43" fillId="0" borderId="138" applyAlignment="0"/>
    <xf numFmtId="0" fontId="26"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1" fontId="171" fillId="26" borderId="129">
      <alignment horizontal="left"/>
    </xf>
    <xf numFmtId="37" fontId="43" fillId="0" borderId="138" applyAlignment="0"/>
    <xf numFmtId="241" fontId="18" fillId="0" borderId="133">
      <protection locked="0"/>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1" fontId="171" fillId="26" borderId="129">
      <alignment horizontal="left"/>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241" fontId="18" fillId="0" borderId="133">
      <protection locked="0"/>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1" fontId="171" fillId="26" borderId="129">
      <alignment horizontal="left"/>
    </xf>
    <xf numFmtId="4" fontId="196" fillId="38" borderId="132" applyNumberFormat="0" applyProtection="0">
      <alignment horizontal="left" vertical="center" indent="1"/>
    </xf>
    <xf numFmtId="4" fontId="195" fillId="37" borderId="131" applyNumberFormat="0" applyProtection="0">
      <alignment horizontal="left" vertical="center" indent="1"/>
    </xf>
    <xf numFmtId="4" fontId="194" fillId="35" borderId="131" applyNumberFormat="0" applyProtection="0">
      <alignment horizontal="right" vertical="center"/>
    </xf>
    <xf numFmtId="1" fontId="125" fillId="26" borderId="136">
      <alignment horizontal="center"/>
    </xf>
    <xf numFmtId="0" fontId="163" fillId="0" borderId="129" applyNumberFormat="0" applyFont="0" applyBorder="0">
      <alignment horizontal="right"/>
    </xf>
    <xf numFmtId="226" fontId="136" fillId="0" borderId="138" applyFill="0"/>
    <xf numFmtId="0" fontId="181" fillId="27" borderId="130" applyNumberFormat="0" applyAlignment="0" applyProtection="0"/>
    <xf numFmtId="0" fontId="72" fillId="33" borderId="48" applyNumberFormat="0" applyFont="0" applyAlignment="0" applyProtection="0"/>
    <xf numFmtId="1" fontId="171" fillId="26" borderId="129">
      <alignment horizontal="left"/>
    </xf>
    <xf numFmtId="10" fontId="67" fillId="30" borderId="129" applyNumberFormat="0" applyBorder="0" applyAlignment="0" applyProtection="0"/>
    <xf numFmtId="0" fontId="136" fillId="0" borderId="136">
      <alignment horizontal="left" vertical="center"/>
    </xf>
    <xf numFmtId="176" fontId="47" fillId="0" borderId="129" applyFill="0" applyBorder="0" applyAlignment="0"/>
    <xf numFmtId="0" fontId="148" fillId="27" borderId="128" applyNumberFormat="0" applyAlignment="0" applyProtection="0"/>
    <xf numFmtId="241" fontId="18" fillId="0" borderId="133">
      <protection locked="0"/>
    </xf>
    <xf numFmtId="37" fontId="43" fillId="0" borderId="138" applyAlignment="0"/>
    <xf numFmtId="1" fontId="171" fillId="26" borderId="129">
      <alignment horizontal="left"/>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48" fillId="27" borderId="128" applyNumberFormat="0" applyAlignment="0" applyProtection="0"/>
    <xf numFmtId="241" fontId="18" fillId="0" borderId="133">
      <protection locked="0"/>
    </xf>
    <xf numFmtId="37" fontId="43" fillId="0" borderId="138" applyAlignment="0"/>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94" fillId="29" borderId="135" applyNumberFormat="0" applyAlignment="0" applyProtection="0">
      <alignment vertical="center"/>
    </xf>
    <xf numFmtId="1" fontId="171" fillId="26" borderId="129">
      <alignment horizontal="left"/>
    </xf>
    <xf numFmtId="37" fontId="43" fillId="0" borderId="138" applyAlignment="0"/>
    <xf numFmtId="241" fontId="18" fillId="0" borderId="133">
      <protection locked="0"/>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1" fontId="171" fillId="26" borderId="129">
      <alignment horizontal="left"/>
    </xf>
    <xf numFmtId="176" fontId="95" fillId="30" borderId="129">
      <alignment horizontal="right" vertical="center"/>
      <protection locked="0"/>
    </xf>
    <xf numFmtId="192" fontId="18" fillId="0" borderId="129" applyFont="0" applyBorder="0" applyAlignment="0">
      <alignment horizontal="center" vertical="center"/>
    </xf>
    <xf numFmtId="1" fontId="82" fillId="0" borderId="129" applyFill="0" applyBorder="0">
      <alignment horizontal="center"/>
    </xf>
    <xf numFmtId="190" fontId="8" fillId="0" borderId="129">
      <alignment horizontal="right" vertical="center" shrinkToFit="1"/>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241" fontId="18" fillId="0" borderId="133">
      <protection locked="0"/>
    </xf>
    <xf numFmtId="4" fontId="197" fillId="35" borderId="131" applyNumberFormat="0" applyProtection="0">
      <alignment horizontal="right" vertical="center"/>
    </xf>
    <xf numFmtId="4" fontId="196" fillId="38" borderId="132" applyNumberFormat="0" applyProtection="0">
      <alignment horizontal="left" vertical="center" indent="1"/>
    </xf>
    <xf numFmtId="4" fontId="195" fillId="37" borderId="131" applyNumberFormat="0" applyProtection="0">
      <alignment horizontal="left" vertical="center" indent="1"/>
    </xf>
    <xf numFmtId="4" fontId="194" fillId="35" borderId="131" applyNumberFormat="0" applyProtection="0">
      <alignment horizontal="right" vertical="center"/>
    </xf>
    <xf numFmtId="1" fontId="125" fillId="26" borderId="136">
      <alignment horizontal="center"/>
    </xf>
    <xf numFmtId="0" fontId="163" fillId="0" borderId="129" applyNumberFormat="0" applyFont="0" applyBorder="0">
      <alignment horizontal="right"/>
    </xf>
    <xf numFmtId="226" fontId="134" fillId="0" borderId="137" applyFill="0"/>
    <xf numFmtId="226" fontId="136" fillId="0" borderId="138" applyFill="0"/>
    <xf numFmtId="0" fontId="181" fillId="27" borderId="130" applyNumberFormat="0" applyAlignment="0" applyProtection="0"/>
    <xf numFmtId="0" fontId="150" fillId="29" borderId="135" applyNumberFormat="0" applyAlignment="0" applyProtection="0"/>
    <xf numFmtId="1" fontId="171" fillId="26" borderId="129">
      <alignment horizontal="left"/>
    </xf>
    <xf numFmtId="10" fontId="67" fillId="30" borderId="129" applyNumberFormat="0" applyBorder="0" applyAlignment="0" applyProtection="0"/>
    <xf numFmtId="0" fontId="136" fillId="0" borderId="136">
      <alignment horizontal="left" vertical="center"/>
    </xf>
    <xf numFmtId="0" fontId="148" fillId="27" borderId="128" applyNumberFormat="0" applyAlignment="0" applyProtection="0"/>
    <xf numFmtId="241" fontId="18" fillId="0" borderId="133">
      <protection locked="0"/>
    </xf>
    <xf numFmtId="37" fontId="43" fillId="0" borderId="138" applyAlignment="0"/>
    <xf numFmtId="0" fontId="26"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1" fontId="171" fillId="26" borderId="129">
      <alignment horizontal="left"/>
    </xf>
    <xf numFmtId="37" fontId="43" fillId="0" borderId="138" applyAlignment="0"/>
    <xf numFmtId="1" fontId="171" fillId="26" borderId="129">
      <alignment horizontal="left"/>
    </xf>
    <xf numFmtId="4" fontId="196" fillId="38" borderId="132" applyNumberFormat="0" applyProtection="0">
      <alignment horizontal="left" vertical="center" indent="1"/>
    </xf>
    <xf numFmtId="4" fontId="195" fillId="37" borderId="131" applyNumberFormat="0" applyProtection="0">
      <alignment horizontal="left" vertical="center" indent="1"/>
    </xf>
    <xf numFmtId="4" fontId="194" fillId="35" borderId="131" applyNumberFormat="0" applyProtection="0">
      <alignment horizontal="right" vertical="center"/>
    </xf>
    <xf numFmtId="1" fontId="125" fillId="26" borderId="136">
      <alignment horizontal="center"/>
    </xf>
    <xf numFmtId="0" fontId="163" fillId="0" borderId="129" applyNumberFormat="0" applyFont="0" applyBorder="0">
      <alignment horizontal="right"/>
    </xf>
    <xf numFmtId="226" fontId="136" fillId="0" borderId="138" applyFill="0"/>
    <xf numFmtId="0" fontId="181" fillId="27" borderId="130" applyNumberFormat="0" applyAlignment="0" applyProtection="0"/>
    <xf numFmtId="1" fontId="171" fillId="26" borderId="129">
      <alignment horizontal="left"/>
    </xf>
    <xf numFmtId="10" fontId="67" fillId="30" borderId="129" applyNumberFormat="0" applyBorder="0" applyAlignment="0" applyProtection="0"/>
    <xf numFmtId="0" fontId="136" fillId="0" borderId="136">
      <alignment horizontal="left" vertical="center"/>
    </xf>
    <xf numFmtId="176" fontId="47" fillId="0" borderId="129" applyFill="0" applyBorder="0" applyAlignment="0"/>
    <xf numFmtId="0" fontId="148" fillId="27" borderId="128" applyNumberFormat="0" applyAlignment="0" applyProtection="0"/>
    <xf numFmtId="241" fontId="18" fillId="0" borderId="133">
      <protection locked="0"/>
    </xf>
    <xf numFmtId="37" fontId="43" fillId="0" borderId="138" applyAlignment="0"/>
    <xf numFmtId="1" fontId="171" fillId="26" borderId="129">
      <alignment horizontal="left"/>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241" fontId="18" fillId="0" borderId="133">
      <protection locked="0"/>
    </xf>
    <xf numFmtId="0" fontId="148" fillId="27" borderId="128" applyNumberFormat="0" applyAlignment="0" applyProtection="0"/>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176" fontId="47" fillId="0" borderId="129" applyFill="0" applyBorder="0" applyAlignment="0"/>
    <xf numFmtId="0" fontId="136" fillId="0" borderId="136">
      <alignment horizontal="lef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4" fontId="194" fillId="35" borderId="131" applyNumberFormat="0" applyProtection="0">
      <alignment horizontal="right" vertical="center"/>
    </xf>
    <xf numFmtId="4" fontId="196" fillId="38" borderId="132" applyNumberFormat="0" applyProtection="0">
      <alignment horizontal="left" vertical="center" indent="1"/>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50" fillId="29" borderId="135" applyNumberForma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81" fillId="0" borderId="137">
      <protection locked="0"/>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94" fillId="29" borderId="135" applyNumberFormat="0" applyAlignment="0" applyProtection="0">
      <alignment vertical="center"/>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81" fillId="0" borderId="137">
      <protection locked="0"/>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26" fillId="29" borderId="135" applyNumberFormat="0" applyAlignment="0" applyProtection="0">
      <alignment vertical="center"/>
    </xf>
    <xf numFmtId="226" fontId="134" fillId="0" borderId="137" applyFill="0"/>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226" fontId="134" fillId="0" borderId="137" applyFill="0"/>
    <xf numFmtId="1" fontId="125" fillId="26" borderId="136">
      <alignment horizontal="center"/>
    </xf>
    <xf numFmtId="4" fontId="195" fillId="37" borderId="131" applyNumberFormat="0" applyProtection="0">
      <alignment horizontal="left" vertical="center" indent="1"/>
    </xf>
    <xf numFmtId="4" fontId="197" fillId="35" borderId="131" applyNumberFormat="0" applyProtection="0">
      <alignment horizontal="righ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94"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94" fillId="29" borderId="135"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50" fillId="29" borderId="135" applyNumberForma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81" fillId="0" borderId="137">
      <protection locked="0"/>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81" fillId="0" borderId="137">
      <protection locked="0"/>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176" fontId="47" fillId="0" borderId="129" applyFill="0" applyBorder="0" applyAlignment="0"/>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176" fontId="47" fillId="0" borderId="129" applyFill="0" applyBorder="0" applyAlignment="0"/>
    <xf numFmtId="0" fontId="136" fillId="0" borderId="136">
      <alignment horizontal="lef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4" fontId="194" fillId="35" borderId="131" applyNumberFormat="0" applyProtection="0">
      <alignment horizontal="right" vertical="center"/>
    </xf>
    <xf numFmtId="4" fontId="196" fillId="38" borderId="132" applyNumberFormat="0" applyProtection="0">
      <alignment horizontal="left" vertical="center" indent="1"/>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50" fillId="29" borderId="135" applyNumberForma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81" fillId="0" borderId="137">
      <protection locked="0"/>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81" fillId="0" borderId="137">
      <protection locked="0"/>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226" fontId="134" fillId="0" borderId="137" applyFill="0"/>
    <xf numFmtId="1" fontId="125" fillId="26" borderId="136">
      <alignment horizontal="center"/>
    </xf>
    <xf numFmtId="4" fontId="195" fillId="37" borderId="131" applyNumberFormat="0" applyProtection="0">
      <alignment horizontal="left" vertical="center" indent="1"/>
    </xf>
    <xf numFmtId="4" fontId="197" fillId="35" borderId="131" applyNumberFormat="0" applyProtection="0">
      <alignment horizontal="righ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50" fillId="29" borderId="135" applyNumberForma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81" fillId="0" borderId="137">
      <protection locked="0"/>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81" fillId="0" borderId="137">
      <protection locked="0"/>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241" fontId="18" fillId="0" borderId="133">
      <protection locked="0"/>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1" fontId="171" fillId="26" borderId="129">
      <alignment horizontal="left"/>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241" fontId="18" fillId="0" borderId="133">
      <protection locked="0"/>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72" fillId="33" borderId="48" applyNumberFormat="0" applyFon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1" fontId="171" fillId="26" borderId="129">
      <alignment horizontal="left"/>
    </xf>
    <xf numFmtId="4" fontId="196" fillId="38" borderId="132" applyNumberFormat="0" applyProtection="0">
      <alignment horizontal="left" vertical="center" indent="1"/>
    </xf>
    <xf numFmtId="4" fontId="195" fillId="37" borderId="131" applyNumberFormat="0" applyProtection="0">
      <alignment horizontal="left" vertical="center" indent="1"/>
    </xf>
    <xf numFmtId="4" fontId="194" fillId="35" borderId="131" applyNumberFormat="0" applyProtection="0">
      <alignment horizontal="right" vertical="center"/>
    </xf>
    <xf numFmtId="1" fontId="125" fillId="26" borderId="136">
      <alignment horizontal="center"/>
    </xf>
    <xf numFmtId="0" fontId="163" fillId="0" borderId="129" applyNumberFormat="0" applyFont="0" applyBorder="0">
      <alignment horizontal="right"/>
    </xf>
    <xf numFmtId="226" fontId="136" fillId="0" borderId="138" applyFill="0"/>
    <xf numFmtId="0" fontId="181" fillId="27" borderId="130" applyNumberFormat="0" applyAlignment="0" applyProtection="0"/>
    <xf numFmtId="1" fontId="171" fillId="26" borderId="129">
      <alignment horizontal="left"/>
    </xf>
    <xf numFmtId="10" fontId="67" fillId="30" borderId="129" applyNumberFormat="0" applyBorder="0" applyAlignment="0" applyProtection="0"/>
    <xf numFmtId="0" fontId="136" fillId="0" borderId="136">
      <alignment horizontal="left" vertical="center"/>
    </xf>
    <xf numFmtId="176" fontId="47" fillId="0" borderId="129" applyFill="0" applyBorder="0" applyAlignment="0"/>
    <xf numFmtId="0" fontId="148" fillId="27" borderId="128" applyNumberFormat="0" applyAlignment="0" applyProtection="0"/>
    <xf numFmtId="241" fontId="18" fillId="0" borderId="133">
      <protection locked="0"/>
    </xf>
    <xf numFmtId="37" fontId="43" fillId="0" borderId="138" applyAlignment="0"/>
    <xf numFmtId="1" fontId="171" fillId="26" borderId="129">
      <alignment horizontal="left"/>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241" fontId="18" fillId="0" borderId="133">
      <protection locked="0"/>
    </xf>
    <xf numFmtId="0" fontId="148" fillId="27" borderId="128" applyNumberFormat="0" applyAlignment="0" applyProtection="0"/>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176" fontId="47" fillId="0" borderId="129" applyFill="0" applyBorder="0" applyAlignment="0"/>
    <xf numFmtId="0" fontId="43" fillId="0" borderId="54">
      <alignment vertical="justify" wrapText="1"/>
    </xf>
    <xf numFmtId="0" fontId="136" fillId="0" borderId="136">
      <alignment horizontal="lef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4" fontId="194" fillId="35" borderId="131" applyNumberFormat="0" applyProtection="0">
      <alignment horizontal="right" vertical="center"/>
    </xf>
    <xf numFmtId="4" fontId="196" fillId="38" borderId="132" applyNumberFormat="0" applyProtection="0">
      <alignment horizontal="left" vertical="center" indent="1"/>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50" fillId="29" borderId="135" applyNumberForma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81" fillId="0" borderId="137">
      <protection locked="0"/>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94" fillId="29" borderId="135" applyNumberFormat="0" applyAlignment="0" applyProtection="0">
      <alignment vertical="center"/>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81" fillId="0" borderId="137">
      <protection locked="0"/>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26" fillId="29" borderId="135" applyNumberFormat="0" applyAlignment="0" applyProtection="0">
      <alignment vertical="center"/>
    </xf>
    <xf numFmtId="226" fontId="134" fillId="0" borderId="137" applyFill="0"/>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226" fontId="134" fillId="0" borderId="137" applyFill="0"/>
    <xf numFmtId="1" fontId="125" fillId="26" borderId="136">
      <alignment horizontal="center"/>
    </xf>
    <xf numFmtId="4" fontId="195" fillId="37" borderId="131" applyNumberFormat="0" applyProtection="0">
      <alignment horizontal="left" vertical="center" indent="1"/>
    </xf>
    <xf numFmtId="4" fontId="197" fillId="35" borderId="131" applyNumberFormat="0" applyProtection="0">
      <alignment horizontal="righ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94"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94" fillId="29" borderId="135"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50" fillId="29" borderId="135" applyNumberForma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81" fillId="0" borderId="137">
      <protection locked="0"/>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81" fillId="0" borderId="137">
      <protection locked="0"/>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176" fontId="47" fillId="0" borderId="129" applyFill="0" applyBorder="0" applyAlignment="0"/>
    <xf numFmtId="0" fontId="136" fillId="0" borderId="136">
      <alignment horizontal="lef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4" fontId="194" fillId="35" borderId="131" applyNumberFormat="0" applyProtection="0">
      <alignment horizontal="right" vertical="center"/>
    </xf>
    <xf numFmtId="4" fontId="196" fillId="38" borderId="132" applyNumberFormat="0" applyProtection="0">
      <alignment horizontal="left" vertical="center" indent="1"/>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50" fillId="29" borderId="135" applyNumberForma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81" fillId="0" borderId="137">
      <protection locked="0"/>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81" fillId="0" borderId="137">
      <protection locked="0"/>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226" fontId="134" fillId="0" borderId="137" applyFill="0"/>
    <xf numFmtId="1" fontId="125" fillId="26" borderId="136">
      <alignment horizontal="center"/>
    </xf>
    <xf numFmtId="4" fontId="195" fillId="37" borderId="131" applyNumberFormat="0" applyProtection="0">
      <alignment horizontal="left" vertical="center" indent="1"/>
    </xf>
    <xf numFmtId="4" fontId="197" fillId="35" borderId="131" applyNumberFormat="0" applyProtection="0">
      <alignment horizontal="righ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72" fillId="33" borderId="48" applyNumberFormat="0" applyFon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6" fillId="33" borderId="48" applyNumberFormat="0" applyFont="0" applyAlignment="0" applyProtection="0">
      <alignment vertical="center"/>
    </xf>
    <xf numFmtId="0" fontId="6" fillId="33" borderId="48" applyNumberFormat="0" applyFont="0" applyAlignment="0" applyProtection="0">
      <alignment vertical="center"/>
    </xf>
    <xf numFmtId="0" fontId="8"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0" fontId="12" fillId="33" borderId="48" applyNumberFormat="0" applyFon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43" fillId="0" borderId="54">
      <alignment vertical="justify" wrapText="1"/>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50" fillId="29" borderId="135" applyNumberFormat="0" applyAlignment="0" applyProtection="0"/>
    <xf numFmtId="0" fontId="181" fillId="27" borderId="130" applyNumberFormat="0" applyAlignment="0" applyProtection="0"/>
    <xf numFmtId="226" fontId="136" fillId="0" borderId="138" applyFill="0"/>
    <xf numFmtId="226" fontId="134" fillId="0" borderId="137"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81" fillId="0" borderId="137">
      <protection locked="0"/>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0" fontId="81" fillId="0" borderId="137">
      <protection locked="0"/>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94"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26" fillId="29" borderId="135"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50" fillId="29" borderId="135" applyNumberFormat="0" applyAlignment="0" applyProtection="0"/>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37" fontId="43" fillId="0" borderId="138" applyAlignment="0"/>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0" fontId="136" fillId="0" borderId="136">
      <alignment horizontal="left" vertical="center"/>
    </xf>
    <xf numFmtId="10" fontId="67" fillId="30" borderId="129" applyNumberFormat="0" applyBorder="0" applyAlignment="0" applyProtection="0"/>
    <xf numFmtId="0" fontId="181" fillId="27" borderId="130" applyNumberFormat="0" applyAlignment="0" applyProtection="0"/>
    <xf numFmtId="226" fontId="136" fillId="0" borderId="138" applyFill="0"/>
    <xf numFmtId="0" fontId="163" fillId="0" borderId="129" applyNumberFormat="0" applyFont="0" applyBorder="0">
      <alignment horizontal="right"/>
    </xf>
    <xf numFmtId="1" fontId="125" fillId="26" borderId="136">
      <alignment horizontal="center"/>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81" fillId="0" borderId="137">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63" fillId="0" borderId="129" applyNumberFormat="0" applyFont="0" applyBorder="0">
      <alignment horizontal="right"/>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226" fontId="134" fillId="0" borderId="137" applyFill="0"/>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48" fillId="27" borderId="128" applyNumberFormat="0" applyAlignment="0" applyProtection="0"/>
    <xf numFmtId="176" fontId="47" fillId="0" borderId="129" applyFill="0" applyBorder="0" applyAlignment="0"/>
    <xf numFmtId="10" fontId="67" fillId="30" borderId="129" applyNumberFormat="0" applyBorder="0" applyAlignment="0" applyProtection="0"/>
    <xf numFmtId="1" fontId="171" fillId="26" borderId="129">
      <alignment horizontal="left"/>
    </xf>
    <xf numFmtId="0" fontId="181" fillId="27" borderId="130" applyNumberFormat="0" applyAlignment="0" applyProtection="0"/>
    <xf numFmtId="0" fontId="163" fillId="0" borderId="129" applyNumberFormat="0" applyFont="0" applyBorder="0">
      <alignment horizontal="right"/>
    </xf>
    <xf numFmtId="4" fontId="194" fillId="35" borderId="131" applyNumberFormat="0" applyProtection="0">
      <alignment horizontal="righ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4" fontId="195" fillId="37" borderId="131" applyNumberFormat="0" applyProtection="0">
      <alignment horizontal="left" vertical="center" indent="1"/>
    </xf>
    <xf numFmtId="4" fontId="196" fillId="38" borderId="132" applyNumberFormat="0" applyProtection="0">
      <alignment horizontal="left" vertical="center" indent="1"/>
    </xf>
    <xf numFmtId="4" fontId="197" fillId="35" borderId="131" applyNumberFormat="0" applyProtection="0">
      <alignment horizontal="right" vertical="center"/>
    </xf>
    <xf numFmtId="241" fontId="18" fillId="0" borderId="133">
      <protection locked="0"/>
    </xf>
    <xf numFmtId="0" fontId="22" fillId="27" borderId="128" applyNumberFormat="0" applyAlignment="0" applyProtection="0">
      <alignment vertical="center"/>
    </xf>
    <xf numFmtId="0" fontId="22" fillId="27" borderId="128" applyNumberFormat="0" applyAlignment="0" applyProtection="0">
      <alignment vertical="center"/>
    </xf>
    <xf numFmtId="0" fontId="22"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28"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102" fillId="0" borderId="134" applyNumberFormat="0" applyFill="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35"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112" fillId="27" borderId="130"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0" fontId="77" fillId="27" borderId="128" applyNumberFormat="0" applyAlignment="0" applyProtection="0">
      <alignment vertical="center"/>
    </xf>
    <xf numFmtId="190" fontId="8" fillId="0" borderId="129">
      <alignment horizontal="right" vertical="center" shrinkToFit="1"/>
    </xf>
    <xf numFmtId="1" fontId="82" fillId="0" borderId="129" applyFill="0" applyBorder="0">
      <alignment horizontal="center"/>
    </xf>
    <xf numFmtId="192" fontId="18" fillId="0" borderId="129" applyFont="0" applyBorder="0" applyAlignment="0">
      <alignment horizontal="center" vertical="center"/>
    </xf>
    <xf numFmtId="176" fontId="95" fillId="30" borderId="129">
      <alignment horizontal="right" vertical="center"/>
      <protection locked="0"/>
    </xf>
    <xf numFmtId="0" fontId="29" fillId="13" borderId="128" applyNumberFormat="0" applyAlignment="0" applyProtection="0">
      <alignment vertical="center"/>
    </xf>
    <xf numFmtId="0" fontId="29" fillId="13" borderId="128" applyNumberFormat="0" applyAlignment="0" applyProtection="0">
      <alignment vertical="center"/>
    </xf>
    <xf numFmtId="0" fontId="29"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05" fillId="13" borderId="128" applyNumberFormat="0" applyAlignment="0" applyProtection="0">
      <alignment vertic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176" fontId="47" fillId="0" borderId="140" applyFill="0" applyBorder="0" applyAlignment="0"/>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1" fontId="171" fillId="26" borderId="140">
      <alignment horizontal="left"/>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176" fontId="47" fillId="0" borderId="140" applyFill="0" applyBorder="0" applyAlignment="0"/>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1" fontId="171" fillId="26" borderId="140">
      <alignment horizontal="left"/>
    </xf>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4" fontId="194" fillId="35" borderId="142" applyNumberFormat="0" applyProtection="0">
      <alignment horizontal="right" vertical="center"/>
    </xf>
    <xf numFmtId="4" fontId="196" fillId="38" borderId="143" applyNumberFormat="0" applyProtection="0">
      <alignment horizontal="left" vertical="center" indent="1"/>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226" fontId="136" fillId="0" borderId="147" applyFill="0"/>
    <xf numFmtId="0" fontId="163" fillId="0" borderId="140" applyNumberFormat="0" applyFont="0" applyBorder="0">
      <alignment horizontal="right"/>
    </xf>
    <xf numFmtId="1" fontId="125" fillId="26" borderId="146">
      <alignment horizontal="center"/>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1" fontId="171" fillId="26" borderId="140">
      <alignment horizontal="left"/>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176" fontId="47" fillId="0" borderId="140" applyFill="0" applyBorder="0" applyAlignment="0"/>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1" fontId="171" fillId="26" borderId="140">
      <alignment horizontal="left"/>
    </xf>
    <xf numFmtId="176" fontId="95" fillId="30" borderId="140">
      <alignment horizontal="right" vertical="center"/>
      <protection locked="0"/>
    </xf>
    <xf numFmtId="192" fontId="18" fillId="0" borderId="140" applyFont="0" applyBorder="0" applyAlignment="0">
      <alignment horizontal="center" vertical="center"/>
    </xf>
    <xf numFmtId="1" fontId="82" fillId="0" borderId="140" applyFill="0" applyBorder="0">
      <alignment horizontal="center"/>
    </xf>
    <xf numFmtId="190" fontId="8" fillId="0" borderId="140">
      <alignment horizontal="right" vertical="center" shrinkToFit="1"/>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241" fontId="18" fillId="0" borderId="144">
      <protection locked="0"/>
    </xf>
    <xf numFmtId="4" fontId="197" fillId="35" borderId="142" applyNumberFormat="0" applyProtection="0">
      <alignment horizontal="right" vertical="center"/>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1" fontId="171" fillId="26" borderId="140">
      <alignment horizontal="left"/>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176" fontId="47" fillId="0" borderId="140" applyFill="0" applyBorder="0" applyAlignment="0"/>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4" fontId="194" fillId="35" borderId="142" applyNumberFormat="0" applyProtection="0">
      <alignment horizontal="right" vertical="center"/>
    </xf>
    <xf numFmtId="4" fontId="196" fillId="38" borderId="143" applyNumberFormat="0" applyProtection="0">
      <alignment horizontal="left" vertical="center" indent="1"/>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37" fontId="43" fillId="0" borderId="147" applyAlignment="0"/>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1" fontId="171" fillId="26" borderId="140">
      <alignment horizontal="left"/>
    </xf>
    <xf numFmtId="4" fontId="195" fillId="37" borderId="142" applyNumberFormat="0" applyProtection="0">
      <alignment horizontal="left" vertical="center" indent="1"/>
    </xf>
    <xf numFmtId="1" fontId="125" fillId="26" borderId="146">
      <alignment horizont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37" fontId="43" fillId="0" borderId="147" applyAlignment="0"/>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 fontId="125" fillId="26" borderId="146">
      <alignment horizontal="center"/>
    </xf>
    <xf numFmtId="4" fontId="195" fillId="37" borderId="142" applyNumberFormat="0" applyProtection="0">
      <alignment horizontal="left" vertical="center" indent="1"/>
    </xf>
    <xf numFmtId="4" fontId="197" fillId="35" borderId="142" applyNumberFormat="0" applyProtection="0">
      <alignment horizontal="righ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48" fillId="27" borderId="139" applyNumberFormat="0" applyAlignment="0" applyProtection="0"/>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176" fontId="47" fillId="0" borderId="140" applyFill="0" applyBorder="0" applyAlignment="0"/>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176" fontId="47" fillId="0" borderId="140" applyFill="0" applyBorder="0" applyAlignment="0"/>
    <xf numFmtId="0" fontId="136" fillId="0" borderId="146">
      <alignment horizontal="lef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4" fontId="194" fillId="35" borderId="142" applyNumberFormat="0" applyProtection="0">
      <alignment horizontal="right" vertical="center"/>
    </xf>
    <xf numFmtId="4" fontId="196" fillId="38" borderId="143" applyNumberFormat="0" applyProtection="0">
      <alignment horizontal="left" vertical="center" indent="1"/>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136" fillId="0" borderId="146">
      <alignment horizontal="lef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 fontId="125" fillId="26" borderId="146">
      <alignment horizontal="center"/>
    </xf>
    <xf numFmtId="4" fontId="195" fillId="37" borderId="142" applyNumberFormat="0" applyProtection="0">
      <alignment horizontal="left" vertical="center" indent="1"/>
    </xf>
    <xf numFmtId="4" fontId="197" fillId="35" borderId="142" applyNumberFormat="0" applyProtection="0">
      <alignment horizontal="righ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1" fontId="171" fillId="26" borderId="140">
      <alignment horizontal="left"/>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176" fontId="47" fillId="0" borderId="140" applyFill="0" applyBorder="0" applyAlignment="0"/>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176" fontId="47" fillId="0" borderId="140" applyFill="0" applyBorder="0" applyAlignment="0"/>
    <xf numFmtId="0" fontId="136" fillId="0" borderId="146">
      <alignment horizontal="lef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4" fontId="194" fillId="35" borderId="142" applyNumberFormat="0" applyProtection="0">
      <alignment horizontal="right" vertical="center"/>
    </xf>
    <xf numFmtId="4" fontId="196" fillId="38" borderId="143" applyNumberFormat="0" applyProtection="0">
      <alignment horizontal="left" vertical="center" indent="1"/>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 fontId="125" fillId="26" borderId="146">
      <alignment horizontal="center"/>
    </xf>
    <xf numFmtId="4" fontId="195" fillId="37" borderId="142" applyNumberFormat="0" applyProtection="0">
      <alignment horizontal="left" vertical="center" indent="1"/>
    </xf>
    <xf numFmtId="4" fontId="197" fillId="35" borderId="142" applyNumberFormat="0" applyProtection="0">
      <alignment horizontal="righ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176" fontId="47" fillId="0" borderId="140" applyFill="0" applyBorder="0" applyAlignment="0"/>
    <xf numFmtId="0" fontId="136" fillId="0" borderId="146">
      <alignment horizontal="lef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4" fontId="194" fillId="35" borderId="142" applyNumberFormat="0" applyProtection="0">
      <alignment horizontal="right" vertical="center"/>
    </xf>
    <xf numFmtId="4" fontId="196" fillId="38" borderId="143" applyNumberFormat="0" applyProtection="0">
      <alignment horizontal="left" vertical="center" indent="1"/>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 fontId="125" fillId="26" borderId="146">
      <alignment horizontal="center"/>
    </xf>
    <xf numFmtId="4" fontId="195" fillId="37" borderId="142" applyNumberFormat="0" applyProtection="0">
      <alignment horizontal="left" vertical="center" indent="1"/>
    </xf>
    <xf numFmtId="4" fontId="197" fillId="35" borderId="142" applyNumberFormat="0" applyProtection="0">
      <alignment horizontal="righ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 fontId="171" fillId="26" borderId="140">
      <alignment horizontal="left"/>
    </xf>
    <xf numFmtId="176" fontId="95" fillId="30" borderId="140">
      <alignment horizontal="right" vertical="center"/>
      <protection locked="0"/>
    </xf>
    <xf numFmtId="192" fontId="18" fillId="0" borderId="140" applyFont="0" applyBorder="0" applyAlignment="0">
      <alignment horizontal="center" vertical="center"/>
    </xf>
    <xf numFmtId="1" fontId="82" fillId="0" borderId="140" applyFill="0" applyBorder="0">
      <alignment horizontal="center"/>
    </xf>
    <xf numFmtId="190" fontId="8" fillId="0" borderId="140">
      <alignment horizontal="right" vertical="center" shrinkToFit="1"/>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241" fontId="18" fillId="0" borderId="144">
      <protection locked="0"/>
    </xf>
    <xf numFmtId="4" fontId="197" fillId="35" borderId="142" applyNumberFormat="0" applyProtection="0">
      <alignment horizontal="right" vertical="center"/>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176" fontId="47" fillId="0" borderId="140" applyFill="0" applyBorder="0" applyAlignment="0"/>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1" fontId="171" fillId="26" borderId="140">
      <alignment horizontal="left"/>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176" fontId="47" fillId="0" borderId="140" applyFill="0" applyBorder="0" applyAlignment="0"/>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1" fontId="171" fillId="26" borderId="140">
      <alignment horizontal="left"/>
    </xf>
    <xf numFmtId="176" fontId="95" fillId="30" borderId="140">
      <alignment horizontal="right" vertical="center"/>
      <protection locked="0"/>
    </xf>
    <xf numFmtId="192" fontId="18" fillId="0" borderId="140" applyFont="0" applyBorder="0" applyAlignment="0">
      <alignment horizontal="center" vertical="center"/>
    </xf>
    <xf numFmtId="1" fontId="82" fillId="0" borderId="140" applyFill="0" applyBorder="0">
      <alignment horizontal="center"/>
    </xf>
    <xf numFmtId="190" fontId="8" fillId="0" borderId="140">
      <alignment horizontal="right" vertical="center" shrinkToFit="1"/>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241" fontId="18" fillId="0" borderId="144">
      <protection locked="0"/>
    </xf>
    <xf numFmtId="4" fontId="197" fillId="35" borderId="142" applyNumberFormat="0" applyProtection="0">
      <alignment horizontal="right" vertical="center"/>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1" fontId="171" fillId="26" borderId="140">
      <alignment horizontal="left"/>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176" fontId="47" fillId="0" borderId="140" applyFill="0" applyBorder="0" applyAlignment="0"/>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176" fontId="47" fillId="0" borderId="140" applyFill="0" applyBorder="0" applyAlignment="0"/>
    <xf numFmtId="0" fontId="136" fillId="0" borderId="146">
      <alignment horizontal="lef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4" fontId="194" fillId="35" borderId="142" applyNumberFormat="0" applyProtection="0">
      <alignment horizontal="right" vertical="center"/>
    </xf>
    <xf numFmtId="4" fontId="196" fillId="38" borderId="143" applyNumberFormat="0" applyProtection="0">
      <alignment horizontal="left" vertical="center" indent="1"/>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 fontId="125" fillId="26" borderId="146">
      <alignment horizontal="center"/>
    </xf>
    <xf numFmtId="4" fontId="195" fillId="37" borderId="142" applyNumberFormat="0" applyProtection="0">
      <alignment horizontal="left" vertical="center" indent="1"/>
    </xf>
    <xf numFmtId="4" fontId="197" fillId="35" borderId="142" applyNumberFormat="0" applyProtection="0">
      <alignment horizontal="righ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176" fontId="47" fillId="0" borderId="140" applyFill="0" applyBorder="0" applyAlignment="0"/>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176" fontId="47" fillId="0" borderId="140" applyFill="0" applyBorder="0" applyAlignment="0"/>
    <xf numFmtId="0" fontId="136" fillId="0" borderId="146">
      <alignment horizontal="lef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4" fontId="194" fillId="35" borderId="142" applyNumberFormat="0" applyProtection="0">
      <alignment horizontal="right" vertical="center"/>
    </xf>
    <xf numFmtId="4" fontId="196" fillId="38" borderId="143" applyNumberFormat="0" applyProtection="0">
      <alignment horizontal="left" vertical="center" indent="1"/>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 fontId="125" fillId="26" borderId="146">
      <alignment horizontal="center"/>
    </xf>
    <xf numFmtId="4" fontId="195" fillId="37" borderId="142" applyNumberFormat="0" applyProtection="0">
      <alignment horizontal="left" vertical="center" indent="1"/>
    </xf>
    <xf numFmtId="4" fontId="197" fillId="35" borderId="142" applyNumberFormat="0" applyProtection="0">
      <alignment horizontal="righ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1" fontId="171" fillId="26" borderId="140">
      <alignment horizontal="left"/>
    </xf>
    <xf numFmtId="4" fontId="196" fillId="38" borderId="143" applyNumberFormat="0" applyProtection="0">
      <alignment horizontal="left" vertical="center" indent="1"/>
    </xf>
    <xf numFmtId="4" fontId="195" fillId="37" borderId="142" applyNumberFormat="0" applyProtection="0">
      <alignment horizontal="left" vertical="center" indent="1"/>
    </xf>
    <xf numFmtId="4" fontId="194" fillId="35" borderId="142" applyNumberFormat="0" applyProtection="0">
      <alignment horizontal="right" vertical="center"/>
    </xf>
    <xf numFmtId="1" fontId="125" fillId="26" borderId="146">
      <alignment horizontal="center"/>
    </xf>
    <xf numFmtId="0" fontId="163" fillId="0" borderId="140" applyNumberFormat="0" applyFont="0" applyBorder="0">
      <alignment horizontal="right"/>
    </xf>
    <xf numFmtId="226" fontId="136" fillId="0" borderId="147" applyFill="0"/>
    <xf numFmtId="0" fontId="181" fillId="27" borderId="141" applyNumberFormat="0" applyAlignment="0" applyProtection="0"/>
    <xf numFmtId="1" fontId="171" fillId="26" borderId="140">
      <alignment horizontal="left"/>
    </xf>
    <xf numFmtId="10" fontId="67" fillId="30" borderId="140" applyNumberFormat="0" applyBorder="0" applyAlignment="0" applyProtection="0"/>
    <xf numFmtId="0" fontId="136" fillId="0" borderId="146">
      <alignment horizontal="left" vertical="center"/>
    </xf>
    <xf numFmtId="176" fontId="47" fillId="0" borderId="140" applyFill="0" applyBorder="0" applyAlignment="0"/>
    <xf numFmtId="0" fontId="148" fillId="27" borderId="139" applyNumberFormat="0" applyAlignment="0" applyProtection="0"/>
    <xf numFmtId="241" fontId="18" fillId="0" borderId="144">
      <protection locked="0"/>
    </xf>
    <xf numFmtId="37" fontId="43" fillId="0" borderId="147" applyAlignment="0"/>
    <xf numFmtId="1" fontId="171" fillId="26" borderId="140">
      <alignment horizontal="left"/>
    </xf>
    <xf numFmtId="37" fontId="43" fillId="0" borderId="147" applyAlignment="0"/>
    <xf numFmtId="241" fontId="18" fillId="0" borderId="144">
      <protection locked="0"/>
    </xf>
    <xf numFmtId="0" fontId="148" fillId="27" borderId="139" applyNumberFormat="0" applyAlignment="0" applyProtection="0"/>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176" fontId="47" fillId="0" borderId="140" applyFill="0" applyBorder="0" applyAlignment="0"/>
    <xf numFmtId="0" fontId="136" fillId="0" borderId="146">
      <alignment horizontal="lef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4" fontId="194" fillId="35" borderId="142" applyNumberFormat="0" applyProtection="0">
      <alignment horizontal="right" vertical="center"/>
    </xf>
    <xf numFmtId="4" fontId="196" fillId="38" borderId="143" applyNumberFormat="0" applyProtection="0">
      <alignment horizontal="left" vertical="center" indent="1"/>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 fontId="125" fillId="26" borderId="146">
      <alignment horizontal="center"/>
    </xf>
    <xf numFmtId="4" fontId="195" fillId="37" borderId="142" applyNumberFormat="0" applyProtection="0">
      <alignment horizontal="left" vertical="center" indent="1"/>
    </xf>
    <xf numFmtId="4" fontId="197" fillId="35" borderId="142" applyNumberFormat="0" applyProtection="0">
      <alignment horizontal="righ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176" fontId="47" fillId="0" borderId="140" applyFill="0" applyBorder="0" applyAlignment="0"/>
    <xf numFmtId="0" fontId="136" fillId="0" borderId="146">
      <alignment horizontal="lef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226" fontId="136" fillId="0" borderId="147" applyFill="0"/>
    <xf numFmtId="0" fontId="163" fillId="0" borderId="140" applyNumberFormat="0" applyFont="0" applyBorder="0">
      <alignment horizontal="right"/>
    </xf>
    <xf numFmtId="4" fontId="194" fillId="35" borderId="142" applyNumberFormat="0" applyProtection="0">
      <alignment horizontal="right" vertical="center"/>
    </xf>
    <xf numFmtId="4" fontId="196" fillId="38" borderId="143" applyNumberFormat="0" applyProtection="0">
      <alignment horizontal="left" vertical="center" indent="1"/>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 fontId="125" fillId="26" borderId="146">
      <alignment horizontal="center"/>
    </xf>
    <xf numFmtId="4" fontId="195" fillId="37" borderId="142" applyNumberFormat="0" applyProtection="0">
      <alignment horizontal="left" vertical="center" indent="1"/>
    </xf>
    <xf numFmtId="4" fontId="197" fillId="35" borderId="142" applyNumberFormat="0" applyProtection="0">
      <alignment horizontal="righ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37" fontId="43" fillId="0" borderId="147" applyAlignment="0"/>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0" fontId="136" fillId="0" borderId="146">
      <alignment horizontal="left" vertical="center"/>
    </xf>
    <xf numFmtId="10" fontId="67" fillId="30" borderId="140" applyNumberFormat="0" applyBorder="0" applyAlignment="0" applyProtection="0"/>
    <xf numFmtId="0" fontId="181" fillId="27" borderId="141" applyNumberFormat="0" applyAlignment="0" applyProtection="0"/>
    <xf numFmtId="226" fontId="136" fillId="0" borderId="147" applyFill="0"/>
    <xf numFmtId="0" fontId="163" fillId="0" borderId="140" applyNumberFormat="0" applyFont="0" applyBorder="0">
      <alignment horizontal="right"/>
    </xf>
    <xf numFmtId="1" fontId="125" fillId="26" borderId="146">
      <alignment horizontal="center"/>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63" fillId="0" borderId="140" applyNumberFormat="0" applyFont="0" applyBorder="0">
      <alignment horizontal="right"/>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48" fillId="27" borderId="139" applyNumberFormat="0" applyAlignment="0" applyProtection="0"/>
    <xf numFmtId="176" fontId="47" fillId="0" borderId="140" applyFill="0" applyBorder="0" applyAlignment="0"/>
    <xf numFmtId="10" fontId="67" fillId="30" borderId="140" applyNumberFormat="0" applyBorder="0" applyAlignment="0" applyProtection="0"/>
    <xf numFmtId="1" fontId="171" fillId="26" borderId="140">
      <alignment horizontal="left"/>
    </xf>
    <xf numFmtId="0" fontId="181" fillId="27" borderId="141" applyNumberFormat="0" applyAlignment="0" applyProtection="0"/>
    <xf numFmtId="0" fontId="163" fillId="0" borderId="140" applyNumberFormat="0" applyFont="0" applyBorder="0">
      <alignment horizontal="right"/>
    </xf>
    <xf numFmtId="4" fontId="194" fillId="35" borderId="142" applyNumberFormat="0" applyProtection="0">
      <alignment horizontal="righ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4" fontId="195" fillId="37" borderId="142" applyNumberFormat="0" applyProtection="0">
      <alignment horizontal="left" vertical="center" indent="1"/>
    </xf>
    <xf numFmtId="4" fontId="196" fillId="38" borderId="143" applyNumberFormat="0" applyProtection="0">
      <alignment horizontal="left" vertical="center" indent="1"/>
    </xf>
    <xf numFmtId="4" fontId="197" fillId="35" borderId="142" applyNumberFormat="0" applyProtection="0">
      <alignment horizontal="right" vertical="center"/>
    </xf>
    <xf numFmtId="241" fontId="18" fillId="0" borderId="144">
      <protection locked="0"/>
    </xf>
    <xf numFmtId="0" fontId="22" fillId="27" borderId="139" applyNumberFormat="0" applyAlignment="0" applyProtection="0">
      <alignment vertical="center"/>
    </xf>
    <xf numFmtId="0" fontId="22" fillId="27" borderId="139" applyNumberFormat="0" applyAlignment="0" applyProtection="0">
      <alignment vertical="center"/>
    </xf>
    <xf numFmtId="0" fontId="22"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28"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102" fillId="0" borderId="145" applyNumberFormat="0" applyFill="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35"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112" fillId="27" borderId="141"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0" fontId="77" fillId="27" borderId="139" applyNumberFormat="0" applyAlignment="0" applyProtection="0">
      <alignment vertical="center"/>
    </xf>
    <xf numFmtId="190" fontId="8" fillId="0" borderId="140">
      <alignment horizontal="right" vertical="center" shrinkToFit="1"/>
    </xf>
    <xf numFmtId="1" fontId="82" fillId="0" borderId="140" applyFill="0" applyBorder="0">
      <alignment horizontal="center"/>
    </xf>
    <xf numFmtId="192" fontId="18" fillId="0" borderId="140" applyFont="0" applyBorder="0" applyAlignment="0">
      <alignment horizontal="center" vertical="center"/>
    </xf>
    <xf numFmtId="176" fontId="95" fillId="30" borderId="140">
      <alignment horizontal="right" vertical="center"/>
      <protection locked="0"/>
    </xf>
    <xf numFmtId="0" fontId="29" fillId="13" borderId="139" applyNumberFormat="0" applyAlignment="0" applyProtection="0">
      <alignment vertical="center"/>
    </xf>
    <xf numFmtId="0" fontId="29" fillId="13" borderId="139" applyNumberFormat="0" applyAlignment="0" applyProtection="0">
      <alignment vertical="center"/>
    </xf>
    <xf numFmtId="0" fontId="29"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105" fillId="13" borderId="139" applyNumberFormat="0" applyAlignment="0" applyProtection="0">
      <alignment vertical="center"/>
    </xf>
    <xf numFmtId="0" fontId="3" fillId="0" borderId="0">
      <alignment vertical="center"/>
    </xf>
    <xf numFmtId="0" fontId="2" fillId="0" borderId="0">
      <alignment vertical="center"/>
    </xf>
    <xf numFmtId="0" fontId="331" fillId="0" borderId="0"/>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0" fontId="72" fillId="33" borderId="117" applyNumberFormat="0" applyFont="0" applyAlignment="0" applyProtection="0"/>
    <xf numFmtId="0" fontId="2"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0" fontId="72" fillId="33" borderId="117" applyNumberFormat="0" applyFont="0" applyAlignment="0" applyProtection="0"/>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72" fillId="33" borderId="117" applyNumberFormat="0" applyFont="0" applyAlignment="0" applyProtection="0"/>
    <xf numFmtId="0" fontId="6" fillId="33" borderId="117" applyNumberFormat="0" applyFont="0" applyAlignment="0" applyProtection="0">
      <alignment vertical="center"/>
    </xf>
    <xf numFmtId="0" fontId="6" fillId="33" borderId="117" applyNumberFormat="0" applyFont="0" applyAlignment="0" applyProtection="0">
      <alignment vertical="center"/>
    </xf>
    <xf numFmtId="0" fontId="8"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12" fillId="33" borderId="117" applyNumberFormat="0" applyFont="0" applyAlignment="0" applyProtection="0">
      <alignment vertical="center"/>
    </xf>
    <xf numFmtId="0" fontId="43" fillId="0" borderId="123">
      <alignment vertical="justify" wrapText="1"/>
    </xf>
    <xf numFmtId="0" fontId="2" fillId="0" borderId="0">
      <alignment vertical="center"/>
    </xf>
    <xf numFmtId="0" fontId="1" fillId="0" borderId="0">
      <alignment vertical="center"/>
    </xf>
  </cellStyleXfs>
  <cellXfs count="1831">
    <xf numFmtId="0" fontId="0" fillId="0" borderId="0" xfId="0"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applyAlignment="1">
      <alignment horizontal="left" vertical="center"/>
    </xf>
    <xf numFmtId="0" fontId="36" fillId="0" borderId="0" xfId="0" applyFont="1" applyFill="1" applyAlignment="1">
      <alignment vertical="center"/>
    </xf>
    <xf numFmtId="176" fontId="37" fillId="0" borderId="0" xfId="0" applyNumberFormat="1" applyFont="1" applyAlignment="1">
      <alignment horizontal="right" vertical="center"/>
    </xf>
    <xf numFmtId="0" fontId="39" fillId="2" borderId="0" xfId="0" applyFont="1" applyFill="1" applyAlignment="1">
      <alignment vertical="center"/>
    </xf>
    <xf numFmtId="0" fontId="0" fillId="0" borderId="0" xfId="0" applyFill="1" applyAlignment="1" applyProtection="1">
      <alignment vertical="center"/>
    </xf>
    <xf numFmtId="0" fontId="39" fillId="0" borderId="0" xfId="0" applyFont="1" applyFill="1" applyAlignment="1" applyProtection="1">
      <alignment vertical="center"/>
    </xf>
    <xf numFmtId="0" fontId="38" fillId="0" borderId="0" xfId="0" applyFont="1" applyFill="1" applyAlignment="1" applyProtection="1">
      <alignment horizontal="left" vertical="center"/>
    </xf>
    <xf numFmtId="176" fontId="37" fillId="0" borderId="0" xfId="0" applyNumberFormat="1" applyFont="1" applyFill="1" applyAlignment="1">
      <alignment horizontal="right" vertical="center"/>
    </xf>
    <xf numFmtId="0" fontId="37" fillId="0" borderId="0" xfId="0" applyFont="1" applyFill="1" applyAlignment="1">
      <alignment vertical="center"/>
    </xf>
    <xf numFmtId="0" fontId="209" fillId="0" borderId="0" xfId="0" applyFont="1" applyAlignment="1">
      <alignment horizontal="left" vertical="center"/>
    </xf>
    <xf numFmtId="0" fontId="210" fillId="0" borderId="0" xfId="0" applyFont="1" applyFill="1" applyBorder="1" applyAlignment="1">
      <alignment vertical="center"/>
    </xf>
    <xf numFmtId="0" fontId="211" fillId="0" borderId="0" xfId="0" applyFont="1" applyFill="1" applyBorder="1" applyAlignment="1">
      <alignment vertical="center"/>
    </xf>
    <xf numFmtId="0" fontId="211" fillId="0" borderId="0" xfId="0" applyFont="1" applyAlignment="1">
      <alignment vertical="center"/>
    </xf>
    <xf numFmtId="0" fontId="214" fillId="0" borderId="0" xfId="0" applyFont="1" applyAlignment="1">
      <alignment vertical="center"/>
    </xf>
    <xf numFmtId="0" fontId="67" fillId="0" borderId="0" xfId="1946" applyFont="1" applyFill="1" applyBorder="1" applyAlignment="1">
      <alignment vertical="center"/>
    </xf>
    <xf numFmtId="0" fontId="67" fillId="0" borderId="0" xfId="1946" applyFont="1" applyFill="1" applyBorder="1" applyAlignment="1">
      <alignment horizontal="center" vertical="center"/>
    </xf>
    <xf numFmtId="0" fontId="211" fillId="0" borderId="0" xfId="0" applyFont="1" applyFill="1" applyAlignment="1">
      <alignment vertical="center"/>
    </xf>
    <xf numFmtId="176" fontId="210" fillId="0" borderId="0" xfId="0" applyNumberFormat="1" applyFont="1" applyFill="1" applyBorder="1" applyAlignment="1">
      <alignment horizontal="right" vertical="center" indent="1"/>
    </xf>
    <xf numFmtId="177" fontId="210" fillId="0" borderId="0" xfId="0" applyNumberFormat="1" applyFont="1" applyFill="1" applyBorder="1" applyAlignment="1">
      <alignment horizontal="right" vertical="center"/>
    </xf>
    <xf numFmtId="176" fontId="210" fillId="0" borderId="0" xfId="0" applyNumberFormat="1" applyFont="1" applyFill="1" applyBorder="1" applyAlignment="1">
      <alignment vertical="center"/>
    </xf>
    <xf numFmtId="176" fontId="211" fillId="0" borderId="0" xfId="0" applyNumberFormat="1" applyFont="1" applyFill="1" applyAlignment="1">
      <alignment horizontal="right" vertical="center"/>
    </xf>
    <xf numFmtId="0" fontId="213" fillId="0" borderId="0" xfId="1946" applyFont="1" applyFill="1" applyBorder="1" applyAlignment="1">
      <alignment horizontal="center" vertical="center"/>
    </xf>
    <xf numFmtId="179" fontId="213" fillId="0" borderId="0" xfId="1948" applyNumberFormat="1" applyFont="1" applyBorder="1" applyAlignment="1">
      <alignment vertical="top"/>
    </xf>
    <xf numFmtId="182" fontId="213" fillId="0" borderId="0" xfId="1281" applyNumberFormat="1" applyFont="1" applyFill="1" applyBorder="1" applyAlignment="1">
      <alignment vertical="center"/>
    </xf>
    <xf numFmtId="179" fontId="213" fillId="0" borderId="0" xfId="1948" applyNumberFormat="1" applyFont="1" applyFill="1" applyBorder="1" applyAlignment="1">
      <alignment vertical="top"/>
    </xf>
    <xf numFmtId="0" fontId="67" fillId="0" borderId="0" xfId="1946" applyFont="1" applyFill="1" applyBorder="1"/>
    <xf numFmtId="177" fontId="225" fillId="0" borderId="0" xfId="1231" applyNumberFormat="1" applyFont="1" applyFill="1" applyBorder="1" applyAlignment="1">
      <alignment horizontal="right" vertical="center"/>
    </xf>
    <xf numFmtId="0" fontId="227" fillId="0" borderId="0" xfId="0" applyFont="1" applyFill="1" applyBorder="1" applyAlignment="1">
      <alignment vertical="center"/>
    </xf>
    <xf numFmtId="0" fontId="67" fillId="0" borderId="0" xfId="0" applyFont="1" applyFill="1" applyAlignment="1">
      <alignment vertical="center"/>
    </xf>
    <xf numFmtId="176" fontId="67" fillId="0" borderId="0" xfId="0" applyNumberFormat="1" applyFont="1" applyFill="1" applyAlignment="1">
      <alignment horizontal="right" vertical="center" indent="1"/>
    </xf>
    <xf numFmtId="0" fontId="224" fillId="0" borderId="0" xfId="1946" applyFont="1" applyFill="1" applyBorder="1" applyAlignment="1">
      <alignment vertical="center"/>
    </xf>
    <xf numFmtId="176" fontId="67" fillId="0" borderId="0" xfId="1281" applyNumberFormat="1" applyFont="1" applyFill="1" applyBorder="1" applyAlignment="1">
      <alignment horizontal="right" vertical="center"/>
    </xf>
    <xf numFmtId="176" fontId="214" fillId="0" borderId="0" xfId="0" applyNumberFormat="1" applyFont="1" applyFill="1" applyAlignment="1">
      <alignment horizontal="right" vertical="center"/>
    </xf>
    <xf numFmtId="0" fontId="213" fillId="0" borderId="0" xfId="1946" applyFont="1" applyFill="1" applyAlignment="1">
      <alignment horizontal="right" vertical="center" indent="1"/>
    </xf>
    <xf numFmtId="176" fontId="213" fillId="0" borderId="0" xfId="1946" applyNumberFormat="1" applyFont="1" applyFill="1" applyAlignment="1">
      <alignment horizontal="right" vertical="center" indent="1"/>
    </xf>
    <xf numFmtId="176" fontId="217" fillId="0" borderId="0" xfId="0" applyNumberFormat="1" applyFont="1" applyFill="1" applyAlignment="1">
      <alignment horizontal="right" vertical="center" indent="1"/>
    </xf>
    <xf numFmtId="176" fontId="67" fillId="0" borderId="0" xfId="1281" applyNumberFormat="1" applyFont="1" applyFill="1" applyBorder="1" applyAlignment="1" applyProtection="1">
      <alignment vertical="center"/>
    </xf>
    <xf numFmtId="0" fontId="216" fillId="0" borderId="0" xfId="0" applyFont="1" applyFill="1" applyAlignment="1">
      <alignment vertical="center"/>
    </xf>
    <xf numFmtId="0" fontId="210" fillId="0" borderId="0" xfId="537" applyFont="1" applyFill="1" applyBorder="1" applyAlignment="1">
      <alignment vertical="center"/>
    </xf>
    <xf numFmtId="38" fontId="225" fillId="0" borderId="0" xfId="1319" applyNumberFormat="1" applyFont="1" applyFill="1" applyBorder="1" applyAlignment="1">
      <alignment horizontal="left" vertical="center" indent="1"/>
    </xf>
    <xf numFmtId="179" fontId="67" fillId="0" borderId="0" xfId="1946" applyNumberFormat="1" applyFont="1" applyFill="1" applyBorder="1" applyAlignment="1">
      <alignment horizontal="right" vertical="center"/>
    </xf>
    <xf numFmtId="0" fontId="40" fillId="0" borderId="0" xfId="0" applyFont="1" applyFill="1" applyAlignment="1" applyProtection="1">
      <alignment vertical="center"/>
    </xf>
    <xf numFmtId="177" fontId="210" fillId="0" borderId="0" xfId="0" quotePrefix="1" applyNumberFormat="1" applyFont="1" applyFill="1" applyBorder="1" applyAlignment="1">
      <alignment horizontal="right" vertical="center"/>
    </xf>
    <xf numFmtId="0" fontId="39" fillId="0" borderId="0" xfId="0" applyFont="1" applyFill="1" applyAlignment="1">
      <alignment vertical="center"/>
    </xf>
    <xf numFmtId="179" fontId="211" fillId="0" borderId="0" xfId="0" applyNumberFormat="1" applyFont="1" applyFill="1" applyAlignment="1">
      <alignment vertical="center"/>
    </xf>
    <xf numFmtId="0" fontId="229" fillId="0" borderId="0" xfId="0" applyFont="1" applyFill="1" applyBorder="1" applyAlignment="1">
      <alignment vertical="center"/>
    </xf>
    <xf numFmtId="10" fontId="210" fillId="0" borderId="0" xfId="1231" applyNumberFormat="1" applyFont="1" applyFill="1" applyBorder="1" applyAlignment="1">
      <alignment vertical="center"/>
    </xf>
    <xf numFmtId="0" fontId="37" fillId="0" borderId="0" xfId="0" applyFont="1" applyAlignment="1">
      <alignment horizontal="center" vertical="center"/>
    </xf>
    <xf numFmtId="0" fontId="224" fillId="0" borderId="0" xfId="1946" applyFont="1" applyFill="1" applyBorder="1" applyAlignment="1">
      <alignment horizontal="center" vertical="center"/>
    </xf>
    <xf numFmtId="0" fontId="67" fillId="0" borderId="0" xfId="0" applyFont="1" applyAlignment="1">
      <alignment horizontal="center" vertical="center"/>
    </xf>
    <xf numFmtId="0" fontId="213" fillId="0" borderId="0" xfId="0" applyFont="1" applyAlignment="1">
      <alignment horizontal="center" vertical="center"/>
    </xf>
    <xf numFmtId="0" fontId="215" fillId="0" borderId="0" xfId="1946" applyFont="1" applyFill="1" applyBorder="1" applyAlignment="1">
      <alignment horizontal="center" vertical="center"/>
    </xf>
    <xf numFmtId="0" fontId="213" fillId="0" borderId="0" xfId="0" applyFont="1" applyFill="1" applyBorder="1" applyAlignment="1" applyProtection="1">
      <alignment horizontal="center" vertical="center"/>
    </xf>
    <xf numFmtId="0" fontId="213" fillId="0" borderId="0" xfId="1951" applyFont="1" applyFill="1" applyBorder="1" applyAlignment="1" applyProtection="1">
      <alignment horizontal="center" vertical="center"/>
    </xf>
    <xf numFmtId="0" fontId="216" fillId="0" borderId="0" xfId="0" applyFont="1" applyFill="1" applyBorder="1" applyAlignment="1">
      <alignment horizontal="center" vertical="center"/>
    </xf>
    <xf numFmtId="0" fontId="216" fillId="0" borderId="0" xfId="0" applyFont="1" applyAlignment="1">
      <alignment vertical="center"/>
    </xf>
    <xf numFmtId="0" fontId="215" fillId="0" borderId="0" xfId="1946" applyFont="1" applyFill="1" applyBorder="1"/>
    <xf numFmtId="0" fontId="38" fillId="0" borderId="0" xfId="0" applyFont="1" applyFill="1" applyAlignment="1">
      <alignment horizontal="left" vertical="center"/>
    </xf>
    <xf numFmtId="176" fontId="213" fillId="0" borderId="0" xfId="1946" applyNumberFormat="1" applyFont="1" applyFill="1" applyAlignment="1">
      <alignment horizontal="right" vertical="center"/>
    </xf>
    <xf numFmtId="179" fontId="229" fillId="0" borderId="0" xfId="0" applyNumberFormat="1" applyFont="1" applyFill="1" applyBorder="1" applyAlignment="1">
      <alignment vertical="center"/>
    </xf>
    <xf numFmtId="179" fontId="229" fillId="0" borderId="0" xfId="0" applyNumberFormat="1" applyFont="1" applyFill="1" applyBorder="1" applyAlignment="1">
      <alignment horizontal="right" vertical="center"/>
    </xf>
    <xf numFmtId="0" fontId="232" fillId="0" borderId="0" xfId="0" applyFont="1" applyFill="1" applyAlignment="1">
      <alignment vertical="center"/>
    </xf>
    <xf numFmtId="0" fontId="233" fillId="0" borderId="0" xfId="0" applyFont="1" applyFill="1" applyAlignment="1">
      <alignment horizontal="left" vertical="center"/>
    </xf>
    <xf numFmtId="0" fontId="234" fillId="0" borderId="0" xfId="0" applyFont="1" applyAlignment="1">
      <alignment vertical="center"/>
    </xf>
    <xf numFmtId="0" fontId="234" fillId="0" borderId="0" xfId="0" applyFont="1" applyFill="1" applyAlignment="1">
      <alignment vertical="center"/>
    </xf>
    <xf numFmtId="0" fontId="234" fillId="0" borderId="0" xfId="0" applyFont="1" applyFill="1" applyBorder="1" applyAlignment="1">
      <alignment vertical="center"/>
    </xf>
    <xf numFmtId="0" fontId="235" fillId="0" borderId="0" xfId="0" applyFont="1" applyAlignment="1">
      <alignment vertical="center"/>
    </xf>
    <xf numFmtId="176" fontId="235" fillId="0" borderId="0" xfId="0" applyNumberFormat="1" applyFont="1" applyAlignment="1">
      <alignment horizontal="right" vertical="center"/>
    </xf>
    <xf numFmtId="0" fontId="235" fillId="0" borderId="0" xfId="0" applyFont="1" applyFill="1" applyAlignment="1">
      <alignment vertical="center"/>
    </xf>
    <xf numFmtId="176" fontId="235" fillId="0" borderId="0" xfId="0" applyNumberFormat="1" applyFont="1" applyFill="1" applyAlignment="1">
      <alignment horizontal="right" vertical="center"/>
    </xf>
    <xf numFmtId="0" fontId="233" fillId="0" borderId="0" xfId="0" applyFont="1" applyAlignment="1">
      <alignment horizontal="left" vertical="center"/>
    </xf>
    <xf numFmtId="0" fontId="232" fillId="2" borderId="0" xfId="0" applyFont="1" applyFill="1" applyAlignment="1">
      <alignment vertical="center"/>
    </xf>
    <xf numFmtId="179" fontId="67" fillId="0" borderId="0" xfId="1231" applyNumberFormat="1" applyFont="1" applyFill="1" applyBorder="1" applyAlignment="1">
      <alignment horizontal="center" vertical="center"/>
    </xf>
    <xf numFmtId="10" fontId="67" fillId="0" borderId="0" xfId="1297" applyNumberFormat="1" applyFont="1" applyFill="1" applyBorder="1" applyAlignment="1">
      <alignment horizontal="right" vertical="center"/>
    </xf>
    <xf numFmtId="176" fontId="228" fillId="0" borderId="0" xfId="0" applyNumberFormat="1" applyFont="1" applyFill="1" applyBorder="1" applyAlignment="1">
      <alignment horizontal="center" vertical="center"/>
    </xf>
    <xf numFmtId="0" fontId="218" fillId="0" borderId="0" xfId="1951" applyFont="1" applyFill="1" applyAlignment="1" applyProtection="1">
      <alignment horizontal="left" vertical="center"/>
    </xf>
    <xf numFmtId="0" fontId="220" fillId="0" borderId="0" xfId="0" applyFont="1" applyFill="1" applyAlignment="1" applyProtection="1">
      <alignment vertical="center"/>
    </xf>
    <xf numFmtId="0" fontId="222" fillId="0" borderId="0" xfId="0" applyFont="1" applyFill="1" applyAlignment="1" applyProtection="1">
      <alignment vertical="center"/>
    </xf>
    <xf numFmtId="0" fontId="219" fillId="0" borderId="0" xfId="1951" applyFont="1" applyFill="1" applyAlignment="1" applyProtection="1">
      <alignment horizontal="left" vertical="center"/>
    </xf>
    <xf numFmtId="0" fontId="218" fillId="0" borderId="0" xfId="0" applyFont="1" applyFill="1" applyAlignment="1" applyProtection="1">
      <alignment horizontal="left" vertical="center"/>
    </xf>
    <xf numFmtId="0" fontId="38" fillId="0" borderId="0" xfId="1951" applyFont="1" applyFill="1" applyAlignment="1" applyProtection="1">
      <alignment horizontal="left" vertical="center"/>
    </xf>
    <xf numFmtId="0" fontId="221" fillId="0" borderId="0" xfId="1951" applyFont="1" applyFill="1" applyAlignment="1" applyProtection="1">
      <alignment horizontal="left" vertical="center"/>
    </xf>
    <xf numFmtId="0" fontId="221" fillId="0" borderId="0" xfId="0" applyFont="1" applyFill="1" applyAlignment="1" applyProtection="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applyAlignment="1">
      <alignment horizontal="left" vertical="center"/>
    </xf>
    <xf numFmtId="0" fontId="36" fillId="0" borderId="0" xfId="0" applyFont="1" applyFill="1" applyAlignment="1">
      <alignment vertical="center"/>
    </xf>
    <xf numFmtId="176" fontId="37" fillId="0" borderId="0" xfId="0" applyNumberFormat="1" applyFont="1" applyAlignment="1">
      <alignment horizontal="right" vertical="center"/>
    </xf>
    <xf numFmtId="0" fontId="39" fillId="2" borderId="0" xfId="0" applyFont="1" applyFill="1" applyAlignment="1">
      <alignment vertical="center"/>
    </xf>
    <xf numFmtId="0" fontId="211" fillId="0" borderId="0" xfId="0" applyFont="1" applyAlignment="1">
      <alignment vertical="center"/>
    </xf>
    <xf numFmtId="0" fontId="215" fillId="0" borderId="0" xfId="537" applyFont="1" applyFill="1" applyBorder="1" applyAlignment="1">
      <alignment vertical="center"/>
    </xf>
    <xf numFmtId="0" fontId="211" fillId="0" borderId="0" xfId="0" applyFont="1" applyFill="1" applyAlignment="1">
      <alignment vertical="center"/>
    </xf>
    <xf numFmtId="176" fontId="210" fillId="0" borderId="0" xfId="0" applyNumberFormat="1" applyFont="1" applyFill="1" applyBorder="1" applyAlignment="1">
      <alignment vertical="center"/>
    </xf>
    <xf numFmtId="179" fontId="67" fillId="0" borderId="0" xfId="1948" applyNumberFormat="1" applyFont="1" applyFill="1" applyBorder="1" applyAlignment="1">
      <alignment vertical="center"/>
    </xf>
    <xf numFmtId="179" fontId="213" fillId="0" borderId="0" xfId="1948" applyNumberFormat="1" applyFont="1" applyBorder="1" applyAlignment="1">
      <alignment vertical="top"/>
    </xf>
    <xf numFmtId="179" fontId="213" fillId="0" borderId="0" xfId="1948" applyNumberFormat="1" applyFont="1" applyFill="1" applyBorder="1" applyAlignment="1">
      <alignment vertical="top"/>
    </xf>
    <xf numFmtId="0" fontId="67" fillId="0" borderId="0" xfId="0" applyFont="1" applyFill="1" applyAlignment="1">
      <alignment vertical="center"/>
    </xf>
    <xf numFmtId="176" fontId="67" fillId="0" borderId="0" xfId="0" applyNumberFormat="1" applyFont="1" applyFill="1" applyAlignment="1">
      <alignment horizontal="right" vertical="center" indent="1"/>
    </xf>
    <xf numFmtId="0" fontId="216" fillId="0" borderId="0" xfId="0" applyFont="1" applyFill="1" applyAlignment="1">
      <alignment vertical="center"/>
    </xf>
    <xf numFmtId="0" fontId="39" fillId="0" borderId="0" xfId="0" applyFont="1" applyFill="1" applyAlignment="1">
      <alignment vertical="center"/>
    </xf>
    <xf numFmtId="0" fontId="211" fillId="0" borderId="0" xfId="0" applyFont="1" applyFill="1" applyBorder="1" applyAlignment="1">
      <alignment horizontal="center" vertical="center"/>
    </xf>
    <xf numFmtId="0" fontId="211" fillId="0" borderId="0" xfId="0" applyFont="1" applyFill="1" applyAlignment="1">
      <alignment horizontal="center" vertical="center"/>
    </xf>
    <xf numFmtId="0" fontId="37" fillId="0" borderId="0" xfId="0" applyFont="1" applyAlignment="1">
      <alignment horizontal="center" vertical="center"/>
    </xf>
    <xf numFmtId="0" fontId="225" fillId="0" borderId="0" xfId="1946" applyFont="1" applyFill="1" applyBorder="1" applyAlignment="1">
      <alignment horizontal="center" vertical="center"/>
    </xf>
    <xf numFmtId="0" fontId="213" fillId="0" borderId="0" xfId="0" applyFont="1" applyAlignment="1">
      <alignment horizontal="center" vertical="center"/>
    </xf>
    <xf numFmtId="0" fontId="234" fillId="0" borderId="0" xfId="0" applyFont="1" applyAlignment="1">
      <alignment vertical="center"/>
    </xf>
    <xf numFmtId="0" fontId="236" fillId="43" borderId="0" xfId="0" applyFont="1" applyFill="1" applyAlignment="1" applyProtection="1">
      <alignment vertical="center"/>
    </xf>
    <xf numFmtId="0" fontId="237" fillId="43" borderId="0" xfId="1951" applyFont="1" applyFill="1" applyAlignment="1" applyProtection="1">
      <alignment horizontal="left" vertical="center"/>
    </xf>
    <xf numFmtId="0" fontId="231" fillId="0" borderId="0" xfId="0" applyFont="1" applyFill="1" applyAlignment="1">
      <alignment vertical="center"/>
    </xf>
    <xf numFmtId="0" fontId="239" fillId="0" borderId="0" xfId="0" applyFont="1" applyFill="1" applyAlignment="1">
      <alignment vertical="center"/>
    </xf>
    <xf numFmtId="176" fontId="231" fillId="0" borderId="0" xfId="0" applyNumberFormat="1" applyFont="1" applyFill="1" applyAlignment="1">
      <alignment horizontal="right" vertical="center"/>
    </xf>
    <xf numFmtId="0" fontId="231" fillId="0" borderId="0" xfId="537" quotePrefix="1" applyFont="1" applyFill="1" applyAlignment="1">
      <alignment horizontal="center" vertical="center" wrapText="1"/>
    </xf>
    <xf numFmtId="176" fontId="231" fillId="0" borderId="0" xfId="0" applyNumberFormat="1" applyFont="1" applyFill="1" applyAlignment="1">
      <alignment horizontal="center" vertical="center"/>
    </xf>
    <xf numFmtId="0" fontId="242" fillId="43" borderId="0" xfId="0" applyFont="1" applyFill="1" applyAlignment="1">
      <alignment horizontal="left" vertical="center"/>
    </xf>
    <xf numFmtId="0" fontId="245" fillId="0" borderId="0" xfId="0" applyFont="1" applyAlignment="1">
      <alignment horizontal="left" vertical="center"/>
    </xf>
    <xf numFmtId="0" fontId="241" fillId="43" borderId="0" xfId="0" applyFont="1" applyFill="1" applyAlignment="1">
      <alignment vertical="center"/>
    </xf>
    <xf numFmtId="0" fontId="244" fillId="43" borderId="0" xfId="1951" applyFont="1" applyFill="1" applyAlignment="1" applyProtection="1">
      <alignment vertical="center"/>
    </xf>
    <xf numFmtId="10" fontId="67" fillId="0" borderId="0" xfId="1231" applyNumberFormat="1" applyFont="1" applyFill="1" applyBorder="1" applyAlignment="1">
      <alignment vertical="center"/>
    </xf>
    <xf numFmtId="0" fontId="240" fillId="0" borderId="0" xfId="0" applyFont="1" applyBorder="1" applyAlignment="1">
      <alignment vertical="center"/>
    </xf>
    <xf numFmtId="0" fontId="241" fillId="44" borderId="0" xfId="0" applyFont="1" applyFill="1" applyAlignment="1">
      <alignment vertical="center"/>
    </xf>
    <xf numFmtId="0" fontId="242" fillId="44" borderId="0" xfId="0" applyFont="1" applyFill="1" applyAlignment="1">
      <alignment horizontal="left" vertical="center"/>
    </xf>
    <xf numFmtId="0" fontId="231" fillId="44" borderId="0" xfId="0" applyFont="1" applyFill="1" applyAlignment="1">
      <alignment vertical="center"/>
    </xf>
    <xf numFmtId="0" fontId="239" fillId="44" borderId="0" xfId="0" applyFont="1" applyFill="1" applyAlignment="1">
      <alignment vertical="center"/>
    </xf>
    <xf numFmtId="0" fontId="250" fillId="44" borderId="0" xfId="0" applyFont="1" applyFill="1" applyAlignment="1">
      <alignment vertical="center"/>
    </xf>
    <xf numFmtId="0" fontId="251" fillId="44" borderId="0" xfId="0" applyFont="1" applyFill="1" applyAlignment="1">
      <alignment horizontal="left" vertical="center"/>
    </xf>
    <xf numFmtId="0" fontId="252" fillId="44" borderId="0" xfId="0" applyFont="1" applyFill="1" applyAlignment="1">
      <alignment horizontal="center" vertical="center"/>
    </xf>
    <xf numFmtId="0" fontId="253" fillId="44" borderId="0" xfId="0" applyFont="1" applyFill="1" applyAlignment="1">
      <alignment vertical="center"/>
    </xf>
    <xf numFmtId="0" fontId="252" fillId="44" borderId="0" xfId="0" applyFont="1" applyFill="1" applyAlignment="1">
      <alignment vertical="center"/>
    </xf>
    <xf numFmtId="0" fontId="252" fillId="44" borderId="0" xfId="537" quotePrefix="1" applyFont="1" applyFill="1" applyAlignment="1">
      <alignment horizontal="center" vertical="center" wrapText="1"/>
    </xf>
    <xf numFmtId="176" fontId="252" fillId="44" borderId="0" xfId="0" applyNumberFormat="1" applyFont="1" applyFill="1" applyAlignment="1">
      <alignment horizontal="center" vertical="center"/>
    </xf>
    <xf numFmtId="0" fontId="254" fillId="0" borderId="0" xfId="0" applyFont="1" applyFill="1" applyAlignment="1">
      <alignment horizontal="center" vertical="center"/>
    </xf>
    <xf numFmtId="0" fontId="254" fillId="0" borderId="0" xfId="0" applyFont="1" applyFill="1" applyBorder="1" applyAlignment="1">
      <alignment horizontal="center" vertical="center"/>
    </xf>
    <xf numFmtId="0" fontId="254" fillId="0" borderId="0" xfId="0" applyFont="1" applyAlignment="1">
      <alignment vertical="center"/>
    </xf>
    <xf numFmtId="0" fontId="259" fillId="43" borderId="0" xfId="1951" quotePrefix="1" applyFont="1" applyFill="1" applyAlignment="1" applyProtection="1">
      <alignment horizontal="left" vertical="center"/>
    </xf>
    <xf numFmtId="0" fontId="226" fillId="43" borderId="0" xfId="0" applyFont="1" applyFill="1" applyAlignment="1" applyProtection="1">
      <alignment horizontal="left" vertical="center"/>
    </xf>
    <xf numFmtId="0" fontId="238" fillId="43" borderId="0" xfId="1951" applyFont="1" applyFill="1" applyAlignment="1" applyProtection="1">
      <alignment horizontal="left" vertical="center"/>
    </xf>
    <xf numFmtId="0" fontId="260" fillId="43" borderId="0" xfId="0" applyFont="1" applyFill="1" applyAlignment="1" applyProtection="1">
      <alignment horizontal="left" vertical="center"/>
    </xf>
    <xf numFmtId="0" fontId="261" fillId="43" borderId="0" xfId="1951" applyFont="1" applyFill="1" applyAlignment="1" applyProtection="1">
      <alignment vertical="center"/>
    </xf>
    <xf numFmtId="0" fontId="260" fillId="43" borderId="0" xfId="1951" applyFont="1" applyFill="1" applyAlignment="1" applyProtection="1">
      <alignment vertical="center"/>
    </xf>
    <xf numFmtId="0" fontId="212" fillId="0" borderId="0" xfId="0" applyFont="1" applyFill="1" applyAlignment="1">
      <alignment vertical="center"/>
    </xf>
    <xf numFmtId="0" fontId="262" fillId="0" borderId="0" xfId="0" applyFont="1" applyFill="1" applyAlignment="1">
      <alignment horizontal="left" vertical="center"/>
    </xf>
    <xf numFmtId="0" fontId="263" fillId="0" borderId="0" xfId="0" applyFont="1" applyFill="1" applyAlignment="1">
      <alignment vertical="center"/>
    </xf>
    <xf numFmtId="176" fontId="263" fillId="0" borderId="0" xfId="0" applyNumberFormat="1" applyFont="1" applyFill="1" applyAlignment="1">
      <alignment horizontal="right" vertical="center"/>
    </xf>
    <xf numFmtId="0" fontId="264" fillId="0" borderId="0" xfId="0" applyFont="1" applyFill="1" applyAlignment="1">
      <alignment vertical="center"/>
    </xf>
    <xf numFmtId="0" fontId="265" fillId="0" borderId="0" xfId="0" applyFont="1" applyFill="1" applyAlignment="1">
      <alignment horizontal="left" vertical="center"/>
    </xf>
    <xf numFmtId="0" fontId="266" fillId="0" borderId="0" xfId="0" applyFont="1" applyFill="1" applyAlignment="1">
      <alignment vertical="center"/>
    </xf>
    <xf numFmtId="176" fontId="263" fillId="0" borderId="0" xfId="0" applyNumberFormat="1" applyFont="1" applyFill="1" applyAlignment="1">
      <alignment horizontal="center" vertical="center"/>
    </xf>
    <xf numFmtId="0" fontId="267" fillId="44" borderId="0" xfId="0" applyFont="1" applyFill="1" applyBorder="1" applyAlignment="1">
      <alignment vertical="center"/>
    </xf>
    <xf numFmtId="0" fontId="268" fillId="44" borderId="0" xfId="0" applyFont="1" applyFill="1" applyBorder="1" applyAlignment="1">
      <alignment horizontal="left" vertical="center"/>
    </xf>
    <xf numFmtId="0" fontId="269" fillId="44" borderId="0" xfId="0" applyFont="1" applyFill="1" applyBorder="1" applyAlignment="1">
      <alignment vertical="center"/>
    </xf>
    <xf numFmtId="0" fontId="270" fillId="44" borderId="0" xfId="537" quotePrefix="1" applyFont="1" applyFill="1" applyBorder="1" applyAlignment="1">
      <alignment horizontal="center" vertical="center" wrapText="1"/>
    </xf>
    <xf numFmtId="0" fontId="212" fillId="43" borderId="0" xfId="0" applyFont="1" applyFill="1" applyBorder="1" applyAlignment="1" applyProtection="1">
      <alignment vertical="center"/>
    </xf>
    <xf numFmtId="0" fontId="262" fillId="43" borderId="0" xfId="0" applyFont="1" applyFill="1" applyBorder="1" applyAlignment="1" applyProtection="1">
      <alignment horizontal="left" vertical="center"/>
    </xf>
    <xf numFmtId="176" fontId="211" fillId="0" borderId="0" xfId="0" applyNumberFormat="1" applyFont="1" applyFill="1" applyBorder="1" applyAlignment="1">
      <alignment horizontal="right" vertical="center" indent="1"/>
    </xf>
    <xf numFmtId="0" fontId="271" fillId="43" borderId="0" xfId="1951" applyFont="1" applyFill="1" applyAlignment="1" applyProtection="1">
      <alignment horizontal="left" vertical="center"/>
    </xf>
    <xf numFmtId="0" fontId="272" fillId="43" borderId="0" xfId="0" applyFont="1" applyFill="1" applyAlignment="1" applyProtection="1">
      <alignment vertical="center"/>
    </xf>
    <xf numFmtId="0" fontId="274" fillId="43" borderId="0" xfId="0" applyFont="1" applyFill="1" applyAlignment="1">
      <alignment vertical="center"/>
    </xf>
    <xf numFmtId="0" fontId="275" fillId="43" borderId="0" xfId="0" applyFont="1" applyFill="1" applyAlignment="1" applyProtection="1">
      <alignment vertical="center"/>
    </xf>
    <xf numFmtId="0" fontId="276" fillId="43" borderId="0" xfId="1951" applyFont="1" applyFill="1" applyAlignment="1" applyProtection="1">
      <alignment horizontal="left" vertical="center"/>
    </xf>
    <xf numFmtId="0" fontId="277" fillId="43" borderId="0" xfId="1951" applyFont="1" applyFill="1" applyAlignment="1" applyProtection="1">
      <alignment horizontal="left" vertical="center"/>
    </xf>
    <xf numFmtId="178" fontId="67" fillId="0" borderId="0" xfId="1439" applyNumberFormat="1" applyFont="1" applyFill="1" applyBorder="1" applyAlignment="1">
      <alignment horizontal="left" vertical="center"/>
    </xf>
    <xf numFmtId="258" fontId="67" fillId="0" borderId="0" xfId="1234" applyNumberFormat="1" applyFont="1" applyFill="1" applyBorder="1" applyAlignment="1">
      <alignment horizontal="right" vertical="center"/>
    </xf>
    <xf numFmtId="0" fontId="67" fillId="0" borderId="0" xfId="0" applyFont="1" applyFill="1" applyBorder="1" applyAlignment="1">
      <alignment vertical="center"/>
    </xf>
    <xf numFmtId="0" fontId="278" fillId="43" borderId="0" xfId="0" applyFont="1" applyFill="1" applyAlignment="1" applyProtection="1">
      <alignment vertical="center"/>
    </xf>
    <xf numFmtId="258" fontId="67" fillId="0" borderId="147" xfId="1234" applyNumberFormat="1" applyFont="1" applyFill="1" applyBorder="1" applyAlignment="1">
      <alignment horizontal="right" vertical="center"/>
    </xf>
    <xf numFmtId="10" fontId="67" fillId="0" borderId="0" xfId="1439" applyNumberFormat="1" applyFont="1" applyFill="1" applyBorder="1" applyAlignment="1">
      <alignment vertical="center"/>
    </xf>
    <xf numFmtId="49" fontId="279" fillId="44" borderId="0" xfId="0" applyNumberFormat="1" applyFont="1" applyFill="1" applyBorder="1" applyAlignment="1">
      <alignment vertical="center"/>
    </xf>
    <xf numFmtId="49" fontId="280" fillId="44" borderId="0" xfId="0" applyNumberFormat="1" applyFont="1" applyFill="1" applyBorder="1" applyAlignment="1">
      <alignment horizontal="left" vertical="center"/>
    </xf>
    <xf numFmtId="49" fontId="281" fillId="44" borderId="0" xfId="0" applyNumberFormat="1" applyFont="1" applyFill="1" applyBorder="1" applyAlignment="1">
      <alignment vertical="center"/>
    </xf>
    <xf numFmtId="49" fontId="270" fillId="44" borderId="0" xfId="537" quotePrefix="1" applyNumberFormat="1" applyFont="1" applyFill="1" applyBorder="1" applyAlignment="1">
      <alignment horizontal="center" vertical="center" wrapText="1"/>
    </xf>
    <xf numFmtId="0" fontId="282" fillId="43" borderId="0" xfId="0" applyFont="1" applyFill="1" applyAlignment="1" applyProtection="1">
      <alignment vertical="center"/>
    </xf>
    <xf numFmtId="0" fontId="283" fillId="43" borderId="0" xfId="1951" applyFont="1" applyFill="1" applyAlignment="1" applyProtection="1">
      <alignment horizontal="left" vertical="center"/>
    </xf>
    <xf numFmtId="0" fontId="283" fillId="43" borderId="0" xfId="0" applyFont="1" applyFill="1" applyAlignment="1" applyProtection="1">
      <alignment horizontal="left" vertical="center"/>
    </xf>
    <xf numFmtId="258" fontId="67" fillId="0" borderId="147" xfId="1231" applyNumberFormat="1" applyFont="1" applyFill="1" applyBorder="1" applyAlignment="1">
      <alignment horizontal="right" vertical="center"/>
    </xf>
    <xf numFmtId="0" fontId="67" fillId="0" borderId="0" xfId="1946" applyFont="1" applyFill="1" applyBorder="1" applyAlignment="1">
      <alignment horizontal="left" vertical="center"/>
    </xf>
    <xf numFmtId="0" fontId="211" fillId="0" borderId="0" xfId="0" applyFont="1" applyBorder="1" applyAlignment="1">
      <alignment vertical="center"/>
    </xf>
    <xf numFmtId="176" fontId="214" fillId="0" borderId="0" xfId="0" applyNumberFormat="1" applyFont="1" applyAlignment="1">
      <alignment horizontal="right" vertical="center"/>
    </xf>
    <xf numFmtId="0" fontId="262" fillId="0" borderId="0" xfId="0" applyFont="1" applyAlignment="1">
      <alignment horizontal="left" vertical="center"/>
    </xf>
    <xf numFmtId="176" fontId="214" fillId="0" borderId="0" xfId="0" applyNumberFormat="1" applyFont="1" applyFill="1" applyAlignment="1">
      <alignment vertical="center"/>
    </xf>
    <xf numFmtId="0" fontId="212" fillId="43" borderId="0" xfId="0" applyFont="1" applyFill="1" applyAlignment="1">
      <alignment vertical="center"/>
    </xf>
    <xf numFmtId="0" fontId="262" fillId="43" borderId="0" xfId="0" applyFont="1" applyFill="1" applyAlignment="1">
      <alignment horizontal="left" vertical="center"/>
    </xf>
    <xf numFmtId="0" fontId="285" fillId="0" borderId="0" xfId="0" applyFont="1" applyFill="1" applyAlignment="1" applyProtection="1">
      <alignment vertical="center"/>
    </xf>
    <xf numFmtId="0" fontId="286" fillId="0" borderId="0" xfId="0" applyFont="1" applyFill="1" applyAlignment="1" applyProtection="1">
      <alignment vertical="center"/>
    </xf>
    <xf numFmtId="0" fontId="286" fillId="0" borderId="0" xfId="1951" applyFont="1" applyFill="1" applyAlignment="1" applyProtection="1">
      <alignment vertical="center"/>
    </xf>
    <xf numFmtId="0" fontId="263" fillId="0" borderId="0" xfId="0" applyFont="1" applyFill="1" applyAlignment="1">
      <alignment horizontal="center" vertical="center"/>
    </xf>
    <xf numFmtId="0" fontId="287" fillId="0" borderId="0" xfId="0" applyFont="1" applyFill="1" applyAlignment="1">
      <alignment horizontal="left" vertical="center"/>
    </xf>
    <xf numFmtId="0" fontId="212" fillId="43" borderId="0" xfId="0" applyFont="1" applyFill="1" applyAlignment="1" applyProtection="1">
      <alignment vertical="center"/>
    </xf>
    <xf numFmtId="0" fontId="262" fillId="43" borderId="0" xfId="0" applyFont="1" applyFill="1" applyAlignment="1" applyProtection="1">
      <alignment horizontal="left" vertical="center"/>
    </xf>
    <xf numFmtId="176" fontId="211" fillId="0" borderId="0" xfId="0" applyNumberFormat="1" applyFont="1" applyFill="1" applyAlignment="1">
      <alignment horizontal="right" vertical="center" indent="1"/>
    </xf>
    <xf numFmtId="0" fontId="238" fillId="43" borderId="0" xfId="0" applyFont="1" applyFill="1" applyAlignment="1">
      <alignment vertical="center"/>
    </xf>
    <xf numFmtId="0" fontId="288" fillId="43" borderId="0" xfId="0" applyFont="1" applyFill="1"/>
    <xf numFmtId="0" fontId="289" fillId="43" borderId="0" xfId="0" applyFont="1" applyFill="1" applyAlignment="1" applyProtection="1">
      <alignment vertical="center"/>
    </xf>
    <xf numFmtId="0" fontId="290" fillId="43" borderId="0" xfId="0" applyFont="1" applyFill="1"/>
    <xf numFmtId="0" fontId="291" fillId="43" borderId="0" xfId="1951" applyFont="1" applyFill="1" applyAlignment="1" applyProtection="1">
      <alignment horizontal="left" vertical="center"/>
    </xf>
    <xf numFmtId="0" fontId="292" fillId="43" borderId="0" xfId="0" applyFont="1" applyFill="1" applyAlignment="1" applyProtection="1">
      <alignment vertical="center"/>
    </xf>
    <xf numFmtId="0" fontId="292" fillId="43" borderId="0" xfId="1951" applyFont="1" applyFill="1" applyAlignment="1" applyProtection="1">
      <alignment horizontal="left" vertical="center"/>
    </xf>
    <xf numFmtId="183" fontId="216" fillId="0" borderId="0" xfId="1281" applyNumberFormat="1" applyFont="1" applyFill="1" applyBorder="1" applyAlignment="1">
      <alignment vertical="center"/>
    </xf>
    <xf numFmtId="176" fontId="193" fillId="0" borderId="0" xfId="1231" applyNumberFormat="1" applyFont="1" applyFill="1" applyBorder="1" applyAlignment="1">
      <alignment horizontal="right" vertical="center"/>
    </xf>
    <xf numFmtId="0" fontId="249" fillId="0" borderId="0" xfId="0" applyFont="1" applyAlignment="1">
      <alignment horizontal="center" vertical="center"/>
    </xf>
    <xf numFmtId="0" fontId="214" fillId="0" borderId="0" xfId="0" applyFont="1" applyAlignment="1">
      <alignment horizontal="center" vertical="center"/>
    </xf>
    <xf numFmtId="0" fontId="211" fillId="43" borderId="0" xfId="0" applyFont="1" applyFill="1" applyAlignment="1">
      <alignment vertical="center"/>
    </xf>
    <xf numFmtId="0" fontId="223" fillId="0" borderId="0" xfId="0" applyFont="1" applyFill="1" applyAlignment="1">
      <alignment horizontal="left" vertical="center"/>
    </xf>
    <xf numFmtId="0" fontId="229" fillId="0" borderId="0" xfId="537" applyFont="1" applyFill="1" applyBorder="1" applyAlignment="1">
      <alignment vertical="center"/>
    </xf>
    <xf numFmtId="0" fontId="296" fillId="0" borderId="0" xfId="0" applyFont="1" applyFill="1" applyBorder="1" applyAlignment="1">
      <alignment horizontal="left" vertical="center"/>
    </xf>
    <xf numFmtId="0" fontId="261" fillId="0" borderId="0" xfId="1951" quotePrefix="1" applyFont="1" applyFill="1" applyAlignment="1" applyProtection="1">
      <alignment horizontal="left" vertical="center"/>
    </xf>
    <xf numFmtId="0" fontId="263" fillId="0" borderId="0" xfId="0" applyFont="1" applyFill="1" applyAlignment="1" applyProtection="1">
      <alignment horizontal="left" vertical="center"/>
    </xf>
    <xf numFmtId="0" fontId="296" fillId="0" borderId="0" xfId="1951" applyFont="1" applyFill="1" applyAlignment="1" applyProtection="1">
      <alignment horizontal="left" vertical="center"/>
    </xf>
    <xf numFmtId="0" fontId="297" fillId="0" borderId="0" xfId="1951" applyFont="1" applyFill="1" applyAlignment="1" applyProtection="1">
      <alignment horizontal="left" vertical="center"/>
    </xf>
    <xf numFmtId="0" fontId="254" fillId="0" borderId="0" xfId="1951" applyFont="1" applyFill="1" applyAlignment="1" applyProtection="1">
      <alignment horizontal="left" vertical="center"/>
    </xf>
    <xf numFmtId="177" fontId="211" fillId="0" borderId="0" xfId="0" quotePrefix="1" applyNumberFormat="1" applyFont="1" applyFill="1" applyBorder="1" applyAlignment="1">
      <alignment horizontal="right" vertical="center"/>
    </xf>
    <xf numFmtId="0" fontId="67" fillId="0" borderId="0" xfId="1951" applyFont="1" applyFill="1" applyAlignment="1" applyProtection="1">
      <alignment horizontal="center" vertical="center"/>
    </xf>
    <xf numFmtId="0" fontId="254" fillId="0" borderId="0" xfId="1951" applyFont="1" applyFill="1" applyAlignment="1" applyProtection="1">
      <alignment horizontal="center" vertical="center"/>
    </xf>
    <xf numFmtId="0" fontId="298" fillId="0" borderId="0" xfId="1951" applyFont="1" applyFill="1" applyAlignment="1" applyProtection="1">
      <alignment horizontal="center" vertical="center"/>
    </xf>
    <xf numFmtId="0" fontId="67" fillId="0" borderId="0" xfId="0" applyFont="1" applyFill="1" applyAlignment="1" applyProtection="1">
      <alignment horizontal="center" vertical="center"/>
    </xf>
    <xf numFmtId="176" fontId="67" fillId="0" borderId="0" xfId="1439" applyNumberFormat="1" applyFont="1" applyFill="1" applyBorder="1" applyAlignment="1">
      <alignment vertical="center"/>
    </xf>
    <xf numFmtId="180" fontId="211" fillId="0" borderId="13" xfId="0" applyNumberFormat="1" applyFont="1" applyFill="1" applyBorder="1" applyAlignment="1">
      <alignment vertical="center"/>
    </xf>
    <xf numFmtId="176" fontId="211" fillId="0" borderId="0" xfId="0" applyNumberFormat="1" applyFont="1" applyFill="1" applyBorder="1" applyAlignment="1">
      <alignment vertical="center"/>
    </xf>
    <xf numFmtId="0" fontId="254" fillId="0" borderId="0" xfId="0" applyFont="1" applyFill="1" applyAlignment="1" applyProtection="1">
      <alignment horizontal="left" vertical="center"/>
    </xf>
    <xf numFmtId="0" fontId="296" fillId="0" borderId="0" xfId="0" applyFont="1" applyFill="1" applyAlignment="1" applyProtection="1">
      <alignment horizontal="left" vertical="center"/>
    </xf>
    <xf numFmtId="177" fontId="211" fillId="0" borderId="0" xfId="0" applyNumberFormat="1" applyFont="1" applyFill="1" applyBorder="1" applyAlignment="1">
      <alignment vertical="center"/>
    </xf>
    <xf numFmtId="176" fontId="211" fillId="0" borderId="0" xfId="0" applyNumberFormat="1" applyFont="1" applyAlignment="1">
      <alignment horizontal="right" vertical="center"/>
    </xf>
    <xf numFmtId="182" fontId="67" fillId="0" borderId="0" xfId="1281" applyNumberFormat="1" applyFont="1" applyFill="1" applyBorder="1" applyAlignment="1">
      <alignment vertical="center"/>
    </xf>
    <xf numFmtId="178" fontId="67" fillId="0" borderId="0" xfId="1946" applyNumberFormat="1" applyFont="1" applyFill="1" applyBorder="1" applyAlignment="1">
      <alignment vertical="center"/>
    </xf>
    <xf numFmtId="256" fontId="67" fillId="0" borderId="0" xfId="1946" applyNumberFormat="1" applyFont="1" applyFill="1" applyBorder="1" applyAlignment="1">
      <alignment vertical="center"/>
    </xf>
    <xf numFmtId="179" fontId="254" fillId="0" borderId="0" xfId="1948" applyNumberFormat="1" applyFont="1" applyFill="1" applyBorder="1" applyAlignment="1">
      <alignment vertical="top"/>
    </xf>
    <xf numFmtId="0" fontId="211" fillId="0" borderId="0" xfId="0" applyFont="1" applyAlignment="1">
      <alignment horizontal="center" vertical="center"/>
    </xf>
    <xf numFmtId="0" fontId="261" fillId="0" borderId="0" xfId="1946" applyFont="1" applyFill="1" applyBorder="1" applyAlignment="1">
      <alignment horizontal="center" vertical="center"/>
    </xf>
    <xf numFmtId="0" fontId="217" fillId="43" borderId="0" xfId="0" applyFont="1" applyFill="1" applyAlignment="1" applyProtection="1">
      <alignment vertical="center"/>
    </xf>
    <xf numFmtId="0" fontId="296" fillId="43" borderId="0" xfId="0" applyFont="1" applyFill="1" applyAlignment="1" applyProtection="1">
      <alignment horizontal="left" vertical="center"/>
    </xf>
    <xf numFmtId="0" fontId="299" fillId="0" borderId="0" xfId="0" applyFont="1" applyFill="1" applyAlignment="1" applyProtection="1">
      <alignment horizontal="left" vertical="center"/>
    </xf>
    <xf numFmtId="0" fontId="67" fillId="0" borderId="0" xfId="1951" applyFont="1" applyFill="1" applyBorder="1" applyAlignment="1" applyProtection="1">
      <alignment horizontal="center" vertical="center"/>
    </xf>
    <xf numFmtId="0" fontId="300" fillId="43" borderId="0" xfId="0" applyFont="1" applyFill="1" applyAlignment="1" applyProtection="1">
      <alignment vertical="center"/>
    </xf>
    <xf numFmtId="0" fontId="228" fillId="43" borderId="0" xfId="0" applyFont="1" applyFill="1" applyAlignment="1" applyProtection="1">
      <alignment horizontal="left" vertical="center"/>
    </xf>
    <xf numFmtId="0" fontId="260" fillId="43" borderId="0" xfId="0" applyFont="1" applyFill="1"/>
    <xf numFmtId="0" fontId="301" fillId="43" borderId="0" xfId="1951" applyFont="1" applyFill="1" applyAlignment="1" applyProtection="1">
      <alignment horizontal="left" vertical="center"/>
    </xf>
    <xf numFmtId="0" fontId="67" fillId="0" borderId="0" xfId="0" applyFont="1" applyFill="1" applyBorder="1" applyAlignment="1" applyProtection="1">
      <alignment horizontal="center" vertical="center"/>
    </xf>
    <xf numFmtId="0" fontId="261" fillId="43" borderId="0" xfId="0" applyFont="1" applyFill="1" applyAlignment="1" applyProtection="1">
      <alignment vertical="center"/>
    </xf>
    <xf numFmtId="179" fontId="229" fillId="0" borderId="0" xfId="537" applyNumberFormat="1" applyFont="1" applyFill="1" applyBorder="1" applyAlignment="1">
      <alignment vertical="center"/>
    </xf>
    <xf numFmtId="0" fontId="216" fillId="43" borderId="0" xfId="0" applyFont="1" applyFill="1" applyAlignment="1" applyProtection="1">
      <alignment vertical="center"/>
    </xf>
    <xf numFmtId="0" fontId="67" fillId="0" borderId="0" xfId="0" applyFont="1" applyAlignment="1">
      <alignment vertical="center"/>
    </xf>
    <xf numFmtId="0" fontId="211" fillId="0" borderId="0" xfId="537" applyFont="1" applyAlignment="1">
      <alignment vertical="center"/>
    </xf>
    <xf numFmtId="179" fontId="67" fillId="0" borderId="0" xfId="1948" applyNumberFormat="1" applyFont="1" applyAlignment="1">
      <alignment vertical="center"/>
    </xf>
    <xf numFmtId="0" fontId="254" fillId="43" borderId="0" xfId="0" applyFont="1" applyFill="1" applyAlignment="1">
      <alignment vertical="center"/>
    </xf>
    <xf numFmtId="0" fontId="215" fillId="0" borderId="0" xfId="1951" applyFont="1" applyFill="1" applyBorder="1" applyAlignment="1" applyProtection="1">
      <alignment horizontal="center" vertical="center"/>
    </xf>
    <xf numFmtId="0" fontId="294" fillId="0" borderId="0" xfId="0" applyFont="1" applyFill="1" applyBorder="1" applyAlignment="1">
      <alignment vertical="center"/>
    </xf>
    <xf numFmtId="0" fontId="294" fillId="0" borderId="0" xfId="537" applyFont="1" applyFill="1" applyBorder="1" applyAlignment="1">
      <alignment vertical="center"/>
    </xf>
    <xf numFmtId="0" fontId="215" fillId="0" borderId="0" xfId="1946" applyFont="1" applyFill="1" applyBorder="1" applyAlignment="1">
      <alignment vertical="center"/>
    </xf>
    <xf numFmtId="0" fontId="302" fillId="43" borderId="0" xfId="0" applyFont="1" applyFill="1" applyAlignment="1" applyProtection="1">
      <alignment vertical="center"/>
    </xf>
    <xf numFmtId="0" fontId="303" fillId="43" borderId="0" xfId="1951" applyFont="1" applyFill="1" applyAlignment="1" applyProtection="1">
      <alignment horizontal="left" vertical="center"/>
    </xf>
    <xf numFmtId="0" fontId="262" fillId="43" borderId="0" xfId="1951" applyFont="1" applyFill="1" applyAlignment="1" applyProtection="1">
      <alignment horizontal="left" vertical="center"/>
    </xf>
    <xf numFmtId="0" fontId="304" fillId="43" borderId="0" xfId="1951" applyFont="1" applyFill="1" applyAlignment="1" applyProtection="1">
      <alignment horizontal="left" vertical="center"/>
    </xf>
    <xf numFmtId="0" fontId="296" fillId="0" borderId="0" xfId="0" applyFont="1" applyAlignment="1">
      <alignment horizontal="left" vertical="center"/>
    </xf>
    <xf numFmtId="0" fontId="296" fillId="0" borderId="0" xfId="0" applyFont="1" applyFill="1" applyAlignment="1">
      <alignment horizontal="left" vertical="center"/>
    </xf>
    <xf numFmtId="0" fontId="211" fillId="43" borderId="0" xfId="0" applyFont="1" applyFill="1" applyAlignment="1" applyProtection="1">
      <alignment vertical="center"/>
    </xf>
    <xf numFmtId="0" fontId="305" fillId="43" borderId="0" xfId="1951" applyFont="1" applyFill="1" applyAlignment="1" applyProtection="1">
      <alignment horizontal="left" vertical="center"/>
    </xf>
    <xf numFmtId="176" fontId="252" fillId="44" borderId="0" xfId="0" quotePrefix="1" applyNumberFormat="1" applyFont="1" applyFill="1" applyAlignment="1">
      <alignment horizontal="center" vertical="center"/>
    </xf>
    <xf numFmtId="176" fontId="211" fillId="0" borderId="0" xfId="0" applyNumberFormat="1" applyFont="1" applyFill="1" applyAlignment="1">
      <alignment horizontal="center" vertical="center"/>
    </xf>
    <xf numFmtId="0" fontId="211" fillId="0" borderId="0" xfId="1946" applyFont="1" applyFill="1" applyBorder="1" applyAlignment="1">
      <alignment horizontal="left" vertical="center"/>
    </xf>
    <xf numFmtId="0" fontId="210" fillId="0" borderId="0" xfId="0" applyFont="1" applyAlignment="1">
      <alignment vertical="center"/>
    </xf>
    <xf numFmtId="182" fontId="67" fillId="0" borderId="0" xfId="1946" applyNumberFormat="1" applyFont="1" applyFill="1" applyBorder="1" applyAlignment="1">
      <alignment vertical="center"/>
    </xf>
    <xf numFmtId="176" fontId="252" fillId="44" borderId="0" xfId="0" applyNumberFormat="1" applyFont="1" applyFill="1" applyAlignment="1">
      <alignment horizontal="right" vertical="center"/>
    </xf>
    <xf numFmtId="0" fontId="214" fillId="0" borderId="0" xfId="0" applyNumberFormat="1" applyFont="1" applyFill="1" applyBorder="1" applyAlignment="1">
      <alignment horizontal="right" vertical="center"/>
    </xf>
    <xf numFmtId="258" fontId="67" fillId="0" borderId="0" xfId="1281" applyNumberFormat="1" applyFont="1" applyFill="1" applyBorder="1" applyAlignment="1">
      <alignment horizontal="right" vertical="center"/>
    </xf>
    <xf numFmtId="0" fontId="269" fillId="0" borderId="0" xfId="0" applyFont="1" applyFill="1" applyAlignment="1">
      <alignment vertical="center"/>
    </xf>
    <xf numFmtId="0" fontId="215" fillId="0" borderId="0" xfId="0" applyFont="1" applyAlignment="1">
      <alignment horizontal="center" vertical="center"/>
    </xf>
    <xf numFmtId="0" fontId="216" fillId="0" borderId="0" xfId="1946" applyFont="1" applyFill="1" applyBorder="1" applyAlignment="1">
      <alignment horizontal="left" vertical="center"/>
    </xf>
    <xf numFmtId="176" fontId="215" fillId="0" borderId="0" xfId="1281" applyNumberFormat="1" applyFont="1" applyFill="1" applyBorder="1" applyAlignment="1">
      <alignment horizontal="right" vertical="center"/>
    </xf>
    <xf numFmtId="0" fontId="310" fillId="43" borderId="0" xfId="0" applyFont="1" applyFill="1" applyAlignment="1" applyProtection="1">
      <alignment vertical="center"/>
    </xf>
    <xf numFmtId="0" fontId="261" fillId="43" borderId="0" xfId="0" applyFont="1" applyFill="1" applyAlignment="1" applyProtection="1">
      <alignment horizontal="left" vertical="center"/>
    </xf>
    <xf numFmtId="0" fontId="261" fillId="0" borderId="0" xfId="0" applyFont="1" applyFill="1" applyAlignment="1">
      <alignment vertical="center"/>
    </xf>
    <xf numFmtId="177" fontId="67" fillId="0" borderId="0" xfId="0" quotePrefix="1" applyNumberFormat="1" applyFont="1" applyFill="1" applyBorder="1" applyAlignment="1">
      <alignment horizontal="right" vertical="center"/>
    </xf>
    <xf numFmtId="0" fontId="311" fillId="43" borderId="0" xfId="0" applyFont="1" applyFill="1" applyAlignment="1">
      <alignment vertical="center"/>
    </xf>
    <xf numFmtId="176" fontId="214" fillId="0" borderId="0" xfId="0" applyNumberFormat="1" applyFont="1" applyFill="1" applyBorder="1" applyAlignment="1">
      <alignment vertical="center"/>
    </xf>
    <xf numFmtId="176" fontId="67" fillId="0" borderId="147" xfId="1281" applyNumberFormat="1" applyFont="1" applyFill="1" applyBorder="1" applyAlignment="1">
      <alignment horizontal="right" vertical="center"/>
    </xf>
    <xf numFmtId="176" fontId="269" fillId="0" borderId="0" xfId="1281" applyNumberFormat="1" applyFont="1" applyFill="1" applyBorder="1" applyAlignment="1">
      <alignment horizontal="right" vertical="center"/>
    </xf>
    <xf numFmtId="0" fontId="228" fillId="0" borderId="0" xfId="1946" applyFont="1" applyFill="1" applyBorder="1" applyAlignment="1">
      <alignment horizontal="right" vertical="center" indent="1"/>
    </xf>
    <xf numFmtId="0" fontId="215" fillId="0" borderId="0" xfId="537" applyFont="1" applyFill="1" applyBorder="1" applyAlignment="1">
      <alignment horizontal="center" vertical="center"/>
    </xf>
    <xf numFmtId="0" fontId="311" fillId="44" borderId="0" xfId="0" applyFont="1" applyFill="1" applyAlignment="1" applyProtection="1">
      <alignment vertical="center"/>
    </xf>
    <xf numFmtId="0" fontId="290" fillId="44" borderId="0" xfId="0" applyFont="1" applyFill="1" applyAlignment="1" applyProtection="1">
      <alignment horizontal="left" vertical="center"/>
    </xf>
    <xf numFmtId="0" fontId="269" fillId="44" borderId="0" xfId="0" applyFont="1" applyFill="1" applyAlignment="1">
      <alignment vertical="center"/>
    </xf>
    <xf numFmtId="0" fontId="312" fillId="44" borderId="0" xfId="0" applyFont="1" applyFill="1" applyAlignment="1">
      <alignment vertical="center"/>
    </xf>
    <xf numFmtId="0" fontId="313" fillId="43" borderId="0" xfId="0" applyFont="1" applyFill="1" applyAlignment="1" applyProtection="1">
      <alignment vertical="center"/>
    </xf>
    <xf numFmtId="0" fontId="314" fillId="43" borderId="0" xfId="1951" applyFont="1" applyFill="1" applyAlignment="1" applyProtection="1">
      <alignment horizontal="left" vertical="center"/>
    </xf>
    <xf numFmtId="0" fontId="315" fillId="43" borderId="0" xfId="0" applyFont="1" applyFill="1" applyAlignment="1" applyProtection="1">
      <alignment vertical="center"/>
    </xf>
    <xf numFmtId="177" fontId="67" fillId="0" borderId="0" xfId="1281" applyNumberFormat="1" applyFont="1" applyFill="1" applyAlignment="1">
      <alignment horizontal="right" vertical="center"/>
    </xf>
    <xf numFmtId="41" fontId="67" fillId="0" borderId="0" xfId="1281" applyFont="1" applyFill="1" applyBorder="1" applyAlignment="1">
      <alignment horizontal="right" vertical="center"/>
    </xf>
    <xf numFmtId="177" fontId="67" fillId="0" borderId="0" xfId="1281" applyNumberFormat="1" applyFont="1" applyFill="1" applyBorder="1" applyAlignment="1">
      <alignment horizontal="right" vertical="center"/>
    </xf>
    <xf numFmtId="0" fontId="316" fillId="43" borderId="0" xfId="0" applyFont="1" applyFill="1" applyAlignment="1">
      <alignment vertical="center"/>
    </xf>
    <xf numFmtId="0" fontId="317" fillId="43" borderId="0" xfId="1951" applyFont="1" applyFill="1" applyAlignment="1" applyProtection="1">
      <alignment horizontal="left" vertical="center"/>
    </xf>
    <xf numFmtId="0" fontId="312" fillId="0" borderId="0" xfId="0" applyFont="1" applyFill="1" applyAlignment="1">
      <alignment vertical="center"/>
    </xf>
    <xf numFmtId="0" fontId="296" fillId="43" borderId="0" xfId="1951" applyFont="1" applyFill="1" applyAlignment="1" applyProtection="1">
      <alignment horizontal="left" vertical="center"/>
    </xf>
    <xf numFmtId="0" fontId="263" fillId="0" borderId="0" xfId="0" applyFont="1" applyFill="1" applyAlignment="1">
      <alignment horizontal="left" vertical="center"/>
    </xf>
    <xf numFmtId="0" fontId="296" fillId="43" borderId="0" xfId="0" applyFont="1" applyFill="1" applyAlignment="1">
      <alignment horizontal="left" vertical="center"/>
    </xf>
    <xf numFmtId="0" fontId="276" fillId="43" borderId="0" xfId="0" applyFont="1" applyFill="1" applyAlignment="1" applyProtection="1">
      <alignment vertical="center"/>
    </xf>
    <xf numFmtId="177" fontId="211" fillId="0" borderId="0" xfId="0" applyNumberFormat="1" applyFont="1" applyFill="1" applyBorder="1" applyAlignment="1">
      <alignment horizontal="right" vertical="center"/>
    </xf>
    <xf numFmtId="0" fontId="320" fillId="0" borderId="0" xfId="1946" applyFont="1" applyFill="1" applyBorder="1" applyAlignment="1">
      <alignment horizontal="center" vertical="center"/>
    </xf>
    <xf numFmtId="0" fontId="67" fillId="0" borderId="0" xfId="1946" applyFont="1" applyFill="1" applyBorder="1" applyAlignment="1">
      <alignment horizontal="left" vertical="center" wrapText="1"/>
    </xf>
    <xf numFmtId="179" fontId="67" fillId="0" borderId="0" xfId="1946" applyNumberFormat="1" applyFont="1" applyFill="1" applyBorder="1" applyAlignment="1">
      <alignment vertical="center"/>
    </xf>
    <xf numFmtId="0" fontId="252" fillId="44" borderId="0" xfId="0" applyFont="1" applyFill="1" applyAlignment="1">
      <alignment horizontal="left" vertical="center"/>
    </xf>
    <xf numFmtId="184" fontId="67" fillId="0" borderId="0" xfId="1946" applyNumberFormat="1" applyFont="1" applyFill="1" applyBorder="1" applyAlignment="1">
      <alignment vertical="center"/>
    </xf>
    <xf numFmtId="41" fontId="215" fillId="0" borderId="0" xfId="1281" applyFont="1" applyFill="1" applyBorder="1" applyAlignment="1">
      <alignment vertical="center"/>
    </xf>
    <xf numFmtId="179" fontId="67" fillId="0" borderId="0" xfId="1949" applyNumberFormat="1" applyFont="1" applyFill="1" applyBorder="1" applyAlignment="1">
      <alignment horizontal="right" vertical="center"/>
    </xf>
    <xf numFmtId="0" fontId="321" fillId="0" borderId="0" xfId="0" applyFont="1" applyFill="1" applyAlignment="1">
      <alignment vertical="center"/>
    </xf>
    <xf numFmtId="0" fontId="217" fillId="43" borderId="0" xfId="0" applyFont="1" applyFill="1" applyAlignment="1">
      <alignment vertical="center"/>
    </xf>
    <xf numFmtId="0" fontId="260" fillId="43" borderId="0" xfId="0" applyFont="1" applyFill="1" applyAlignment="1">
      <alignment vertical="center"/>
    </xf>
    <xf numFmtId="176" fontId="252" fillId="44" borderId="0" xfId="0" applyNumberFormat="1" applyFont="1" applyFill="1" applyBorder="1" applyAlignment="1">
      <alignment horizontal="center" vertical="center"/>
    </xf>
    <xf numFmtId="179" fontId="300" fillId="0" borderId="0" xfId="1948" applyNumberFormat="1" applyFont="1" applyAlignment="1">
      <alignment vertical="center"/>
    </xf>
    <xf numFmtId="179" fontId="320" fillId="0" borderId="0" xfId="1948" applyNumberFormat="1" applyFont="1" applyAlignment="1">
      <alignment vertical="center"/>
    </xf>
    <xf numFmtId="0" fontId="67" fillId="0" borderId="5" xfId="1946" applyFont="1" applyFill="1" applyBorder="1" applyAlignment="1">
      <alignment horizontal="left" vertical="center"/>
    </xf>
    <xf numFmtId="0" fontId="312" fillId="0" borderId="0" xfId="0" applyFont="1" applyFill="1" applyAlignment="1">
      <alignment horizontal="center" vertical="center"/>
    </xf>
    <xf numFmtId="179" fontId="67" fillId="0" borderId="0" xfId="1948" applyNumberFormat="1" applyFont="1" applyFill="1" applyBorder="1" applyAlignment="1">
      <alignment vertical="top"/>
    </xf>
    <xf numFmtId="0" fontId="319" fillId="0" borderId="0" xfId="0" applyFont="1" applyFill="1" applyAlignment="1" applyProtection="1">
      <alignment vertical="center"/>
    </xf>
    <xf numFmtId="0" fontId="253" fillId="0" borderId="0" xfId="0" applyFont="1" applyFill="1" applyAlignment="1" applyProtection="1">
      <alignment vertical="center"/>
    </xf>
    <xf numFmtId="0" fontId="322" fillId="0" borderId="0" xfId="0" applyFont="1" applyFill="1" applyAlignment="1" applyProtection="1">
      <alignment vertical="center"/>
    </xf>
    <xf numFmtId="0" fontId="323" fillId="0" borderId="0" xfId="0" applyFont="1" applyFill="1" applyAlignment="1" applyProtection="1">
      <alignment vertical="center"/>
    </xf>
    <xf numFmtId="0" fontId="323" fillId="0" borderId="0" xfId="1951" applyFont="1" applyFill="1" applyAlignment="1" applyProtection="1">
      <alignment vertical="center"/>
    </xf>
    <xf numFmtId="177" fontId="216" fillId="0" borderId="0" xfId="0" quotePrefix="1" applyNumberFormat="1" applyFont="1" applyFill="1" applyBorder="1" applyAlignment="1">
      <alignment horizontal="right" vertical="center"/>
    </xf>
    <xf numFmtId="0" fontId="238" fillId="0" borderId="0" xfId="0" applyFont="1" applyFill="1" applyBorder="1" applyAlignment="1">
      <alignment vertical="center"/>
    </xf>
    <xf numFmtId="0" fontId="274" fillId="0" borderId="0" xfId="0" applyFont="1" applyFill="1" applyBorder="1" applyAlignment="1">
      <alignment vertical="center"/>
    </xf>
    <xf numFmtId="0" fontId="238" fillId="0" borderId="13" xfId="0" applyFont="1" applyFill="1" applyBorder="1" applyAlignment="1">
      <alignment vertical="center"/>
    </xf>
    <xf numFmtId="0" fontId="274" fillId="0" borderId="13" xfId="0" applyFont="1" applyFill="1" applyBorder="1" applyAlignment="1">
      <alignment vertical="center"/>
    </xf>
    <xf numFmtId="0" fontId="324" fillId="0" borderId="0" xfId="0" applyFont="1" applyFill="1" applyBorder="1" applyAlignment="1">
      <alignment horizontal="left" vertical="center"/>
    </xf>
    <xf numFmtId="0" fontId="324" fillId="0" borderId="0" xfId="0" applyFont="1" applyFill="1" applyBorder="1" applyAlignment="1">
      <alignment vertical="center"/>
    </xf>
    <xf numFmtId="10" fontId="141" fillId="0" borderId="0" xfId="1231" applyNumberFormat="1" applyFont="1" applyFill="1" applyBorder="1" applyAlignment="1">
      <alignment horizontal="left" vertical="center"/>
    </xf>
    <xf numFmtId="0" fontId="324" fillId="0" borderId="0" xfId="0" applyFont="1" applyBorder="1" applyAlignment="1">
      <alignment vertical="center"/>
    </xf>
    <xf numFmtId="0" fontId="324" fillId="0" borderId="0" xfId="0" applyFont="1" applyAlignment="1">
      <alignment vertical="center"/>
    </xf>
    <xf numFmtId="0" fontId="238" fillId="0" borderId="0" xfId="1439" applyFont="1" applyFill="1" applyBorder="1" applyAlignment="1">
      <alignment horizontal="left" vertical="center"/>
    </xf>
    <xf numFmtId="0" fontId="274" fillId="0" borderId="0" xfId="0" applyFont="1" applyAlignment="1">
      <alignment vertical="center"/>
    </xf>
    <xf numFmtId="176" fontId="327" fillId="0" borderId="0" xfId="0" applyNumberFormat="1" applyFont="1" applyFill="1" applyAlignment="1">
      <alignment vertical="center"/>
    </xf>
    <xf numFmtId="0" fontId="238" fillId="0" borderId="0" xfId="537" applyFont="1" applyFill="1" applyBorder="1" applyAlignment="1">
      <alignment vertical="center"/>
    </xf>
    <xf numFmtId="176" fontId="137" fillId="0" borderId="0" xfId="1231" applyNumberFormat="1" applyFont="1" applyFill="1" applyBorder="1" applyAlignment="1">
      <alignment horizontal="right" vertical="center"/>
    </xf>
    <xf numFmtId="0" fontId="238" fillId="0" borderId="0" xfId="1946" applyFont="1" applyFill="1" applyBorder="1" applyAlignment="1">
      <alignment horizontal="left" vertical="center"/>
    </xf>
    <xf numFmtId="0" fontId="274" fillId="0" borderId="0" xfId="1946" applyFont="1" applyAlignment="1">
      <alignment vertical="center"/>
    </xf>
    <xf numFmtId="0" fontId="274" fillId="0" borderId="0" xfId="1946" applyFont="1" applyFill="1" applyBorder="1" applyAlignment="1">
      <alignment vertical="center"/>
    </xf>
    <xf numFmtId="0" fontId="328" fillId="0" borderId="0" xfId="0" applyFont="1" applyFill="1" applyBorder="1" applyAlignment="1">
      <alignment vertical="center"/>
    </xf>
    <xf numFmtId="0" fontId="328" fillId="0" borderId="0" xfId="537" applyFont="1" applyFill="1" applyBorder="1" applyAlignment="1">
      <alignment vertical="center"/>
    </xf>
    <xf numFmtId="176" fontId="327" fillId="0" borderId="0" xfId="0" applyNumberFormat="1" applyFont="1" applyAlignment="1">
      <alignment horizontal="right" vertical="center"/>
    </xf>
    <xf numFmtId="0" fontId="238" fillId="0" borderId="0" xfId="1946" applyFont="1" applyFill="1" applyBorder="1" applyAlignment="1">
      <alignment vertical="center"/>
    </xf>
    <xf numFmtId="179" fontId="274" fillId="0" borderId="0" xfId="1946" applyNumberFormat="1" applyFont="1" applyFill="1" applyBorder="1" applyAlignment="1">
      <alignment vertical="center"/>
    </xf>
    <xf numFmtId="176" fontId="327" fillId="0" borderId="0" xfId="0" applyNumberFormat="1" applyFont="1" applyFill="1" applyAlignment="1">
      <alignment horizontal="right" vertical="center"/>
    </xf>
    <xf numFmtId="0" fontId="141" fillId="0" borderId="0" xfId="1946" applyFont="1" applyFill="1" applyBorder="1" applyAlignment="1">
      <alignment vertical="center"/>
    </xf>
    <xf numFmtId="0" fontId="324" fillId="0" borderId="0" xfId="0" applyFont="1" applyFill="1" applyAlignment="1">
      <alignment vertical="center"/>
    </xf>
    <xf numFmtId="177" fontId="215" fillId="0" borderId="0" xfId="0" quotePrefix="1" applyNumberFormat="1" applyFont="1" applyFill="1" applyBorder="1" applyAlignment="1">
      <alignment horizontal="right" vertical="center"/>
    </xf>
    <xf numFmtId="176" fontId="327" fillId="0" borderId="0" xfId="0" applyNumberFormat="1" applyFont="1" applyFill="1" applyBorder="1" applyAlignment="1">
      <alignment vertical="center"/>
    </xf>
    <xf numFmtId="0" fontId="215" fillId="0" borderId="147" xfId="1946" applyFont="1" applyFill="1" applyBorder="1" applyAlignment="1">
      <alignment horizontal="left" vertical="center"/>
    </xf>
    <xf numFmtId="0" fontId="67" fillId="0" borderId="147" xfId="1946" applyFont="1" applyFill="1" applyBorder="1" applyAlignment="1">
      <alignment vertical="center"/>
    </xf>
    <xf numFmtId="0" fontId="171" fillId="0" borderId="0" xfId="1946" applyFont="1" applyFill="1" applyBorder="1" applyAlignment="1">
      <alignment vertical="center"/>
    </xf>
    <xf numFmtId="0" fontId="141" fillId="0" borderId="0" xfId="1439" applyFont="1" applyFill="1" applyAlignment="1">
      <alignment horizontal="center" vertical="center"/>
    </xf>
    <xf numFmtId="0" fontId="238" fillId="0" borderId="0" xfId="0" applyFont="1" applyAlignment="1">
      <alignment vertical="center"/>
    </xf>
    <xf numFmtId="0" fontId="238" fillId="0" borderId="0" xfId="1439" applyFont="1" applyFill="1" applyAlignment="1">
      <alignment horizontal="center" vertical="center"/>
    </xf>
    <xf numFmtId="177" fontId="216" fillId="0" borderId="0" xfId="0" applyNumberFormat="1" applyFont="1" applyFill="1" applyBorder="1" applyAlignment="1">
      <alignment horizontal="right" vertical="center"/>
    </xf>
    <xf numFmtId="0" fontId="238" fillId="0" borderId="0" xfId="1946" applyFont="1" applyFill="1" applyBorder="1"/>
    <xf numFmtId="0" fontId="274" fillId="0" borderId="0" xfId="1946" applyFont="1" applyFill="1" applyBorder="1"/>
    <xf numFmtId="179" fontId="238" fillId="0" borderId="0" xfId="1948" applyNumberFormat="1" applyFont="1" applyAlignment="1">
      <alignment vertical="center"/>
    </xf>
    <xf numFmtId="176" fontId="299" fillId="45" borderId="0" xfId="1948" applyNumberFormat="1" applyFont="1" applyFill="1" applyAlignment="1">
      <alignment horizontal="right" vertical="center"/>
    </xf>
    <xf numFmtId="177" fontId="216" fillId="0" borderId="13" xfId="0" quotePrefix="1" applyNumberFormat="1" applyFont="1" applyFill="1" applyBorder="1" applyAlignment="1">
      <alignment horizontal="right" vertical="center"/>
    </xf>
    <xf numFmtId="260" fontId="327" fillId="0" borderId="0" xfId="0" applyNumberFormat="1" applyFont="1" applyFill="1" applyBorder="1" applyAlignment="1">
      <alignment horizontal="right" vertical="center"/>
    </xf>
    <xf numFmtId="260" fontId="327" fillId="0" borderId="0" xfId="0" applyNumberFormat="1" applyFont="1" applyAlignment="1">
      <alignment vertical="center"/>
    </xf>
    <xf numFmtId="176" fontId="67" fillId="0" borderId="0" xfId="0" applyNumberFormat="1" applyFont="1" applyFill="1" applyAlignment="1">
      <alignment horizontal="right" vertical="center"/>
    </xf>
    <xf numFmtId="176" fontId="67" fillId="0" borderId="0" xfId="0" applyNumberFormat="1" applyFont="1" applyFill="1" applyAlignment="1">
      <alignment vertical="center"/>
    </xf>
    <xf numFmtId="0" fontId="67" fillId="0" borderId="0" xfId="0" applyFont="1" applyFill="1" applyAlignment="1">
      <alignment horizontal="right" vertical="center"/>
    </xf>
    <xf numFmtId="0" fontId="274" fillId="0" borderId="0" xfId="0" applyFont="1" applyFill="1" applyAlignment="1">
      <alignment horizontal="center" vertical="center"/>
    </xf>
    <xf numFmtId="0" fontId="274" fillId="0" borderId="0" xfId="0" applyFont="1" applyFill="1" applyBorder="1" applyAlignment="1">
      <alignment horizontal="center" vertical="center"/>
    </xf>
    <xf numFmtId="0" fontId="274" fillId="0" borderId="0" xfId="0" applyFont="1" applyFill="1" applyAlignment="1">
      <alignment vertical="center"/>
    </xf>
    <xf numFmtId="0" fontId="274" fillId="0" borderId="0" xfId="1951" applyFont="1" applyFill="1" applyAlignment="1" applyProtection="1">
      <alignment horizontal="center" vertical="center"/>
    </xf>
    <xf numFmtId="178" fontId="274" fillId="0" borderId="0" xfId="1439" applyNumberFormat="1" applyFont="1" applyFill="1" applyBorder="1" applyAlignment="1">
      <alignment horizontal="left" vertical="center"/>
    </xf>
    <xf numFmtId="176" fontId="67" fillId="0" borderId="0" xfId="0" applyNumberFormat="1" applyFont="1" applyFill="1" applyBorder="1" applyAlignment="1">
      <alignment vertical="center"/>
    </xf>
    <xf numFmtId="177" fontId="67" fillId="0" borderId="0" xfId="0" applyNumberFormat="1" applyFont="1" applyFill="1" applyBorder="1" applyAlignment="1">
      <alignment vertical="center"/>
    </xf>
    <xf numFmtId="179" fontId="67" fillId="0" borderId="0" xfId="0" applyNumberFormat="1" applyFont="1" applyFill="1" applyAlignment="1">
      <alignment vertical="center"/>
    </xf>
    <xf numFmtId="0" fontId="252" fillId="43" borderId="0" xfId="1951" applyFont="1" applyFill="1" applyAlignment="1" applyProtection="1">
      <alignment vertical="center"/>
    </xf>
    <xf numFmtId="0" fontId="67" fillId="0" borderId="0" xfId="0" applyFont="1" applyFill="1" applyAlignment="1">
      <alignment horizontal="center" vertical="center"/>
    </xf>
    <xf numFmtId="0" fontId="251" fillId="0" borderId="0" xfId="0" applyFont="1" applyFill="1" applyAlignment="1">
      <alignment horizontal="left" vertical="center"/>
    </xf>
    <xf numFmtId="0" fontId="253" fillId="0" borderId="0" xfId="0" applyFont="1" applyFill="1" applyAlignment="1">
      <alignment vertical="center"/>
    </xf>
    <xf numFmtId="0" fontId="252" fillId="0" borderId="0" xfId="0" applyFont="1" applyFill="1" applyAlignment="1">
      <alignment vertical="center"/>
    </xf>
    <xf numFmtId="0" fontId="231" fillId="0" borderId="0" xfId="0" applyFont="1" applyFill="1" applyBorder="1" applyAlignment="1">
      <alignment vertical="center"/>
    </xf>
    <xf numFmtId="0" fontId="261" fillId="43" borderId="0" xfId="1951" applyFont="1" applyFill="1" applyAlignment="1" applyProtection="1">
      <alignment horizontal="left" vertical="center"/>
    </xf>
    <xf numFmtId="0" fontId="238" fillId="0" borderId="0" xfId="1946" applyFont="1" applyFill="1" applyBorder="1" applyAlignment="1">
      <alignment horizontal="center" vertical="center"/>
    </xf>
    <xf numFmtId="0" fontId="274" fillId="0" borderId="0" xfId="0" applyFont="1" applyAlignment="1">
      <alignment horizontal="center" vertical="center"/>
    </xf>
    <xf numFmtId="0" fontId="213" fillId="0" borderId="0" xfId="1946" applyFont="1" applyFill="1" applyAlignment="1">
      <alignment vertical="center"/>
    </xf>
    <xf numFmtId="0" fontId="274" fillId="0" borderId="0" xfId="1946" applyFont="1" applyFill="1" applyAlignment="1">
      <alignment vertical="center"/>
    </xf>
    <xf numFmtId="0" fontId="213" fillId="0" borderId="0" xfId="1950" applyFont="1" applyFill="1" applyBorder="1">
      <alignment vertical="center"/>
    </xf>
    <xf numFmtId="0" fontId="213" fillId="0" borderId="0" xfId="1946" applyFont="1" applyFill="1" applyBorder="1" applyAlignment="1">
      <alignment vertical="center"/>
    </xf>
    <xf numFmtId="0" fontId="274" fillId="0" borderId="0" xfId="1951" applyFont="1" applyFill="1" applyBorder="1" applyAlignment="1" applyProtection="1">
      <alignment horizontal="center" vertical="center"/>
    </xf>
    <xf numFmtId="0" fontId="214" fillId="0" borderId="0" xfId="0" applyFont="1" applyFill="1" applyAlignment="1">
      <alignment vertical="center"/>
    </xf>
    <xf numFmtId="0" fontId="274" fillId="0" borderId="0" xfId="1951" quotePrefix="1" applyFont="1" applyFill="1" applyAlignment="1" applyProtection="1">
      <alignment horizontal="left" vertical="center"/>
    </xf>
    <xf numFmtId="0" fontId="316" fillId="0" borderId="0" xfId="0" applyFont="1" applyFill="1" applyAlignment="1">
      <alignment vertical="center"/>
    </xf>
    <xf numFmtId="0" fontId="314" fillId="43" borderId="0" xfId="0" applyFont="1" applyFill="1" applyAlignment="1">
      <alignment horizontal="left" vertical="center"/>
    </xf>
    <xf numFmtId="0" fontId="66" fillId="0" borderId="0" xfId="1946" applyFont="1" applyFill="1" applyBorder="1" applyAlignment="1">
      <alignment horizontal="center" vertical="center"/>
    </xf>
    <xf numFmtId="0" fontId="141" fillId="0" borderId="0" xfId="1946" applyFont="1" applyFill="1" applyBorder="1" applyAlignment="1">
      <alignment horizontal="center" vertical="center"/>
    </xf>
    <xf numFmtId="0" fontId="238" fillId="0" borderId="0" xfId="0" applyFont="1" applyFill="1" applyAlignment="1">
      <alignment vertical="center"/>
    </xf>
    <xf numFmtId="179" fontId="274" fillId="0" borderId="0" xfId="1948" applyNumberFormat="1" applyFont="1" applyAlignment="1">
      <alignment vertical="center"/>
    </xf>
    <xf numFmtId="0" fontId="252" fillId="0" borderId="0" xfId="0" applyFont="1" applyFill="1" applyAlignment="1">
      <alignment horizontal="center" vertical="center"/>
    </xf>
    <xf numFmtId="176" fontId="252" fillId="0" borderId="0" xfId="0" applyNumberFormat="1" applyFont="1" applyFill="1" applyAlignment="1">
      <alignment horizontal="right" vertical="center"/>
    </xf>
    <xf numFmtId="0" fontId="253" fillId="0" borderId="0" xfId="0" applyFont="1" applyFill="1" applyAlignment="1">
      <alignment horizontal="left" vertical="center"/>
    </xf>
    <xf numFmtId="0" fontId="334" fillId="0" borderId="0" xfId="0" applyFont="1" applyFill="1" applyAlignment="1">
      <alignment vertical="center"/>
    </xf>
    <xf numFmtId="0" fontId="335" fillId="0" borderId="0" xfId="0" applyFont="1" applyFill="1" applyAlignment="1">
      <alignment vertical="center"/>
    </xf>
    <xf numFmtId="0" fontId="253" fillId="0" borderId="0" xfId="0" applyFont="1" applyFill="1" applyAlignment="1">
      <alignment horizontal="center" vertical="center"/>
    </xf>
    <xf numFmtId="0" fontId="252" fillId="44" borderId="0" xfId="537" quotePrefix="1" applyFont="1" applyFill="1" applyBorder="1" applyAlignment="1">
      <alignment horizontal="center" vertical="center" wrapText="1"/>
    </xf>
    <xf numFmtId="176" fontId="252" fillId="44" borderId="0" xfId="0" quotePrefix="1" applyNumberFormat="1" applyFont="1" applyFill="1" applyBorder="1" applyAlignment="1">
      <alignment horizontal="center" vertical="center"/>
    </xf>
    <xf numFmtId="179" fontId="67" fillId="0" borderId="0" xfId="0" applyNumberFormat="1" applyFont="1" applyFill="1" applyBorder="1" applyAlignment="1">
      <alignment vertical="center"/>
    </xf>
    <xf numFmtId="179" fontId="211" fillId="0" borderId="0" xfId="0" applyNumberFormat="1" applyFont="1" applyFill="1" applyBorder="1" applyAlignment="1">
      <alignment vertical="center"/>
    </xf>
    <xf numFmtId="179" fontId="67" fillId="0" borderId="0" xfId="0" applyNumberFormat="1" applyFont="1" applyFill="1" applyBorder="1" applyAlignment="1">
      <alignment horizontal="right" vertical="center"/>
    </xf>
    <xf numFmtId="176" fontId="67" fillId="0" borderId="0" xfId="0" applyNumberFormat="1" applyFont="1" applyFill="1" applyBorder="1" applyAlignment="1">
      <alignment horizontal="right" vertical="center" indent="1"/>
    </xf>
    <xf numFmtId="258" fontId="299" fillId="0" borderId="0" xfId="1281" applyNumberFormat="1" applyFont="1" applyFill="1" applyBorder="1" applyAlignment="1">
      <alignment horizontal="right" vertical="center"/>
    </xf>
    <xf numFmtId="176" fontId="299" fillId="0" borderId="0" xfId="0" applyNumberFormat="1" applyFont="1" applyFill="1" applyAlignment="1">
      <alignment horizontal="right" vertical="center"/>
    </xf>
    <xf numFmtId="38" fontId="215" fillId="0" borderId="0" xfId="1319" applyNumberFormat="1" applyFont="1" applyFill="1" applyBorder="1" applyAlignment="1">
      <alignment horizontal="left" vertical="center" indent="1"/>
    </xf>
    <xf numFmtId="0" fontId="341" fillId="43" borderId="0" xfId="0" applyFont="1" applyFill="1" applyAlignment="1" applyProtection="1">
      <alignment vertical="center"/>
    </xf>
    <xf numFmtId="0" fontId="342" fillId="43" borderId="0" xfId="1951" applyFont="1" applyFill="1" applyAlignment="1" applyProtection="1">
      <alignment horizontal="left" vertical="center"/>
    </xf>
    <xf numFmtId="0" fontId="39" fillId="43" borderId="0" xfId="0" applyFont="1" applyFill="1" applyAlignment="1">
      <alignment vertical="center"/>
    </xf>
    <xf numFmtId="0" fontId="38" fillId="43" borderId="0" xfId="0" applyFont="1" applyFill="1" applyAlignment="1">
      <alignment horizontal="left" vertical="center"/>
    </xf>
    <xf numFmtId="176" fontId="211" fillId="0" borderId="151" xfId="0" applyNumberFormat="1" applyFont="1" applyFill="1" applyBorder="1" applyAlignment="1">
      <alignment horizontal="right" vertical="center" indent="1"/>
    </xf>
    <xf numFmtId="176" fontId="213" fillId="0" borderId="29" xfId="1946" applyNumberFormat="1" applyFont="1" applyFill="1" applyBorder="1" applyAlignment="1">
      <alignment horizontal="right" vertical="center"/>
    </xf>
    <xf numFmtId="0" fontId="67" fillId="0" borderId="152" xfId="1946" applyFont="1" applyFill="1" applyBorder="1" applyAlignment="1">
      <alignment vertical="center"/>
    </xf>
    <xf numFmtId="176" fontId="217" fillId="0" borderId="29" xfId="0" applyNumberFormat="1" applyFont="1" applyFill="1" applyBorder="1" applyAlignment="1">
      <alignment horizontal="right" vertical="center" indent="1"/>
    </xf>
    <xf numFmtId="176" fontId="217" fillId="0" borderId="0" xfId="0" applyNumberFormat="1" applyFont="1" applyFill="1" applyBorder="1" applyAlignment="1">
      <alignment horizontal="right" vertical="center" indent="1"/>
    </xf>
    <xf numFmtId="177" fontId="67" fillId="0" borderId="29" xfId="1281" applyNumberFormat="1" applyFont="1" applyFill="1" applyBorder="1" applyAlignment="1">
      <alignment horizontal="right" vertical="center"/>
    </xf>
    <xf numFmtId="177" fontId="215" fillId="0" borderId="13" xfId="0" quotePrefix="1" applyNumberFormat="1" applyFont="1" applyFill="1" applyBorder="1" applyAlignment="1">
      <alignment horizontal="right" vertical="center"/>
    </xf>
    <xf numFmtId="0" fontId="39" fillId="43" borderId="0" xfId="0" applyFont="1" applyFill="1" applyAlignment="1" applyProtection="1">
      <alignment vertical="center"/>
    </xf>
    <xf numFmtId="0" fontId="38" fillId="43" borderId="0" xfId="1951" applyFont="1" applyFill="1" applyAlignment="1" applyProtection="1">
      <alignment horizontal="left" vertical="center"/>
    </xf>
    <xf numFmtId="0" fontId="343" fillId="43" borderId="0" xfId="1951" applyFont="1" applyFill="1" applyAlignment="1" applyProtection="1">
      <alignment vertical="center"/>
    </xf>
    <xf numFmtId="176" fontId="213" fillId="0" borderId="0" xfId="1946" applyNumberFormat="1" applyFont="1" applyFill="1" applyBorder="1" applyAlignment="1">
      <alignment horizontal="right" vertical="center"/>
    </xf>
    <xf numFmtId="176" fontId="299" fillId="0" borderId="0" xfId="1281" applyNumberFormat="1" applyFont="1" applyFill="1" applyBorder="1" applyAlignment="1">
      <alignment horizontal="right" vertical="center"/>
    </xf>
    <xf numFmtId="176" fontId="217" fillId="0" borderId="147" xfId="0" applyNumberFormat="1" applyFont="1" applyFill="1" applyBorder="1" applyAlignment="1">
      <alignment horizontal="right" vertical="center" indent="1"/>
    </xf>
    <xf numFmtId="0" fontId="252" fillId="44" borderId="151" xfId="537" quotePrefix="1" applyFont="1" applyFill="1" applyBorder="1" applyAlignment="1">
      <alignment horizontal="center" vertical="center" wrapText="1"/>
    </xf>
    <xf numFmtId="177" fontId="216" fillId="0" borderId="151" xfId="0" quotePrefix="1" applyNumberFormat="1" applyFont="1" applyFill="1" applyBorder="1" applyAlignment="1">
      <alignment horizontal="right" vertical="center"/>
    </xf>
    <xf numFmtId="182" fontId="67" fillId="0" borderId="151" xfId="1281" applyNumberFormat="1" applyFont="1" applyFill="1" applyBorder="1" applyAlignment="1">
      <alignment vertical="center"/>
    </xf>
    <xf numFmtId="176" fontId="252" fillId="44" borderId="151" xfId="0" applyNumberFormat="1" applyFont="1" applyFill="1" applyBorder="1" applyAlignment="1">
      <alignment horizontal="center" vertical="center"/>
    </xf>
    <xf numFmtId="0" fontId="211" fillId="0" borderId="151" xfId="0" applyFont="1" applyBorder="1" applyAlignment="1">
      <alignment vertical="center"/>
    </xf>
    <xf numFmtId="178" fontId="67" fillId="0" borderId="151" xfId="1946" applyNumberFormat="1" applyFont="1" applyFill="1" applyBorder="1" applyAlignment="1">
      <alignment vertical="center"/>
    </xf>
    <xf numFmtId="256" fontId="67" fillId="0" borderId="151" xfId="1946" applyNumberFormat="1" applyFont="1" applyFill="1" applyBorder="1" applyAlignment="1">
      <alignment vertical="center"/>
    </xf>
    <xf numFmtId="179" fontId="229" fillId="0" borderId="151" xfId="0" applyNumberFormat="1" applyFont="1" applyFill="1" applyBorder="1" applyAlignment="1">
      <alignment vertical="center"/>
    </xf>
    <xf numFmtId="0" fontId="67" fillId="0" borderId="151" xfId="1946" applyFont="1" applyFill="1" applyBorder="1" applyAlignment="1">
      <alignment vertical="center"/>
    </xf>
    <xf numFmtId="179" fontId="294" fillId="0" borderId="151" xfId="0" applyNumberFormat="1" applyFont="1" applyFill="1" applyBorder="1" applyAlignment="1">
      <alignment horizontal="right" vertical="center"/>
    </xf>
    <xf numFmtId="179" fontId="229" fillId="0" borderId="151" xfId="0" applyNumberFormat="1" applyFont="1" applyFill="1" applyBorder="1" applyAlignment="1">
      <alignment horizontal="right" vertical="center"/>
    </xf>
    <xf numFmtId="179" fontId="67" fillId="0" borderId="151" xfId="0" applyNumberFormat="1" applyFont="1" applyFill="1" applyBorder="1" applyAlignment="1">
      <alignment horizontal="right" vertical="center"/>
    </xf>
    <xf numFmtId="177" fontId="215" fillId="0" borderId="151" xfId="0" quotePrefix="1" applyNumberFormat="1" applyFont="1" applyFill="1" applyBorder="1" applyAlignment="1">
      <alignment horizontal="right" vertical="center"/>
    </xf>
    <xf numFmtId="179" fontId="211" fillId="0" borderId="151" xfId="0" applyNumberFormat="1" applyFont="1" applyFill="1" applyBorder="1" applyAlignment="1">
      <alignment vertical="center"/>
    </xf>
    <xf numFmtId="176" fontId="252" fillId="44" borderId="151" xfId="0" quotePrefix="1" applyNumberFormat="1" applyFont="1" applyFill="1" applyBorder="1" applyAlignment="1">
      <alignment horizontal="center" vertical="center"/>
    </xf>
    <xf numFmtId="177" fontId="216" fillId="0" borderId="152" xfId="0" quotePrefix="1" applyNumberFormat="1" applyFont="1" applyFill="1" applyBorder="1" applyAlignment="1">
      <alignment horizontal="right" vertical="center"/>
    </xf>
    <xf numFmtId="179" fontId="67" fillId="0" borderId="151" xfId="0" applyNumberFormat="1" applyFont="1" applyFill="1" applyBorder="1" applyAlignment="1">
      <alignment vertical="center"/>
    </xf>
    <xf numFmtId="184" fontId="67" fillId="0" borderId="151" xfId="1946" applyNumberFormat="1" applyFont="1" applyFill="1" applyBorder="1" applyAlignment="1">
      <alignment vertical="center"/>
    </xf>
    <xf numFmtId="179" fontId="67" fillId="0" borderId="151" xfId="1946" applyNumberFormat="1" applyFont="1" applyFill="1" applyBorder="1" applyAlignment="1">
      <alignment horizontal="right" vertical="center"/>
    </xf>
    <xf numFmtId="179" fontId="67" fillId="0" borderId="151" xfId="1949" applyNumberFormat="1" applyFont="1" applyFill="1" applyBorder="1" applyAlignment="1">
      <alignment horizontal="right" vertical="center"/>
    </xf>
    <xf numFmtId="176" fontId="67" fillId="0" borderId="151" xfId="0" applyNumberFormat="1" applyFont="1" applyFill="1" applyBorder="1" applyAlignment="1">
      <alignment horizontal="right" vertical="center" indent="1"/>
    </xf>
    <xf numFmtId="0" fontId="252" fillId="44" borderId="156" xfId="537" quotePrefix="1" applyFont="1" applyFill="1" applyBorder="1" applyAlignment="1">
      <alignment horizontal="center" vertical="center" wrapText="1"/>
    </xf>
    <xf numFmtId="176" fontId="211" fillId="0" borderId="156" xfId="0" applyNumberFormat="1" applyFont="1" applyFill="1" applyBorder="1" applyAlignment="1">
      <alignment horizontal="right" vertical="center" indent="1"/>
    </xf>
    <xf numFmtId="177" fontId="216" fillId="0" borderId="156" xfId="0" quotePrefix="1" applyNumberFormat="1" applyFont="1" applyFill="1" applyBorder="1" applyAlignment="1">
      <alignment horizontal="right" vertical="center"/>
    </xf>
    <xf numFmtId="182" fontId="67" fillId="0" borderId="156" xfId="1281" applyNumberFormat="1" applyFont="1" applyFill="1" applyBorder="1" applyAlignment="1">
      <alignment vertical="center"/>
    </xf>
    <xf numFmtId="0" fontId="252" fillId="44" borderId="160" xfId="537" quotePrefix="1" applyFont="1" applyFill="1" applyBorder="1" applyAlignment="1">
      <alignment horizontal="center" vertical="center" wrapText="1"/>
    </xf>
    <xf numFmtId="176" fontId="211" fillId="0" borderId="160" xfId="0" applyNumberFormat="1" applyFont="1" applyFill="1" applyBorder="1" applyAlignment="1">
      <alignment horizontal="right" vertical="center" indent="1"/>
    </xf>
    <xf numFmtId="177" fontId="216" fillId="0" borderId="160" xfId="0" quotePrefix="1" applyNumberFormat="1" applyFont="1" applyFill="1" applyBorder="1" applyAlignment="1">
      <alignment horizontal="right" vertical="center"/>
    </xf>
    <xf numFmtId="176" fontId="36" fillId="0" borderId="0" xfId="0" applyNumberFormat="1" applyFont="1" applyAlignment="1">
      <alignment vertical="center"/>
    </xf>
    <xf numFmtId="258" fontId="234" fillId="0" borderId="0" xfId="0" applyNumberFormat="1" applyFont="1" applyAlignment="1">
      <alignment vertical="center"/>
    </xf>
    <xf numFmtId="10" fontId="36" fillId="0" borderId="0" xfId="0" applyNumberFormat="1" applyFont="1" applyAlignment="1">
      <alignment vertical="center"/>
    </xf>
    <xf numFmtId="262" fontId="36" fillId="0" borderId="0" xfId="0" applyNumberFormat="1" applyFont="1" applyAlignment="1">
      <alignment vertical="center"/>
    </xf>
    <xf numFmtId="10" fontId="269" fillId="0" borderId="0" xfId="1439" applyNumberFormat="1" applyFont="1" applyFill="1" applyBorder="1" applyAlignment="1">
      <alignment vertical="center"/>
    </xf>
    <xf numFmtId="177" fontId="231" fillId="0" borderId="0" xfId="0" quotePrefix="1" applyNumberFormat="1" applyFont="1" applyFill="1" applyBorder="1" applyAlignment="1">
      <alignment horizontal="right" vertical="center"/>
    </xf>
    <xf numFmtId="176" fontId="269" fillId="0" borderId="0" xfId="0" applyNumberFormat="1" applyFont="1" applyFill="1" applyBorder="1" applyAlignment="1">
      <alignment vertical="center"/>
    </xf>
    <xf numFmtId="177" fontId="269" fillId="0" borderId="0" xfId="0" applyNumberFormat="1" applyFont="1" applyFill="1" applyBorder="1" applyAlignment="1">
      <alignment vertical="center"/>
    </xf>
    <xf numFmtId="10" fontId="269" fillId="0" borderId="0" xfId="1231" applyNumberFormat="1" applyFont="1" applyFill="1" applyBorder="1" applyAlignment="1">
      <alignment vertical="center"/>
    </xf>
    <xf numFmtId="176" fontId="269" fillId="0" borderId="0" xfId="0" applyNumberFormat="1" applyFont="1" applyFill="1" applyAlignment="1">
      <alignment horizontal="right" vertical="center"/>
    </xf>
    <xf numFmtId="182" fontId="269" fillId="0" borderId="160" xfId="1281" applyNumberFormat="1" applyFont="1" applyFill="1" applyBorder="1" applyAlignment="1">
      <alignment vertical="center"/>
    </xf>
    <xf numFmtId="182" fontId="269" fillId="0" borderId="151" xfId="1281" applyNumberFormat="1" applyFont="1" applyFill="1" applyBorder="1" applyAlignment="1">
      <alignment vertical="center"/>
    </xf>
    <xf numFmtId="177" fontId="231" fillId="0" borderId="160" xfId="0" quotePrefix="1" applyNumberFormat="1" applyFont="1" applyFill="1" applyBorder="1" applyAlignment="1">
      <alignment horizontal="right" vertical="center"/>
    </xf>
    <xf numFmtId="177" fontId="231" fillId="0" borderId="151" xfId="0" quotePrefix="1" applyNumberFormat="1" applyFont="1" applyFill="1" applyBorder="1" applyAlignment="1">
      <alignment horizontal="right" vertical="center"/>
    </xf>
    <xf numFmtId="182" fontId="269" fillId="0" borderId="0" xfId="1281" applyNumberFormat="1" applyFont="1" applyFill="1" applyBorder="1" applyAlignment="1">
      <alignment vertical="center"/>
    </xf>
    <xf numFmtId="176" fontId="269" fillId="0" borderId="0" xfId="0" applyNumberFormat="1" applyFont="1" applyFill="1" applyAlignment="1">
      <alignment horizontal="right" vertical="center" indent="1"/>
    </xf>
    <xf numFmtId="0" fontId="290" fillId="0" borderId="0" xfId="1946" applyFont="1" applyFill="1" applyAlignment="1">
      <alignment horizontal="right" vertical="center" indent="1"/>
    </xf>
    <xf numFmtId="176" fontId="290" fillId="0" borderId="0" xfId="1946" applyNumberFormat="1" applyFont="1" applyFill="1" applyBorder="1" applyAlignment="1">
      <alignment horizontal="right" vertical="center"/>
    </xf>
    <xf numFmtId="179" fontId="269" fillId="0" borderId="0" xfId="0" applyNumberFormat="1" applyFont="1" applyFill="1" applyBorder="1" applyAlignment="1">
      <alignment horizontal="right" vertical="center"/>
    </xf>
    <xf numFmtId="179" fontId="269" fillId="0" borderId="151" xfId="0" applyNumberFormat="1" applyFont="1" applyFill="1" applyBorder="1" applyAlignment="1">
      <alignment horizontal="right" vertical="center"/>
    </xf>
    <xf numFmtId="179" fontId="269" fillId="0" borderId="151" xfId="0" applyNumberFormat="1" applyFont="1" applyFill="1" applyBorder="1" applyAlignment="1">
      <alignment vertical="center"/>
    </xf>
    <xf numFmtId="176" fontId="269" fillId="0" borderId="0" xfId="0" applyNumberFormat="1" applyFont="1" applyFill="1" applyBorder="1" applyAlignment="1">
      <alignment horizontal="right" vertical="center" indent="1"/>
    </xf>
    <xf numFmtId="177" fontId="269" fillId="0" borderId="0" xfId="1281" applyNumberFormat="1" applyFont="1" applyFill="1" applyBorder="1" applyAlignment="1">
      <alignment horizontal="right" vertical="center"/>
    </xf>
    <xf numFmtId="0" fontId="269" fillId="0" borderId="0" xfId="0" applyFont="1" applyFill="1" applyAlignment="1">
      <alignment horizontal="right" vertical="center"/>
    </xf>
    <xf numFmtId="176" fontId="269" fillId="0" borderId="151" xfId="0" applyNumberFormat="1" applyFont="1" applyFill="1" applyBorder="1" applyAlignment="1">
      <alignment horizontal="right" vertical="center" indent="1"/>
    </xf>
    <xf numFmtId="179" fontId="269" fillId="0" borderId="0" xfId="1946" applyNumberFormat="1" applyFont="1" applyFill="1" applyBorder="1" applyAlignment="1">
      <alignment horizontal="right" vertical="center"/>
    </xf>
    <xf numFmtId="179" fontId="269" fillId="0" borderId="151" xfId="1946" applyNumberFormat="1" applyFont="1" applyFill="1" applyBorder="1" applyAlignment="1">
      <alignment horizontal="right" vertical="center"/>
    </xf>
    <xf numFmtId="0" fontId="269" fillId="0" borderId="0" xfId="1946" applyFont="1" applyFill="1" applyBorder="1" applyAlignment="1">
      <alignment horizontal="center" vertical="center"/>
    </xf>
    <xf numFmtId="10" fontId="211" fillId="0" borderId="0" xfId="0" applyNumberFormat="1" applyFont="1" applyFill="1" applyAlignment="1">
      <alignment vertical="center"/>
    </xf>
    <xf numFmtId="262" fontId="238" fillId="0" borderId="0" xfId="1439" applyNumberFormat="1" applyFont="1" applyFill="1" applyBorder="1" applyAlignment="1">
      <alignment horizontal="left" vertical="center"/>
    </xf>
    <xf numFmtId="262" fontId="211" fillId="0" borderId="0" xfId="0" quotePrefix="1" applyNumberFormat="1" applyFont="1" applyFill="1" applyBorder="1" applyAlignment="1">
      <alignment horizontal="right" vertical="center"/>
    </xf>
    <xf numFmtId="262" fontId="216" fillId="0" borderId="151" xfId="0" quotePrefix="1" applyNumberFormat="1" applyFont="1" applyFill="1" applyBorder="1" applyAlignment="1">
      <alignment horizontal="right" vertical="center"/>
    </xf>
    <xf numFmtId="262" fontId="216" fillId="0" borderId="0" xfId="0" quotePrefix="1" applyNumberFormat="1" applyFont="1" applyFill="1" applyBorder="1" applyAlignment="1">
      <alignment horizontal="right" vertical="center"/>
    </xf>
    <xf numFmtId="262" fontId="231" fillId="0" borderId="0" xfId="0" quotePrefix="1" applyNumberFormat="1" applyFont="1" applyFill="1" applyBorder="1" applyAlignment="1">
      <alignment horizontal="right" vertical="center"/>
    </xf>
    <xf numFmtId="262" fontId="231" fillId="0" borderId="151" xfId="0" quotePrefix="1" applyNumberFormat="1" applyFont="1" applyFill="1" applyBorder="1" applyAlignment="1">
      <alignment horizontal="right" vertical="center"/>
    </xf>
    <xf numFmtId="262" fontId="238" fillId="0" borderId="0" xfId="537" applyNumberFormat="1" applyFont="1" applyFill="1" applyBorder="1" applyAlignment="1">
      <alignment vertical="center"/>
    </xf>
    <xf numFmtId="262" fontId="67" fillId="0" borderId="0" xfId="1946" applyNumberFormat="1" applyFont="1" applyFill="1" applyBorder="1" applyAlignment="1">
      <alignment vertical="center"/>
    </xf>
    <xf numFmtId="262" fontId="67" fillId="0" borderId="151" xfId="1946" applyNumberFormat="1" applyFont="1" applyFill="1" applyBorder="1" applyAlignment="1">
      <alignment vertical="center"/>
    </xf>
    <xf numFmtId="262" fontId="67" fillId="0" borderId="0" xfId="1281" applyNumberFormat="1" applyFont="1" applyFill="1" applyBorder="1" applyAlignment="1">
      <alignment vertical="center"/>
    </xf>
    <xf numFmtId="262" fontId="67" fillId="0" borderId="151" xfId="1281" applyNumberFormat="1" applyFont="1" applyFill="1" applyBorder="1" applyAlignment="1">
      <alignment vertical="center"/>
    </xf>
    <xf numFmtId="262" fontId="67" fillId="0" borderId="156" xfId="1281" applyNumberFormat="1" applyFont="1" applyFill="1" applyBorder="1" applyAlignment="1">
      <alignment vertical="center"/>
    </xf>
    <xf numFmtId="262" fontId="269" fillId="0" borderId="160" xfId="1281" applyNumberFormat="1" applyFont="1" applyFill="1" applyBorder="1" applyAlignment="1">
      <alignment vertical="center"/>
    </xf>
    <xf numFmtId="262" fontId="269" fillId="0" borderId="151" xfId="1281" applyNumberFormat="1" applyFont="1" applyFill="1" applyBorder="1" applyAlignment="1">
      <alignment vertical="center"/>
    </xf>
    <xf numFmtId="262" fontId="216" fillId="0" borderId="156" xfId="0" quotePrefix="1" applyNumberFormat="1" applyFont="1" applyFill="1" applyBorder="1" applyAlignment="1">
      <alignment horizontal="right" vertical="center"/>
    </xf>
    <xf numFmtId="262" fontId="231" fillId="0" borderId="160" xfId="0" quotePrefix="1" applyNumberFormat="1" applyFont="1" applyFill="1" applyBorder="1" applyAlignment="1">
      <alignment horizontal="right" vertical="center"/>
    </xf>
    <xf numFmtId="262" fontId="36" fillId="0" borderId="0" xfId="0" applyNumberFormat="1" applyFont="1" applyFill="1" applyAlignment="1">
      <alignment vertical="center"/>
    </xf>
    <xf numFmtId="262" fontId="216" fillId="0" borderId="0" xfId="0" applyNumberFormat="1" applyFont="1" applyFill="1" applyAlignment="1">
      <alignment vertical="center"/>
    </xf>
    <xf numFmtId="262" fontId="37" fillId="0" borderId="0" xfId="0" applyNumberFormat="1" applyFont="1" applyAlignment="1">
      <alignment vertical="center"/>
    </xf>
    <xf numFmtId="176" fontId="338" fillId="0" borderId="0" xfId="0" applyNumberFormat="1" applyFont="1" applyAlignment="1">
      <alignment vertical="center"/>
    </xf>
    <xf numFmtId="176" fontId="234" fillId="0" borderId="0" xfId="0" applyNumberFormat="1" applyFont="1" applyAlignment="1">
      <alignment vertical="center"/>
    </xf>
    <xf numFmtId="262" fontId="269" fillId="0" borderId="0" xfId="1281" applyNumberFormat="1" applyFont="1" applyFill="1" applyBorder="1" applyAlignment="1">
      <alignment vertical="center"/>
    </xf>
    <xf numFmtId="10" fontId="67" fillId="0" borderId="0" xfId="0" applyNumberFormat="1" applyFont="1" applyFill="1" applyBorder="1" applyAlignment="1">
      <alignment vertical="center"/>
    </xf>
    <xf numFmtId="0" fontId="249" fillId="0" borderId="0" xfId="537" quotePrefix="1" applyFont="1" applyFill="1" applyAlignment="1">
      <alignment horizontal="center" vertical="center" wrapText="1"/>
    </xf>
    <xf numFmtId="177" fontId="249" fillId="0" borderId="0" xfId="0" quotePrefix="1" applyNumberFormat="1" applyFont="1" applyFill="1" applyBorder="1" applyAlignment="1">
      <alignment horizontal="right" vertical="center"/>
    </xf>
    <xf numFmtId="176" fontId="269" fillId="0" borderId="147" xfId="1281" applyNumberFormat="1" applyFont="1" applyFill="1" applyBorder="1" applyAlignment="1">
      <alignment horizontal="right" vertical="center"/>
    </xf>
    <xf numFmtId="10" fontId="211" fillId="0" borderId="0" xfId="0" applyNumberFormat="1" applyFont="1" applyFill="1" applyBorder="1" applyAlignment="1">
      <alignment vertical="center"/>
    </xf>
    <xf numFmtId="176" fontId="211" fillId="0" borderId="0" xfId="0" applyNumberFormat="1" applyFont="1" applyAlignment="1">
      <alignment vertical="center"/>
    </xf>
    <xf numFmtId="0" fontId="36" fillId="0" borderId="0" xfId="0" applyFont="1" applyAlignment="1">
      <alignment horizontal="left" vertical="center"/>
    </xf>
    <xf numFmtId="9" fontId="36" fillId="0" borderId="0" xfId="0" applyNumberFormat="1" applyFont="1" applyAlignment="1">
      <alignment vertical="center"/>
    </xf>
    <xf numFmtId="0" fontId="216" fillId="0" borderId="146" xfId="0" applyFont="1" applyFill="1" applyBorder="1" applyAlignment="1">
      <alignment vertical="center"/>
    </xf>
    <xf numFmtId="176" fontId="211" fillId="0" borderId="146" xfId="0" applyNumberFormat="1" applyFont="1" applyFill="1" applyBorder="1" applyAlignment="1">
      <alignment horizontal="right" vertical="center"/>
    </xf>
    <xf numFmtId="176" fontId="67" fillId="0" borderId="146" xfId="0" applyNumberFormat="1" applyFont="1" applyFill="1" applyBorder="1" applyAlignment="1">
      <alignment horizontal="right" vertical="center"/>
    </xf>
    <xf numFmtId="176" fontId="269" fillId="0" borderId="146" xfId="0" applyNumberFormat="1" applyFont="1" applyFill="1" applyBorder="1" applyAlignment="1">
      <alignment horizontal="right" vertical="center"/>
    </xf>
    <xf numFmtId="176" fontId="211" fillId="0" borderId="0" xfId="0" applyNumberFormat="1" applyFont="1" applyFill="1" applyBorder="1" applyAlignment="1">
      <alignment horizontal="right" vertical="center"/>
    </xf>
    <xf numFmtId="176" fontId="67" fillId="0" borderId="0" xfId="0" applyNumberFormat="1" applyFont="1" applyFill="1" applyBorder="1" applyAlignment="1">
      <alignment horizontal="right" vertical="center"/>
    </xf>
    <xf numFmtId="176" fontId="67" fillId="0" borderId="29" xfId="0" applyNumberFormat="1" applyFont="1" applyFill="1" applyBorder="1" applyAlignment="1">
      <alignment horizontal="right" vertical="center"/>
    </xf>
    <xf numFmtId="176" fontId="67" fillId="0" borderId="147" xfId="0" applyNumberFormat="1" applyFont="1" applyFill="1" applyBorder="1" applyAlignment="1">
      <alignment horizontal="right" vertical="center"/>
    </xf>
    <xf numFmtId="176" fontId="269" fillId="0" borderId="29" xfId="0" applyNumberFormat="1" applyFont="1" applyFill="1" applyBorder="1" applyAlignment="1">
      <alignment horizontal="right" vertical="center"/>
    </xf>
    <xf numFmtId="176" fontId="67" fillId="0" borderId="13" xfId="0" applyNumberFormat="1" applyFont="1" applyFill="1" applyBorder="1" applyAlignment="1">
      <alignment horizontal="right" vertical="center"/>
    </xf>
    <xf numFmtId="176" fontId="269" fillId="0" borderId="13" xfId="0" applyNumberFormat="1" applyFont="1" applyFill="1" applyBorder="1" applyAlignment="1">
      <alignment horizontal="right" vertical="center"/>
    </xf>
    <xf numFmtId="176" fontId="269" fillId="0" borderId="0" xfId="0" applyNumberFormat="1" applyFont="1" applyFill="1" applyBorder="1" applyAlignment="1">
      <alignment horizontal="right" vertical="center"/>
    </xf>
    <xf numFmtId="0" fontId="215" fillId="0" borderId="32" xfId="1439" applyFont="1" applyFill="1" applyBorder="1" applyAlignment="1">
      <alignment horizontal="left" vertical="center"/>
    </xf>
    <xf numFmtId="0" fontId="216" fillId="0" borderId="32" xfId="0" applyFont="1" applyFill="1" applyBorder="1" applyAlignment="1">
      <alignment vertical="center"/>
    </xf>
    <xf numFmtId="176" fontId="211" fillId="0" borderId="32" xfId="0" applyNumberFormat="1" applyFont="1" applyFill="1" applyBorder="1" applyAlignment="1">
      <alignment horizontal="right" vertical="center"/>
    </xf>
    <xf numFmtId="0" fontId="216" fillId="0" borderId="5" xfId="0" applyFont="1" applyFill="1" applyBorder="1" applyAlignment="1">
      <alignment vertical="center"/>
    </xf>
    <xf numFmtId="0" fontId="216" fillId="0" borderId="147" xfId="0" applyFont="1" applyFill="1" applyBorder="1" applyAlignment="1">
      <alignment vertical="center"/>
    </xf>
    <xf numFmtId="258" fontId="67" fillId="0" borderId="29" xfId="1231" applyNumberFormat="1" applyFont="1" applyFill="1" applyBorder="1" applyAlignment="1">
      <alignment horizontal="right" vertical="center"/>
    </xf>
    <xf numFmtId="258" fontId="269" fillId="0" borderId="29" xfId="29591" applyNumberFormat="1" applyFont="1" applyFill="1" applyBorder="1" applyAlignment="1">
      <alignment horizontal="right" vertical="center"/>
    </xf>
    <xf numFmtId="0" fontId="216" fillId="0" borderId="0" xfId="0" applyFont="1" applyFill="1" applyBorder="1" applyAlignment="1">
      <alignment vertical="center"/>
    </xf>
    <xf numFmtId="258" fontId="67" fillId="0" borderId="0" xfId="1231" applyNumberFormat="1" applyFont="1" applyFill="1" applyBorder="1" applyAlignment="1">
      <alignment horizontal="right" vertical="center"/>
    </xf>
    <xf numFmtId="258" fontId="269" fillId="0" borderId="0" xfId="29591" applyNumberFormat="1" applyFont="1" applyFill="1" applyBorder="1" applyAlignment="1">
      <alignment horizontal="right" vertical="center"/>
    </xf>
    <xf numFmtId="0" fontId="216" fillId="0" borderId="13" xfId="0" applyFont="1" applyFill="1" applyBorder="1" applyAlignment="1">
      <alignment vertical="center"/>
    </xf>
    <xf numFmtId="41" fontId="67" fillId="0" borderId="0" xfId="1231" applyNumberFormat="1" applyFont="1" applyFill="1" applyBorder="1" applyAlignment="1">
      <alignment horizontal="right" vertical="center"/>
    </xf>
    <xf numFmtId="258" fontId="67" fillId="0" borderId="13" xfId="1231" applyNumberFormat="1" applyFont="1" applyFill="1" applyBorder="1" applyAlignment="1">
      <alignment horizontal="right" vertical="center"/>
    </xf>
    <xf numFmtId="258" fontId="269" fillId="0" borderId="13" xfId="29591" applyNumberFormat="1" applyFont="1" applyFill="1" applyBorder="1" applyAlignment="1">
      <alignment horizontal="right" vertical="center"/>
    </xf>
    <xf numFmtId="0" fontId="215" fillId="0" borderId="146" xfId="1439" applyFont="1" applyFill="1" applyBorder="1" applyAlignment="1">
      <alignment horizontal="left" vertical="center"/>
    </xf>
    <xf numFmtId="258" fontId="67" fillId="0" borderId="32" xfId="1946" applyNumberFormat="1" applyFont="1" applyFill="1" applyBorder="1" applyAlignment="1">
      <alignment horizontal="right" vertical="center"/>
    </xf>
    <xf numFmtId="258" fontId="67" fillId="0" borderId="146" xfId="1946" applyNumberFormat="1" applyFont="1" applyFill="1" applyBorder="1" applyAlignment="1">
      <alignment horizontal="right" vertical="center"/>
    </xf>
    <xf numFmtId="258" fontId="269" fillId="0" borderId="146" xfId="1946" applyNumberFormat="1" applyFont="1" applyFill="1" applyBorder="1" applyAlignment="1">
      <alignment horizontal="right" vertical="center"/>
    </xf>
    <xf numFmtId="10" fontId="215" fillId="0" borderId="5" xfId="1231" applyNumberFormat="1" applyFont="1" applyFill="1" applyBorder="1" applyAlignment="1">
      <alignment horizontal="center" vertical="center"/>
    </xf>
    <xf numFmtId="10" fontId="215" fillId="0" borderId="147" xfId="1231" applyNumberFormat="1" applyFont="1" applyFill="1" applyBorder="1" applyAlignment="1">
      <alignment horizontal="center" vertical="center"/>
    </xf>
    <xf numFmtId="258" fontId="269" fillId="0" borderId="147" xfId="1231" applyNumberFormat="1" applyFont="1" applyFill="1" applyBorder="1" applyAlignment="1">
      <alignment horizontal="right" vertical="center"/>
    </xf>
    <xf numFmtId="10" fontId="215" fillId="0" borderId="0" xfId="1231" applyNumberFormat="1" applyFont="1" applyFill="1" applyBorder="1" applyAlignment="1">
      <alignment horizontal="center" vertical="center"/>
    </xf>
    <xf numFmtId="258" fontId="269" fillId="0" borderId="0" xfId="1231" applyNumberFormat="1" applyFont="1" applyFill="1" applyBorder="1" applyAlignment="1">
      <alignment horizontal="right" vertical="center"/>
    </xf>
    <xf numFmtId="258" fontId="269" fillId="0" borderId="13" xfId="1231" applyNumberFormat="1" applyFont="1" applyFill="1" applyBorder="1" applyAlignment="1">
      <alignment horizontal="right" vertical="center"/>
    </xf>
    <xf numFmtId="10" fontId="215" fillId="0" borderId="29" xfId="1231" applyNumberFormat="1" applyFont="1" applyFill="1" applyBorder="1" applyAlignment="1">
      <alignment horizontal="center" vertical="center"/>
    </xf>
    <xf numFmtId="258" fontId="67" fillId="0" borderId="29" xfId="1234" applyNumberFormat="1" applyFont="1" applyFill="1" applyBorder="1" applyAlignment="1">
      <alignment horizontal="right" vertical="center"/>
    </xf>
    <xf numFmtId="258" fontId="269" fillId="0" borderId="29" xfId="1234" applyNumberFormat="1" applyFont="1" applyFill="1" applyBorder="1" applyAlignment="1">
      <alignment horizontal="right" vertical="center"/>
    </xf>
    <xf numFmtId="258" fontId="269" fillId="0" borderId="0" xfId="1234" applyNumberFormat="1" applyFont="1" applyFill="1" applyBorder="1" applyAlignment="1">
      <alignment horizontal="right" vertical="center"/>
    </xf>
    <xf numFmtId="0" fontId="215" fillId="0" borderId="0" xfId="1946" applyFont="1" applyFill="1" applyBorder="1" applyAlignment="1">
      <alignment horizontal="left" vertical="center"/>
    </xf>
    <xf numFmtId="10" fontId="215" fillId="0" borderId="0" xfId="1231" applyNumberFormat="1" applyFont="1" applyFill="1" applyBorder="1" applyAlignment="1">
      <alignment horizontal="left" vertical="center"/>
    </xf>
    <xf numFmtId="258" fontId="67" fillId="0" borderId="13" xfId="1234" applyNumberFormat="1" applyFont="1" applyFill="1" applyBorder="1" applyAlignment="1">
      <alignment horizontal="right" vertical="center"/>
    </xf>
    <xf numFmtId="258" fontId="269" fillId="0" borderId="13" xfId="1234" applyNumberFormat="1" applyFont="1" applyFill="1" applyBorder="1" applyAlignment="1">
      <alignment horizontal="right" vertical="center"/>
    </xf>
    <xf numFmtId="176" fontId="67" fillId="0" borderId="146" xfId="1281" applyNumberFormat="1" applyFont="1" applyFill="1" applyBorder="1" applyAlignment="1">
      <alignment horizontal="right" vertical="center"/>
    </xf>
    <xf numFmtId="176" fontId="269" fillId="0" borderId="146" xfId="29592" applyNumberFormat="1" applyFont="1" applyFill="1" applyBorder="1" applyAlignment="1">
      <alignment horizontal="right" vertical="center"/>
    </xf>
    <xf numFmtId="257" fontId="67" fillId="0" borderId="0" xfId="1439" applyNumberFormat="1" applyFont="1" applyFill="1" applyBorder="1" applyAlignment="1">
      <alignment horizontal="right" vertical="center"/>
    </xf>
    <xf numFmtId="257" fontId="67" fillId="0" borderId="29" xfId="1439" applyNumberFormat="1" applyFont="1" applyFill="1" applyBorder="1" applyAlignment="1">
      <alignment horizontal="right" vertical="center"/>
    </xf>
    <xf numFmtId="257" fontId="67" fillId="0" borderId="147" xfId="1439" applyNumberFormat="1" applyFont="1" applyFill="1" applyBorder="1" applyAlignment="1">
      <alignment horizontal="right" vertical="center"/>
    </xf>
    <xf numFmtId="257" fontId="269" fillId="0" borderId="29" xfId="1439" applyNumberFormat="1" applyFont="1" applyFill="1" applyBorder="1" applyAlignment="1">
      <alignment horizontal="right" vertical="center"/>
    </xf>
    <xf numFmtId="257" fontId="269" fillId="0" borderId="0" xfId="1439" applyNumberFormat="1" applyFont="1" applyFill="1" applyBorder="1" applyAlignment="1">
      <alignment horizontal="right" vertical="center"/>
    </xf>
    <xf numFmtId="0" fontId="211" fillId="0" borderId="13" xfId="0" applyFont="1" applyFill="1" applyBorder="1" applyAlignment="1">
      <alignment vertical="center"/>
    </xf>
    <xf numFmtId="257" fontId="67" fillId="0" borderId="13" xfId="0" applyNumberFormat="1" applyFont="1" applyFill="1" applyBorder="1" applyAlignment="1">
      <alignment horizontal="right" vertical="center"/>
    </xf>
    <xf numFmtId="257" fontId="269" fillId="0" borderId="13" xfId="0" applyNumberFormat="1" applyFont="1" applyFill="1" applyBorder="1" applyAlignment="1">
      <alignment horizontal="right" vertical="center"/>
    </xf>
    <xf numFmtId="176" fontId="215" fillId="0" borderId="32" xfId="1439" applyNumberFormat="1" applyFont="1" applyFill="1" applyBorder="1" applyAlignment="1">
      <alignment horizontal="left" vertical="center"/>
    </xf>
    <xf numFmtId="10" fontId="67" fillId="0" borderId="0" xfId="1231" applyNumberFormat="1" applyFont="1" applyFill="1" applyBorder="1" applyAlignment="1">
      <alignment horizontal="left" vertical="center"/>
    </xf>
    <xf numFmtId="10" fontId="67" fillId="0" borderId="13" xfId="1231" applyNumberFormat="1" applyFont="1" applyFill="1" applyBorder="1" applyAlignment="1">
      <alignment horizontal="left" vertical="center"/>
    </xf>
    <xf numFmtId="262" fontId="67" fillId="0" borderId="0" xfId="1948" applyNumberFormat="1" applyFont="1" applyFill="1" applyBorder="1" applyAlignment="1">
      <alignment vertical="top"/>
    </xf>
    <xf numFmtId="262" fontId="67" fillId="0" borderId="0" xfId="1946" applyNumberFormat="1" applyFont="1" applyFill="1" applyBorder="1" applyAlignment="1">
      <alignment horizontal="right" vertical="center"/>
    </xf>
    <xf numFmtId="183" fontId="216" fillId="0" borderId="21" xfId="1281" applyNumberFormat="1" applyFont="1" applyFill="1" applyBorder="1" applyAlignment="1">
      <alignment vertical="center"/>
    </xf>
    <xf numFmtId="176" fontId="67" fillId="0" borderId="144" xfId="1948" applyNumberFormat="1" applyFont="1" applyFill="1" applyBorder="1" applyAlignment="1">
      <alignment horizontal="right" vertical="center"/>
    </xf>
    <xf numFmtId="176" fontId="269" fillId="0" borderId="144" xfId="1948" applyNumberFormat="1" applyFont="1" applyFill="1" applyBorder="1" applyAlignment="1">
      <alignment horizontal="right" vertical="center"/>
    </xf>
    <xf numFmtId="183" fontId="211" fillId="0" borderId="0" xfId="1281" applyNumberFormat="1" applyFont="1" applyFill="1" applyBorder="1" applyAlignment="1">
      <alignment vertical="center"/>
    </xf>
    <xf numFmtId="176" fontId="67" fillId="0" borderId="0" xfId="1948" applyNumberFormat="1" applyFont="1" applyFill="1" applyAlignment="1">
      <alignment horizontal="right" vertical="center"/>
    </xf>
    <xf numFmtId="176" fontId="67" fillId="0" borderId="137" xfId="1948" applyNumberFormat="1" applyFont="1" applyFill="1" applyBorder="1" applyAlignment="1">
      <alignment horizontal="right" vertical="center"/>
    </xf>
    <xf numFmtId="176" fontId="67" fillId="0" borderId="0" xfId="1948" applyNumberFormat="1" applyFont="1" applyFill="1" applyBorder="1" applyAlignment="1">
      <alignment horizontal="right" vertical="center"/>
    </xf>
    <xf numFmtId="176" fontId="269" fillId="0" borderId="0" xfId="1948" applyNumberFormat="1" applyFont="1" applyFill="1" applyBorder="1" applyAlignment="1">
      <alignment horizontal="right" vertical="center"/>
    </xf>
    <xf numFmtId="176" fontId="67" fillId="0" borderId="13" xfId="1948" applyNumberFormat="1" applyFont="1" applyFill="1" applyBorder="1" applyAlignment="1">
      <alignment horizontal="right" vertical="center"/>
    </xf>
    <xf numFmtId="176" fontId="269" fillId="0" borderId="13" xfId="1948" applyNumberFormat="1" applyFont="1" applyFill="1" applyBorder="1" applyAlignment="1">
      <alignment horizontal="right" vertical="center"/>
    </xf>
    <xf numFmtId="183" fontId="216" fillId="0" borderId="13" xfId="1281" applyNumberFormat="1" applyFont="1" applyFill="1" applyBorder="1" applyAlignment="1">
      <alignment vertical="center"/>
    </xf>
    <xf numFmtId="176" fontId="67" fillId="0" borderId="148" xfId="1948" applyNumberFormat="1" applyFont="1" applyFill="1" applyBorder="1" applyAlignment="1">
      <alignment horizontal="right" vertical="center"/>
    </xf>
    <xf numFmtId="176" fontId="67" fillId="0" borderId="147" xfId="1948" applyNumberFormat="1" applyFont="1" applyFill="1" applyBorder="1" applyAlignment="1">
      <alignment horizontal="right" vertical="center"/>
    </xf>
    <xf numFmtId="176" fontId="67" fillId="0" borderId="29" xfId="1948" applyNumberFormat="1" applyFont="1" applyFill="1" applyBorder="1" applyAlignment="1">
      <alignment horizontal="right" vertical="center"/>
    </xf>
    <xf numFmtId="176" fontId="269" fillId="0" borderId="29" xfId="1948" applyNumberFormat="1" applyFont="1" applyFill="1" applyBorder="1" applyAlignment="1">
      <alignment horizontal="right" vertical="center"/>
    </xf>
    <xf numFmtId="0" fontId="249" fillId="0" borderId="0" xfId="0" applyFont="1" applyFill="1" applyAlignment="1">
      <alignment horizontal="right" vertical="center"/>
    </xf>
    <xf numFmtId="183" fontId="216" fillId="0" borderId="3" xfId="1439" applyNumberFormat="1" applyFont="1" applyFill="1" applyBorder="1" applyAlignment="1">
      <alignment vertical="center"/>
    </xf>
    <xf numFmtId="176" fontId="67" fillId="0" borderId="146" xfId="1948" applyNumberFormat="1" applyFont="1" applyFill="1" applyBorder="1" applyAlignment="1">
      <alignment horizontal="right" vertical="center"/>
    </xf>
    <xf numFmtId="176" fontId="269" fillId="0" borderId="146" xfId="1948" applyNumberFormat="1" applyFont="1" applyFill="1" applyBorder="1" applyAlignment="1">
      <alignment horizontal="right" vertical="center"/>
    </xf>
    <xf numFmtId="176" fontId="67" fillId="0" borderId="3" xfId="1948" applyNumberFormat="1" applyFont="1" applyFill="1" applyBorder="1" applyAlignment="1">
      <alignment horizontal="right" vertical="center"/>
    </xf>
    <xf numFmtId="0" fontId="215" fillId="0" borderId="146" xfId="1946" applyFont="1" applyFill="1" applyBorder="1" applyAlignment="1">
      <alignment vertical="center"/>
    </xf>
    <xf numFmtId="259" fontId="67" fillId="0" borderId="146" xfId="1231" applyNumberFormat="1" applyFont="1" applyFill="1" applyBorder="1" applyAlignment="1">
      <alignment horizontal="right" vertical="center"/>
    </xf>
    <xf numFmtId="259" fontId="269" fillId="0" borderId="146" xfId="29591" applyNumberFormat="1" applyFont="1" applyFill="1" applyBorder="1" applyAlignment="1">
      <alignment horizontal="right" vertical="center"/>
    </xf>
    <xf numFmtId="0" fontId="215" fillId="0" borderId="13" xfId="1946" applyFont="1" applyFill="1" applyBorder="1" applyAlignment="1">
      <alignment vertical="center"/>
    </xf>
    <xf numFmtId="259" fontId="67" fillId="0" borderId="13" xfId="1231" applyNumberFormat="1" applyFont="1" applyFill="1" applyBorder="1" applyAlignment="1">
      <alignment horizontal="right" vertical="center"/>
    </xf>
    <xf numFmtId="41" fontId="215" fillId="0" borderId="146" xfId="1281" applyFont="1" applyFill="1" applyBorder="1" applyAlignment="1">
      <alignment vertical="center"/>
    </xf>
    <xf numFmtId="258" fontId="67" fillId="0" borderId="146" xfId="1281" applyNumberFormat="1" applyFont="1" applyFill="1" applyBorder="1" applyAlignment="1">
      <alignment horizontal="right" vertical="center"/>
    </xf>
    <xf numFmtId="258" fontId="67" fillId="0" borderId="146" xfId="1297" applyNumberFormat="1" applyFont="1" applyFill="1" applyBorder="1" applyAlignment="1">
      <alignment horizontal="right" vertical="center"/>
    </xf>
    <xf numFmtId="258" fontId="269" fillId="0" borderId="146" xfId="1297" applyNumberFormat="1" applyFont="1" applyFill="1" applyBorder="1" applyAlignment="1">
      <alignment horizontal="right" vertical="center"/>
    </xf>
    <xf numFmtId="41" fontId="215" fillId="0" borderId="13" xfId="1281" applyFont="1" applyFill="1" applyBorder="1" applyAlignment="1">
      <alignment vertical="center"/>
    </xf>
    <xf numFmtId="258" fontId="67" fillId="0" borderId="13" xfId="1281" applyNumberFormat="1" applyFont="1" applyFill="1" applyBorder="1" applyAlignment="1">
      <alignment horizontal="right" vertical="center"/>
    </xf>
    <xf numFmtId="258" fontId="67" fillId="0" borderId="13" xfId="1297" applyNumberFormat="1" applyFont="1" applyFill="1" applyBorder="1" applyAlignment="1">
      <alignment horizontal="right" vertical="center"/>
    </xf>
    <xf numFmtId="41" fontId="215" fillId="0" borderId="0" xfId="1281" applyFont="1" applyFill="1" applyAlignment="1">
      <alignment vertical="center"/>
    </xf>
    <xf numFmtId="258" fontId="67" fillId="0" borderId="0" xfId="1281" applyNumberFormat="1" applyFont="1" applyFill="1" applyAlignment="1">
      <alignment horizontal="right" vertical="center"/>
    </xf>
    <xf numFmtId="258" fontId="67" fillId="0" borderId="0" xfId="1297" applyNumberFormat="1" applyFont="1" applyFill="1" applyAlignment="1">
      <alignment horizontal="right" vertical="center"/>
    </xf>
    <xf numFmtId="258" fontId="67" fillId="0" borderId="147" xfId="1297" applyNumberFormat="1" applyFont="1" applyFill="1" applyBorder="1" applyAlignment="1">
      <alignment horizontal="right" vertical="center"/>
    </xf>
    <xf numFmtId="258" fontId="67" fillId="0" borderId="0" xfId="1297" applyNumberFormat="1" applyFont="1" applyFill="1" applyBorder="1" applyAlignment="1">
      <alignment horizontal="right" vertical="center"/>
    </xf>
    <xf numFmtId="258" fontId="269" fillId="0" borderId="29" xfId="1297" applyNumberFormat="1" applyFont="1" applyFill="1" applyBorder="1" applyAlignment="1">
      <alignment horizontal="right" vertical="center"/>
    </xf>
    <xf numFmtId="0" fontId="67" fillId="0" borderId="0" xfId="1950" applyFont="1" applyFill="1">
      <alignment vertical="center"/>
    </xf>
    <xf numFmtId="258" fontId="269" fillId="0" borderId="0" xfId="1297" applyNumberFormat="1" applyFont="1" applyFill="1" applyBorder="1" applyAlignment="1">
      <alignment horizontal="right" vertical="center"/>
    </xf>
    <xf numFmtId="0" fontId="215" fillId="0" borderId="0" xfId="1950" applyFont="1" applyFill="1">
      <alignment vertical="center"/>
    </xf>
    <xf numFmtId="258" fontId="269" fillId="0" borderId="13" xfId="1297" applyNumberFormat="1" applyFont="1" applyFill="1" applyBorder="1" applyAlignment="1">
      <alignment horizontal="right" vertical="center"/>
    </xf>
    <xf numFmtId="41" fontId="215" fillId="0" borderId="29" xfId="1281" applyFont="1" applyFill="1" applyBorder="1" applyAlignment="1">
      <alignment vertical="center"/>
    </xf>
    <xf numFmtId="0" fontId="216" fillId="0" borderId="29" xfId="0" applyFont="1" applyFill="1" applyBorder="1" applyAlignment="1">
      <alignment vertical="center"/>
    </xf>
    <xf numFmtId="0" fontId="215" fillId="0" borderId="29" xfId="1950" applyFont="1" applyFill="1" applyBorder="1" applyAlignment="1">
      <alignment horizontal="left" vertical="center"/>
    </xf>
    <xf numFmtId="176" fontId="67" fillId="0" borderId="29" xfId="1281" applyNumberFormat="1" applyFont="1" applyFill="1" applyBorder="1" applyAlignment="1">
      <alignment horizontal="right" vertical="center"/>
    </xf>
    <xf numFmtId="176" fontId="67" fillId="0" borderId="29" xfId="1297" applyNumberFormat="1" applyFont="1" applyFill="1" applyBorder="1" applyAlignment="1">
      <alignment horizontal="right" vertical="center"/>
    </xf>
    <xf numFmtId="176" fontId="67" fillId="0" borderId="147" xfId="1297" applyNumberFormat="1" applyFont="1" applyFill="1" applyBorder="1" applyAlignment="1">
      <alignment horizontal="right" vertical="center"/>
    </xf>
    <xf numFmtId="176" fontId="269" fillId="0" borderId="29" xfId="1297" applyNumberFormat="1" applyFont="1" applyFill="1" applyBorder="1" applyAlignment="1">
      <alignment horizontal="right" vertical="center"/>
    </xf>
    <xf numFmtId="0" fontId="215" fillId="0" borderId="13" xfId="1950" applyFont="1" applyFill="1" applyBorder="1" applyAlignment="1">
      <alignment horizontal="left" vertical="center"/>
    </xf>
    <xf numFmtId="176" fontId="67" fillId="0" borderId="13" xfId="1281" applyNumberFormat="1" applyFont="1" applyFill="1" applyBorder="1" applyAlignment="1">
      <alignment horizontal="right" vertical="center"/>
    </xf>
    <xf numFmtId="176" fontId="67" fillId="0" borderId="13" xfId="1297" applyNumberFormat="1" applyFont="1" applyFill="1" applyBorder="1" applyAlignment="1">
      <alignment horizontal="right" vertical="center"/>
    </xf>
    <xf numFmtId="176" fontId="269" fillId="0" borderId="13" xfId="1297" applyNumberFormat="1" applyFont="1" applyFill="1" applyBorder="1" applyAlignment="1">
      <alignment horizontal="right" vertical="center"/>
    </xf>
    <xf numFmtId="0" fontId="294" fillId="0" borderId="146" xfId="537" applyFont="1" applyFill="1" applyBorder="1" applyAlignment="1">
      <alignment vertical="center"/>
    </xf>
    <xf numFmtId="0" fontId="229" fillId="0" borderId="146" xfId="537" applyFont="1" applyFill="1" applyBorder="1" applyAlignment="1">
      <alignment vertical="center"/>
    </xf>
    <xf numFmtId="176" fontId="67" fillId="0" borderId="153" xfId="1948" applyNumberFormat="1" applyFont="1" applyFill="1" applyBorder="1" applyAlignment="1">
      <alignment horizontal="right" vertical="center"/>
    </xf>
    <xf numFmtId="176" fontId="269" fillId="0" borderId="32" xfId="1948" applyNumberFormat="1" applyFont="1" applyFill="1" applyBorder="1" applyAlignment="1">
      <alignment horizontal="right" vertical="center"/>
    </xf>
    <xf numFmtId="176" fontId="269" fillId="0" borderId="153" xfId="1948" applyNumberFormat="1" applyFont="1" applyFill="1" applyBorder="1" applyAlignment="1">
      <alignment horizontal="right" vertical="center"/>
    </xf>
    <xf numFmtId="176" fontId="67" fillId="0" borderId="151" xfId="1948" applyNumberFormat="1" applyFont="1" applyFill="1" applyBorder="1" applyAlignment="1">
      <alignment horizontal="right" vertical="center"/>
    </xf>
    <xf numFmtId="176" fontId="269" fillId="0" borderId="147" xfId="1948" applyNumberFormat="1" applyFont="1" applyFill="1" applyBorder="1" applyAlignment="1">
      <alignment horizontal="right" vertical="center"/>
    </xf>
    <xf numFmtId="176" fontId="269" fillId="0" borderId="154" xfId="1948" applyNumberFormat="1" applyFont="1" applyFill="1" applyBorder="1" applyAlignment="1">
      <alignment horizontal="right" vertical="center"/>
    </xf>
    <xf numFmtId="176" fontId="269" fillId="0" borderId="151" xfId="1948" applyNumberFormat="1" applyFont="1" applyFill="1" applyBorder="1" applyAlignment="1">
      <alignment horizontal="right" vertical="center"/>
    </xf>
    <xf numFmtId="0" fontId="215" fillId="0" borderId="3" xfId="537" applyFont="1" applyFill="1" applyBorder="1" applyAlignment="1">
      <alignment vertical="center"/>
    </xf>
    <xf numFmtId="179" fontId="215" fillId="0" borderId="3" xfId="1948" applyNumberFormat="1" applyFont="1" applyFill="1" applyBorder="1" applyAlignment="1">
      <alignment vertical="center"/>
    </xf>
    <xf numFmtId="179" fontId="215" fillId="0" borderId="146" xfId="1948" applyNumberFormat="1" applyFont="1" applyFill="1" applyBorder="1" applyAlignment="1">
      <alignment vertical="center"/>
    </xf>
    <xf numFmtId="0" fontId="215" fillId="0" borderId="32" xfId="537" applyFont="1" applyFill="1" applyBorder="1" applyAlignment="1">
      <alignment vertical="center"/>
    </xf>
    <xf numFmtId="0" fontId="215" fillId="0" borderId="146" xfId="537" applyFont="1" applyFill="1" applyBorder="1" applyAlignment="1">
      <alignment vertical="center"/>
    </xf>
    <xf numFmtId="176" fontId="67" fillId="0" borderId="32" xfId="1281" applyNumberFormat="1" applyFont="1" applyFill="1" applyBorder="1" applyAlignment="1">
      <alignment horizontal="right" vertical="center"/>
    </xf>
    <xf numFmtId="176" fontId="67" fillId="0" borderId="153" xfId="1281" applyNumberFormat="1" applyFont="1" applyFill="1" applyBorder="1" applyAlignment="1">
      <alignment horizontal="right" vertical="center"/>
    </xf>
    <xf numFmtId="176" fontId="269" fillId="0" borderId="32" xfId="29592" applyNumberFormat="1" applyFont="1" applyFill="1" applyBorder="1" applyAlignment="1">
      <alignment horizontal="right" vertical="center"/>
    </xf>
    <xf numFmtId="0" fontId="67" fillId="0" borderId="32" xfId="537" applyFont="1" applyFill="1" applyBorder="1" applyAlignment="1">
      <alignment vertical="center"/>
    </xf>
    <xf numFmtId="0" fontId="67" fillId="0" borderId="146" xfId="537" applyFont="1" applyFill="1" applyBorder="1" applyAlignment="1">
      <alignment vertical="center"/>
    </xf>
    <xf numFmtId="0" fontId="215" fillId="0" borderId="13" xfId="537" applyFont="1" applyFill="1" applyBorder="1" applyAlignment="1">
      <alignment vertical="center"/>
    </xf>
    <xf numFmtId="0" fontId="67" fillId="0" borderId="13" xfId="537" applyFont="1" applyFill="1" applyBorder="1" applyAlignment="1">
      <alignment vertical="center"/>
    </xf>
    <xf numFmtId="258" fontId="67" fillId="0" borderId="152" xfId="1281" applyNumberFormat="1" applyFont="1" applyFill="1" applyBorder="1" applyAlignment="1">
      <alignment horizontal="right" vertical="center"/>
    </xf>
    <xf numFmtId="258" fontId="67" fillId="0" borderId="153" xfId="1281" applyNumberFormat="1" applyFont="1" applyFill="1" applyBorder="1" applyAlignment="1">
      <alignment horizontal="right" vertical="center"/>
    </xf>
    <xf numFmtId="258" fontId="269" fillId="0" borderId="146" xfId="29592" applyNumberFormat="1" applyFont="1" applyFill="1" applyBorder="1" applyAlignment="1">
      <alignment horizontal="right" vertical="center"/>
    </xf>
    <xf numFmtId="258" fontId="269" fillId="0" borderId="32" xfId="29592" applyNumberFormat="1" applyFont="1" applyFill="1" applyBorder="1" applyAlignment="1">
      <alignment horizontal="right" vertical="center"/>
    </xf>
    <xf numFmtId="0" fontId="215" fillId="0" borderId="29" xfId="537" applyFont="1" applyFill="1" applyBorder="1" applyAlignment="1">
      <alignment vertical="center"/>
    </xf>
    <xf numFmtId="0" fontId="215" fillId="0" borderId="147" xfId="537" applyFont="1" applyFill="1" applyBorder="1" applyAlignment="1">
      <alignment vertical="center"/>
    </xf>
    <xf numFmtId="176" fontId="67" fillId="0" borderId="154" xfId="1297" applyNumberFormat="1" applyFont="1" applyFill="1" applyBorder="1" applyAlignment="1">
      <alignment horizontal="right" vertical="center"/>
    </xf>
    <xf numFmtId="176" fontId="67" fillId="0" borderId="146" xfId="1297" applyNumberFormat="1" applyFont="1" applyFill="1" applyBorder="1" applyAlignment="1">
      <alignment horizontal="right" vertical="center"/>
    </xf>
    <xf numFmtId="176" fontId="67" fillId="0" borderId="153" xfId="1297" applyNumberFormat="1" applyFont="1" applyFill="1" applyBorder="1" applyAlignment="1">
      <alignment horizontal="right" vertical="center"/>
    </xf>
    <xf numFmtId="176" fontId="269" fillId="0" borderId="146" xfId="1297" applyNumberFormat="1" applyFont="1" applyFill="1" applyBorder="1" applyAlignment="1">
      <alignment horizontal="right" vertical="center"/>
    </xf>
    <xf numFmtId="176" fontId="269" fillId="0" borderId="32" xfId="1297" applyNumberFormat="1" applyFont="1" applyFill="1" applyBorder="1" applyAlignment="1">
      <alignment horizontal="right" vertical="center"/>
    </xf>
    <xf numFmtId="0" fontId="67" fillId="0" borderId="0" xfId="537" applyFont="1" applyFill="1" applyBorder="1" applyAlignment="1">
      <alignment vertical="center"/>
    </xf>
    <xf numFmtId="176" fontId="67" fillId="0" borderId="0" xfId="1297" applyNumberFormat="1" applyFont="1" applyFill="1" applyBorder="1" applyAlignment="1">
      <alignment horizontal="right" vertical="center"/>
    </xf>
    <xf numFmtId="176" fontId="67" fillId="0" borderId="151" xfId="1297" applyNumberFormat="1" applyFont="1" applyFill="1" applyBorder="1" applyAlignment="1">
      <alignment horizontal="right" vertical="center"/>
    </xf>
    <xf numFmtId="176" fontId="269" fillId="0" borderId="0" xfId="1297" applyNumberFormat="1" applyFont="1" applyFill="1" applyBorder="1" applyAlignment="1">
      <alignment horizontal="right" vertical="center"/>
    </xf>
    <xf numFmtId="0" fontId="67" fillId="0" borderId="13" xfId="0" applyFont="1" applyFill="1" applyBorder="1" applyAlignment="1">
      <alignment vertical="center"/>
    </xf>
    <xf numFmtId="41" fontId="67" fillId="0" borderId="13" xfId="1297" applyNumberFormat="1" applyFont="1" applyFill="1" applyBorder="1" applyAlignment="1">
      <alignment horizontal="right" vertical="center"/>
    </xf>
    <xf numFmtId="176" fontId="67" fillId="0" borderId="152" xfId="1297" applyNumberFormat="1" applyFont="1" applyFill="1" applyBorder="1" applyAlignment="1">
      <alignment horizontal="right" vertical="center"/>
    </xf>
    <xf numFmtId="41" fontId="67" fillId="0" borderId="0" xfId="1297" applyNumberFormat="1" applyFont="1" applyFill="1" applyBorder="1" applyAlignment="1">
      <alignment horizontal="right" vertical="center"/>
    </xf>
    <xf numFmtId="41" fontId="67" fillId="0" borderId="151" xfId="1297" applyNumberFormat="1" applyFont="1" applyFill="1" applyBorder="1" applyAlignment="1">
      <alignment horizontal="right" vertical="center"/>
    </xf>
    <xf numFmtId="41" fontId="269" fillId="0" borderId="13" xfId="1297" applyNumberFormat="1" applyFont="1" applyFill="1" applyBorder="1" applyAlignment="1">
      <alignment horizontal="right" vertical="center"/>
    </xf>
    <xf numFmtId="258" fontId="67" fillId="0" borderId="153" xfId="1297" applyNumberFormat="1" applyFont="1" applyFill="1" applyBorder="1" applyAlignment="1">
      <alignment horizontal="right" vertical="center"/>
    </xf>
    <xf numFmtId="258" fontId="269" fillId="0" borderId="32" xfId="1297" applyNumberFormat="1" applyFont="1" applyFill="1" applyBorder="1" applyAlignment="1">
      <alignment horizontal="right" vertical="center"/>
    </xf>
    <xf numFmtId="0" fontId="215" fillId="0" borderId="146" xfId="1946" applyFont="1" applyFill="1" applyBorder="1" applyAlignment="1">
      <alignment horizontal="left" vertical="center"/>
    </xf>
    <xf numFmtId="0" fontId="306" fillId="0" borderId="146" xfId="1946" applyFont="1" applyFill="1" applyBorder="1" applyAlignment="1">
      <alignment vertical="center"/>
    </xf>
    <xf numFmtId="176" fontId="269" fillId="0" borderId="146" xfId="1281" applyNumberFormat="1" applyFont="1" applyFill="1" applyBorder="1" applyAlignment="1">
      <alignment horizontal="right" vertical="center"/>
    </xf>
    <xf numFmtId="176" fontId="67" fillId="0" borderId="0" xfId="1297" applyNumberFormat="1" applyFont="1" applyFill="1" applyAlignment="1">
      <alignment horizontal="right" vertical="center"/>
    </xf>
    <xf numFmtId="176" fontId="67" fillId="0" borderId="0" xfId="1281" applyNumberFormat="1" applyFont="1" applyFill="1" applyAlignment="1">
      <alignment horizontal="right" vertical="center"/>
    </xf>
    <xf numFmtId="176" fontId="269" fillId="0" borderId="13" xfId="1281" applyNumberFormat="1" applyFont="1" applyFill="1" applyBorder="1" applyAlignment="1">
      <alignment horizontal="right" vertical="center"/>
    </xf>
    <xf numFmtId="0" fontId="216" fillId="0" borderId="33" xfId="1946" applyFont="1" applyFill="1" applyBorder="1" applyAlignment="1">
      <alignment horizontal="left" vertical="center"/>
    </xf>
    <xf numFmtId="0" fontId="216" fillId="0" borderId="33" xfId="0" applyFont="1" applyFill="1" applyBorder="1" applyAlignment="1">
      <alignment vertical="center"/>
    </xf>
    <xf numFmtId="0" fontId="211" fillId="0" borderId="23" xfId="0" applyFont="1" applyFill="1" applyBorder="1" applyAlignment="1">
      <alignment vertical="center"/>
    </xf>
    <xf numFmtId="0" fontId="211" fillId="0" borderId="23" xfId="1946" applyFont="1" applyFill="1" applyBorder="1" applyAlignment="1">
      <alignment horizontal="left" vertical="center"/>
    </xf>
    <xf numFmtId="0" fontId="216" fillId="0" borderId="13" xfId="1946" applyFont="1" applyFill="1" applyBorder="1" applyAlignment="1">
      <alignment horizontal="left" vertical="center"/>
    </xf>
    <xf numFmtId="0" fontId="211" fillId="0" borderId="13" xfId="1946" applyFont="1" applyFill="1" applyBorder="1" applyAlignment="1">
      <alignment horizontal="left" vertical="center"/>
    </xf>
    <xf numFmtId="0" fontId="215" fillId="0" borderId="32" xfId="1946" applyFont="1" applyFill="1" applyBorder="1" applyAlignment="1">
      <alignment horizontal="left" vertical="center"/>
    </xf>
    <xf numFmtId="0" fontId="306" fillId="0" borderId="32" xfId="1946" applyFont="1" applyFill="1" applyBorder="1" applyAlignment="1">
      <alignment vertical="center"/>
    </xf>
    <xf numFmtId="176" fontId="269" fillId="0" borderId="147" xfId="1297" applyNumberFormat="1" applyFont="1" applyFill="1" applyBorder="1" applyAlignment="1">
      <alignment horizontal="right" vertical="center"/>
    </xf>
    <xf numFmtId="176" fontId="67" fillId="0" borderId="0" xfId="1946" applyNumberFormat="1" applyFont="1" applyFill="1" applyBorder="1" applyAlignment="1">
      <alignment horizontal="right" vertical="center"/>
    </xf>
    <xf numFmtId="176" fontId="67" fillId="0" borderId="146" xfId="1946" applyNumberFormat="1" applyFont="1" applyFill="1" applyBorder="1" applyAlignment="1">
      <alignment horizontal="right" vertical="center"/>
    </xf>
    <xf numFmtId="176" fontId="269" fillId="0" borderId="146" xfId="1946" applyNumberFormat="1" applyFont="1" applyFill="1" applyBorder="1" applyAlignment="1">
      <alignment horizontal="right" vertical="center"/>
    </xf>
    <xf numFmtId="38" fontId="215" fillId="0" borderId="13" xfId="1319" applyNumberFormat="1" applyFont="1" applyFill="1" applyBorder="1" applyAlignment="1">
      <alignment vertical="center"/>
    </xf>
    <xf numFmtId="38" fontId="215" fillId="0" borderId="13" xfId="1319" applyNumberFormat="1" applyFont="1" applyFill="1" applyBorder="1" applyAlignment="1">
      <alignment horizontal="left" vertical="center" indent="1"/>
    </xf>
    <xf numFmtId="0" fontId="210" fillId="0" borderId="0" xfId="0" applyFont="1" applyFill="1" applyAlignment="1">
      <alignment vertical="center"/>
    </xf>
    <xf numFmtId="176" fontId="269" fillId="0" borderId="0" xfId="29592" applyNumberFormat="1" applyFont="1" applyFill="1" applyBorder="1" applyAlignment="1">
      <alignment horizontal="right" vertical="center"/>
    </xf>
    <xf numFmtId="176" fontId="269" fillId="0" borderId="13" xfId="29592" applyNumberFormat="1" applyFont="1" applyFill="1" applyBorder="1" applyAlignment="1">
      <alignment horizontal="right" vertical="center"/>
    </xf>
    <xf numFmtId="0" fontId="216" fillId="0" borderId="147" xfId="1946" applyFont="1" applyFill="1" applyBorder="1" applyAlignment="1">
      <alignment horizontal="left" vertical="center"/>
    </xf>
    <xf numFmtId="176" fontId="67" fillId="0" borderId="147" xfId="1946" applyNumberFormat="1" applyFont="1" applyFill="1" applyBorder="1" applyAlignment="1">
      <alignment horizontal="right" vertical="center"/>
    </xf>
    <xf numFmtId="176" fontId="67" fillId="0" borderId="29" xfId="1946" applyNumberFormat="1" applyFont="1" applyFill="1" applyBorder="1" applyAlignment="1">
      <alignment horizontal="right" vertical="center"/>
    </xf>
    <xf numFmtId="176" fontId="269" fillId="0" borderId="29" xfId="1946" applyNumberFormat="1" applyFont="1" applyFill="1" applyBorder="1" applyAlignment="1">
      <alignment horizontal="right" vertical="center"/>
    </xf>
    <xf numFmtId="0" fontId="269" fillId="0" borderId="13" xfId="0" applyFont="1" applyFill="1" applyBorder="1" applyAlignment="1">
      <alignment vertical="center"/>
    </xf>
    <xf numFmtId="0" fontId="216" fillId="0" borderId="146" xfId="1946" applyFont="1" applyFill="1" applyBorder="1" applyAlignment="1">
      <alignment horizontal="left" vertical="center"/>
    </xf>
    <xf numFmtId="176" fontId="67" fillId="0" borderId="146" xfId="1297" applyNumberFormat="1" applyFont="1" applyFill="1" applyBorder="1" applyAlignment="1">
      <alignment vertical="center"/>
    </xf>
    <xf numFmtId="176" fontId="269" fillId="0" borderId="146" xfId="1297" applyNumberFormat="1" applyFont="1" applyFill="1" applyBorder="1" applyAlignment="1">
      <alignment vertical="center"/>
    </xf>
    <xf numFmtId="176" fontId="67" fillId="0" borderId="0" xfId="1946" applyNumberFormat="1" applyFont="1" applyFill="1" applyBorder="1" applyAlignment="1">
      <alignment vertical="center"/>
    </xf>
    <xf numFmtId="176" fontId="67" fillId="0" borderId="147" xfId="1946" applyNumberFormat="1" applyFont="1" applyFill="1" applyBorder="1" applyAlignment="1">
      <alignment vertical="center"/>
    </xf>
    <xf numFmtId="176" fontId="269" fillId="0" borderId="29" xfId="1946" applyNumberFormat="1" applyFont="1" applyFill="1" applyBorder="1" applyAlignment="1">
      <alignment vertical="center"/>
    </xf>
    <xf numFmtId="0" fontId="67" fillId="0" borderId="13" xfId="1946" applyFont="1" applyFill="1" applyBorder="1" applyAlignment="1">
      <alignment vertical="center"/>
    </xf>
    <xf numFmtId="176" fontId="67" fillId="0" borderId="13" xfId="1297" applyNumberFormat="1" applyFont="1" applyFill="1" applyBorder="1" applyAlignment="1">
      <alignment vertical="center"/>
    </xf>
    <xf numFmtId="176" fontId="67" fillId="0" borderId="0" xfId="1297" applyNumberFormat="1" applyFont="1" applyFill="1" applyBorder="1" applyAlignment="1">
      <alignment vertical="center"/>
    </xf>
    <xf numFmtId="176" fontId="269" fillId="0" borderId="13" xfId="1297" applyNumberFormat="1" applyFont="1" applyFill="1" applyBorder="1" applyAlignment="1">
      <alignment vertical="center"/>
    </xf>
    <xf numFmtId="0" fontId="216" fillId="0" borderId="29" xfId="1946" applyFont="1" applyFill="1" applyBorder="1" applyAlignment="1">
      <alignment horizontal="left" vertical="center"/>
    </xf>
    <xf numFmtId="0" fontId="215" fillId="0" borderId="29" xfId="1946" applyFont="1" applyFill="1" applyBorder="1" applyAlignment="1">
      <alignment vertical="center"/>
    </xf>
    <xf numFmtId="0" fontId="215" fillId="0" borderId="147" xfId="1946" applyFont="1" applyFill="1" applyBorder="1" applyAlignment="1">
      <alignment vertical="center"/>
    </xf>
    <xf numFmtId="176" fontId="67" fillId="0" borderId="147" xfId="1297" applyNumberFormat="1" applyFont="1" applyFill="1" applyBorder="1" applyAlignment="1">
      <alignment vertical="center"/>
    </xf>
    <xf numFmtId="176" fontId="67" fillId="0" borderId="29" xfId="1297" applyNumberFormat="1" applyFont="1" applyFill="1" applyBorder="1" applyAlignment="1">
      <alignment vertical="center"/>
    </xf>
    <xf numFmtId="176" fontId="269" fillId="0" borderId="29" xfId="1297" applyNumberFormat="1" applyFont="1" applyFill="1" applyBorder="1" applyAlignment="1">
      <alignment vertical="center"/>
    </xf>
    <xf numFmtId="176" fontId="269" fillId="0" borderId="0" xfId="1297" applyNumberFormat="1" applyFont="1" applyFill="1" applyBorder="1" applyAlignment="1">
      <alignment vertical="center"/>
    </xf>
    <xf numFmtId="10" fontId="67" fillId="0" borderId="13" xfId="1234" applyNumberFormat="1" applyFont="1" applyFill="1" applyBorder="1" applyAlignment="1">
      <alignment vertical="center"/>
    </xf>
    <xf numFmtId="10" fontId="67" fillId="0" borderId="0" xfId="1234" applyNumberFormat="1" applyFont="1" applyFill="1" applyBorder="1" applyAlignment="1">
      <alignment vertical="center"/>
    </xf>
    <xf numFmtId="258" fontId="67" fillId="0" borderId="0" xfId="1946" applyNumberFormat="1" applyFont="1" applyFill="1" applyBorder="1" applyAlignment="1">
      <alignment horizontal="right" vertical="center"/>
    </xf>
    <xf numFmtId="258" fontId="67" fillId="0" borderId="147" xfId="1946" applyNumberFormat="1" applyFont="1" applyFill="1" applyBorder="1" applyAlignment="1">
      <alignment horizontal="right" vertical="center"/>
    </xf>
    <xf numFmtId="258" fontId="67" fillId="0" borderId="29" xfId="1946" applyNumberFormat="1" applyFont="1" applyFill="1" applyBorder="1" applyAlignment="1">
      <alignment horizontal="right" vertical="center"/>
    </xf>
    <xf numFmtId="258" fontId="269" fillId="0" borderId="29" xfId="1946" applyNumberFormat="1" applyFont="1" applyFill="1" applyBorder="1" applyAlignment="1">
      <alignment horizontal="right" vertical="center"/>
    </xf>
    <xf numFmtId="0" fontId="67" fillId="0" borderId="13" xfId="1946" applyFont="1" applyFill="1" applyBorder="1" applyAlignment="1">
      <alignment horizontal="left" vertical="center"/>
    </xf>
    <xf numFmtId="258" fontId="67" fillId="0" borderId="13" xfId="1946" applyNumberFormat="1" applyFont="1" applyFill="1" applyBorder="1" applyAlignment="1">
      <alignment horizontal="right" vertical="center"/>
    </xf>
    <xf numFmtId="258" fontId="269" fillId="0" borderId="13" xfId="1946" applyNumberFormat="1" applyFont="1" applyFill="1" applyBorder="1" applyAlignment="1">
      <alignment horizontal="right" vertical="center"/>
    </xf>
    <xf numFmtId="0" fontId="215" fillId="0" borderId="13" xfId="1946" applyFont="1" applyFill="1" applyBorder="1" applyAlignment="1">
      <alignment horizontal="left" vertical="center"/>
    </xf>
    <xf numFmtId="0" fontId="67" fillId="0" borderId="146" xfId="1946" applyFont="1" applyFill="1" applyBorder="1" applyAlignment="1">
      <alignment vertical="center"/>
    </xf>
    <xf numFmtId="258" fontId="67" fillId="0" borderId="146" xfId="1231" applyNumberFormat="1" applyFont="1" applyFill="1" applyBorder="1" applyAlignment="1">
      <alignment horizontal="right" vertical="center"/>
    </xf>
    <xf numFmtId="258" fontId="67" fillId="0" borderId="146" xfId="1234" applyNumberFormat="1" applyFont="1" applyFill="1" applyBorder="1" applyAlignment="1">
      <alignment horizontal="right" vertical="center"/>
    </xf>
    <xf numFmtId="258" fontId="269" fillId="0" borderId="146" xfId="1234" applyNumberFormat="1" applyFont="1" applyFill="1" applyBorder="1" applyAlignment="1">
      <alignment horizontal="right" vertical="center"/>
    </xf>
    <xf numFmtId="176" fontId="67" fillId="0" borderId="0" xfId="1231" applyNumberFormat="1" applyFont="1" applyFill="1" applyBorder="1" applyAlignment="1">
      <alignment horizontal="right" vertical="center"/>
    </xf>
    <xf numFmtId="176" fontId="67" fillId="0" borderId="0" xfId="1234" applyNumberFormat="1" applyFont="1" applyFill="1" applyBorder="1" applyAlignment="1">
      <alignment horizontal="right" vertical="center"/>
    </xf>
    <xf numFmtId="176" fontId="67" fillId="0" borderId="147" xfId="1234" applyNumberFormat="1" applyFont="1" applyFill="1" applyBorder="1" applyAlignment="1">
      <alignment horizontal="right" vertical="center"/>
    </xf>
    <xf numFmtId="176" fontId="67" fillId="0" borderId="29" xfId="1234" applyNumberFormat="1" applyFont="1" applyFill="1" applyBorder="1" applyAlignment="1">
      <alignment horizontal="right" vertical="center"/>
    </xf>
    <xf numFmtId="176" fontId="269" fillId="0" borderId="29" xfId="1234" applyNumberFormat="1" applyFont="1" applyFill="1" applyBorder="1" applyAlignment="1">
      <alignment horizontal="right" vertical="center"/>
    </xf>
    <xf numFmtId="176" fontId="67" fillId="0" borderId="13" xfId="1231" applyNumberFormat="1" applyFont="1" applyFill="1" applyBorder="1" applyAlignment="1">
      <alignment horizontal="right" vertical="center"/>
    </xf>
    <xf numFmtId="176" fontId="67" fillId="0" borderId="13" xfId="1234" applyNumberFormat="1" applyFont="1" applyFill="1" applyBorder="1" applyAlignment="1">
      <alignment horizontal="right" vertical="center"/>
    </xf>
    <xf numFmtId="176" fontId="269" fillId="0" borderId="13" xfId="1234" applyNumberFormat="1" applyFont="1" applyFill="1" applyBorder="1" applyAlignment="1">
      <alignment horizontal="right" vertical="center"/>
    </xf>
    <xf numFmtId="258" fontId="67" fillId="0" borderId="32" xfId="1234" applyNumberFormat="1" applyFont="1" applyFill="1" applyBorder="1" applyAlignment="1">
      <alignment horizontal="right" vertical="center"/>
    </xf>
    <xf numFmtId="0" fontId="67" fillId="0" borderId="29" xfId="1946" applyFont="1" applyFill="1" applyBorder="1" applyAlignment="1">
      <alignment horizontal="left" vertical="center"/>
    </xf>
    <xf numFmtId="0" fontId="67" fillId="0" borderId="29" xfId="1946" applyFont="1" applyFill="1" applyBorder="1" applyAlignment="1">
      <alignment vertical="center"/>
    </xf>
    <xf numFmtId="0" fontId="238" fillId="0" borderId="0" xfId="1439" applyFont="1" applyFill="1" applyAlignment="1">
      <alignment horizontal="left" vertical="center"/>
    </xf>
    <xf numFmtId="0" fontId="67" fillId="0" borderId="146" xfId="1946" applyFont="1" applyFill="1" applyBorder="1" applyAlignment="1">
      <alignment horizontal="left" vertical="center"/>
    </xf>
    <xf numFmtId="259" fontId="67" fillId="0" borderId="146" xfId="1946" applyNumberFormat="1" applyFont="1" applyFill="1" applyBorder="1" applyAlignment="1">
      <alignment horizontal="right" vertical="center"/>
    </xf>
    <xf numFmtId="259" fontId="269" fillId="0" borderId="146" xfId="1946" applyNumberFormat="1" applyFont="1" applyFill="1" applyBorder="1" applyAlignment="1">
      <alignment horizontal="right" vertical="center"/>
    </xf>
    <xf numFmtId="259" fontId="67" fillId="0" borderId="0" xfId="1946" applyNumberFormat="1" applyFont="1" applyFill="1" applyBorder="1" applyAlignment="1">
      <alignment horizontal="right" vertical="center"/>
    </xf>
    <xf numFmtId="259" fontId="67" fillId="0" borderId="147" xfId="1946" applyNumberFormat="1" applyFont="1" applyFill="1" applyBorder="1" applyAlignment="1">
      <alignment horizontal="right" vertical="center"/>
    </xf>
    <xf numFmtId="259" fontId="269" fillId="0" borderId="29" xfId="1946" applyNumberFormat="1" applyFont="1" applyFill="1" applyBorder="1" applyAlignment="1">
      <alignment horizontal="right" vertical="center"/>
    </xf>
    <xf numFmtId="261" fontId="269" fillId="0" borderId="0" xfId="29592" applyNumberFormat="1" applyFont="1" applyFill="1" applyBorder="1" applyAlignment="1">
      <alignment horizontal="right" vertical="center"/>
    </xf>
    <xf numFmtId="259" fontId="67" fillId="0" borderId="13" xfId="1946" applyNumberFormat="1" applyFont="1" applyFill="1" applyBorder="1" applyAlignment="1">
      <alignment horizontal="right" vertical="center"/>
    </xf>
    <xf numFmtId="259" fontId="269" fillId="0" borderId="13" xfId="1946" applyNumberFormat="1" applyFont="1" applyFill="1" applyBorder="1" applyAlignment="1">
      <alignment horizontal="right" vertical="center"/>
    </xf>
    <xf numFmtId="259" fontId="67" fillId="0" borderId="29" xfId="1946" applyNumberFormat="1" applyFont="1" applyFill="1" applyBorder="1" applyAlignment="1">
      <alignment horizontal="right" vertical="center"/>
    </xf>
    <xf numFmtId="41" fontId="67" fillId="0" borderId="29" xfId="1281" applyFont="1" applyFill="1" applyBorder="1" applyAlignment="1">
      <alignment horizontal="right" vertical="center"/>
    </xf>
    <xf numFmtId="259" fontId="269" fillId="0" borderId="0" xfId="1946" applyNumberFormat="1" applyFont="1" applyFill="1" applyBorder="1" applyAlignment="1">
      <alignment horizontal="right" vertical="center"/>
    </xf>
    <xf numFmtId="0" fontId="211" fillId="0" borderId="0" xfId="0" applyFont="1" applyFill="1" applyAlignment="1">
      <alignment horizontal="right" vertical="center"/>
    </xf>
    <xf numFmtId="41" fontId="67" fillId="0" borderId="146" xfId="1281" applyFont="1" applyFill="1" applyBorder="1" applyAlignment="1">
      <alignment vertical="center"/>
    </xf>
    <xf numFmtId="41" fontId="67" fillId="0" borderId="0" xfId="1281" applyFont="1" applyFill="1" applyBorder="1" applyAlignment="1">
      <alignment vertical="center"/>
    </xf>
    <xf numFmtId="41" fontId="67" fillId="0" borderId="0" xfId="1281" applyNumberFormat="1" applyFont="1" applyFill="1" applyBorder="1" applyAlignment="1">
      <alignment horizontal="right" vertical="center"/>
    </xf>
    <xf numFmtId="41" fontId="269" fillId="0" borderId="0" xfId="29592" applyFont="1" applyFill="1" applyBorder="1" applyAlignment="1">
      <alignment horizontal="right" vertical="center"/>
    </xf>
    <xf numFmtId="41" fontId="67" fillId="0" borderId="29" xfId="1946" applyNumberFormat="1" applyFont="1" applyFill="1" applyBorder="1" applyAlignment="1">
      <alignment horizontal="right" vertical="center"/>
    </xf>
    <xf numFmtId="176" fontId="269" fillId="0" borderId="0" xfId="1946" applyNumberFormat="1" applyFont="1" applyFill="1" applyBorder="1" applyAlignment="1">
      <alignment horizontal="right" vertical="center"/>
    </xf>
    <xf numFmtId="176" fontId="67" fillId="0" borderId="13" xfId="1946" applyNumberFormat="1" applyFont="1" applyFill="1" applyBorder="1" applyAlignment="1">
      <alignment horizontal="right" vertical="center"/>
    </xf>
    <xf numFmtId="176" fontId="269" fillId="0" borderId="13" xfId="1946" applyNumberFormat="1" applyFont="1" applyFill="1" applyBorder="1" applyAlignment="1">
      <alignment horizontal="right" vertical="center"/>
    </xf>
    <xf numFmtId="176" fontId="211" fillId="0" borderId="0" xfId="0" applyNumberFormat="1" applyFont="1" applyFill="1" applyAlignment="1">
      <alignment vertical="center"/>
    </xf>
    <xf numFmtId="41" fontId="67" fillId="0" borderId="13" xfId="1281" applyFont="1" applyFill="1" applyBorder="1" applyAlignment="1">
      <alignment vertical="center"/>
    </xf>
    <xf numFmtId="261" fontId="67" fillId="0" borderId="0" xfId="1281" applyNumberFormat="1" applyFont="1" applyFill="1" applyBorder="1" applyAlignment="1">
      <alignment horizontal="right" vertical="center"/>
    </xf>
    <xf numFmtId="0" fontId="216" fillId="0" borderId="147" xfId="0" applyFont="1" applyFill="1" applyBorder="1" applyAlignment="1">
      <alignment horizontal="left" vertical="center"/>
    </xf>
    <xf numFmtId="261" fontId="67" fillId="0" borderId="29" xfId="1281" applyNumberFormat="1" applyFont="1" applyFill="1" applyBorder="1" applyAlignment="1">
      <alignment horizontal="right" vertical="center"/>
    </xf>
    <xf numFmtId="261" fontId="67" fillId="0" borderId="147" xfId="1281" applyNumberFormat="1" applyFont="1" applyFill="1" applyBorder="1" applyAlignment="1">
      <alignment horizontal="right" vertical="center"/>
    </xf>
    <xf numFmtId="261" fontId="269" fillId="0" borderId="29" xfId="29592" applyNumberFormat="1" applyFont="1" applyFill="1" applyBorder="1" applyAlignment="1">
      <alignment horizontal="right" vertical="center"/>
    </xf>
    <xf numFmtId="176" fontId="67" fillId="0" borderId="147" xfId="7" applyNumberFormat="1" applyFont="1" applyFill="1" applyBorder="1" applyAlignment="1">
      <alignment horizontal="right" vertical="center"/>
    </xf>
    <xf numFmtId="176" fontId="269" fillId="0" borderId="29" xfId="7" applyNumberFormat="1" applyFont="1" applyFill="1" applyBorder="1" applyAlignment="1">
      <alignment horizontal="right" vertical="center"/>
    </xf>
    <xf numFmtId="176" fontId="67" fillId="0" borderId="0" xfId="7" applyNumberFormat="1" applyFont="1" applyFill="1" applyBorder="1" applyAlignment="1">
      <alignment horizontal="right" vertical="center"/>
    </xf>
    <xf numFmtId="176" fontId="269" fillId="0" borderId="0" xfId="7" applyNumberFormat="1" applyFont="1" applyFill="1" applyBorder="1" applyAlignment="1">
      <alignment horizontal="right" vertical="center"/>
    </xf>
    <xf numFmtId="176" fontId="67" fillId="0" borderId="13" xfId="7" applyNumberFormat="1" applyFont="1" applyFill="1" applyBorder="1" applyAlignment="1">
      <alignment horizontal="right" vertical="center"/>
    </xf>
    <xf numFmtId="176" fontId="269" fillId="0" borderId="13" xfId="7" applyNumberFormat="1" applyFont="1" applyFill="1" applyBorder="1" applyAlignment="1">
      <alignment horizontal="right" vertical="center"/>
    </xf>
    <xf numFmtId="0" fontId="215" fillId="0" borderId="146" xfId="1281" applyNumberFormat="1" applyFont="1" applyFill="1" applyBorder="1" applyAlignment="1">
      <alignment horizontal="left" vertical="center"/>
    </xf>
    <xf numFmtId="258" fontId="67" fillId="0" borderId="153" xfId="1234" applyNumberFormat="1" applyFont="1" applyFill="1" applyBorder="1" applyAlignment="1">
      <alignment horizontal="right" vertical="center"/>
    </xf>
    <xf numFmtId="258" fontId="269" fillId="0" borderId="32" xfId="1234" applyNumberFormat="1" applyFont="1" applyFill="1" applyBorder="1" applyAlignment="1">
      <alignment horizontal="right" vertical="center"/>
    </xf>
    <xf numFmtId="0" fontId="215" fillId="0" borderId="147" xfId="1281" applyNumberFormat="1" applyFont="1" applyFill="1" applyBorder="1" applyAlignment="1">
      <alignment horizontal="left" vertical="center"/>
    </xf>
    <xf numFmtId="41" fontId="67" fillId="0" borderId="147" xfId="1281" applyFont="1" applyFill="1" applyBorder="1" applyAlignment="1">
      <alignment vertical="center"/>
    </xf>
    <xf numFmtId="176" fontId="67" fillId="0" borderId="154" xfId="1946" applyNumberFormat="1" applyFont="1" applyFill="1" applyBorder="1" applyAlignment="1">
      <alignment horizontal="right" vertical="center"/>
    </xf>
    <xf numFmtId="176" fontId="67" fillId="0" borderId="151" xfId="1946" applyNumberFormat="1" applyFont="1" applyFill="1" applyBorder="1" applyAlignment="1">
      <alignment horizontal="right" vertical="center"/>
    </xf>
    <xf numFmtId="0" fontId="215" fillId="0" borderId="13" xfId="1281" applyNumberFormat="1" applyFont="1" applyFill="1" applyBorder="1" applyAlignment="1">
      <alignment horizontal="left" vertical="center"/>
    </xf>
    <xf numFmtId="176" fontId="67" fillId="0" borderId="152" xfId="1234" applyNumberFormat="1" applyFont="1" applyFill="1" applyBorder="1" applyAlignment="1">
      <alignment horizontal="right" vertical="center"/>
    </xf>
    <xf numFmtId="0" fontId="215" fillId="0" borderId="146" xfId="1946" applyFont="1" applyFill="1" applyBorder="1"/>
    <xf numFmtId="258" fontId="67" fillId="0" borderId="153" xfId="1231" applyNumberFormat="1" applyFont="1" applyFill="1" applyBorder="1" applyAlignment="1">
      <alignment horizontal="right" vertical="center"/>
    </xf>
    <xf numFmtId="258" fontId="67" fillId="0" borderId="151" xfId="1231" applyNumberFormat="1" applyFont="1" applyFill="1" applyBorder="1" applyAlignment="1">
      <alignment horizontal="right" vertical="center"/>
    </xf>
    <xf numFmtId="258" fontId="269" fillId="0" borderId="146" xfId="29591" applyNumberFormat="1" applyFont="1" applyFill="1" applyBorder="1" applyAlignment="1">
      <alignment horizontal="right" vertical="center"/>
    </xf>
    <xf numFmtId="258" fontId="269" fillId="0" borderId="32" xfId="29591" applyNumberFormat="1" applyFont="1" applyFill="1" applyBorder="1" applyAlignment="1">
      <alignment horizontal="right" vertical="center"/>
    </xf>
    <xf numFmtId="176" fontId="67" fillId="0" borderId="153" xfId="1946" applyNumberFormat="1" applyFont="1" applyFill="1" applyBorder="1" applyAlignment="1">
      <alignment horizontal="right" vertical="center"/>
    </xf>
    <xf numFmtId="176" fontId="269" fillId="0" borderId="32" xfId="1946" applyNumberFormat="1" applyFont="1" applyFill="1" applyBorder="1" applyAlignment="1">
      <alignment horizontal="right" vertical="center"/>
    </xf>
    <xf numFmtId="176" fontId="67" fillId="0" borderId="146" xfId="1234" quotePrefix="1" applyNumberFormat="1" applyFont="1" applyFill="1" applyBorder="1" applyAlignment="1">
      <alignment horizontal="right" vertical="center"/>
    </xf>
    <xf numFmtId="176" fontId="67" fillId="0" borderId="0" xfId="1946" quotePrefix="1" applyNumberFormat="1" applyFont="1" applyFill="1" applyBorder="1" applyAlignment="1">
      <alignment horizontal="right" vertical="center"/>
    </xf>
    <xf numFmtId="176" fontId="67" fillId="0" borderId="151" xfId="1946" quotePrefix="1" applyNumberFormat="1" applyFont="1" applyFill="1" applyBorder="1" applyAlignment="1">
      <alignment horizontal="right" vertical="center"/>
    </xf>
    <xf numFmtId="176" fontId="67" fillId="0" borderId="147" xfId="1946" quotePrefix="1" applyNumberFormat="1" applyFont="1" applyFill="1" applyBorder="1" applyAlignment="1">
      <alignment horizontal="right" vertical="center"/>
    </xf>
    <xf numFmtId="176" fontId="269" fillId="0" borderId="29" xfId="1946" quotePrefix="1" applyNumberFormat="1" applyFont="1" applyFill="1" applyBorder="1" applyAlignment="1">
      <alignment horizontal="right" vertical="center"/>
    </xf>
    <xf numFmtId="176" fontId="269" fillId="0" borderId="0" xfId="1946" quotePrefix="1" applyNumberFormat="1" applyFont="1" applyFill="1" applyBorder="1" applyAlignment="1">
      <alignment horizontal="right" vertical="center"/>
    </xf>
    <xf numFmtId="176" fontId="67" fillId="0" borderId="13" xfId="1946" quotePrefix="1" applyNumberFormat="1" applyFont="1" applyFill="1" applyBorder="1" applyAlignment="1">
      <alignment horizontal="right" vertical="center"/>
    </xf>
    <xf numFmtId="176" fontId="67" fillId="0" borderId="152" xfId="1946" quotePrefix="1" applyNumberFormat="1" applyFont="1" applyFill="1" applyBorder="1" applyAlignment="1">
      <alignment horizontal="right" vertical="center"/>
    </xf>
    <xf numFmtId="176" fontId="269" fillId="0" borderId="13" xfId="1946" quotePrefix="1" applyNumberFormat="1" applyFont="1" applyFill="1" applyBorder="1" applyAlignment="1">
      <alignment horizontal="right" vertical="center"/>
    </xf>
    <xf numFmtId="176" fontId="67" fillId="0" borderId="0" xfId="1234" quotePrefix="1" applyNumberFormat="1" applyFont="1" applyFill="1" applyBorder="1" applyAlignment="1">
      <alignment horizontal="right" vertical="center"/>
    </xf>
    <xf numFmtId="10" fontId="215" fillId="0" borderId="146" xfId="1234" applyNumberFormat="1" applyFont="1" applyFill="1" applyBorder="1" applyAlignment="1">
      <alignment horizontal="left" vertical="center"/>
    </xf>
    <xf numFmtId="10" fontId="215" fillId="0" borderId="146" xfId="1234" applyNumberFormat="1" applyFont="1" applyFill="1" applyBorder="1" applyAlignment="1">
      <alignment horizontal="right" vertical="center"/>
    </xf>
    <xf numFmtId="10" fontId="67" fillId="0" borderId="0" xfId="1234" applyNumberFormat="1" applyFont="1" applyFill="1" applyBorder="1" applyAlignment="1">
      <alignment horizontal="left" vertical="center"/>
    </xf>
    <xf numFmtId="10" fontId="67" fillId="0" borderId="0" xfId="1234" applyNumberFormat="1" applyFont="1" applyFill="1" applyBorder="1" applyAlignment="1">
      <alignment horizontal="right" vertical="center"/>
    </xf>
    <xf numFmtId="258" fontId="269" fillId="0" borderId="147" xfId="1234" applyNumberFormat="1" applyFont="1" applyFill="1" applyBorder="1" applyAlignment="1">
      <alignment horizontal="right" vertical="center"/>
    </xf>
    <xf numFmtId="10" fontId="67" fillId="0" borderId="13" xfId="1234" applyNumberFormat="1" applyFont="1" applyFill="1" applyBorder="1" applyAlignment="1">
      <alignment horizontal="left" vertical="center"/>
    </xf>
    <xf numFmtId="10" fontId="67" fillId="0" borderId="13" xfId="1234" applyNumberFormat="1" applyFont="1" applyFill="1" applyBorder="1" applyAlignment="1">
      <alignment horizontal="right" vertical="center"/>
    </xf>
    <xf numFmtId="10" fontId="215" fillId="0" borderId="29" xfId="1234" applyNumberFormat="1" applyFont="1" applyFill="1" applyBorder="1" applyAlignment="1">
      <alignment horizontal="left" vertical="center"/>
    </xf>
    <xf numFmtId="10" fontId="215" fillId="0" borderId="29" xfId="1234" applyNumberFormat="1" applyFont="1" applyFill="1" applyBorder="1" applyAlignment="1">
      <alignment horizontal="right" vertical="center"/>
    </xf>
    <xf numFmtId="10" fontId="215" fillId="0" borderId="0" xfId="1234" applyNumberFormat="1" applyFont="1" applyFill="1" applyBorder="1" applyAlignment="1">
      <alignment horizontal="right" vertical="center"/>
    </xf>
    <xf numFmtId="257" fontId="269" fillId="0" borderId="147" xfId="1439" applyNumberFormat="1" applyFont="1" applyFill="1" applyBorder="1" applyAlignment="1">
      <alignment horizontal="right" vertical="center"/>
    </xf>
    <xf numFmtId="10" fontId="215" fillId="0" borderId="13" xfId="1234" applyNumberFormat="1" applyFont="1" applyFill="1" applyBorder="1" applyAlignment="1">
      <alignment horizontal="left" vertical="center"/>
    </xf>
    <xf numFmtId="10" fontId="215" fillId="0" borderId="13" xfId="1234" applyNumberFormat="1" applyFont="1" applyFill="1" applyBorder="1" applyAlignment="1">
      <alignment horizontal="right" vertical="center"/>
    </xf>
    <xf numFmtId="179" fontId="238" fillId="0" borderId="0" xfId="1948" applyNumberFormat="1" applyFont="1" applyFill="1" applyAlignment="1">
      <alignment vertical="center"/>
    </xf>
    <xf numFmtId="262" fontId="215" fillId="0" borderId="146" xfId="1946" applyNumberFormat="1" applyFont="1" applyFill="1" applyBorder="1" applyAlignment="1">
      <alignment vertical="center"/>
    </xf>
    <xf numFmtId="262" fontId="67" fillId="0" borderId="146" xfId="1946" applyNumberFormat="1" applyFont="1" applyFill="1" applyBorder="1" applyAlignment="1">
      <alignment vertical="center"/>
    </xf>
    <xf numFmtId="262" fontId="67" fillId="0" borderId="146" xfId="1297" applyNumberFormat="1" applyFont="1" applyFill="1" applyBorder="1" applyAlignment="1">
      <alignment horizontal="right" vertical="center"/>
    </xf>
    <xf numFmtId="262" fontId="269" fillId="0" borderId="146" xfId="1297" applyNumberFormat="1" applyFont="1" applyFill="1" applyBorder="1" applyAlignment="1">
      <alignment horizontal="right" vertical="center"/>
    </xf>
    <xf numFmtId="262" fontId="299" fillId="0" borderId="0" xfId="1946" applyNumberFormat="1" applyFont="1" applyFill="1" applyBorder="1" applyAlignment="1">
      <alignment vertical="center"/>
    </xf>
    <xf numFmtId="262" fontId="299" fillId="0" borderId="146" xfId="1946" applyNumberFormat="1" applyFont="1" applyFill="1" applyBorder="1" applyAlignment="1">
      <alignment vertical="center"/>
    </xf>
    <xf numFmtId="262" fontId="269" fillId="0" borderId="0" xfId="1946" applyNumberFormat="1" applyFont="1" applyFill="1" applyBorder="1" applyAlignment="1">
      <alignment vertical="center"/>
    </xf>
    <xf numFmtId="262" fontId="215" fillId="0" borderId="146" xfId="1231" applyNumberFormat="1" applyFont="1" applyFill="1" applyBorder="1" applyAlignment="1">
      <alignment horizontal="left" vertical="center"/>
    </xf>
    <xf numFmtId="262" fontId="215" fillId="0" borderId="146" xfId="1231" applyNumberFormat="1" applyFont="1" applyFill="1" applyBorder="1" applyAlignment="1">
      <alignment horizontal="right" vertical="center"/>
    </xf>
    <xf numFmtId="263" fontId="215" fillId="0" borderId="146" xfId="1231" applyNumberFormat="1" applyFont="1" applyFill="1" applyBorder="1" applyAlignment="1">
      <alignment horizontal="right" vertical="center"/>
    </xf>
    <xf numFmtId="263" fontId="67" fillId="0" borderId="146" xfId="1234" applyNumberFormat="1" applyFont="1" applyFill="1" applyBorder="1" applyAlignment="1">
      <alignment horizontal="right" vertical="center"/>
    </xf>
    <xf numFmtId="263" fontId="67" fillId="0" borderId="0" xfId="1234" applyNumberFormat="1" applyFont="1" applyFill="1" applyBorder="1" applyAlignment="1">
      <alignment horizontal="right" vertical="center"/>
    </xf>
    <xf numFmtId="263" fontId="269" fillId="0" borderId="146" xfId="1234" applyNumberFormat="1" applyFont="1" applyFill="1" applyBorder="1" applyAlignment="1">
      <alignment horizontal="right" vertical="center"/>
    </xf>
    <xf numFmtId="262" fontId="67" fillId="0" borderId="0" xfId="1231" applyNumberFormat="1" applyFont="1" applyFill="1" applyBorder="1" applyAlignment="1">
      <alignment horizontal="left" vertical="center"/>
    </xf>
    <xf numFmtId="262" fontId="67" fillId="0" borderId="0" xfId="1231" applyNumberFormat="1" applyFont="1" applyFill="1" applyBorder="1" applyAlignment="1">
      <alignment horizontal="right" vertical="center"/>
    </xf>
    <xf numFmtId="263" fontId="67" fillId="0" borderId="0" xfId="1231" applyNumberFormat="1" applyFont="1" applyFill="1" applyBorder="1" applyAlignment="1">
      <alignment horizontal="right" vertical="center"/>
    </xf>
    <xf numFmtId="263" fontId="67" fillId="0" borderId="147" xfId="1234" applyNumberFormat="1" applyFont="1" applyFill="1" applyBorder="1" applyAlignment="1">
      <alignment horizontal="right" vertical="center"/>
    </xf>
    <xf numFmtId="263" fontId="67" fillId="0" borderId="29" xfId="1234" applyNumberFormat="1" applyFont="1" applyFill="1" applyBorder="1" applyAlignment="1">
      <alignment horizontal="right" vertical="center"/>
    </xf>
    <xf numFmtId="263" fontId="269" fillId="0" borderId="147" xfId="1234" applyNumberFormat="1" applyFont="1" applyFill="1" applyBorder="1" applyAlignment="1">
      <alignment horizontal="right" vertical="center"/>
    </xf>
    <xf numFmtId="262" fontId="67" fillId="0" borderId="13" xfId="1231" applyNumberFormat="1" applyFont="1" applyFill="1" applyBorder="1" applyAlignment="1">
      <alignment horizontal="left" vertical="center"/>
    </xf>
    <xf numFmtId="262" fontId="67" fillId="0" borderId="13" xfId="1231" applyNumberFormat="1" applyFont="1" applyFill="1" applyBorder="1" applyAlignment="1">
      <alignment horizontal="right" vertical="center"/>
    </xf>
    <xf numFmtId="263" fontId="67" fillId="0" borderId="13" xfId="1231" applyNumberFormat="1" applyFont="1" applyFill="1" applyBorder="1" applyAlignment="1">
      <alignment horizontal="right" vertical="center"/>
    </xf>
    <xf numFmtId="263" fontId="67" fillId="0" borderId="13" xfId="1234" applyNumberFormat="1" applyFont="1" applyFill="1" applyBorder="1" applyAlignment="1">
      <alignment horizontal="right" vertical="center"/>
    </xf>
    <xf numFmtId="263" fontId="269" fillId="0" borderId="13" xfId="1234" applyNumberFormat="1" applyFont="1" applyFill="1" applyBorder="1" applyAlignment="1">
      <alignment horizontal="right" vertical="center"/>
    </xf>
    <xf numFmtId="262" fontId="67" fillId="0" borderId="146" xfId="1946" applyNumberFormat="1" applyFont="1" applyFill="1" applyBorder="1" applyAlignment="1">
      <alignment horizontal="right" vertical="center"/>
    </xf>
    <xf numFmtId="262" fontId="269" fillId="0" borderId="146" xfId="1946" applyNumberFormat="1" applyFont="1" applyFill="1" applyBorder="1" applyAlignment="1">
      <alignment horizontal="right" vertical="center"/>
    </xf>
    <xf numFmtId="262" fontId="299" fillId="0" borderId="146" xfId="1946" applyNumberFormat="1" applyFont="1" applyFill="1" applyBorder="1" applyAlignment="1">
      <alignment horizontal="right" vertical="center"/>
    </xf>
    <xf numFmtId="176" fontId="67" fillId="0" borderId="13" xfId="1946" applyNumberFormat="1" applyFont="1" applyFill="1" applyBorder="1" applyAlignment="1">
      <alignment vertical="center"/>
    </xf>
    <xf numFmtId="176" fontId="269" fillId="0" borderId="13" xfId="1946" applyNumberFormat="1" applyFont="1" applyFill="1" applyBorder="1" applyAlignment="1">
      <alignment vertical="center"/>
    </xf>
    <xf numFmtId="176" fontId="67" fillId="0" borderId="0" xfId="1297" applyNumberFormat="1" applyFont="1" applyFill="1" applyAlignment="1">
      <alignment vertical="center"/>
    </xf>
    <xf numFmtId="176" fontId="269" fillId="0" borderId="0" xfId="1946" applyNumberFormat="1" applyFont="1" applyFill="1" applyBorder="1" applyAlignment="1">
      <alignment vertical="center"/>
    </xf>
    <xf numFmtId="176" fontId="215" fillId="0" borderId="146" xfId="1946" applyNumberFormat="1" applyFont="1" applyFill="1" applyBorder="1" applyAlignment="1">
      <alignment horizontal="left" vertical="center"/>
    </xf>
    <xf numFmtId="176" fontId="306" fillId="0" borderId="146" xfId="1946" applyNumberFormat="1" applyFont="1" applyFill="1" applyBorder="1" applyAlignment="1">
      <alignment vertical="center"/>
    </xf>
    <xf numFmtId="176" fontId="216" fillId="0" borderId="0" xfId="1946" applyNumberFormat="1" applyFont="1" applyFill="1" applyBorder="1" applyAlignment="1">
      <alignment horizontal="left" vertical="center"/>
    </xf>
    <xf numFmtId="176" fontId="211" fillId="0" borderId="0" xfId="1946" applyNumberFormat="1" applyFont="1" applyFill="1" applyBorder="1" applyAlignment="1">
      <alignment horizontal="left" vertical="center"/>
    </xf>
    <xf numFmtId="176" fontId="211" fillId="0" borderId="13" xfId="1946" applyNumberFormat="1" applyFont="1" applyFill="1" applyBorder="1" applyAlignment="1">
      <alignment horizontal="left" vertical="center"/>
    </xf>
    <xf numFmtId="176" fontId="211" fillId="0" borderId="13" xfId="0" applyNumberFormat="1" applyFont="1" applyFill="1" applyBorder="1" applyAlignment="1">
      <alignment vertical="center"/>
    </xf>
    <xf numFmtId="176" fontId="216" fillId="0" borderId="13" xfId="1946" applyNumberFormat="1" applyFont="1" applyFill="1" applyBorder="1" applyAlignment="1">
      <alignment horizontal="left" vertical="center"/>
    </xf>
    <xf numFmtId="176" fontId="216" fillId="0" borderId="3" xfId="1281" applyNumberFormat="1" applyFont="1" applyFill="1" applyBorder="1" applyAlignment="1">
      <alignment vertical="center"/>
    </xf>
    <xf numFmtId="176" fontId="215" fillId="0" borderId="3" xfId="537" applyNumberFormat="1" applyFont="1" applyFill="1" applyBorder="1" applyAlignment="1">
      <alignment vertical="center"/>
    </xf>
    <xf numFmtId="176" fontId="215" fillId="0" borderId="146" xfId="537" applyNumberFormat="1" applyFont="1" applyFill="1" applyBorder="1" applyAlignment="1">
      <alignment vertical="center"/>
    </xf>
    <xf numFmtId="176" fontId="211" fillId="0" borderId="0" xfId="1281" applyNumberFormat="1" applyFont="1" applyFill="1" applyBorder="1" applyAlignment="1">
      <alignment vertical="center"/>
    </xf>
    <xf numFmtId="176" fontId="67" fillId="0" borderId="0" xfId="537" applyNumberFormat="1" applyFont="1" applyFill="1" applyBorder="1" applyAlignment="1">
      <alignment vertical="center"/>
    </xf>
    <xf numFmtId="176" fontId="216" fillId="0" borderId="32" xfId="1439" applyNumberFormat="1" applyFont="1" applyFill="1" applyBorder="1" applyAlignment="1">
      <alignment vertical="center"/>
    </xf>
    <xf numFmtId="176" fontId="67" fillId="0" borderId="32" xfId="537" applyNumberFormat="1" applyFont="1" applyFill="1" applyBorder="1" applyAlignment="1">
      <alignment vertical="center"/>
    </xf>
    <xf numFmtId="176" fontId="67" fillId="0" borderId="146" xfId="537" applyNumberFormat="1" applyFont="1" applyFill="1" applyBorder="1" applyAlignment="1">
      <alignment vertical="center"/>
    </xf>
    <xf numFmtId="176" fontId="216" fillId="0" borderId="0" xfId="1281" applyNumberFormat="1" applyFont="1" applyFill="1" applyBorder="1" applyAlignment="1">
      <alignment vertical="center"/>
    </xf>
    <xf numFmtId="176" fontId="216" fillId="0" borderId="146" xfId="1281" applyNumberFormat="1" applyFont="1" applyFill="1" applyBorder="1" applyAlignment="1">
      <alignment vertical="center"/>
    </xf>
    <xf numFmtId="176" fontId="216" fillId="0" borderId="29" xfId="1281" applyNumberFormat="1" applyFont="1" applyFill="1" applyBorder="1" applyAlignment="1">
      <alignment vertical="center"/>
    </xf>
    <xf numFmtId="176" fontId="215" fillId="0" borderId="29" xfId="537" applyNumberFormat="1" applyFont="1" applyFill="1" applyBorder="1" applyAlignment="1">
      <alignment vertical="center"/>
    </xf>
    <xf numFmtId="176" fontId="215" fillId="0" borderId="147" xfId="537" applyNumberFormat="1" applyFont="1" applyFill="1" applyBorder="1" applyAlignment="1">
      <alignment vertical="center"/>
    </xf>
    <xf numFmtId="176" fontId="67" fillId="0" borderId="151" xfId="1281" applyNumberFormat="1" applyFont="1" applyFill="1" applyBorder="1" applyAlignment="1">
      <alignment horizontal="right" vertical="center"/>
    </xf>
    <xf numFmtId="176" fontId="67" fillId="0" borderId="154" xfId="1948" applyNumberFormat="1" applyFont="1" applyFill="1" applyBorder="1" applyAlignment="1">
      <alignment horizontal="right" vertical="center"/>
    </xf>
    <xf numFmtId="176" fontId="67" fillId="0" borderId="154" xfId="1281" applyNumberFormat="1" applyFont="1" applyFill="1" applyBorder="1" applyAlignment="1">
      <alignment horizontal="right" vertical="center"/>
    </xf>
    <xf numFmtId="176" fontId="215" fillId="0" borderId="0" xfId="537" applyNumberFormat="1" applyFont="1" applyFill="1" applyBorder="1" applyAlignment="1">
      <alignment vertical="center"/>
    </xf>
    <xf numFmtId="176" fontId="238" fillId="0" borderId="0" xfId="1439" applyNumberFormat="1" applyFont="1" applyFill="1" applyBorder="1" applyAlignment="1">
      <alignment horizontal="left" vertical="center"/>
    </xf>
    <xf numFmtId="176" fontId="274" fillId="0" borderId="0" xfId="0" applyNumberFormat="1" applyFont="1" applyFill="1" applyAlignment="1">
      <alignment vertical="center"/>
    </xf>
    <xf numFmtId="176" fontId="211" fillId="0" borderId="151" xfId="0" applyNumberFormat="1" applyFont="1" applyFill="1" applyBorder="1" applyAlignment="1">
      <alignment vertical="center"/>
    </xf>
    <xf numFmtId="176" fontId="211" fillId="0" borderId="0" xfId="0" quotePrefix="1" applyNumberFormat="1" applyFont="1" applyFill="1" applyBorder="1" applyAlignment="1">
      <alignment horizontal="right" vertical="center"/>
    </xf>
    <xf numFmtId="176" fontId="216" fillId="0" borderId="151" xfId="0" quotePrefix="1" applyNumberFormat="1" applyFont="1" applyFill="1" applyBorder="1" applyAlignment="1">
      <alignment horizontal="right" vertical="center"/>
    </xf>
    <xf numFmtId="176" fontId="216" fillId="0" borderId="13" xfId="0" quotePrefix="1" applyNumberFormat="1" applyFont="1" applyFill="1" applyBorder="1" applyAlignment="1">
      <alignment horizontal="right" vertical="center"/>
    </xf>
    <xf numFmtId="176" fontId="216" fillId="0" borderId="0" xfId="0" quotePrefix="1" applyNumberFormat="1" applyFont="1" applyFill="1" applyBorder="1" applyAlignment="1">
      <alignment horizontal="right" vertical="center"/>
    </xf>
    <xf numFmtId="176" fontId="231" fillId="0" borderId="0" xfId="0" quotePrefix="1" applyNumberFormat="1" applyFont="1" applyFill="1" applyBorder="1" applyAlignment="1">
      <alignment horizontal="right" vertical="center"/>
    </xf>
    <xf numFmtId="176" fontId="231" fillId="0" borderId="151" xfId="0" quotePrefix="1" applyNumberFormat="1" applyFont="1" applyFill="1" applyBorder="1" applyAlignment="1">
      <alignment horizontal="right" vertical="center"/>
    </xf>
    <xf numFmtId="176" fontId="211" fillId="0" borderId="29" xfId="1281" applyNumberFormat="1" applyFont="1" applyFill="1" applyBorder="1" applyAlignment="1">
      <alignment vertical="center"/>
    </xf>
    <xf numFmtId="176" fontId="67" fillId="0" borderId="29" xfId="537" applyNumberFormat="1" applyFont="1" applyFill="1" applyBorder="1" applyAlignment="1">
      <alignment vertical="center"/>
    </xf>
    <xf numFmtId="176" fontId="67" fillId="0" borderId="147" xfId="537" applyNumberFormat="1" applyFont="1" applyFill="1" applyBorder="1" applyAlignment="1">
      <alignment vertical="center"/>
    </xf>
    <xf numFmtId="176" fontId="238" fillId="0" borderId="0" xfId="537" applyNumberFormat="1" applyFont="1" applyFill="1" applyBorder="1" applyAlignment="1">
      <alignment vertical="center"/>
    </xf>
    <xf numFmtId="176" fontId="67" fillId="0" borderId="151" xfId="1946" applyNumberFormat="1" applyFont="1" applyFill="1" applyBorder="1" applyAlignment="1">
      <alignment vertical="center"/>
    </xf>
    <xf numFmtId="176" fontId="67" fillId="0" borderId="0" xfId="0" quotePrefix="1" applyNumberFormat="1" applyFont="1" applyFill="1" applyBorder="1" applyAlignment="1">
      <alignment horizontal="right" vertical="center"/>
    </xf>
    <xf numFmtId="176" fontId="215" fillId="0" borderId="151" xfId="0" quotePrefix="1" applyNumberFormat="1" applyFont="1" applyFill="1" applyBorder="1" applyAlignment="1">
      <alignment horizontal="right" vertical="center"/>
    </xf>
    <xf numFmtId="176" fontId="215" fillId="0" borderId="13" xfId="0" quotePrefix="1" applyNumberFormat="1" applyFont="1" applyFill="1" applyBorder="1" applyAlignment="1">
      <alignment horizontal="right" vertical="center"/>
    </xf>
    <xf numFmtId="176" fontId="215" fillId="0" borderId="0" xfId="0" quotePrefix="1" applyNumberFormat="1" applyFont="1" applyFill="1" applyBorder="1" applyAlignment="1">
      <alignment horizontal="right" vertical="center"/>
    </xf>
    <xf numFmtId="176" fontId="231" fillId="0" borderId="13" xfId="0" quotePrefix="1" applyNumberFormat="1" applyFont="1" applyFill="1" applyBorder="1" applyAlignment="1">
      <alignment horizontal="right" vertical="center"/>
    </xf>
    <xf numFmtId="176" fontId="231" fillId="0" borderId="152" xfId="0" quotePrefix="1" applyNumberFormat="1" applyFont="1" applyFill="1" applyBorder="1" applyAlignment="1">
      <alignment horizontal="right" vertical="center"/>
    </xf>
    <xf numFmtId="176" fontId="215" fillId="0" borderId="13" xfId="1946" applyNumberFormat="1" applyFont="1" applyFill="1" applyBorder="1" applyAlignment="1">
      <alignment vertical="center"/>
    </xf>
    <xf numFmtId="176" fontId="215" fillId="0" borderId="3" xfId="1946" applyNumberFormat="1" applyFont="1" applyFill="1" applyBorder="1" applyAlignment="1">
      <alignment vertical="center"/>
    </xf>
    <xf numFmtId="176" fontId="215" fillId="0" borderId="146" xfId="1946" applyNumberFormat="1" applyFont="1" applyFill="1" applyBorder="1" applyAlignment="1">
      <alignment vertical="center"/>
    </xf>
    <xf numFmtId="176" fontId="67" fillId="0" borderId="146" xfId="1946" applyNumberFormat="1" applyFont="1" applyFill="1" applyBorder="1" applyAlignment="1">
      <alignment vertical="center"/>
    </xf>
    <xf numFmtId="10" fontId="269" fillId="0" borderId="13" xfId="1234" applyNumberFormat="1" applyFont="1" applyFill="1" applyBorder="1" applyAlignment="1">
      <alignment horizontal="right" vertical="center"/>
    </xf>
    <xf numFmtId="263" fontId="215" fillId="0" borderId="146" xfId="1231" applyNumberFormat="1" applyFont="1" applyFill="1" applyBorder="1" applyAlignment="1">
      <alignment horizontal="left" vertical="center"/>
    </xf>
    <xf numFmtId="263" fontId="67" fillId="0" borderId="0" xfId="1231" applyNumberFormat="1" applyFont="1" applyFill="1" applyBorder="1" applyAlignment="1">
      <alignment horizontal="left" vertical="center"/>
    </xf>
    <xf numFmtId="263" fontId="269" fillId="0" borderId="29" xfId="1234" applyNumberFormat="1" applyFont="1" applyFill="1" applyBorder="1" applyAlignment="1">
      <alignment horizontal="right" vertical="center"/>
    </xf>
    <xf numFmtId="263" fontId="67" fillId="0" borderId="13" xfId="1231" applyNumberFormat="1" applyFont="1" applyFill="1" applyBorder="1" applyAlignment="1">
      <alignment horizontal="left" vertical="center"/>
    </xf>
    <xf numFmtId="176" fontId="215" fillId="0" borderId="146" xfId="1946" applyNumberFormat="1" applyFont="1" applyFill="1" applyBorder="1"/>
    <xf numFmtId="176" fontId="67" fillId="0" borderId="146" xfId="1946" applyNumberFormat="1" applyFont="1" applyFill="1" applyBorder="1"/>
    <xf numFmtId="176" fontId="67" fillId="0" borderId="0" xfId="1946" applyNumberFormat="1" applyFont="1" applyFill="1" applyBorder="1" applyAlignment="1">
      <alignment horizontal="left" indent="1"/>
    </xf>
    <xf numFmtId="176" fontId="215" fillId="0" borderId="0" xfId="1946" applyNumberFormat="1" applyFont="1" applyFill="1" applyBorder="1"/>
    <xf numFmtId="176" fontId="67" fillId="0" borderId="0" xfId="1948" applyNumberFormat="1" applyFont="1" applyFill="1" applyBorder="1" applyAlignment="1">
      <alignment horizontal="left" vertical="center" indent="1"/>
    </xf>
    <xf numFmtId="176" fontId="67" fillId="0" borderId="0" xfId="1948" applyNumberFormat="1" applyFont="1" applyFill="1" applyBorder="1" applyAlignment="1">
      <alignment vertical="center"/>
    </xf>
    <xf numFmtId="176" fontId="67" fillId="0" borderId="13" xfId="1948" applyNumberFormat="1" applyFont="1" applyFill="1" applyBorder="1" applyAlignment="1">
      <alignment horizontal="left" vertical="center" indent="1"/>
    </xf>
    <xf numFmtId="176" fontId="67" fillId="0" borderId="13" xfId="1948" applyNumberFormat="1" applyFont="1" applyFill="1" applyBorder="1" applyAlignment="1">
      <alignment vertical="center"/>
    </xf>
    <xf numFmtId="176" fontId="215" fillId="0" borderId="146" xfId="1948" applyNumberFormat="1" applyFont="1" applyFill="1" applyBorder="1" applyAlignment="1">
      <alignment vertical="center"/>
    </xf>
    <xf numFmtId="176" fontId="67" fillId="0" borderId="146" xfId="1948" applyNumberFormat="1" applyFont="1" applyFill="1" applyBorder="1" applyAlignment="1">
      <alignment vertical="center"/>
    </xf>
    <xf numFmtId="176" fontId="67" fillId="0" borderId="0" xfId="1946" applyNumberFormat="1" applyFont="1" applyFill="1" applyBorder="1"/>
    <xf numFmtId="176" fontId="67" fillId="0" borderId="13" xfId="1946" applyNumberFormat="1" applyFont="1" applyFill="1" applyBorder="1"/>
    <xf numFmtId="176" fontId="67" fillId="0" borderId="146" xfId="1231" quotePrefix="1" applyNumberFormat="1" applyFont="1" applyFill="1" applyBorder="1" applyAlignment="1">
      <alignment horizontal="right" vertical="center"/>
    </xf>
    <xf numFmtId="176" fontId="67" fillId="0" borderId="153" xfId="1231" quotePrefix="1" applyNumberFormat="1" applyFont="1" applyFill="1" applyBorder="1" applyAlignment="1">
      <alignment horizontal="right" vertical="center"/>
    </xf>
    <xf numFmtId="176" fontId="269" fillId="0" borderId="146" xfId="29591" quotePrefix="1" applyNumberFormat="1" applyFont="1" applyFill="1" applyBorder="1" applyAlignment="1">
      <alignment horizontal="right" vertical="center"/>
    </xf>
    <xf numFmtId="176" fontId="269" fillId="0" borderId="32" xfId="29591" quotePrefix="1" applyNumberFormat="1" applyFont="1" applyFill="1" applyBorder="1" applyAlignment="1">
      <alignment horizontal="right" vertical="center"/>
    </xf>
    <xf numFmtId="176" fontId="67" fillId="0" borderId="0" xfId="1231" quotePrefix="1" applyNumberFormat="1" applyFont="1" applyFill="1" applyBorder="1" applyAlignment="1">
      <alignment horizontal="right" vertical="center"/>
    </xf>
    <xf numFmtId="176" fontId="67" fillId="0" borderId="151" xfId="1231" quotePrefix="1" applyNumberFormat="1" applyFont="1" applyFill="1" applyBorder="1" applyAlignment="1">
      <alignment horizontal="right" vertical="center"/>
    </xf>
    <xf numFmtId="176" fontId="67" fillId="0" borderId="147" xfId="1231" quotePrefix="1" applyNumberFormat="1" applyFont="1" applyFill="1" applyBorder="1" applyAlignment="1">
      <alignment horizontal="right" vertical="center"/>
    </xf>
    <xf numFmtId="176" fontId="269" fillId="0" borderId="29" xfId="29591" quotePrefix="1" applyNumberFormat="1" applyFont="1" applyFill="1" applyBorder="1" applyAlignment="1">
      <alignment horizontal="right" vertical="center"/>
    </xf>
    <xf numFmtId="176" fontId="67" fillId="0" borderId="149" xfId="1297" applyNumberFormat="1" applyFont="1" applyFill="1" applyBorder="1" applyAlignment="1">
      <alignment vertical="center"/>
    </xf>
    <xf numFmtId="176" fontId="67" fillId="0" borderId="33" xfId="1297" applyNumberFormat="1" applyFont="1" applyFill="1" applyBorder="1" applyAlignment="1">
      <alignment vertical="center"/>
    </xf>
    <xf numFmtId="176" fontId="269" fillId="0" borderId="33" xfId="1297" applyNumberFormat="1" applyFont="1" applyFill="1" applyBorder="1" applyAlignment="1">
      <alignment vertical="center"/>
    </xf>
    <xf numFmtId="41" fontId="269" fillId="0" borderId="0" xfId="29592" applyFont="1" applyFill="1" applyBorder="1" applyAlignment="1">
      <alignment vertical="center"/>
    </xf>
    <xf numFmtId="41" fontId="67" fillId="0" borderId="23" xfId="1281" applyFont="1" applyFill="1" applyBorder="1" applyAlignment="1">
      <alignment vertical="center"/>
    </xf>
    <xf numFmtId="176" fontId="67" fillId="0" borderId="23" xfId="1297" applyNumberFormat="1" applyFont="1" applyFill="1" applyBorder="1" applyAlignment="1">
      <alignment vertical="center"/>
    </xf>
    <xf numFmtId="176" fontId="269" fillId="0" borderId="23" xfId="1297" applyNumberFormat="1" applyFont="1" applyFill="1" applyBorder="1" applyAlignment="1">
      <alignment vertical="center"/>
    </xf>
    <xf numFmtId="176" fontId="67" fillId="0" borderId="150" xfId="1297" applyNumberFormat="1" applyFont="1" applyFill="1" applyBorder="1" applyAlignment="1">
      <alignment vertical="center"/>
    </xf>
    <xf numFmtId="176" fontId="67" fillId="0" borderId="23" xfId="1946" applyNumberFormat="1" applyFont="1" applyFill="1" applyBorder="1" applyAlignment="1">
      <alignment horizontal="right" vertical="center"/>
    </xf>
    <xf numFmtId="176" fontId="269" fillId="0" borderId="23" xfId="1946" applyNumberFormat="1" applyFont="1" applyFill="1" applyBorder="1" applyAlignment="1">
      <alignment horizontal="right" vertical="center"/>
    </xf>
    <xf numFmtId="176" fontId="67" fillId="0" borderId="33" xfId="1946" applyNumberFormat="1" applyFont="1" applyFill="1" applyBorder="1" applyAlignment="1">
      <alignment horizontal="right" vertical="center"/>
    </xf>
    <xf numFmtId="176" fontId="269" fillId="0" borderId="146" xfId="1946" applyNumberFormat="1" applyFont="1" applyFill="1" applyBorder="1" applyAlignment="1">
      <alignment vertical="center"/>
    </xf>
    <xf numFmtId="176" fontId="67" fillId="0" borderId="29" xfId="1946" applyNumberFormat="1" applyFont="1" applyFill="1" applyBorder="1" applyAlignment="1">
      <alignment vertical="center"/>
    </xf>
    <xf numFmtId="176" fontId="269" fillId="0" borderId="147" xfId="1946" applyNumberFormat="1" applyFont="1" applyFill="1" applyBorder="1" applyAlignment="1">
      <alignment vertical="center"/>
    </xf>
    <xf numFmtId="10" fontId="67" fillId="0" borderId="147" xfId="1234" applyNumberFormat="1" applyFont="1" applyFill="1" applyBorder="1" applyAlignment="1">
      <alignment vertical="center"/>
    </xf>
    <xf numFmtId="10" fontId="67" fillId="0" borderId="29" xfId="1234" applyNumberFormat="1" applyFont="1" applyFill="1" applyBorder="1" applyAlignment="1">
      <alignment vertical="center"/>
    </xf>
    <xf numFmtId="10" fontId="269" fillId="0" borderId="147" xfId="1234" applyNumberFormat="1" applyFont="1" applyFill="1" applyBorder="1" applyAlignment="1">
      <alignment vertical="center"/>
    </xf>
    <xf numFmtId="10" fontId="269" fillId="0" borderId="29" xfId="1234" applyNumberFormat="1" applyFont="1" applyFill="1" applyBorder="1" applyAlignment="1">
      <alignment vertical="center"/>
    </xf>
    <xf numFmtId="10" fontId="269" fillId="0" borderId="0" xfId="1234" applyNumberFormat="1" applyFont="1" applyFill="1" applyBorder="1" applyAlignment="1">
      <alignment vertical="center"/>
    </xf>
    <xf numFmtId="0" fontId="67" fillId="0" borderId="146" xfId="29588" applyFont="1" applyFill="1" applyBorder="1" applyAlignment="1">
      <alignment vertical="center" wrapText="1"/>
    </xf>
    <xf numFmtId="0" fontId="269" fillId="0" borderId="146" xfId="29798" applyFont="1" applyFill="1" applyBorder="1" applyAlignment="1">
      <alignment vertical="center" wrapText="1"/>
    </xf>
    <xf numFmtId="0" fontId="67" fillId="0" borderId="0" xfId="29588" applyFont="1" applyFill="1" applyAlignment="1">
      <alignment vertical="center" wrapText="1"/>
    </xf>
    <xf numFmtId="2" fontId="67" fillId="0" borderId="147" xfId="29588" applyNumberFormat="1" applyFont="1" applyFill="1" applyBorder="1" applyAlignment="1">
      <alignment vertical="center" wrapText="1"/>
    </xf>
    <xf numFmtId="2" fontId="67" fillId="0" borderId="29" xfId="29588" applyNumberFormat="1" applyFont="1" applyFill="1" applyBorder="1" applyAlignment="1">
      <alignment vertical="center" wrapText="1"/>
    </xf>
    <xf numFmtId="2" fontId="269" fillId="0" borderId="29" xfId="29798" applyNumberFormat="1" applyFont="1" applyFill="1" applyBorder="1" applyAlignment="1">
      <alignment vertical="center" wrapText="1"/>
    </xf>
    <xf numFmtId="0" fontId="67" fillId="0" borderId="13" xfId="29588" applyFont="1" applyFill="1" applyBorder="1" applyAlignment="1">
      <alignment vertical="center" wrapText="1"/>
    </xf>
    <xf numFmtId="2" fontId="67" fillId="0" borderId="13" xfId="29588" applyNumberFormat="1" applyFont="1" applyFill="1" applyBorder="1" applyAlignment="1">
      <alignment vertical="center" wrapText="1"/>
    </xf>
    <xf numFmtId="2" fontId="269" fillId="0" borderId="13" xfId="29798" applyNumberFormat="1" applyFont="1" applyFill="1" applyBorder="1" applyAlignment="1">
      <alignment vertical="center" wrapText="1"/>
    </xf>
    <xf numFmtId="176" fontId="67" fillId="0" borderId="157" xfId="1948" applyNumberFormat="1" applyFont="1" applyFill="1" applyBorder="1" applyAlignment="1">
      <alignment horizontal="right" vertical="center"/>
    </xf>
    <xf numFmtId="176" fontId="216" fillId="0" borderId="0" xfId="0" applyNumberFormat="1" applyFont="1" applyFill="1" applyAlignment="1">
      <alignment vertical="center"/>
    </xf>
    <xf numFmtId="176" fontId="67" fillId="0" borderId="158" xfId="1948" applyNumberFormat="1" applyFont="1" applyFill="1" applyBorder="1" applyAlignment="1">
      <alignment horizontal="right" vertical="center"/>
    </xf>
    <xf numFmtId="176" fontId="67" fillId="0" borderId="156" xfId="1948" applyNumberFormat="1" applyFont="1" applyFill="1" applyBorder="1" applyAlignment="1">
      <alignment horizontal="right" vertical="center"/>
    </xf>
    <xf numFmtId="176" fontId="211" fillId="0" borderId="0" xfId="1439" applyNumberFormat="1" applyFont="1" applyFill="1" applyBorder="1" applyAlignment="1">
      <alignment vertical="center"/>
    </xf>
    <xf numFmtId="176" fontId="67" fillId="0" borderId="159" xfId="1948" applyNumberFormat="1" applyFont="1" applyFill="1" applyBorder="1" applyAlignment="1">
      <alignment horizontal="right" vertical="center"/>
    </xf>
    <xf numFmtId="176" fontId="216" fillId="0" borderId="3" xfId="1439" applyNumberFormat="1" applyFont="1" applyFill="1" applyBorder="1" applyAlignment="1">
      <alignment vertical="center"/>
    </xf>
    <xf numFmtId="176" fontId="216" fillId="0" borderId="146" xfId="1439" applyNumberFormat="1" applyFont="1" applyFill="1" applyBorder="1" applyAlignment="1">
      <alignment vertical="center"/>
    </xf>
    <xf numFmtId="176" fontId="216" fillId="0" borderId="32" xfId="1281" applyNumberFormat="1" applyFont="1" applyFill="1" applyBorder="1" applyAlignment="1">
      <alignment vertical="center"/>
    </xf>
    <xf numFmtId="176" fontId="67" fillId="0" borderId="32" xfId="1948" applyNumberFormat="1" applyFont="1" applyFill="1" applyBorder="1" applyAlignment="1">
      <alignment horizontal="right" vertical="center"/>
    </xf>
    <xf numFmtId="176" fontId="216" fillId="0" borderId="13" xfId="1281" applyNumberFormat="1" applyFont="1" applyFill="1" applyBorder="1" applyAlignment="1">
      <alignment vertical="center"/>
    </xf>
    <xf numFmtId="176" fontId="67" fillId="0" borderId="152" xfId="1948" applyNumberFormat="1" applyFont="1" applyFill="1" applyBorder="1" applyAlignment="1">
      <alignment horizontal="right" vertical="center"/>
    </xf>
    <xf numFmtId="176" fontId="215" fillId="0" borderId="32" xfId="537" applyNumberFormat="1" applyFont="1" applyFill="1" applyBorder="1" applyAlignment="1">
      <alignment vertical="center"/>
    </xf>
    <xf numFmtId="176" fontId="67" fillId="0" borderId="153" xfId="1231" applyNumberFormat="1" applyFont="1" applyFill="1" applyBorder="1" applyAlignment="1">
      <alignment horizontal="right" vertical="center"/>
    </xf>
    <xf numFmtId="176" fontId="67" fillId="0" borderId="154" xfId="1231" applyNumberFormat="1" applyFont="1" applyFill="1" applyBorder="1" applyAlignment="1">
      <alignment horizontal="right" vertical="center"/>
    </xf>
    <xf numFmtId="176" fontId="67" fillId="0" borderId="151" xfId="1231" applyNumberFormat="1" applyFont="1" applyFill="1" applyBorder="1" applyAlignment="1">
      <alignment horizontal="right" vertical="center"/>
    </xf>
    <xf numFmtId="176" fontId="67" fillId="0" borderId="152" xfId="1231" applyNumberFormat="1" applyFont="1" applyFill="1" applyBorder="1" applyAlignment="1">
      <alignment horizontal="right" vertical="center"/>
    </xf>
    <xf numFmtId="41" fontId="211" fillId="0" borderId="13" xfId="0" applyNumberFormat="1" applyFont="1" applyFill="1" applyBorder="1" applyAlignment="1">
      <alignment horizontal="right" vertical="center"/>
    </xf>
    <xf numFmtId="41" fontId="211" fillId="0" borderId="13" xfId="1281" applyNumberFormat="1" applyFont="1" applyFill="1" applyBorder="1" applyAlignment="1">
      <alignment horizontal="right" vertical="center"/>
    </xf>
    <xf numFmtId="41" fontId="67" fillId="0" borderId="13" xfId="0" applyNumberFormat="1" applyFont="1" applyFill="1" applyBorder="1" applyAlignment="1">
      <alignment horizontal="right" vertical="center"/>
    </xf>
    <xf numFmtId="41" fontId="269" fillId="0" borderId="13" xfId="0" applyNumberFormat="1" applyFont="1" applyFill="1" applyBorder="1" applyAlignment="1">
      <alignment horizontal="right" vertical="center"/>
    </xf>
    <xf numFmtId="258" fontId="211" fillId="0" borderId="29" xfId="1231" applyNumberFormat="1" applyFont="1" applyFill="1" applyBorder="1" applyAlignment="1">
      <alignment horizontal="right" vertical="center"/>
    </xf>
    <xf numFmtId="258" fontId="211" fillId="0" borderId="147" xfId="1231" applyNumberFormat="1" applyFont="1" applyFill="1" applyBorder="1" applyAlignment="1">
      <alignment horizontal="right" vertical="center"/>
    </xf>
    <xf numFmtId="258" fontId="211" fillId="0" borderId="0" xfId="1231" applyNumberFormat="1" applyFont="1" applyFill="1" applyBorder="1" applyAlignment="1">
      <alignment horizontal="right" vertical="center"/>
    </xf>
    <xf numFmtId="176" fontId="211" fillId="0" borderId="0" xfId="1231" applyNumberFormat="1" applyFont="1" applyFill="1" applyBorder="1" applyAlignment="1">
      <alignment horizontal="right" vertical="center"/>
    </xf>
    <xf numFmtId="176" fontId="269" fillId="0" borderId="0" xfId="29591" applyNumberFormat="1" applyFont="1" applyFill="1" applyBorder="1" applyAlignment="1">
      <alignment horizontal="right" vertical="center"/>
    </xf>
    <xf numFmtId="258" fontId="211" fillId="0" borderId="0" xfId="1948" applyNumberFormat="1" applyFont="1" applyFill="1" applyBorder="1" applyAlignment="1">
      <alignment horizontal="right" vertical="center"/>
    </xf>
    <xf numFmtId="258" fontId="67" fillId="0" borderId="0" xfId="1948" applyNumberFormat="1" applyFont="1" applyFill="1" applyBorder="1" applyAlignment="1">
      <alignment horizontal="right" vertical="center"/>
    </xf>
    <xf numFmtId="258" fontId="269" fillId="0" borderId="0" xfId="1948" applyNumberFormat="1" applyFont="1" applyFill="1" applyBorder="1" applyAlignment="1">
      <alignment horizontal="right" vertical="center"/>
    </xf>
    <xf numFmtId="258" fontId="211" fillId="0" borderId="13" xfId="1948" applyNumberFormat="1" applyFont="1" applyFill="1" applyBorder="1" applyAlignment="1">
      <alignment horizontal="right" vertical="center"/>
    </xf>
    <xf numFmtId="258" fontId="67" fillId="0" borderId="13" xfId="1948" applyNumberFormat="1" applyFont="1" applyFill="1" applyBorder="1" applyAlignment="1">
      <alignment horizontal="right" vertical="center"/>
    </xf>
    <xf numFmtId="258" fontId="269" fillId="0" borderId="13" xfId="1948" applyNumberFormat="1" applyFont="1" applyFill="1" applyBorder="1" applyAlignment="1">
      <alignment horizontal="right" vertical="center"/>
    </xf>
    <xf numFmtId="0" fontId="249" fillId="0" borderId="29" xfId="0" applyFont="1" applyFill="1" applyBorder="1" applyAlignment="1">
      <alignment horizontal="center" vertical="center"/>
    </xf>
    <xf numFmtId="0" fontId="249" fillId="0" borderId="147" xfId="0" applyFont="1" applyFill="1" applyBorder="1" applyAlignment="1">
      <alignment horizontal="center" vertical="center"/>
    </xf>
    <xf numFmtId="0" fontId="249" fillId="0" borderId="0" xfId="0" applyFont="1" applyFill="1" applyBorder="1" applyAlignment="1">
      <alignment horizontal="center" vertical="center"/>
    </xf>
    <xf numFmtId="0" fontId="215" fillId="0" borderId="0" xfId="0" applyFont="1" applyFill="1" applyBorder="1" applyAlignment="1">
      <alignment vertical="center"/>
    </xf>
    <xf numFmtId="0" fontId="215" fillId="0" borderId="13" xfId="0" applyFont="1" applyFill="1" applyBorder="1" applyAlignment="1">
      <alignment vertical="center"/>
    </xf>
    <xf numFmtId="258" fontId="211" fillId="0" borderId="13" xfId="1231" applyNumberFormat="1" applyFont="1" applyFill="1" applyBorder="1" applyAlignment="1">
      <alignment horizontal="right" vertical="center"/>
    </xf>
    <xf numFmtId="178" fontId="215" fillId="0" borderId="29" xfId="1439" applyNumberFormat="1" applyFont="1" applyFill="1" applyBorder="1" applyAlignment="1">
      <alignment horizontal="left" vertical="center"/>
    </xf>
    <xf numFmtId="178" fontId="215" fillId="0" borderId="0" xfId="1439" applyNumberFormat="1" applyFont="1" applyFill="1" applyBorder="1" applyAlignment="1">
      <alignment horizontal="left" vertical="center"/>
    </xf>
    <xf numFmtId="0" fontId="215" fillId="0" borderId="0" xfId="1439" applyFont="1" applyFill="1" applyBorder="1" applyAlignment="1">
      <alignment horizontal="left" vertical="center"/>
    </xf>
    <xf numFmtId="0" fontId="215" fillId="0" borderId="13" xfId="1439" applyFont="1" applyFill="1" applyBorder="1" applyAlignment="1">
      <alignment horizontal="left" vertical="center"/>
    </xf>
    <xf numFmtId="176" fontId="215" fillId="0" borderId="146" xfId="1439" applyNumberFormat="1" applyFont="1" applyFill="1" applyBorder="1" applyAlignment="1">
      <alignment horizontal="left" vertical="center"/>
    </xf>
    <xf numFmtId="176" fontId="269" fillId="0" borderId="0" xfId="1234" applyNumberFormat="1" applyFont="1" applyFill="1" applyBorder="1" applyAlignment="1">
      <alignment horizontal="right" vertical="center"/>
    </xf>
    <xf numFmtId="10" fontId="211" fillId="0" borderId="164" xfId="0" applyNumberFormat="1" applyFont="1" applyFill="1" applyBorder="1" applyAlignment="1">
      <alignment vertical="center"/>
    </xf>
    <xf numFmtId="176" fontId="67" fillId="0" borderId="153" xfId="1234" quotePrefix="1" applyNumberFormat="1" applyFont="1" applyFill="1" applyBorder="1" applyAlignment="1">
      <alignment horizontal="right" vertical="center"/>
    </xf>
    <xf numFmtId="176" fontId="269" fillId="0" borderId="146" xfId="1234" quotePrefix="1" applyNumberFormat="1" applyFont="1" applyFill="1" applyBorder="1" applyAlignment="1">
      <alignment horizontal="right" vertical="center"/>
    </xf>
    <xf numFmtId="176" fontId="269" fillId="0" borderId="32" xfId="1234" quotePrefix="1" applyNumberFormat="1" applyFont="1" applyFill="1" applyBorder="1" applyAlignment="1">
      <alignment horizontal="right" vertical="center"/>
    </xf>
    <xf numFmtId="176" fontId="67" fillId="0" borderId="151" xfId="1234" quotePrefix="1" applyNumberFormat="1" applyFont="1" applyFill="1" applyBorder="1" applyAlignment="1">
      <alignment horizontal="right" vertical="center"/>
    </xf>
    <xf numFmtId="176" fontId="67" fillId="0" borderId="147" xfId="1234" quotePrefix="1" applyNumberFormat="1" applyFont="1" applyFill="1" applyBorder="1" applyAlignment="1">
      <alignment horizontal="right" vertical="center"/>
    </xf>
    <xf numFmtId="176" fontId="269" fillId="0" borderId="29" xfId="1234" quotePrefix="1" applyNumberFormat="1" applyFont="1" applyFill="1" applyBorder="1" applyAlignment="1">
      <alignment horizontal="right" vertical="center"/>
    </xf>
    <xf numFmtId="41" fontId="211" fillId="0" borderId="29" xfId="1231" applyNumberFormat="1" applyFont="1" applyFill="1" applyBorder="1" applyAlignment="1">
      <alignment horizontal="right" vertical="center"/>
    </xf>
    <xf numFmtId="41" fontId="211" fillId="0" borderId="147" xfId="1231" applyNumberFormat="1" applyFont="1" applyFill="1" applyBorder="1" applyAlignment="1">
      <alignment horizontal="right" vertical="center"/>
    </xf>
    <xf numFmtId="41" fontId="269" fillId="0" borderId="29" xfId="29591" applyNumberFormat="1" applyFont="1" applyFill="1" applyBorder="1" applyAlignment="1">
      <alignment horizontal="right" vertical="center"/>
    </xf>
    <xf numFmtId="41" fontId="211" fillId="0" borderId="0" xfId="1948" applyNumberFormat="1" applyFont="1" applyFill="1" applyBorder="1" applyAlignment="1">
      <alignment horizontal="right" vertical="center"/>
    </xf>
    <xf numFmtId="41" fontId="269" fillId="0" borderId="0" xfId="1948" applyNumberFormat="1" applyFont="1" applyFill="1" applyBorder="1" applyAlignment="1">
      <alignment horizontal="right" vertical="center"/>
    </xf>
    <xf numFmtId="0" fontId="216" fillId="46" borderId="29" xfId="0" applyFont="1" applyFill="1" applyBorder="1" applyAlignment="1">
      <alignment vertical="center"/>
    </xf>
    <xf numFmtId="0" fontId="249" fillId="46" borderId="29" xfId="0" applyFont="1" applyFill="1" applyBorder="1" applyAlignment="1">
      <alignment horizontal="center" vertical="center"/>
    </xf>
    <xf numFmtId="0" fontId="249" fillId="46" borderId="147" xfId="0" applyFont="1" applyFill="1" applyBorder="1" applyAlignment="1">
      <alignment horizontal="center" vertical="center"/>
    </xf>
    <xf numFmtId="258" fontId="211" fillId="46" borderId="29" xfId="1231" applyNumberFormat="1" applyFont="1" applyFill="1" applyBorder="1" applyAlignment="1">
      <alignment horizontal="right" vertical="center"/>
    </xf>
    <xf numFmtId="258" fontId="211" fillId="46" borderId="147" xfId="1231" applyNumberFormat="1" applyFont="1" applyFill="1" applyBorder="1" applyAlignment="1">
      <alignment horizontal="right" vertical="center"/>
    </xf>
    <xf numFmtId="258" fontId="67" fillId="46" borderId="29" xfId="1231" applyNumberFormat="1" applyFont="1" applyFill="1" applyBorder="1" applyAlignment="1">
      <alignment horizontal="right" vertical="center"/>
    </xf>
    <xf numFmtId="258" fontId="67" fillId="46" borderId="147" xfId="1231" applyNumberFormat="1" applyFont="1" applyFill="1" applyBorder="1" applyAlignment="1">
      <alignment horizontal="right" vertical="center"/>
    </xf>
    <xf numFmtId="258" fontId="269" fillId="46" borderId="29" xfId="29591" applyNumberFormat="1" applyFont="1" applyFill="1" applyBorder="1" applyAlignment="1">
      <alignment horizontal="right" vertical="center"/>
    </xf>
    <xf numFmtId="0" fontId="216" fillId="46" borderId="0" xfId="0" applyFont="1" applyFill="1" applyBorder="1" applyAlignment="1">
      <alignment vertical="center"/>
    </xf>
    <xf numFmtId="0" fontId="249" fillId="46" borderId="0" xfId="0" applyFont="1" applyFill="1" applyBorder="1" applyAlignment="1">
      <alignment horizontal="center" vertical="center"/>
    </xf>
    <xf numFmtId="258" fontId="211" fillId="46" borderId="0" xfId="1231" applyNumberFormat="1" applyFont="1" applyFill="1" applyBorder="1" applyAlignment="1">
      <alignment horizontal="right" vertical="center"/>
    </xf>
    <xf numFmtId="258" fontId="67" fillId="46" borderId="0" xfId="1231" applyNumberFormat="1" applyFont="1" applyFill="1" applyBorder="1" applyAlignment="1">
      <alignment horizontal="right" vertical="center"/>
    </xf>
    <xf numFmtId="258" fontId="269" fillId="46" borderId="0" xfId="29591" applyNumberFormat="1" applyFont="1" applyFill="1" applyBorder="1" applyAlignment="1">
      <alignment horizontal="right" vertical="center"/>
    </xf>
    <xf numFmtId="258" fontId="67" fillId="46" borderId="0" xfId="1234" applyNumberFormat="1" applyFont="1" applyFill="1" applyBorder="1" applyAlignment="1">
      <alignment horizontal="right" vertical="center"/>
    </xf>
    <xf numFmtId="0" fontId="215" fillId="46" borderId="0" xfId="0" applyFont="1" applyFill="1" applyBorder="1" applyAlignment="1">
      <alignment vertical="center"/>
    </xf>
    <xf numFmtId="176" fontId="211" fillId="46" borderId="0" xfId="1231" applyNumberFormat="1" applyFont="1" applyFill="1" applyBorder="1" applyAlignment="1">
      <alignment horizontal="right" vertical="center"/>
    </xf>
    <xf numFmtId="176" fontId="67" fillId="46" borderId="0" xfId="1231" applyNumberFormat="1" applyFont="1" applyFill="1" applyBorder="1" applyAlignment="1">
      <alignment horizontal="right" vertical="center"/>
    </xf>
    <xf numFmtId="176" fontId="269" fillId="46" borderId="0" xfId="29591" applyNumberFormat="1" applyFont="1" applyFill="1" applyBorder="1" applyAlignment="1">
      <alignment horizontal="right" vertical="center"/>
    </xf>
    <xf numFmtId="258" fontId="211" fillId="46" borderId="0" xfId="1948" applyNumberFormat="1" applyFont="1" applyFill="1" applyBorder="1" applyAlignment="1">
      <alignment horizontal="right" vertical="center"/>
    </xf>
    <xf numFmtId="258" fontId="67" fillId="46" borderId="0" xfId="1948" applyNumberFormat="1" applyFont="1" applyFill="1" applyBorder="1" applyAlignment="1">
      <alignment horizontal="right" vertical="center"/>
    </xf>
    <xf numFmtId="258" fontId="269" fillId="46" borderId="0" xfId="1948" applyNumberFormat="1" applyFont="1" applyFill="1" applyBorder="1" applyAlignment="1">
      <alignment horizontal="right" vertical="center"/>
    </xf>
    <xf numFmtId="0" fontId="66" fillId="46" borderId="0" xfId="0" applyFont="1" applyFill="1" applyBorder="1" applyAlignment="1">
      <alignment vertical="center"/>
    </xf>
    <xf numFmtId="0" fontId="215" fillId="46" borderId="13" xfId="0" applyFont="1" applyFill="1" applyBorder="1" applyAlignment="1">
      <alignment vertical="center"/>
    </xf>
    <xf numFmtId="258" fontId="211" fillId="46" borderId="13" xfId="1231" applyNumberFormat="1" applyFont="1" applyFill="1" applyBorder="1" applyAlignment="1">
      <alignment horizontal="right" vertical="center"/>
    </xf>
    <xf numFmtId="258" fontId="67" fillId="46" borderId="13" xfId="1231" applyNumberFormat="1" applyFont="1" applyFill="1" applyBorder="1" applyAlignment="1">
      <alignment horizontal="right" vertical="center"/>
    </xf>
    <xf numFmtId="258" fontId="269" fillId="46" borderId="13" xfId="29591" applyNumberFormat="1" applyFont="1" applyFill="1" applyBorder="1" applyAlignment="1">
      <alignment horizontal="right" vertical="center"/>
    </xf>
    <xf numFmtId="0" fontId="211" fillId="46" borderId="0" xfId="0" applyFont="1" applyFill="1" applyBorder="1" applyAlignment="1">
      <alignment horizontal="center" vertical="center"/>
    </xf>
    <xf numFmtId="183" fontId="216" fillId="46" borderId="21" xfId="1281" applyNumberFormat="1" applyFont="1" applyFill="1" applyBorder="1" applyAlignment="1">
      <alignment vertical="center"/>
    </xf>
    <xf numFmtId="176" fontId="67" fillId="46" borderId="21" xfId="1948" applyNumberFormat="1" applyFont="1" applyFill="1" applyBorder="1" applyAlignment="1">
      <alignment horizontal="right" vertical="center"/>
    </xf>
    <xf numFmtId="176" fontId="67" fillId="46" borderId="144" xfId="1948" applyNumberFormat="1" applyFont="1" applyFill="1" applyBorder="1" applyAlignment="1">
      <alignment horizontal="right" vertical="center"/>
    </xf>
    <xf numFmtId="176" fontId="269" fillId="46" borderId="144" xfId="1948" applyNumberFormat="1" applyFont="1" applyFill="1" applyBorder="1" applyAlignment="1">
      <alignment horizontal="right" vertical="center"/>
    </xf>
    <xf numFmtId="183" fontId="211" fillId="46" borderId="0" xfId="1281" applyNumberFormat="1" applyFont="1" applyFill="1" applyBorder="1" applyAlignment="1">
      <alignment vertical="center"/>
    </xf>
    <xf numFmtId="0" fontId="211" fillId="46" borderId="0" xfId="0" applyFont="1" applyFill="1" applyAlignment="1">
      <alignment vertical="center"/>
    </xf>
    <xf numFmtId="176" fontId="67" fillId="46" borderId="0" xfId="1948" applyNumberFormat="1" applyFont="1" applyFill="1" applyAlignment="1">
      <alignment horizontal="right" vertical="center"/>
    </xf>
    <xf numFmtId="176" fontId="67" fillId="46" borderId="137" xfId="1948" applyNumberFormat="1" applyFont="1" applyFill="1" applyBorder="1" applyAlignment="1">
      <alignment horizontal="right" vertical="center"/>
    </xf>
    <xf numFmtId="176" fontId="67" fillId="46" borderId="0" xfId="1948" applyNumberFormat="1" applyFont="1" applyFill="1" applyBorder="1" applyAlignment="1">
      <alignment horizontal="right" vertical="center"/>
    </xf>
    <xf numFmtId="176" fontId="269" fillId="46" borderId="0" xfId="1948" applyNumberFormat="1" applyFont="1" applyFill="1" applyBorder="1" applyAlignment="1">
      <alignment horizontal="right" vertical="center"/>
    </xf>
    <xf numFmtId="176" fontId="67" fillId="46" borderId="13" xfId="1948" applyNumberFormat="1" applyFont="1" applyFill="1" applyBorder="1" applyAlignment="1">
      <alignment horizontal="right" vertical="center"/>
    </xf>
    <xf numFmtId="176" fontId="269" fillId="46" borderId="13" xfId="1948" applyNumberFormat="1" applyFont="1" applyFill="1" applyBorder="1" applyAlignment="1">
      <alignment horizontal="right" vertical="center"/>
    </xf>
    <xf numFmtId="183" fontId="216" fillId="46" borderId="13" xfId="1281" applyNumberFormat="1" applyFont="1" applyFill="1" applyBorder="1" applyAlignment="1">
      <alignment vertical="center"/>
    </xf>
    <xf numFmtId="176" fontId="67" fillId="46" borderId="148" xfId="1948" applyNumberFormat="1" applyFont="1" applyFill="1" applyBorder="1" applyAlignment="1">
      <alignment horizontal="right" vertical="center"/>
    </xf>
    <xf numFmtId="176" fontId="67" fillId="46" borderId="147" xfId="1948" applyNumberFormat="1" applyFont="1" applyFill="1" applyBorder="1" applyAlignment="1">
      <alignment horizontal="right" vertical="center"/>
    </xf>
    <xf numFmtId="176" fontId="67" fillId="46" borderId="29" xfId="1948" applyNumberFormat="1" applyFont="1" applyFill="1" applyBorder="1" applyAlignment="1">
      <alignment horizontal="right" vertical="center"/>
    </xf>
    <xf numFmtId="176" fontId="269" fillId="46" borderId="29" xfId="1948" applyNumberFormat="1" applyFont="1" applyFill="1" applyBorder="1" applyAlignment="1">
      <alignment horizontal="right" vertical="center"/>
    </xf>
    <xf numFmtId="0" fontId="249" fillId="46" borderId="0" xfId="0" applyFont="1" applyFill="1" applyAlignment="1">
      <alignment horizontal="right" vertical="center"/>
    </xf>
    <xf numFmtId="183" fontId="216" fillId="46" borderId="3" xfId="1439" applyNumberFormat="1" applyFont="1" applyFill="1" applyBorder="1" applyAlignment="1">
      <alignment vertical="center"/>
    </xf>
    <xf numFmtId="176" fontId="67" fillId="46" borderId="3" xfId="1948" applyNumberFormat="1" applyFont="1" applyFill="1" applyBorder="1" applyAlignment="1">
      <alignment horizontal="right" vertical="center"/>
    </xf>
    <xf numFmtId="176" fontId="67" fillId="46" borderId="146" xfId="1948" applyNumberFormat="1" applyFont="1" applyFill="1" applyBorder="1" applyAlignment="1">
      <alignment horizontal="right" vertical="center"/>
    </xf>
    <xf numFmtId="176" fontId="269" fillId="46" borderId="146" xfId="1948" applyNumberFormat="1" applyFont="1" applyFill="1" applyBorder="1" applyAlignment="1">
      <alignment horizontal="right" vertical="center"/>
    </xf>
    <xf numFmtId="0" fontId="215" fillId="46" borderId="29" xfId="537" applyFont="1" applyFill="1" applyBorder="1" applyAlignment="1">
      <alignment vertical="center"/>
    </xf>
    <xf numFmtId="0" fontId="215" fillId="46" borderId="147" xfId="537" applyFont="1" applyFill="1" applyBorder="1" applyAlignment="1">
      <alignment vertical="center"/>
    </xf>
    <xf numFmtId="176" fontId="67" fillId="46" borderId="147" xfId="1297" applyNumberFormat="1" applyFont="1" applyFill="1" applyBorder="1" applyAlignment="1">
      <alignment horizontal="right" vertical="center"/>
    </xf>
    <xf numFmtId="176" fontId="67" fillId="46" borderId="154" xfId="1297" applyNumberFormat="1" applyFont="1" applyFill="1" applyBorder="1" applyAlignment="1">
      <alignment horizontal="right" vertical="center"/>
    </xf>
    <xf numFmtId="176" fontId="67" fillId="46" borderId="146" xfId="1297" applyNumberFormat="1" applyFont="1" applyFill="1" applyBorder="1" applyAlignment="1">
      <alignment horizontal="right" vertical="center"/>
    </xf>
    <xf numFmtId="176" fontId="67" fillId="46" borderId="153" xfId="1297" applyNumberFormat="1" applyFont="1" applyFill="1" applyBorder="1" applyAlignment="1">
      <alignment horizontal="right" vertical="center"/>
    </xf>
    <xf numFmtId="176" fontId="269" fillId="46" borderId="146" xfId="1297" applyNumberFormat="1" applyFont="1" applyFill="1" applyBorder="1" applyAlignment="1">
      <alignment horizontal="right" vertical="center"/>
    </xf>
    <xf numFmtId="176" fontId="269" fillId="46" borderId="32" xfId="1297" applyNumberFormat="1" applyFont="1" applyFill="1" applyBorder="1" applyAlignment="1">
      <alignment horizontal="right" vertical="center"/>
    </xf>
    <xf numFmtId="0" fontId="215" fillId="46" borderId="146" xfId="537" applyFont="1" applyFill="1" applyBorder="1" applyAlignment="1">
      <alignment vertical="center"/>
    </xf>
    <xf numFmtId="0" fontId="67" fillId="46" borderId="0" xfId="537" applyFont="1" applyFill="1" applyBorder="1" applyAlignment="1">
      <alignment vertical="center"/>
    </xf>
    <xf numFmtId="176" fontId="67" fillId="46" borderId="0" xfId="1297" applyNumberFormat="1" applyFont="1" applyFill="1" applyBorder="1" applyAlignment="1">
      <alignment horizontal="right" vertical="center"/>
    </xf>
    <xf numFmtId="176" fontId="67" fillId="46" borderId="151" xfId="1297" applyNumberFormat="1" applyFont="1" applyFill="1" applyBorder="1" applyAlignment="1">
      <alignment horizontal="right" vertical="center"/>
    </xf>
    <xf numFmtId="41" fontId="67" fillId="46" borderId="147" xfId="1281" applyFont="1" applyFill="1" applyBorder="1" applyAlignment="1">
      <alignment horizontal="right" vertical="center"/>
    </xf>
    <xf numFmtId="41" fontId="269" fillId="46" borderId="29" xfId="29592" applyFont="1" applyFill="1" applyBorder="1" applyAlignment="1">
      <alignment horizontal="right" vertical="center"/>
    </xf>
    <xf numFmtId="176" fontId="269" fillId="46" borderId="0" xfId="1297" applyNumberFormat="1" applyFont="1" applyFill="1" applyBorder="1" applyAlignment="1">
      <alignment horizontal="right" vertical="center"/>
    </xf>
    <xf numFmtId="0" fontId="67" fillId="46" borderId="0" xfId="0" applyFont="1" applyFill="1" applyAlignment="1">
      <alignment vertical="center"/>
    </xf>
    <xf numFmtId="0" fontId="67" fillId="46" borderId="13" xfId="537" applyFont="1" applyFill="1" applyBorder="1" applyAlignment="1">
      <alignment vertical="center"/>
    </xf>
    <xf numFmtId="0" fontId="67" fillId="46" borderId="13" xfId="0" applyFont="1" applyFill="1" applyBorder="1" applyAlignment="1">
      <alignment vertical="center"/>
    </xf>
    <xf numFmtId="41" fontId="67" fillId="46" borderId="13" xfId="1297" applyNumberFormat="1" applyFont="1" applyFill="1" applyBorder="1" applyAlignment="1">
      <alignment horizontal="right" vertical="center"/>
    </xf>
    <xf numFmtId="176" fontId="67" fillId="46" borderId="13" xfId="1297" applyNumberFormat="1" applyFont="1" applyFill="1" applyBorder="1" applyAlignment="1">
      <alignment horizontal="right" vertical="center"/>
    </xf>
    <xf numFmtId="176" fontId="67" fillId="46" borderId="152" xfId="1297" applyNumberFormat="1" applyFont="1" applyFill="1" applyBorder="1" applyAlignment="1">
      <alignment horizontal="right" vertical="center"/>
    </xf>
    <xf numFmtId="41" fontId="67" fillId="46" borderId="0" xfId="1297" applyNumberFormat="1" applyFont="1" applyFill="1" applyBorder="1" applyAlignment="1">
      <alignment horizontal="right" vertical="center"/>
    </xf>
    <xf numFmtId="41" fontId="67" fillId="46" borderId="151" xfId="1297" applyNumberFormat="1" applyFont="1" applyFill="1" applyBorder="1" applyAlignment="1">
      <alignment horizontal="right" vertical="center"/>
    </xf>
    <xf numFmtId="41" fontId="269" fillId="46" borderId="13" xfId="1297" applyNumberFormat="1" applyFont="1" applyFill="1" applyBorder="1" applyAlignment="1">
      <alignment horizontal="right" vertical="center"/>
    </xf>
    <xf numFmtId="258" fontId="67" fillId="46" borderId="146" xfId="1297" applyNumberFormat="1" applyFont="1" applyFill="1" applyBorder="1" applyAlignment="1">
      <alignment horizontal="right" vertical="center"/>
    </xf>
    <xf numFmtId="258" fontId="67" fillId="46" borderId="153" xfId="1297" applyNumberFormat="1" applyFont="1" applyFill="1" applyBorder="1" applyAlignment="1">
      <alignment horizontal="right" vertical="center"/>
    </xf>
    <xf numFmtId="258" fontId="269" fillId="46" borderId="146" xfId="1297" applyNumberFormat="1" applyFont="1" applyFill="1" applyBorder="1" applyAlignment="1">
      <alignment horizontal="right" vertical="center"/>
    </xf>
    <xf numFmtId="258" fontId="269" fillId="46" borderId="32" xfId="1297" applyNumberFormat="1" applyFont="1" applyFill="1" applyBorder="1" applyAlignment="1">
      <alignment horizontal="right" vertical="center"/>
    </xf>
    <xf numFmtId="0" fontId="306" fillId="46" borderId="146" xfId="1946" applyFont="1" applyFill="1" applyBorder="1" applyAlignment="1">
      <alignment vertical="center"/>
    </xf>
    <xf numFmtId="176" fontId="67" fillId="46" borderId="146" xfId="1281" applyNumberFormat="1" applyFont="1" applyFill="1" applyBorder="1" applyAlignment="1">
      <alignment horizontal="right" vertical="center"/>
    </xf>
    <xf numFmtId="176" fontId="269" fillId="46" borderId="146" xfId="1281" applyNumberFormat="1" applyFont="1" applyFill="1" applyBorder="1" applyAlignment="1">
      <alignment horizontal="right" vertical="center"/>
    </xf>
    <xf numFmtId="0" fontId="216" fillId="46" borderId="0" xfId="0" applyFont="1" applyFill="1" applyAlignment="1">
      <alignment vertical="center"/>
    </xf>
    <xf numFmtId="0" fontId="216" fillId="46" borderId="0" xfId="1946" applyFont="1" applyFill="1" applyBorder="1" applyAlignment="1">
      <alignment horizontal="left" vertical="center"/>
    </xf>
    <xf numFmtId="176" fontId="67" fillId="46" borderId="0" xfId="1281" applyNumberFormat="1" applyFont="1" applyFill="1" applyBorder="1" applyAlignment="1">
      <alignment horizontal="right" vertical="center"/>
    </xf>
    <xf numFmtId="176" fontId="67" fillId="46" borderId="147" xfId="1281" applyNumberFormat="1" applyFont="1" applyFill="1" applyBorder="1" applyAlignment="1">
      <alignment horizontal="right" vertical="center"/>
    </xf>
    <xf numFmtId="176" fontId="269" fillId="46" borderId="147" xfId="1281" applyNumberFormat="1" applyFont="1" applyFill="1" applyBorder="1" applyAlignment="1">
      <alignment horizontal="right" vertical="center"/>
    </xf>
    <xf numFmtId="176" fontId="67" fillId="46" borderId="0" xfId="1297" applyNumberFormat="1" applyFont="1" applyFill="1" applyAlignment="1">
      <alignment horizontal="right" vertical="center"/>
    </xf>
    <xf numFmtId="176" fontId="67" fillId="46" borderId="0" xfId="1281" applyNumberFormat="1" applyFont="1" applyFill="1" applyAlignment="1">
      <alignment horizontal="right" vertical="center"/>
    </xf>
    <xf numFmtId="176" fontId="67" fillId="46" borderId="13" xfId="1281" applyNumberFormat="1" applyFont="1" applyFill="1" applyBorder="1" applyAlignment="1">
      <alignment horizontal="right" vertical="center"/>
    </xf>
    <xf numFmtId="176" fontId="269" fillId="46" borderId="13" xfId="1281" applyNumberFormat="1" applyFont="1" applyFill="1" applyBorder="1" applyAlignment="1">
      <alignment horizontal="right" vertical="center"/>
    </xf>
    <xf numFmtId="176" fontId="67" fillId="46" borderId="149" xfId="1281" applyNumberFormat="1" applyFont="1" applyFill="1" applyBorder="1" applyAlignment="1">
      <alignment horizontal="right" vertical="center"/>
    </xf>
    <xf numFmtId="176" fontId="269" fillId="46" borderId="0" xfId="1281" applyNumberFormat="1" applyFont="1" applyFill="1" applyBorder="1" applyAlignment="1">
      <alignment horizontal="right" vertical="center"/>
    </xf>
    <xf numFmtId="0" fontId="216" fillId="46" borderId="33" xfId="0" applyFont="1" applyFill="1" applyBorder="1" applyAlignment="1">
      <alignment vertical="center"/>
    </xf>
    <xf numFmtId="0" fontId="216" fillId="46" borderId="33" xfId="1946" applyFont="1" applyFill="1" applyBorder="1" applyAlignment="1">
      <alignment horizontal="left" vertical="center"/>
    </xf>
    <xf numFmtId="176" fontId="67" fillId="46" borderId="33" xfId="1281" applyNumberFormat="1" applyFont="1" applyFill="1" applyBorder="1" applyAlignment="1">
      <alignment horizontal="right" vertical="center"/>
    </xf>
    <xf numFmtId="176" fontId="269" fillId="46" borderId="33" xfId="1281" applyNumberFormat="1" applyFont="1" applyFill="1" applyBorder="1" applyAlignment="1">
      <alignment horizontal="right" vertical="center"/>
    </xf>
    <xf numFmtId="0" fontId="211" fillId="46" borderId="0" xfId="0" applyFont="1" applyFill="1" applyBorder="1" applyAlignment="1">
      <alignment vertical="center"/>
    </xf>
    <xf numFmtId="0" fontId="211" fillId="46" borderId="0" xfId="1946" applyFont="1" applyFill="1" applyBorder="1" applyAlignment="1">
      <alignment horizontal="left" vertical="center"/>
    </xf>
    <xf numFmtId="41" fontId="67" fillId="46" borderId="0" xfId="1281" applyFont="1" applyFill="1" applyBorder="1" applyAlignment="1">
      <alignment horizontal="right" vertical="center"/>
    </xf>
    <xf numFmtId="41" fontId="269" fillId="46" borderId="0" xfId="1281" applyFont="1" applyFill="1" applyBorder="1" applyAlignment="1">
      <alignment horizontal="right" vertical="center"/>
    </xf>
    <xf numFmtId="0" fontId="211" fillId="46" borderId="23" xfId="0" applyFont="1" applyFill="1" applyBorder="1" applyAlignment="1">
      <alignment vertical="center"/>
    </xf>
    <xf numFmtId="0" fontId="211" fillId="46" borderId="23" xfId="1946" applyFont="1" applyFill="1" applyBorder="1" applyAlignment="1">
      <alignment horizontal="left" vertical="center"/>
    </xf>
    <xf numFmtId="41" fontId="67" fillId="46" borderId="23" xfId="1281" applyFont="1" applyFill="1" applyBorder="1" applyAlignment="1">
      <alignment horizontal="right" vertical="center"/>
    </xf>
    <xf numFmtId="176" fontId="67" fillId="46" borderId="23" xfId="1281" applyNumberFormat="1" applyFont="1" applyFill="1" applyBorder="1" applyAlignment="1">
      <alignment horizontal="right" vertical="center"/>
    </xf>
    <xf numFmtId="176" fontId="269" fillId="46" borderId="23" xfId="1281" applyNumberFormat="1" applyFont="1" applyFill="1" applyBorder="1" applyAlignment="1">
      <alignment horizontal="right" vertical="center"/>
    </xf>
    <xf numFmtId="0" fontId="211" fillId="46" borderId="13" xfId="0" applyFont="1" applyFill="1" applyBorder="1" applyAlignment="1">
      <alignment vertical="center"/>
    </xf>
    <xf numFmtId="0" fontId="211" fillId="46" borderId="13" xfId="1946" applyFont="1" applyFill="1" applyBorder="1" applyAlignment="1">
      <alignment horizontal="left" vertical="center"/>
    </xf>
    <xf numFmtId="176" fontId="67" fillId="46" borderId="150" xfId="1281" applyNumberFormat="1" applyFont="1" applyFill="1" applyBorder="1" applyAlignment="1">
      <alignment horizontal="right" vertical="center"/>
    </xf>
    <xf numFmtId="176" fontId="67" fillId="46" borderId="29" xfId="1281" applyNumberFormat="1" applyFont="1" applyFill="1" applyBorder="1" applyAlignment="1">
      <alignment horizontal="right" vertical="center"/>
    </xf>
    <xf numFmtId="0" fontId="216" fillId="46" borderId="13" xfId="0" applyFont="1" applyFill="1" applyBorder="1" applyAlignment="1">
      <alignment vertical="center"/>
    </xf>
    <xf numFmtId="0" fontId="216" fillId="46" borderId="13" xfId="1946" applyFont="1" applyFill="1" applyBorder="1" applyAlignment="1">
      <alignment horizontal="left" vertical="center"/>
    </xf>
    <xf numFmtId="0" fontId="306" fillId="46" borderId="32" xfId="1946" applyFont="1" applyFill="1" applyBorder="1" applyAlignment="1">
      <alignment vertical="center"/>
    </xf>
    <xf numFmtId="176" fontId="67" fillId="46" borderId="32" xfId="1297" applyNumberFormat="1" applyFont="1" applyFill="1" applyBorder="1" applyAlignment="1">
      <alignment horizontal="right" vertical="center"/>
    </xf>
    <xf numFmtId="176" fontId="67" fillId="46" borderId="29" xfId="1297" applyNumberFormat="1" applyFont="1" applyFill="1" applyBorder="1" applyAlignment="1">
      <alignment horizontal="right" vertical="center"/>
    </xf>
    <xf numFmtId="176" fontId="269" fillId="46" borderId="147" xfId="1297" applyNumberFormat="1" applyFont="1" applyFill="1" applyBorder="1" applyAlignment="1">
      <alignment horizontal="right" vertical="center"/>
    </xf>
    <xf numFmtId="176" fontId="67" fillId="46" borderId="0" xfId="1946" applyNumberFormat="1" applyFont="1" applyFill="1" applyBorder="1" applyAlignment="1">
      <alignment horizontal="right" vertical="center"/>
    </xf>
    <xf numFmtId="176" fontId="269" fillId="46" borderId="13" xfId="1297" applyNumberFormat="1" applyFont="1" applyFill="1" applyBorder="1" applyAlignment="1">
      <alignment horizontal="right" vertical="center"/>
    </xf>
    <xf numFmtId="176" fontId="67" fillId="46" borderId="146" xfId="1946" applyNumberFormat="1" applyFont="1" applyFill="1" applyBorder="1" applyAlignment="1">
      <alignment horizontal="right" vertical="center"/>
    </xf>
    <xf numFmtId="176" fontId="269" fillId="46" borderId="146" xfId="1946" applyNumberFormat="1" applyFont="1" applyFill="1" applyBorder="1" applyAlignment="1">
      <alignment horizontal="right" vertical="center"/>
    </xf>
    <xf numFmtId="176" fontId="67" fillId="46" borderId="32" xfId="1281" applyNumberFormat="1" applyFont="1" applyFill="1" applyBorder="1" applyAlignment="1">
      <alignment horizontal="right" vertical="center"/>
    </xf>
    <xf numFmtId="38" fontId="215" fillId="46" borderId="13" xfId="1319" applyNumberFormat="1" applyFont="1" applyFill="1" applyBorder="1" applyAlignment="1">
      <alignment horizontal="left" vertical="center" indent="1"/>
    </xf>
    <xf numFmtId="258" fontId="67" fillId="46" borderId="32" xfId="1281" applyNumberFormat="1" applyFont="1" applyFill="1" applyBorder="1" applyAlignment="1">
      <alignment horizontal="right" vertical="center"/>
    </xf>
    <xf numFmtId="258" fontId="67" fillId="46" borderId="146" xfId="1281" applyNumberFormat="1" applyFont="1" applyFill="1" applyBorder="1" applyAlignment="1">
      <alignment horizontal="right" vertical="center"/>
    </xf>
    <xf numFmtId="258" fontId="269" fillId="46" borderId="146" xfId="1281" applyNumberFormat="1" applyFont="1" applyFill="1" applyBorder="1" applyAlignment="1">
      <alignment horizontal="right" vertical="center"/>
    </xf>
    <xf numFmtId="0" fontId="215" fillId="46" borderId="146" xfId="1946" applyFont="1" applyFill="1" applyBorder="1" applyAlignment="1">
      <alignment horizontal="left" vertical="center"/>
    </xf>
    <xf numFmtId="0" fontId="215" fillId="46" borderId="32" xfId="1946" applyFont="1" applyFill="1" applyBorder="1" applyAlignment="1">
      <alignment horizontal="left" vertical="center"/>
    </xf>
    <xf numFmtId="38" fontId="215" fillId="46" borderId="13" xfId="1319" applyNumberFormat="1" applyFont="1" applyFill="1" applyBorder="1" applyAlignment="1">
      <alignment vertical="center"/>
    </xf>
    <xf numFmtId="176" fontId="269" fillId="46" borderId="146" xfId="29592" applyNumberFormat="1" applyFont="1" applyFill="1" applyBorder="1" applyAlignment="1">
      <alignment horizontal="right" vertical="center"/>
    </xf>
    <xf numFmtId="176" fontId="269" fillId="46" borderId="29" xfId="29592" applyNumberFormat="1" applyFont="1" applyFill="1" applyBorder="1" applyAlignment="1">
      <alignment horizontal="right" vertical="center"/>
    </xf>
    <xf numFmtId="258" fontId="67" fillId="46" borderId="0" xfId="1281" applyNumberFormat="1" applyFont="1" applyFill="1" applyAlignment="1">
      <alignment horizontal="right" vertical="center"/>
    </xf>
    <xf numFmtId="258" fontId="67" fillId="46" borderId="0" xfId="1281" applyNumberFormat="1" applyFont="1" applyFill="1" applyBorder="1" applyAlignment="1">
      <alignment horizontal="right" vertical="center"/>
    </xf>
    <xf numFmtId="258" fontId="269" fillId="46" borderId="0" xfId="29592" applyNumberFormat="1" applyFont="1" applyFill="1" applyBorder="1" applyAlignment="1">
      <alignment horizontal="right" vertical="center"/>
    </xf>
    <xf numFmtId="0" fontId="269" fillId="46" borderId="0" xfId="0" applyFont="1" applyFill="1" applyAlignment="1">
      <alignment vertical="center"/>
    </xf>
    <xf numFmtId="176" fontId="269" fillId="46" borderId="0" xfId="29592" applyNumberFormat="1" applyFont="1" applyFill="1" applyBorder="1" applyAlignment="1">
      <alignment horizontal="right" vertical="center"/>
    </xf>
    <xf numFmtId="176" fontId="269" fillId="46" borderId="13" xfId="29592" applyNumberFormat="1" applyFont="1" applyFill="1" applyBorder="1" applyAlignment="1">
      <alignment horizontal="right" vertical="center"/>
    </xf>
    <xf numFmtId="0" fontId="216" fillId="46" borderId="147" xfId="1946" applyFont="1" applyFill="1" applyBorder="1" applyAlignment="1">
      <alignment horizontal="left" vertical="center"/>
    </xf>
    <xf numFmtId="0" fontId="216" fillId="46" borderId="147" xfId="0" applyFont="1" applyFill="1" applyBorder="1" applyAlignment="1">
      <alignment vertical="center"/>
    </xf>
    <xf numFmtId="176" fontId="67" fillId="46" borderId="147" xfId="1946" applyNumberFormat="1" applyFont="1" applyFill="1" applyBorder="1" applyAlignment="1">
      <alignment horizontal="right" vertical="center"/>
    </xf>
    <xf numFmtId="176" fontId="67" fillId="46" borderId="29" xfId="1946" applyNumberFormat="1" applyFont="1" applyFill="1" applyBorder="1" applyAlignment="1">
      <alignment horizontal="right" vertical="center"/>
    </xf>
    <xf numFmtId="176" fontId="269" fillId="46" borderId="29" xfId="1946" applyNumberFormat="1" applyFont="1" applyFill="1" applyBorder="1" applyAlignment="1">
      <alignment horizontal="right" vertical="center"/>
    </xf>
    <xf numFmtId="0" fontId="269" fillId="46" borderId="13" xfId="0" applyFont="1" applyFill="1" applyBorder="1" applyAlignment="1">
      <alignment vertical="center"/>
    </xf>
    <xf numFmtId="0" fontId="216" fillId="46" borderId="146" xfId="1946" applyFont="1" applyFill="1" applyBorder="1" applyAlignment="1">
      <alignment horizontal="left" vertical="center"/>
    </xf>
    <xf numFmtId="0" fontId="216" fillId="46" borderId="146" xfId="0" applyFont="1" applyFill="1" applyBorder="1" applyAlignment="1">
      <alignment vertical="center"/>
    </xf>
    <xf numFmtId="0" fontId="215" fillId="46" borderId="146" xfId="1946" applyFont="1" applyFill="1" applyBorder="1" applyAlignment="1">
      <alignment vertical="center"/>
    </xf>
    <xf numFmtId="176" fontId="67" fillId="46" borderId="146" xfId="1297" applyNumberFormat="1" applyFont="1" applyFill="1" applyBorder="1" applyAlignment="1">
      <alignment vertical="center"/>
    </xf>
    <xf numFmtId="176" fontId="269" fillId="46" borderId="146" xfId="1297" applyNumberFormat="1" applyFont="1" applyFill="1" applyBorder="1" applyAlignment="1">
      <alignment vertical="center"/>
    </xf>
    <xf numFmtId="0" fontId="67" fillId="46" borderId="0" xfId="1946" applyFont="1" applyFill="1" applyBorder="1" applyAlignment="1">
      <alignment vertical="center"/>
    </xf>
    <xf numFmtId="176" fontId="67" fillId="46" borderId="0" xfId="1946" applyNumberFormat="1" applyFont="1" applyFill="1" applyBorder="1" applyAlignment="1">
      <alignment vertical="center"/>
    </xf>
    <xf numFmtId="176" fontId="67" fillId="46" borderId="147" xfId="1946" applyNumberFormat="1" applyFont="1" applyFill="1" applyBorder="1" applyAlignment="1">
      <alignment vertical="center"/>
    </xf>
    <xf numFmtId="176" fontId="269" fillId="46" borderId="29" xfId="1946" applyNumberFormat="1" applyFont="1" applyFill="1" applyBorder="1" applyAlignment="1">
      <alignment vertical="center"/>
    </xf>
    <xf numFmtId="0" fontId="67" fillId="46" borderId="13" xfId="1946" applyFont="1" applyFill="1" applyBorder="1" applyAlignment="1">
      <alignment vertical="center"/>
    </xf>
    <xf numFmtId="176" fontId="67" fillId="46" borderId="13" xfId="1297" applyNumberFormat="1" applyFont="1" applyFill="1" applyBorder="1" applyAlignment="1">
      <alignment vertical="center"/>
    </xf>
    <xf numFmtId="176" fontId="67" fillId="46" borderId="0" xfId="1297" applyNumberFormat="1" applyFont="1" applyFill="1" applyBorder="1" applyAlignment="1">
      <alignment vertical="center"/>
    </xf>
    <xf numFmtId="176" fontId="269" fillId="46" borderId="13" xfId="1297" applyNumberFormat="1" applyFont="1" applyFill="1" applyBorder="1" applyAlignment="1">
      <alignment vertical="center"/>
    </xf>
    <xf numFmtId="0" fontId="216" fillId="46" borderId="29" xfId="1946" applyFont="1" applyFill="1" applyBorder="1" applyAlignment="1">
      <alignment horizontal="left" vertical="center"/>
    </xf>
    <xf numFmtId="0" fontId="215" fillId="46" borderId="29" xfId="1946" applyFont="1" applyFill="1" applyBorder="1" applyAlignment="1">
      <alignment vertical="center"/>
    </xf>
    <xf numFmtId="0" fontId="215" fillId="46" borderId="147" xfId="1946" applyFont="1" applyFill="1" applyBorder="1" applyAlignment="1">
      <alignment vertical="center"/>
    </xf>
    <xf numFmtId="176" fontId="67" fillId="46" borderId="147" xfId="1297" applyNumberFormat="1" applyFont="1" applyFill="1" applyBorder="1" applyAlignment="1">
      <alignment vertical="center"/>
    </xf>
    <xf numFmtId="176" fontId="67" fillId="46" borderId="29" xfId="1297" applyNumberFormat="1" applyFont="1" applyFill="1" applyBorder="1" applyAlignment="1">
      <alignment vertical="center"/>
    </xf>
    <xf numFmtId="176" fontId="269" fillId="46" borderId="29" xfId="1297" applyNumberFormat="1" applyFont="1" applyFill="1" applyBorder="1" applyAlignment="1">
      <alignment vertical="center"/>
    </xf>
    <xf numFmtId="0" fontId="215" fillId="46" borderId="0" xfId="1946" applyFont="1" applyFill="1" applyBorder="1" applyAlignment="1">
      <alignment vertical="center"/>
    </xf>
    <xf numFmtId="176" fontId="269" fillId="46" borderId="0" xfId="1297" applyNumberFormat="1" applyFont="1" applyFill="1" applyBorder="1" applyAlignment="1">
      <alignment vertical="center"/>
    </xf>
    <xf numFmtId="10" fontId="67" fillId="46" borderId="147" xfId="1231" applyNumberFormat="1" applyFont="1" applyFill="1" applyBorder="1" applyAlignment="1">
      <alignment vertical="center"/>
    </xf>
    <xf numFmtId="10" fontId="67" fillId="46" borderId="0" xfId="1231" applyNumberFormat="1" applyFont="1" applyFill="1" applyBorder="1" applyAlignment="1">
      <alignment vertical="center"/>
    </xf>
    <xf numFmtId="10" fontId="269" fillId="46" borderId="29" xfId="29591" applyNumberFormat="1" applyFont="1" applyFill="1" applyBorder="1" applyAlignment="1">
      <alignment vertical="center"/>
    </xf>
    <xf numFmtId="10" fontId="269" fillId="46" borderId="0" xfId="29591" applyNumberFormat="1" applyFont="1" applyFill="1" applyBorder="1" applyAlignment="1">
      <alignment vertical="center"/>
    </xf>
    <xf numFmtId="0" fontId="215" fillId="46" borderId="13" xfId="1946" applyFont="1" applyFill="1" applyBorder="1" applyAlignment="1">
      <alignment vertical="center"/>
    </xf>
    <xf numFmtId="10" fontId="67" fillId="46" borderId="13" xfId="1234" applyNumberFormat="1" applyFont="1" applyFill="1" applyBorder="1" applyAlignment="1">
      <alignment vertical="center"/>
    </xf>
    <xf numFmtId="10" fontId="67" fillId="46" borderId="0" xfId="1234" applyNumberFormat="1" applyFont="1" applyFill="1" applyBorder="1" applyAlignment="1">
      <alignment vertical="center"/>
    </xf>
    <xf numFmtId="10" fontId="269" fillId="46" borderId="13" xfId="1234" applyNumberFormat="1" applyFont="1" applyFill="1" applyBorder="1" applyAlignment="1">
      <alignment vertical="center"/>
    </xf>
    <xf numFmtId="258" fontId="67" fillId="46" borderId="0" xfId="1297" applyNumberFormat="1" applyFont="1" applyFill="1" applyBorder="1" applyAlignment="1">
      <alignment horizontal="right" vertical="center"/>
    </xf>
    <xf numFmtId="258" fontId="67" fillId="46" borderId="0" xfId="1946" applyNumberFormat="1" applyFont="1" applyFill="1" applyBorder="1" applyAlignment="1">
      <alignment horizontal="right" vertical="center"/>
    </xf>
    <xf numFmtId="258" fontId="67" fillId="46" borderId="147" xfId="1946" applyNumberFormat="1" applyFont="1" applyFill="1" applyBorder="1" applyAlignment="1">
      <alignment horizontal="right" vertical="center"/>
    </xf>
    <xf numFmtId="258" fontId="67" fillId="46" borderId="29" xfId="1946" applyNumberFormat="1" applyFont="1" applyFill="1" applyBorder="1" applyAlignment="1">
      <alignment horizontal="right" vertical="center"/>
    </xf>
    <xf numFmtId="258" fontId="269" fillId="46" borderId="29" xfId="1946" applyNumberFormat="1" applyFont="1" applyFill="1" applyBorder="1" applyAlignment="1">
      <alignment horizontal="right" vertical="center"/>
    </xf>
    <xf numFmtId="258" fontId="67" fillId="46" borderId="13" xfId="1297" applyNumberFormat="1" applyFont="1" applyFill="1" applyBorder="1" applyAlignment="1" applyProtection="1">
      <alignment horizontal="right" vertical="center"/>
    </xf>
    <xf numFmtId="258" fontId="269" fillId="46" borderId="13" xfId="1297" applyNumberFormat="1" applyFont="1" applyFill="1" applyBorder="1" applyAlignment="1" applyProtection="1">
      <alignment horizontal="right" vertical="center"/>
    </xf>
    <xf numFmtId="176" fontId="216" fillId="46" borderId="3" xfId="1281" applyNumberFormat="1" applyFont="1" applyFill="1" applyBorder="1" applyAlignment="1">
      <alignment vertical="center"/>
    </xf>
    <xf numFmtId="176" fontId="215" fillId="46" borderId="3" xfId="537" applyNumberFormat="1" applyFont="1" applyFill="1" applyBorder="1" applyAlignment="1">
      <alignment vertical="center"/>
    </xf>
    <xf numFmtId="176" fontId="215" fillId="46" borderId="146" xfId="537" applyNumberFormat="1" applyFont="1" applyFill="1" applyBorder="1" applyAlignment="1">
      <alignment vertical="center"/>
    </xf>
    <xf numFmtId="176" fontId="67" fillId="46" borderId="153" xfId="1948" applyNumberFormat="1" applyFont="1" applyFill="1" applyBorder="1" applyAlignment="1">
      <alignment horizontal="right" vertical="center"/>
    </xf>
    <xf numFmtId="176" fontId="269" fillId="46" borderId="32" xfId="1948" applyNumberFormat="1" applyFont="1" applyFill="1" applyBorder="1" applyAlignment="1">
      <alignment horizontal="right" vertical="center"/>
    </xf>
    <xf numFmtId="176" fontId="211" fillId="46" borderId="0" xfId="1281" applyNumberFormat="1" applyFont="1" applyFill="1" applyBorder="1" applyAlignment="1">
      <alignment vertical="center"/>
    </xf>
    <xf numFmtId="176" fontId="211" fillId="46" borderId="0" xfId="0" applyNumberFormat="1" applyFont="1" applyFill="1" applyAlignment="1">
      <alignment vertical="center"/>
    </xf>
    <xf numFmtId="176" fontId="67" fillId="46" borderId="0" xfId="537" applyNumberFormat="1" applyFont="1" applyFill="1" applyBorder="1" applyAlignment="1">
      <alignment vertical="center"/>
    </xf>
    <xf numFmtId="176" fontId="67" fillId="46" borderId="151" xfId="1948" applyNumberFormat="1" applyFont="1" applyFill="1" applyBorder="1" applyAlignment="1">
      <alignment horizontal="right" vertical="center"/>
    </xf>
    <xf numFmtId="176" fontId="216" fillId="46" borderId="32" xfId="1439" applyNumberFormat="1" applyFont="1" applyFill="1" applyBorder="1" applyAlignment="1">
      <alignment vertical="center"/>
    </xf>
    <xf numFmtId="176" fontId="67" fillId="46" borderId="32" xfId="537" applyNumberFormat="1" applyFont="1" applyFill="1" applyBorder="1" applyAlignment="1">
      <alignment vertical="center"/>
    </xf>
    <xf numFmtId="176" fontId="67" fillId="46" borderId="146" xfId="537" applyNumberFormat="1" applyFont="1" applyFill="1" applyBorder="1" applyAlignment="1">
      <alignment vertical="center"/>
    </xf>
    <xf numFmtId="176" fontId="67" fillId="46" borderId="153" xfId="1281" applyNumberFormat="1" applyFont="1" applyFill="1" applyBorder="1" applyAlignment="1">
      <alignment horizontal="right" vertical="center"/>
    </xf>
    <xf numFmtId="176" fontId="269" fillId="46" borderId="32" xfId="29592" applyNumberFormat="1" applyFont="1" applyFill="1" applyBorder="1" applyAlignment="1">
      <alignment horizontal="right" vertical="center"/>
    </xf>
    <xf numFmtId="176" fontId="216" fillId="46" borderId="146" xfId="1281" applyNumberFormat="1" applyFont="1" applyFill="1" applyBorder="1" applyAlignment="1">
      <alignment vertical="center"/>
    </xf>
    <xf numFmtId="176" fontId="211" fillId="46" borderId="29" xfId="1281" applyNumberFormat="1" applyFont="1" applyFill="1" applyBorder="1" applyAlignment="1">
      <alignment vertical="center"/>
    </xf>
    <xf numFmtId="176" fontId="67" fillId="46" borderId="29" xfId="537" applyNumberFormat="1" applyFont="1" applyFill="1" applyBorder="1" applyAlignment="1">
      <alignment vertical="center"/>
    </xf>
    <xf numFmtId="176" fontId="67" fillId="46" borderId="147" xfId="537" applyNumberFormat="1" applyFont="1" applyFill="1" applyBorder="1" applyAlignment="1">
      <alignment vertical="center"/>
    </xf>
    <xf numFmtId="176" fontId="67" fillId="46" borderId="154" xfId="1948" applyNumberFormat="1" applyFont="1" applyFill="1" applyBorder="1" applyAlignment="1">
      <alignment horizontal="right" vertical="center"/>
    </xf>
    <xf numFmtId="176" fontId="67" fillId="46" borderId="151" xfId="1281" applyNumberFormat="1" applyFont="1" applyFill="1" applyBorder="1" applyAlignment="1">
      <alignment horizontal="right" vertical="center"/>
    </xf>
    <xf numFmtId="176" fontId="215" fillId="46" borderId="0" xfId="537" applyNumberFormat="1" applyFont="1" applyFill="1" applyBorder="1" applyAlignment="1">
      <alignment vertical="center"/>
    </xf>
    <xf numFmtId="0" fontId="273" fillId="46" borderId="0" xfId="0" applyFont="1" applyFill="1" applyBorder="1" applyAlignment="1">
      <alignment vertical="center"/>
    </xf>
    <xf numFmtId="10" fontId="37" fillId="0" borderId="0" xfId="0" applyNumberFormat="1" applyFont="1" applyAlignment="1">
      <alignment vertical="center"/>
    </xf>
    <xf numFmtId="177" fontId="37" fillId="0" borderId="0" xfId="0" applyNumberFormat="1" applyFont="1" applyAlignment="1">
      <alignment vertical="center"/>
    </xf>
    <xf numFmtId="10" fontId="37" fillId="0" borderId="0" xfId="0" applyNumberFormat="1" applyFont="1" applyFill="1" applyAlignment="1">
      <alignment horizontal="right" vertical="center"/>
    </xf>
    <xf numFmtId="176" fontId="67" fillId="0" borderId="0" xfId="29592" applyNumberFormat="1" applyFont="1" applyFill="1" applyBorder="1" applyAlignment="1">
      <alignment horizontal="right" vertical="center"/>
    </xf>
    <xf numFmtId="176" fontId="269" fillId="0" borderId="147" xfId="0" applyNumberFormat="1" applyFont="1" applyFill="1" applyBorder="1" applyAlignment="1">
      <alignment horizontal="right" vertical="center"/>
    </xf>
    <xf numFmtId="10" fontId="210" fillId="0" borderId="0" xfId="0" applyNumberFormat="1" applyFont="1" applyFill="1" applyBorder="1" applyAlignment="1">
      <alignment vertical="center"/>
    </xf>
    <xf numFmtId="181" fontId="234" fillId="0" borderId="0" xfId="0" applyNumberFormat="1" applyFont="1" applyAlignment="1">
      <alignment vertical="center"/>
    </xf>
    <xf numFmtId="10" fontId="235" fillId="0" borderId="0" xfId="0" applyNumberFormat="1" applyFont="1" applyAlignment="1">
      <alignment horizontal="right" vertical="center"/>
    </xf>
    <xf numFmtId="10" fontId="37" fillId="0" borderId="0" xfId="0" applyNumberFormat="1" applyFont="1" applyAlignment="1">
      <alignment horizontal="right" vertical="center"/>
    </xf>
    <xf numFmtId="41" fontId="67" fillId="0" borderId="29" xfId="29591" applyNumberFormat="1" applyFont="1" applyFill="1" applyBorder="1" applyAlignment="1">
      <alignment horizontal="right" vertical="center"/>
    </xf>
    <xf numFmtId="41" fontId="67" fillId="0" borderId="0" xfId="1948" applyNumberFormat="1" applyFont="1" applyFill="1" applyBorder="1" applyAlignment="1">
      <alignment horizontal="right" vertical="center"/>
    </xf>
    <xf numFmtId="258" fontId="67" fillId="0" borderId="29" xfId="29591" applyNumberFormat="1" applyFont="1" applyFill="1" applyBorder="1" applyAlignment="1">
      <alignment horizontal="right" vertical="center"/>
    </xf>
    <xf numFmtId="258" fontId="67" fillId="0" borderId="0" xfId="29591" applyNumberFormat="1" applyFont="1" applyFill="1" applyBorder="1" applyAlignment="1">
      <alignment horizontal="right" vertical="center"/>
    </xf>
    <xf numFmtId="176" fontId="67" fillId="0" borderId="0" xfId="29591" applyNumberFormat="1" applyFont="1" applyFill="1" applyBorder="1" applyAlignment="1">
      <alignment horizontal="right" vertical="center"/>
    </xf>
    <xf numFmtId="258" fontId="67" fillId="0" borderId="13" xfId="29591" applyNumberFormat="1" applyFont="1" applyFill="1" applyBorder="1" applyAlignment="1">
      <alignment horizontal="right" vertical="center"/>
    </xf>
    <xf numFmtId="176" fontId="67" fillId="0" borderId="146" xfId="29592" applyNumberFormat="1" applyFont="1" applyFill="1" applyBorder="1" applyAlignment="1">
      <alignment horizontal="right" vertical="center"/>
    </xf>
    <xf numFmtId="176" fontId="269" fillId="0" borderId="163" xfId="1948" applyNumberFormat="1" applyFont="1" applyFill="1" applyBorder="1" applyAlignment="1">
      <alignment horizontal="right" vertical="center"/>
    </xf>
    <xf numFmtId="176" fontId="269" fillId="0" borderId="161" xfId="1948" applyNumberFormat="1" applyFont="1" applyFill="1" applyBorder="1" applyAlignment="1">
      <alignment horizontal="right" vertical="center"/>
    </xf>
    <xf numFmtId="176" fontId="269" fillId="0" borderId="160" xfId="1948" applyNumberFormat="1" applyFont="1" applyFill="1" applyBorder="1" applyAlignment="1">
      <alignment horizontal="right" vertical="center"/>
    </xf>
    <xf numFmtId="176" fontId="269" fillId="0" borderId="155" xfId="1948" applyNumberFormat="1" applyFont="1" applyFill="1" applyBorder="1" applyAlignment="1">
      <alignment horizontal="right" vertical="center"/>
    </xf>
    <xf numFmtId="176" fontId="269" fillId="0" borderId="152" xfId="1948" applyNumberFormat="1" applyFont="1" applyFill="1" applyBorder="1" applyAlignment="1">
      <alignment horizontal="right" vertical="center"/>
    </xf>
    <xf numFmtId="176" fontId="269" fillId="0" borderId="162" xfId="1948" applyNumberFormat="1" applyFont="1" applyFill="1" applyBorder="1" applyAlignment="1">
      <alignment horizontal="right" vertical="center"/>
    </xf>
    <xf numFmtId="176" fontId="269" fillId="0" borderId="153" xfId="29592" applyNumberFormat="1" applyFont="1" applyFill="1" applyBorder="1" applyAlignment="1">
      <alignment horizontal="right" vertical="center"/>
    </xf>
    <xf numFmtId="258" fontId="269" fillId="0" borderId="153" xfId="29592" applyNumberFormat="1" applyFont="1" applyFill="1" applyBorder="1" applyAlignment="1">
      <alignment horizontal="right" vertical="center"/>
    </xf>
    <xf numFmtId="176" fontId="269" fillId="0" borderId="153" xfId="1297" applyNumberFormat="1" applyFont="1" applyFill="1" applyBorder="1" applyAlignment="1">
      <alignment horizontal="right" vertical="center"/>
    </xf>
    <xf numFmtId="176" fontId="269" fillId="0" borderId="151" xfId="1297" applyNumberFormat="1" applyFont="1" applyFill="1" applyBorder="1" applyAlignment="1">
      <alignment horizontal="right" vertical="center"/>
    </xf>
    <xf numFmtId="41" fontId="269" fillId="0" borderId="152" xfId="1297" applyNumberFormat="1" applyFont="1" applyFill="1" applyBorder="1" applyAlignment="1">
      <alignment horizontal="right" vertical="center"/>
    </xf>
    <xf numFmtId="258" fontId="269" fillId="0" borderId="153" xfId="1297" applyNumberFormat="1" applyFont="1" applyFill="1" applyBorder="1" applyAlignment="1">
      <alignment horizontal="right" vertical="center"/>
    </xf>
    <xf numFmtId="176" fontId="269" fillId="0" borderId="29" xfId="29592" applyNumberFormat="1" applyFont="1" applyFill="1" applyBorder="1" applyAlignment="1">
      <alignment horizontal="right" vertical="center"/>
    </xf>
    <xf numFmtId="258" fontId="269" fillId="0" borderId="153" xfId="1234" applyNumberFormat="1" applyFont="1" applyFill="1" applyBorder="1" applyAlignment="1">
      <alignment horizontal="right" vertical="center"/>
    </xf>
    <xf numFmtId="176" fontId="269" fillId="0" borderId="154" xfId="1946" applyNumberFormat="1" applyFont="1" applyFill="1" applyBorder="1" applyAlignment="1">
      <alignment horizontal="right" vertical="center"/>
    </xf>
    <xf numFmtId="258" fontId="269" fillId="0" borderId="153" xfId="29591" applyNumberFormat="1" applyFont="1" applyFill="1" applyBorder="1" applyAlignment="1">
      <alignment horizontal="right" vertical="center"/>
    </xf>
    <xf numFmtId="176" fontId="269" fillId="0" borderId="153" xfId="1946" applyNumberFormat="1" applyFont="1" applyFill="1" applyBorder="1" applyAlignment="1">
      <alignment horizontal="right" vertical="center"/>
    </xf>
    <xf numFmtId="176" fontId="269" fillId="0" borderId="151" xfId="1946" applyNumberFormat="1" applyFont="1" applyFill="1" applyBorder="1" applyAlignment="1">
      <alignment horizontal="right" vertical="center"/>
    </xf>
    <xf numFmtId="176" fontId="269" fillId="0" borderId="152" xfId="1946" applyNumberFormat="1" applyFont="1" applyFill="1" applyBorder="1" applyAlignment="1">
      <alignment horizontal="right" vertical="center"/>
    </xf>
    <xf numFmtId="176" fontId="269" fillId="0" borderId="152" xfId="29591" applyNumberFormat="1" applyFont="1" applyFill="1" applyBorder="1" applyAlignment="1">
      <alignment horizontal="right" vertical="center"/>
    </xf>
    <xf numFmtId="41" fontId="67" fillId="0" borderId="146" xfId="29591" quotePrefix="1" applyNumberFormat="1" applyFont="1" applyFill="1" applyBorder="1" applyAlignment="1">
      <alignment horizontal="right" vertical="center"/>
    </xf>
    <xf numFmtId="176" fontId="269" fillId="0" borderId="153" xfId="29591" quotePrefix="1" applyNumberFormat="1" applyFont="1" applyFill="1" applyBorder="1" applyAlignment="1">
      <alignment horizontal="right" vertical="center"/>
    </xf>
    <xf numFmtId="41" fontId="67" fillId="0" borderId="0" xfId="1946" quotePrefix="1" applyNumberFormat="1" applyFont="1" applyFill="1" applyBorder="1" applyAlignment="1">
      <alignment horizontal="right" vertical="center"/>
    </xf>
    <xf numFmtId="176" fontId="269" fillId="0" borderId="154" xfId="1946" quotePrefix="1" applyNumberFormat="1" applyFont="1" applyFill="1" applyBorder="1" applyAlignment="1">
      <alignment horizontal="right" vertical="center"/>
    </xf>
    <xf numFmtId="176" fontId="269" fillId="0" borderId="151" xfId="1946" quotePrefix="1" applyNumberFormat="1" applyFont="1" applyFill="1" applyBorder="1" applyAlignment="1">
      <alignment horizontal="right" vertical="center"/>
    </xf>
    <xf numFmtId="176" fontId="269" fillId="0" borderId="152" xfId="1946" quotePrefix="1" applyNumberFormat="1" applyFont="1" applyFill="1" applyBorder="1" applyAlignment="1">
      <alignment horizontal="right" vertical="center"/>
    </xf>
    <xf numFmtId="41" fontId="269" fillId="0" borderId="146" xfId="29591" quotePrefix="1" applyNumberFormat="1" applyFont="1" applyFill="1" applyBorder="1" applyAlignment="1">
      <alignment horizontal="right" vertical="center"/>
    </xf>
    <xf numFmtId="41" fontId="269" fillId="0" borderId="0" xfId="1946" quotePrefix="1" applyNumberFormat="1" applyFont="1" applyFill="1" applyBorder="1" applyAlignment="1">
      <alignment horizontal="right" vertical="center"/>
    </xf>
    <xf numFmtId="176" fontId="269" fillId="0" borderId="154" xfId="29591" quotePrefix="1" applyNumberFormat="1" applyFont="1" applyFill="1" applyBorder="1" applyAlignment="1">
      <alignment horizontal="right" vertical="center"/>
    </xf>
    <xf numFmtId="176" fontId="269" fillId="0" borderId="154" xfId="29592" applyNumberFormat="1" applyFont="1" applyFill="1" applyBorder="1" applyAlignment="1">
      <alignment horizontal="right" vertical="center"/>
    </xf>
    <xf numFmtId="176" fontId="269" fillId="0" borderId="151" xfId="29592" applyNumberFormat="1" applyFont="1" applyFill="1" applyBorder="1" applyAlignment="1">
      <alignment horizontal="right" vertical="center"/>
    </xf>
    <xf numFmtId="176" fontId="269" fillId="0" borderId="152" xfId="29592" applyNumberFormat="1" applyFont="1" applyFill="1" applyBorder="1" applyAlignment="1">
      <alignment horizontal="right" vertical="center"/>
    </xf>
    <xf numFmtId="179" fontId="269" fillId="0" borderId="0" xfId="0" applyNumberFormat="1" applyFont="1" applyFill="1" applyBorder="1" applyAlignment="1">
      <alignment vertical="center"/>
    </xf>
    <xf numFmtId="41" fontId="269" fillId="0" borderId="29" xfId="29592" applyFont="1" applyFill="1" applyBorder="1" applyAlignment="1">
      <alignment horizontal="right" vertical="center"/>
    </xf>
    <xf numFmtId="10" fontId="211" fillId="0" borderId="29" xfId="0" applyNumberFormat="1" applyFont="1" applyFill="1" applyBorder="1" applyAlignment="1">
      <alignment vertical="center"/>
    </xf>
    <xf numFmtId="41" fontId="269" fillId="0" borderId="164" xfId="29592" applyFont="1" applyFill="1" applyBorder="1" applyAlignment="1">
      <alignment horizontal="right" vertical="center"/>
    </xf>
    <xf numFmtId="10" fontId="211" fillId="0" borderId="151" xfId="0" applyNumberFormat="1" applyFont="1" applyFill="1" applyBorder="1" applyAlignment="1">
      <alignment vertical="center"/>
    </xf>
    <xf numFmtId="176" fontId="269" fillId="0" borderId="164" xfId="1297" applyNumberFormat="1" applyFont="1" applyFill="1" applyBorder="1" applyAlignment="1">
      <alignment horizontal="right" vertical="center"/>
    </xf>
    <xf numFmtId="176" fontId="269" fillId="46" borderId="29" xfId="1281" applyNumberFormat="1" applyFont="1" applyFill="1" applyBorder="1" applyAlignment="1">
      <alignment horizontal="right" vertical="center"/>
    </xf>
    <xf numFmtId="176" fontId="269" fillId="46" borderId="29" xfId="1297" applyNumberFormat="1" applyFont="1" applyFill="1" applyBorder="1" applyAlignment="1">
      <alignment horizontal="right" vertical="center"/>
    </xf>
    <xf numFmtId="176" fontId="269" fillId="45" borderId="0" xfId="1948" applyNumberFormat="1" applyFont="1" applyFill="1" applyBorder="1" applyAlignment="1">
      <alignment horizontal="right" vertical="center"/>
    </xf>
    <xf numFmtId="258" fontId="269" fillId="45" borderId="0" xfId="1297" applyNumberFormat="1" applyFont="1" applyFill="1" applyBorder="1" applyAlignment="1">
      <alignment horizontal="right" vertical="center"/>
    </xf>
    <xf numFmtId="176" fontId="269" fillId="45" borderId="0" xfId="1297" applyNumberFormat="1" applyFont="1" applyFill="1" applyBorder="1" applyAlignment="1">
      <alignment horizontal="right" vertical="center"/>
    </xf>
    <xf numFmtId="258" fontId="269" fillId="45" borderId="0" xfId="29592" applyNumberFormat="1" applyFont="1" applyFill="1" applyBorder="1" applyAlignment="1">
      <alignment horizontal="right" vertical="center"/>
    </xf>
    <xf numFmtId="176" fontId="269" fillId="45" borderId="0" xfId="29592" applyNumberFormat="1" applyFont="1" applyFill="1" applyBorder="1" applyAlignment="1">
      <alignment horizontal="right" vertical="center"/>
    </xf>
    <xf numFmtId="176" fontId="269" fillId="45" borderId="0" xfId="1297" applyNumberFormat="1" applyFont="1" applyFill="1" applyBorder="1" applyAlignment="1">
      <alignment vertical="center"/>
    </xf>
    <xf numFmtId="10" fontId="269" fillId="45" borderId="0" xfId="29591" applyNumberFormat="1" applyFont="1" applyFill="1" applyBorder="1" applyAlignment="1">
      <alignment vertical="center"/>
    </xf>
    <xf numFmtId="41" fontId="269" fillId="45" borderId="0" xfId="29592" applyFont="1" applyFill="1" applyBorder="1" applyAlignment="1">
      <alignment horizontal="right" vertical="center"/>
    </xf>
    <xf numFmtId="176" fontId="269" fillId="45" borderId="0" xfId="1946" applyNumberFormat="1" applyFont="1" applyFill="1" applyBorder="1" applyAlignment="1">
      <alignment horizontal="right" vertical="center"/>
    </xf>
    <xf numFmtId="258" fontId="269" fillId="45" borderId="0" xfId="1946" applyNumberFormat="1" applyFont="1" applyFill="1" applyBorder="1" applyAlignment="1">
      <alignment horizontal="right" vertical="center"/>
    </xf>
    <xf numFmtId="182" fontId="269" fillId="0" borderId="0" xfId="29592" applyNumberFormat="1" applyFont="1" applyFill="1" applyBorder="1" applyAlignment="1">
      <alignment vertical="center"/>
    </xf>
    <xf numFmtId="0" fontId="346" fillId="0" borderId="0" xfId="0" applyFont="1" applyAlignment="1">
      <alignment vertical="center"/>
    </xf>
    <xf numFmtId="10" fontId="36" fillId="0" borderId="0" xfId="29591" applyNumberFormat="1" applyFont="1" applyAlignment="1">
      <alignment vertical="center"/>
    </xf>
    <xf numFmtId="231" fontId="36" fillId="0" borderId="0" xfId="0" applyNumberFormat="1" applyFont="1" applyAlignment="1">
      <alignment vertical="center"/>
    </xf>
    <xf numFmtId="41" fontId="36" fillId="0" borderId="0" xfId="29592" applyFont="1" applyAlignment="1">
      <alignment vertical="center"/>
    </xf>
    <xf numFmtId="176" fontId="269" fillId="45" borderId="0" xfId="1946" applyNumberFormat="1" applyFont="1" applyFill="1" applyBorder="1" applyAlignment="1">
      <alignment vertical="center"/>
    </xf>
    <xf numFmtId="10" fontId="269" fillId="45" borderId="0" xfId="1234" applyNumberFormat="1" applyFont="1" applyFill="1" applyBorder="1" applyAlignment="1">
      <alignment vertical="center"/>
    </xf>
    <xf numFmtId="258" fontId="269" fillId="45" borderId="0" xfId="1297" applyNumberFormat="1" applyFont="1" applyFill="1" applyBorder="1" applyAlignment="1" applyProtection="1">
      <alignment horizontal="right" vertical="center"/>
    </xf>
    <xf numFmtId="177" fontId="225" fillId="0" borderId="0" xfId="29591" applyNumberFormat="1" applyFont="1" applyFill="1" applyBorder="1" applyAlignment="1">
      <alignment horizontal="right" vertical="center"/>
    </xf>
    <xf numFmtId="177" fontId="269" fillId="0" borderId="0" xfId="29592" applyNumberFormat="1" applyFont="1" applyFill="1" applyBorder="1" applyAlignment="1">
      <alignment horizontal="right" vertical="center"/>
    </xf>
    <xf numFmtId="176" fontId="36" fillId="0" borderId="0" xfId="0" applyNumberFormat="1" applyFont="1" applyAlignment="1">
      <alignment horizontal="left" vertical="center"/>
    </xf>
    <xf numFmtId="176" fontId="67" fillId="45" borderId="0" xfId="1297" applyNumberFormat="1" applyFont="1" applyFill="1" applyBorder="1" applyAlignment="1">
      <alignment horizontal="right" vertical="center"/>
    </xf>
    <xf numFmtId="231" fontId="67" fillId="45" borderId="0" xfId="29591" applyNumberFormat="1" applyFont="1" applyFill="1" applyBorder="1" applyAlignment="1">
      <alignment horizontal="right" vertical="center"/>
    </xf>
    <xf numFmtId="176" fontId="269" fillId="45" borderId="0" xfId="29591" applyNumberFormat="1" applyFont="1" applyFill="1" applyBorder="1" applyAlignment="1">
      <alignment horizontal="right" vertical="center"/>
    </xf>
    <xf numFmtId="176" fontId="269" fillId="47" borderId="0" xfId="1297" applyNumberFormat="1" applyFont="1" applyFill="1" applyBorder="1" applyAlignment="1">
      <alignment horizontal="right" vertical="center"/>
    </xf>
    <xf numFmtId="258" fontId="36" fillId="0" borderId="0" xfId="0" applyNumberFormat="1" applyFont="1" applyAlignment="1">
      <alignment vertical="center"/>
    </xf>
    <xf numFmtId="10" fontId="36" fillId="0" borderId="0" xfId="1231" applyNumberFormat="1" applyFont="1" applyAlignment="1">
      <alignment vertical="center"/>
    </xf>
    <xf numFmtId="176" fontId="211" fillId="46" borderId="0" xfId="0" applyNumberFormat="1" applyFont="1" applyFill="1" applyBorder="1" applyAlignment="1">
      <alignment horizontal="right" vertical="center" indent="1"/>
    </xf>
    <xf numFmtId="41" fontId="67" fillId="46" borderId="29" xfId="29591" applyNumberFormat="1" applyFont="1" applyFill="1" applyBorder="1" applyAlignment="1">
      <alignment horizontal="right" vertical="center"/>
    </xf>
    <xf numFmtId="41" fontId="67" fillId="46" borderId="0" xfId="1948" applyNumberFormat="1" applyFont="1" applyFill="1" applyBorder="1" applyAlignment="1">
      <alignment horizontal="right" vertical="center"/>
    </xf>
    <xf numFmtId="41" fontId="269" fillId="46" borderId="13" xfId="0" applyNumberFormat="1" applyFont="1" applyFill="1" applyBorder="1" applyAlignment="1">
      <alignment horizontal="right" vertical="center"/>
    </xf>
    <xf numFmtId="177" fontId="216" fillId="46" borderId="0" xfId="0" quotePrefix="1" applyNumberFormat="1" applyFont="1" applyFill="1" applyBorder="1" applyAlignment="1">
      <alignment horizontal="right" vertical="center"/>
    </xf>
    <xf numFmtId="258" fontId="269" fillId="46" borderId="13" xfId="1948" applyNumberFormat="1" applyFont="1" applyFill="1" applyBorder="1" applyAlignment="1">
      <alignment horizontal="right" vertical="center"/>
    </xf>
    <xf numFmtId="10" fontId="269" fillId="46" borderId="0" xfId="1439" applyNumberFormat="1" applyFont="1" applyFill="1" applyBorder="1" applyAlignment="1">
      <alignment vertical="center"/>
    </xf>
    <xf numFmtId="177" fontId="231" fillId="46" borderId="0" xfId="0" quotePrefix="1" applyNumberFormat="1" applyFont="1" applyFill="1" applyBorder="1" applyAlignment="1">
      <alignment horizontal="right" vertical="center"/>
    </xf>
    <xf numFmtId="258" fontId="67" fillId="46" borderId="0" xfId="29591" applyNumberFormat="1" applyFont="1" applyFill="1" applyBorder="1" applyAlignment="1">
      <alignment horizontal="right" vertical="center"/>
    </xf>
    <xf numFmtId="176" fontId="67" fillId="46" borderId="0" xfId="29591" applyNumberFormat="1" applyFont="1" applyFill="1" applyBorder="1" applyAlignment="1">
      <alignment horizontal="right" vertical="center"/>
    </xf>
    <xf numFmtId="258" fontId="67" fillId="46" borderId="13" xfId="29591" applyNumberFormat="1" applyFont="1" applyFill="1" applyBorder="1" applyAlignment="1">
      <alignment horizontal="right" vertical="center"/>
    </xf>
    <xf numFmtId="10" fontId="67" fillId="46" borderId="0" xfId="1439" applyNumberFormat="1" applyFont="1" applyFill="1" applyBorder="1" applyAlignment="1">
      <alignment vertical="center"/>
    </xf>
    <xf numFmtId="177" fontId="215" fillId="46" borderId="0" xfId="0" quotePrefix="1" applyNumberFormat="1" applyFont="1" applyFill="1" applyBorder="1" applyAlignment="1">
      <alignment horizontal="right" vertical="center"/>
    </xf>
    <xf numFmtId="258" fontId="67" fillId="46" borderId="29" xfId="1234" applyNumberFormat="1" applyFont="1" applyFill="1" applyBorder="1" applyAlignment="1">
      <alignment horizontal="right" vertical="center"/>
    </xf>
    <xf numFmtId="176" fontId="67" fillId="46" borderId="0" xfId="1234" applyNumberFormat="1" applyFont="1" applyFill="1" applyBorder="1" applyAlignment="1">
      <alignment horizontal="right" vertical="center"/>
    </xf>
    <xf numFmtId="258" fontId="67" fillId="46" borderId="13" xfId="1234" applyNumberFormat="1" applyFont="1" applyFill="1" applyBorder="1" applyAlignment="1">
      <alignment horizontal="right" vertical="center"/>
    </xf>
    <xf numFmtId="176" fontId="269" fillId="46" borderId="146" xfId="0" applyNumberFormat="1" applyFont="1" applyFill="1" applyBorder="1" applyAlignment="1">
      <alignment horizontal="right" vertical="center"/>
    </xf>
    <xf numFmtId="176" fontId="269" fillId="46" borderId="29" xfId="0" applyNumberFormat="1" applyFont="1" applyFill="1" applyBorder="1" applyAlignment="1">
      <alignment horizontal="right" vertical="center"/>
    </xf>
    <xf numFmtId="176" fontId="269" fillId="46" borderId="13" xfId="0" applyNumberFormat="1" applyFont="1" applyFill="1" applyBorder="1" applyAlignment="1">
      <alignment horizontal="right" vertical="center"/>
    </xf>
    <xf numFmtId="176" fontId="269" fillId="46" borderId="0" xfId="0" applyNumberFormat="1" applyFont="1" applyFill="1" applyBorder="1" applyAlignment="1">
      <alignment horizontal="right" vertical="center"/>
    </xf>
    <xf numFmtId="176" fontId="269" fillId="46" borderId="0" xfId="0" applyNumberFormat="1" applyFont="1" applyFill="1" applyBorder="1" applyAlignment="1">
      <alignment vertical="center"/>
    </xf>
    <xf numFmtId="258" fontId="269" fillId="46" borderId="146" xfId="1946" applyNumberFormat="1" applyFont="1" applyFill="1" applyBorder="1" applyAlignment="1">
      <alignment horizontal="right" vertical="center"/>
    </xf>
    <xf numFmtId="177" fontId="269" fillId="46" borderId="0" xfId="0" applyNumberFormat="1" applyFont="1" applyFill="1" applyBorder="1" applyAlignment="1">
      <alignment vertical="center"/>
    </xf>
    <xf numFmtId="258" fontId="269" fillId="46" borderId="29" xfId="1234" applyNumberFormat="1" applyFont="1" applyFill="1" applyBorder="1" applyAlignment="1">
      <alignment horizontal="right" vertical="center"/>
    </xf>
    <xf numFmtId="258" fontId="269" fillId="46" borderId="0" xfId="1234" applyNumberFormat="1" applyFont="1" applyFill="1" applyBorder="1" applyAlignment="1">
      <alignment horizontal="right" vertical="center"/>
    </xf>
    <xf numFmtId="258" fontId="269" fillId="46" borderId="13" xfId="1234" applyNumberFormat="1" applyFont="1" applyFill="1" applyBorder="1" applyAlignment="1">
      <alignment horizontal="right" vertical="center"/>
    </xf>
    <xf numFmtId="257" fontId="269" fillId="46" borderId="29" xfId="1439" applyNumberFormat="1" applyFont="1" applyFill="1" applyBorder="1" applyAlignment="1">
      <alignment horizontal="right" vertical="center"/>
    </xf>
    <xf numFmtId="257" fontId="269" fillId="46" borderId="0" xfId="1439" applyNumberFormat="1" applyFont="1" applyFill="1" applyBorder="1" applyAlignment="1">
      <alignment horizontal="right" vertical="center"/>
    </xf>
    <xf numFmtId="257" fontId="269" fillId="46" borderId="13" xfId="0" applyNumberFormat="1" applyFont="1" applyFill="1" applyBorder="1" applyAlignment="1">
      <alignment horizontal="right" vertical="center"/>
    </xf>
    <xf numFmtId="176" fontId="269" fillId="46" borderId="0" xfId="0" applyNumberFormat="1" applyFont="1" applyFill="1" applyAlignment="1">
      <alignment horizontal="right" vertical="center"/>
    </xf>
    <xf numFmtId="176" fontId="269" fillId="46" borderId="165" xfId="1948" applyNumberFormat="1" applyFont="1" applyFill="1" applyBorder="1" applyAlignment="1">
      <alignment horizontal="right" vertical="center"/>
    </xf>
    <xf numFmtId="176" fontId="269" fillId="46" borderId="158" xfId="1948" applyNumberFormat="1" applyFont="1" applyFill="1" applyBorder="1" applyAlignment="1">
      <alignment horizontal="right" vertical="center"/>
    </xf>
    <xf numFmtId="176" fontId="269" fillId="46" borderId="156" xfId="1948" applyNumberFormat="1" applyFont="1" applyFill="1" applyBorder="1" applyAlignment="1">
      <alignment horizontal="right" vertical="center"/>
    </xf>
    <xf numFmtId="176" fontId="269" fillId="46" borderId="159" xfId="1948" applyNumberFormat="1" applyFont="1" applyFill="1" applyBorder="1" applyAlignment="1">
      <alignment horizontal="right" vertical="center"/>
    </xf>
    <xf numFmtId="262" fontId="269" fillId="46" borderId="156" xfId="29592" applyNumberFormat="1" applyFont="1" applyFill="1" applyBorder="1" applyAlignment="1">
      <alignment vertical="center"/>
    </xf>
    <xf numFmtId="262" fontId="231" fillId="46" borderId="156" xfId="0" quotePrefix="1" applyNumberFormat="1" applyFont="1" applyFill="1" applyBorder="1" applyAlignment="1">
      <alignment horizontal="right" vertical="center"/>
    </xf>
    <xf numFmtId="182" fontId="269" fillId="46" borderId="156" xfId="29592" applyNumberFormat="1" applyFont="1" applyFill="1" applyBorder="1" applyAlignment="1">
      <alignment vertical="center"/>
    </xf>
    <xf numFmtId="177" fontId="231" fillId="46" borderId="156" xfId="0" quotePrefix="1" applyNumberFormat="1" applyFont="1" applyFill="1" applyBorder="1" applyAlignment="1">
      <alignment horizontal="right" vertical="center"/>
    </xf>
    <xf numFmtId="176" fontId="137" fillId="0" borderId="0" xfId="29591" applyNumberFormat="1" applyFont="1" applyFill="1" applyBorder="1" applyAlignment="1">
      <alignment horizontal="right" vertical="center"/>
    </xf>
    <xf numFmtId="176" fontId="137" fillId="46" borderId="0" xfId="29591" applyNumberFormat="1" applyFont="1" applyFill="1" applyBorder="1" applyAlignment="1">
      <alignment horizontal="right" vertical="center"/>
    </xf>
    <xf numFmtId="0" fontId="37" fillId="46" borderId="0" xfId="0" applyFont="1" applyFill="1" applyAlignment="1">
      <alignment vertical="center"/>
    </xf>
    <xf numFmtId="182" fontId="269" fillId="46" borderId="0" xfId="29592" applyNumberFormat="1" applyFont="1" applyFill="1" applyBorder="1" applyAlignment="1">
      <alignment vertical="center"/>
    </xf>
    <xf numFmtId="182" fontId="213" fillId="0" borderId="0" xfId="29592" applyNumberFormat="1" applyFont="1" applyFill="1" applyBorder="1" applyAlignment="1">
      <alignment vertical="center"/>
    </xf>
    <xf numFmtId="259" fontId="269" fillId="46" borderId="146" xfId="29591" applyNumberFormat="1" applyFont="1" applyFill="1" applyBorder="1" applyAlignment="1">
      <alignment horizontal="right" vertical="center"/>
    </xf>
    <xf numFmtId="0" fontId="290" fillId="46" borderId="0" xfId="1946" applyFont="1" applyFill="1" applyAlignment="1">
      <alignment horizontal="right" vertical="center" indent="1"/>
    </xf>
    <xf numFmtId="258" fontId="269" fillId="46" borderId="29" xfId="1297" applyNumberFormat="1" applyFont="1" applyFill="1" applyBorder="1" applyAlignment="1">
      <alignment horizontal="right" vertical="center"/>
    </xf>
    <xf numFmtId="258" fontId="269" fillId="46" borderId="0" xfId="1297" applyNumberFormat="1" applyFont="1" applyFill="1" applyBorder="1" applyAlignment="1">
      <alignment horizontal="right" vertical="center"/>
    </xf>
    <xf numFmtId="258" fontId="269" fillId="46" borderId="13" xfId="1297" applyNumberFormat="1" applyFont="1" applyFill="1" applyBorder="1" applyAlignment="1">
      <alignment horizontal="right" vertical="center"/>
    </xf>
    <xf numFmtId="176" fontId="290" fillId="46" borderId="0" xfId="1946" applyNumberFormat="1" applyFont="1" applyFill="1" applyBorder="1" applyAlignment="1">
      <alignment horizontal="right" vertical="center"/>
    </xf>
    <xf numFmtId="176" fontId="252" fillId="44" borderId="156" xfId="0" applyNumberFormat="1" applyFont="1" applyFill="1" applyBorder="1" applyAlignment="1">
      <alignment horizontal="center" vertical="center"/>
    </xf>
    <xf numFmtId="179" fontId="229" fillId="46" borderId="156" xfId="0" applyNumberFormat="1" applyFont="1" applyFill="1" applyBorder="1" applyAlignment="1">
      <alignment vertical="center"/>
    </xf>
    <xf numFmtId="179" fontId="229" fillId="46" borderId="160" xfId="0" applyNumberFormat="1" applyFont="1" applyFill="1" applyBorder="1" applyAlignment="1">
      <alignment vertical="center"/>
    </xf>
    <xf numFmtId="177" fontId="216" fillId="46" borderId="156" xfId="0" quotePrefix="1" applyNumberFormat="1" applyFont="1" applyFill="1" applyBorder="1" applyAlignment="1">
      <alignment horizontal="right" vertical="center"/>
    </xf>
    <xf numFmtId="177" fontId="216" fillId="46" borderId="160" xfId="0" quotePrefix="1" applyNumberFormat="1" applyFont="1" applyFill="1" applyBorder="1" applyAlignment="1">
      <alignment horizontal="right" vertical="center"/>
    </xf>
    <xf numFmtId="176" fontId="67" fillId="46" borderId="159" xfId="1948" applyNumberFormat="1" applyFont="1" applyFill="1" applyBorder="1" applyAlignment="1">
      <alignment horizontal="right" vertical="center"/>
    </xf>
    <xf numFmtId="179" fontId="269" fillId="46" borderId="156" xfId="0" applyNumberFormat="1" applyFont="1" applyFill="1" applyBorder="1" applyAlignment="1">
      <alignment horizontal="right" vertical="center"/>
    </xf>
    <xf numFmtId="176" fontId="211" fillId="46" borderId="0" xfId="0" applyNumberFormat="1" applyFont="1" applyFill="1" applyAlignment="1">
      <alignment horizontal="center" vertical="center"/>
    </xf>
    <xf numFmtId="176" fontId="269" fillId="46" borderId="33" xfId="29592" applyNumberFormat="1" applyFont="1" applyFill="1" applyBorder="1" applyAlignment="1">
      <alignment horizontal="right" vertical="center"/>
    </xf>
    <xf numFmtId="41" fontId="269" fillId="46" borderId="0" xfId="29592" applyFont="1" applyFill="1" applyBorder="1" applyAlignment="1">
      <alignment horizontal="right" vertical="center"/>
    </xf>
    <xf numFmtId="176" fontId="269" fillId="46" borderId="23" xfId="29592" applyNumberFormat="1" applyFont="1" applyFill="1" applyBorder="1" applyAlignment="1">
      <alignment horizontal="right" vertical="center"/>
    </xf>
    <xf numFmtId="258" fontId="269" fillId="46" borderId="146" xfId="29592" applyNumberFormat="1" applyFont="1" applyFill="1" applyBorder="1" applyAlignment="1">
      <alignment horizontal="right" vertical="center"/>
    </xf>
    <xf numFmtId="258" fontId="299" fillId="0" borderId="0" xfId="29592" applyNumberFormat="1" applyFont="1" applyFill="1" applyBorder="1" applyAlignment="1">
      <alignment horizontal="right" vertical="center"/>
    </xf>
    <xf numFmtId="0" fontId="231" fillId="46" borderId="0" xfId="537" quotePrefix="1" applyFont="1" applyFill="1" applyAlignment="1">
      <alignment horizontal="center" vertical="center" wrapText="1"/>
    </xf>
    <xf numFmtId="176" fontId="269" fillId="46" borderId="0" xfId="0" applyNumberFormat="1" applyFont="1" applyFill="1" applyBorder="1" applyAlignment="1">
      <alignment horizontal="right" vertical="center" indent="1"/>
    </xf>
    <xf numFmtId="176" fontId="211" fillId="46" borderId="0" xfId="0" applyNumberFormat="1" applyFont="1" applyFill="1" applyAlignment="1">
      <alignment horizontal="right" vertical="center" indent="1"/>
    </xf>
    <xf numFmtId="258" fontId="269" fillId="46" borderId="13" xfId="1946" applyNumberFormat="1" applyFont="1" applyFill="1" applyBorder="1" applyAlignment="1">
      <alignment horizontal="right" vertical="center"/>
    </xf>
    <xf numFmtId="258" fontId="269" fillId="46" borderId="146" xfId="1234" applyNumberFormat="1" applyFont="1" applyFill="1" applyBorder="1" applyAlignment="1">
      <alignment horizontal="right" vertical="center"/>
    </xf>
    <xf numFmtId="176" fontId="269" fillId="46" borderId="29" xfId="1234" applyNumberFormat="1" applyFont="1" applyFill="1" applyBorder="1" applyAlignment="1">
      <alignment horizontal="right" vertical="center"/>
    </xf>
    <xf numFmtId="176" fontId="269" fillId="46" borderId="13" xfId="1234" applyNumberFormat="1" applyFont="1" applyFill="1" applyBorder="1" applyAlignment="1">
      <alignment horizontal="right" vertical="center"/>
    </xf>
    <xf numFmtId="177" fontId="269" fillId="46" borderId="0" xfId="29592" applyNumberFormat="1" applyFont="1" applyFill="1" applyBorder="1" applyAlignment="1">
      <alignment horizontal="right" vertical="center"/>
    </xf>
    <xf numFmtId="10" fontId="67" fillId="46" borderId="0" xfId="1297" applyNumberFormat="1" applyFont="1" applyFill="1" applyBorder="1" applyAlignment="1">
      <alignment horizontal="right" vertical="center"/>
    </xf>
    <xf numFmtId="0" fontId="269" fillId="46" borderId="0" xfId="0" applyFont="1" applyFill="1" applyAlignment="1">
      <alignment horizontal="right" vertical="center"/>
    </xf>
    <xf numFmtId="176" fontId="269" fillId="46" borderId="0" xfId="1946" applyNumberFormat="1" applyFont="1" applyFill="1" applyBorder="1" applyAlignment="1">
      <alignment horizontal="right" vertical="center"/>
    </xf>
    <xf numFmtId="0" fontId="67" fillId="46" borderId="0" xfId="1946" applyFont="1" applyFill="1" applyBorder="1" applyAlignment="1">
      <alignment horizontal="left" vertical="center" wrapText="1"/>
    </xf>
    <xf numFmtId="258" fontId="269" fillId="46" borderId="165" xfId="1234" applyNumberFormat="1" applyFont="1" applyFill="1" applyBorder="1" applyAlignment="1">
      <alignment horizontal="right" vertical="center"/>
    </xf>
    <xf numFmtId="176" fontId="269" fillId="46" borderId="158" xfId="1946" applyNumberFormat="1" applyFont="1" applyFill="1" applyBorder="1" applyAlignment="1">
      <alignment horizontal="right" vertical="center"/>
    </xf>
    <xf numFmtId="176" fontId="269" fillId="46" borderId="156" xfId="0" applyNumberFormat="1" applyFont="1" applyFill="1" applyBorder="1" applyAlignment="1">
      <alignment horizontal="right" vertical="center" indent="1"/>
    </xf>
    <xf numFmtId="258" fontId="269" fillId="46" borderId="165" xfId="29591" applyNumberFormat="1" applyFont="1" applyFill="1" applyBorder="1" applyAlignment="1">
      <alignment horizontal="right" vertical="center"/>
    </xf>
    <xf numFmtId="176" fontId="269" fillId="46" borderId="165" xfId="1946" applyNumberFormat="1" applyFont="1" applyFill="1" applyBorder="1" applyAlignment="1">
      <alignment horizontal="right" vertical="center"/>
    </xf>
    <xf numFmtId="176" fontId="269" fillId="46" borderId="156" xfId="1946" applyNumberFormat="1" applyFont="1" applyFill="1" applyBorder="1" applyAlignment="1">
      <alignment horizontal="right" vertical="center"/>
    </xf>
    <xf numFmtId="176" fontId="269" fillId="46" borderId="159" xfId="1946" applyNumberFormat="1" applyFont="1" applyFill="1" applyBorder="1" applyAlignment="1">
      <alignment horizontal="right" vertical="center"/>
    </xf>
    <xf numFmtId="179" fontId="269" fillId="46" borderId="156" xfId="1946" applyNumberFormat="1" applyFont="1" applyFill="1" applyBorder="1" applyAlignment="1">
      <alignment horizontal="right" vertical="center"/>
    </xf>
    <xf numFmtId="176" fontId="269" fillId="46" borderId="165" xfId="29591" quotePrefix="1" applyNumberFormat="1" applyFont="1" applyFill="1" applyBorder="1" applyAlignment="1">
      <alignment horizontal="right" vertical="center"/>
    </xf>
    <xf numFmtId="176" fontId="269" fillId="46" borderId="158" xfId="1946" quotePrefix="1" applyNumberFormat="1" applyFont="1" applyFill="1" applyBorder="1" applyAlignment="1">
      <alignment horizontal="right" vertical="center"/>
    </xf>
    <xf numFmtId="176" fontId="269" fillId="46" borderId="156" xfId="1946" quotePrefix="1" applyNumberFormat="1" applyFont="1" applyFill="1" applyBorder="1" applyAlignment="1">
      <alignment horizontal="right" vertical="center"/>
    </xf>
    <xf numFmtId="176" fontId="269" fillId="46" borderId="159" xfId="1946" quotePrefix="1" applyNumberFormat="1" applyFont="1" applyFill="1" applyBorder="1" applyAlignment="1">
      <alignment horizontal="right" vertical="center"/>
    </xf>
    <xf numFmtId="176" fontId="269" fillId="46" borderId="158" xfId="29591" quotePrefix="1" applyNumberFormat="1" applyFont="1" applyFill="1" applyBorder="1" applyAlignment="1">
      <alignment horizontal="right" vertical="center"/>
    </xf>
    <xf numFmtId="262" fontId="269" fillId="46" borderId="146" xfId="1297" applyNumberFormat="1" applyFont="1" applyFill="1" applyBorder="1" applyAlignment="1">
      <alignment horizontal="right" vertical="center"/>
    </xf>
    <xf numFmtId="262" fontId="269" fillId="46" borderId="0" xfId="1946" applyNumberFormat="1" applyFont="1" applyFill="1" applyBorder="1" applyAlignment="1">
      <alignment vertical="center"/>
    </xf>
    <xf numFmtId="263" fontId="269" fillId="46" borderId="146" xfId="1234" applyNumberFormat="1" applyFont="1" applyFill="1" applyBorder="1" applyAlignment="1">
      <alignment horizontal="right" vertical="center"/>
    </xf>
    <xf numFmtId="263" fontId="269" fillId="46" borderId="29" xfId="1234" applyNumberFormat="1" applyFont="1" applyFill="1" applyBorder="1" applyAlignment="1">
      <alignment horizontal="right" vertical="center"/>
    </xf>
    <xf numFmtId="263" fontId="269" fillId="46" borderId="13" xfId="1234" applyNumberFormat="1" applyFont="1" applyFill="1" applyBorder="1" applyAlignment="1">
      <alignment horizontal="right" vertical="center"/>
    </xf>
    <xf numFmtId="0" fontId="269" fillId="46" borderId="0" xfId="1946" applyFont="1" applyFill="1" applyBorder="1" applyAlignment="1">
      <alignment horizontal="center" vertical="center"/>
    </xf>
    <xf numFmtId="262" fontId="269" fillId="46" borderId="146" xfId="1946" applyNumberFormat="1" applyFont="1" applyFill="1" applyBorder="1" applyAlignment="1">
      <alignment horizontal="right" vertical="center"/>
    </xf>
    <xf numFmtId="0" fontId="36" fillId="0" borderId="0" xfId="0" applyFont="1" applyAlignment="1">
      <alignment horizontal="center" vertical="center"/>
    </xf>
    <xf numFmtId="258" fontId="269" fillId="0" borderId="165" xfId="29591" applyNumberFormat="1" applyFont="1" applyFill="1" applyBorder="1" applyAlignment="1">
      <alignment horizontal="right" vertical="center"/>
    </xf>
    <xf numFmtId="176" fontId="269" fillId="0" borderId="165" xfId="1946" applyNumberFormat="1" applyFont="1" applyFill="1" applyBorder="1" applyAlignment="1">
      <alignment horizontal="right" vertical="center"/>
    </xf>
    <xf numFmtId="176" fontId="269" fillId="0" borderId="158" xfId="1946" applyNumberFormat="1" applyFont="1" applyFill="1" applyBorder="1" applyAlignment="1">
      <alignment horizontal="right" vertical="center"/>
    </xf>
    <xf numFmtId="176" fontId="269" fillId="0" borderId="156" xfId="1946" applyNumberFormat="1" applyFont="1" applyFill="1" applyBorder="1" applyAlignment="1">
      <alignment horizontal="right" vertical="center"/>
    </xf>
    <xf numFmtId="176" fontId="269" fillId="0" borderId="159" xfId="1946" applyNumberFormat="1" applyFont="1" applyFill="1" applyBorder="1" applyAlignment="1">
      <alignment horizontal="right" vertical="center"/>
    </xf>
    <xf numFmtId="262" fontId="269" fillId="46" borderId="0" xfId="29592" applyNumberFormat="1" applyFont="1" applyFill="1" applyBorder="1" applyAlignment="1">
      <alignment vertical="center"/>
    </xf>
    <xf numFmtId="262" fontId="231" fillId="46" borderId="0" xfId="0" quotePrefix="1" applyNumberFormat="1" applyFont="1" applyFill="1" applyBorder="1" applyAlignment="1">
      <alignment horizontal="right" vertical="center"/>
    </xf>
    <xf numFmtId="179" fontId="229" fillId="46" borderId="0" xfId="0" applyNumberFormat="1" applyFont="1" applyFill="1" applyBorder="1" applyAlignment="1">
      <alignment vertical="center"/>
    </xf>
    <xf numFmtId="179" fontId="269" fillId="46" borderId="0" xfId="0" applyNumberFormat="1" applyFont="1" applyFill="1" applyBorder="1" applyAlignment="1">
      <alignment horizontal="right" vertical="center"/>
    </xf>
    <xf numFmtId="179" fontId="269" fillId="46" borderId="0" xfId="1946" applyNumberFormat="1" applyFont="1" applyFill="1" applyBorder="1" applyAlignment="1">
      <alignment horizontal="right" vertical="center"/>
    </xf>
    <xf numFmtId="258" fontId="37" fillId="0" borderId="0" xfId="0" applyNumberFormat="1" applyFont="1" applyFill="1" applyAlignment="1">
      <alignment horizontal="right" vertical="center"/>
    </xf>
    <xf numFmtId="177" fontId="211" fillId="0" borderId="13" xfId="0" quotePrefix="1" applyNumberFormat="1" applyFont="1" applyFill="1" applyBorder="1" applyAlignment="1">
      <alignment horizontal="right" vertical="center"/>
    </xf>
    <xf numFmtId="177" fontId="231" fillId="0" borderId="13" xfId="0" quotePrefix="1" applyNumberFormat="1" applyFont="1" applyFill="1" applyBorder="1" applyAlignment="1">
      <alignment horizontal="right" vertical="center"/>
    </xf>
    <xf numFmtId="177" fontId="231" fillId="0" borderId="152" xfId="0" quotePrefix="1" applyNumberFormat="1" applyFont="1" applyFill="1" applyBorder="1" applyAlignment="1">
      <alignment horizontal="right" vertical="center"/>
    </xf>
    <xf numFmtId="177" fontId="231" fillId="46" borderId="159" xfId="0" quotePrefix="1" applyNumberFormat="1" applyFont="1" applyFill="1" applyBorder="1" applyAlignment="1">
      <alignment horizontal="right" vertical="center"/>
    </xf>
    <xf numFmtId="177" fontId="231" fillId="46" borderId="13" xfId="0" quotePrefix="1" applyNumberFormat="1" applyFont="1" applyFill="1" applyBorder="1" applyAlignment="1">
      <alignment horizontal="right" vertical="center"/>
    </xf>
    <xf numFmtId="176" fontId="67" fillId="0" borderId="164" xfId="0" applyNumberFormat="1" applyFont="1" applyFill="1" applyBorder="1" applyAlignment="1">
      <alignment horizontal="right" vertical="center" indent="1"/>
    </xf>
    <xf numFmtId="176" fontId="269" fillId="46" borderId="158" xfId="29592" applyNumberFormat="1" applyFont="1" applyFill="1" applyBorder="1" applyAlignment="1">
      <alignment horizontal="right" vertical="center"/>
    </xf>
    <xf numFmtId="176" fontId="269" fillId="46" borderId="156" xfId="29592" applyNumberFormat="1" applyFont="1" applyFill="1" applyBorder="1" applyAlignment="1">
      <alignment horizontal="right" vertical="center"/>
    </xf>
    <xf numFmtId="176" fontId="269" fillId="46" borderId="159" xfId="29592" applyNumberFormat="1" applyFont="1" applyFill="1" applyBorder="1" applyAlignment="1">
      <alignment horizontal="right" vertical="center"/>
    </xf>
    <xf numFmtId="176" fontId="269" fillId="46" borderId="33" xfId="1297" applyNumberFormat="1" applyFont="1" applyFill="1" applyBorder="1" applyAlignment="1">
      <alignment vertical="center"/>
    </xf>
    <xf numFmtId="41" fontId="269" fillId="46" borderId="0" xfId="29592" applyFont="1" applyFill="1" applyBorder="1" applyAlignment="1">
      <alignment vertical="center"/>
    </xf>
    <xf numFmtId="176" fontId="269" fillId="46" borderId="23" xfId="1297" applyNumberFormat="1" applyFont="1" applyFill="1" applyBorder="1" applyAlignment="1">
      <alignment vertical="center"/>
    </xf>
    <xf numFmtId="176" fontId="269" fillId="46" borderId="0" xfId="1946" applyNumberFormat="1" applyFont="1" applyFill="1" applyBorder="1" applyAlignment="1">
      <alignment vertical="center"/>
    </xf>
    <xf numFmtId="176" fontId="269" fillId="46" borderId="23" xfId="1946" applyNumberFormat="1" applyFont="1" applyFill="1" applyBorder="1" applyAlignment="1">
      <alignment horizontal="right" vertical="center"/>
    </xf>
    <xf numFmtId="176" fontId="269" fillId="46" borderId="146" xfId="1946" applyNumberFormat="1" applyFont="1" applyFill="1" applyBorder="1" applyAlignment="1">
      <alignment vertical="center"/>
    </xf>
    <xf numFmtId="10" fontId="269" fillId="46" borderId="29" xfId="1234" applyNumberFormat="1" applyFont="1" applyFill="1" applyBorder="1" applyAlignment="1">
      <alignment vertical="center"/>
    </xf>
    <xf numFmtId="10" fontId="269" fillId="46" borderId="0" xfId="1234" applyNumberFormat="1" applyFont="1" applyFill="1" applyBorder="1" applyAlignment="1">
      <alignment vertical="center"/>
    </xf>
    <xf numFmtId="10" fontId="269" fillId="46" borderId="13" xfId="1234" applyNumberFormat="1" applyFont="1" applyFill="1" applyBorder="1" applyAlignment="1">
      <alignment horizontal="right" vertical="center"/>
    </xf>
    <xf numFmtId="176" fontId="269" fillId="46" borderId="0" xfId="0" applyNumberFormat="1" applyFont="1" applyFill="1" applyAlignment="1">
      <alignment horizontal="right" vertical="center" indent="1"/>
    </xf>
    <xf numFmtId="0" fontId="269" fillId="46" borderId="146" xfId="29798" applyFont="1" applyFill="1" applyBorder="1" applyAlignment="1">
      <alignment vertical="center" wrapText="1"/>
    </xf>
    <xf numFmtId="2" fontId="269" fillId="46" borderId="29" xfId="29798" applyNumberFormat="1" applyFont="1" applyFill="1" applyBorder="1" applyAlignment="1">
      <alignment vertical="center" wrapText="1"/>
    </xf>
    <xf numFmtId="2" fontId="269" fillId="46" borderId="13" xfId="29798" applyNumberFormat="1" applyFont="1" applyFill="1" applyBorder="1" applyAlignment="1">
      <alignment vertical="center" wrapText="1"/>
    </xf>
    <xf numFmtId="258" fontId="67" fillId="46" borderId="32" xfId="29591" applyNumberFormat="1" applyFont="1" applyFill="1" applyBorder="1" applyAlignment="1">
      <alignment horizontal="right" vertical="center"/>
    </xf>
    <xf numFmtId="176" fontId="269" fillId="46" borderId="32" xfId="1946" applyNumberFormat="1" applyFont="1" applyFill="1" applyBorder="1" applyAlignment="1">
      <alignment horizontal="right" vertical="center"/>
    </xf>
    <xf numFmtId="176" fontId="269" fillId="46" borderId="13" xfId="1946" applyNumberFormat="1" applyFont="1" applyFill="1" applyBorder="1" applyAlignment="1">
      <alignment horizontal="right" vertical="center"/>
    </xf>
    <xf numFmtId="176" fontId="269" fillId="46" borderId="32" xfId="29591" quotePrefix="1" applyNumberFormat="1" applyFont="1" applyFill="1" applyBorder="1" applyAlignment="1">
      <alignment horizontal="right" vertical="center"/>
    </xf>
    <xf numFmtId="176" fontId="269" fillId="46" borderId="29" xfId="1946" quotePrefix="1" applyNumberFormat="1" applyFont="1" applyFill="1" applyBorder="1" applyAlignment="1">
      <alignment horizontal="right" vertical="center"/>
    </xf>
    <xf numFmtId="176" fontId="269" fillId="46" borderId="0" xfId="1946" quotePrefix="1" applyNumberFormat="1" applyFont="1" applyFill="1" applyBorder="1" applyAlignment="1">
      <alignment horizontal="right" vertical="center"/>
    </xf>
    <xf numFmtId="176" fontId="269" fillId="46" borderId="13" xfId="1946" quotePrefix="1" applyNumberFormat="1" applyFont="1" applyFill="1" applyBorder="1" applyAlignment="1">
      <alignment horizontal="right" vertical="center"/>
    </xf>
    <xf numFmtId="176" fontId="269" fillId="46" borderId="29" xfId="29591" quotePrefix="1" applyNumberFormat="1" applyFont="1" applyFill="1" applyBorder="1" applyAlignment="1">
      <alignment horizontal="right" vertical="center"/>
    </xf>
    <xf numFmtId="262" fontId="269" fillId="0" borderId="32" xfId="1946" applyNumberFormat="1" applyFont="1" applyFill="1" applyBorder="1" applyAlignment="1">
      <alignment horizontal="right" vertical="center"/>
    </xf>
    <xf numFmtId="258" fontId="269" fillId="46" borderId="32" xfId="1234" applyNumberFormat="1" applyFont="1" applyFill="1" applyBorder="1" applyAlignment="1">
      <alignment horizontal="right" vertical="center"/>
    </xf>
    <xf numFmtId="259" fontId="269" fillId="46" borderId="32" xfId="1946" applyNumberFormat="1" applyFont="1" applyFill="1" applyBorder="1" applyAlignment="1">
      <alignment horizontal="right" vertical="center"/>
    </xf>
    <xf numFmtId="259" fontId="269" fillId="46" borderId="29" xfId="1946" applyNumberFormat="1" applyFont="1" applyFill="1" applyBorder="1" applyAlignment="1">
      <alignment horizontal="right" vertical="center"/>
    </xf>
    <xf numFmtId="261" fontId="269" fillId="46" borderId="0" xfId="29592" applyNumberFormat="1" applyFont="1" applyFill="1" applyBorder="1" applyAlignment="1">
      <alignment horizontal="right" vertical="center"/>
    </xf>
    <xf numFmtId="259" fontId="269" fillId="46" borderId="13" xfId="1946" applyNumberFormat="1" applyFont="1" applyFill="1" applyBorder="1" applyAlignment="1">
      <alignment horizontal="right" vertical="center"/>
    </xf>
    <xf numFmtId="261" fontId="269" fillId="46" borderId="29" xfId="29592" applyNumberFormat="1" applyFont="1" applyFill="1" applyBorder="1" applyAlignment="1">
      <alignment horizontal="right" vertical="center"/>
    </xf>
    <xf numFmtId="259" fontId="269" fillId="46" borderId="0" xfId="1946" applyNumberFormat="1" applyFont="1" applyFill="1" applyBorder="1" applyAlignment="1">
      <alignment horizontal="right" vertical="center"/>
    </xf>
    <xf numFmtId="176" fontId="269" fillId="46" borderId="29" xfId="7" applyNumberFormat="1" applyFont="1" applyFill="1" applyBorder="1" applyAlignment="1">
      <alignment horizontal="right" vertical="center"/>
    </xf>
    <xf numFmtId="176" fontId="269" fillId="46" borderId="0" xfId="7" applyNumberFormat="1" applyFont="1" applyFill="1" applyBorder="1" applyAlignment="1">
      <alignment horizontal="right" vertical="center"/>
    </xf>
    <xf numFmtId="176" fontId="269" fillId="46" borderId="13" xfId="7" applyNumberFormat="1" applyFont="1" applyFill="1" applyBorder="1" applyAlignment="1">
      <alignment horizontal="right" vertical="center"/>
    </xf>
    <xf numFmtId="176" fontId="67" fillId="46" borderId="29" xfId="1234" applyNumberFormat="1" applyFont="1" applyFill="1" applyBorder="1" applyAlignment="1">
      <alignment horizontal="right" vertical="center"/>
    </xf>
    <xf numFmtId="183" fontId="216" fillId="0" borderId="32" xfId="1439" applyNumberFormat="1" applyFont="1" applyFill="1" applyBorder="1" applyAlignment="1">
      <alignment vertical="center"/>
    </xf>
    <xf numFmtId="176" fontId="269" fillId="0" borderId="152" xfId="1234" applyNumberFormat="1" applyFont="1" applyFill="1" applyBorder="1" applyAlignment="1">
      <alignment horizontal="right" vertical="center"/>
    </xf>
    <xf numFmtId="176" fontId="269" fillId="46" borderId="159" xfId="1234" applyNumberFormat="1" applyFont="1" applyFill="1" applyBorder="1" applyAlignment="1">
      <alignment horizontal="right" vertical="center"/>
    </xf>
    <xf numFmtId="258" fontId="269" fillId="0" borderId="32" xfId="1946" applyNumberFormat="1" applyFont="1" applyFill="1" applyBorder="1" applyAlignment="1">
      <alignment horizontal="right" vertical="center"/>
    </xf>
    <xf numFmtId="10" fontId="269" fillId="0" borderId="0" xfId="29591" applyNumberFormat="1" applyFont="1" applyFill="1" applyBorder="1" applyAlignment="1">
      <alignment vertical="center"/>
    </xf>
    <xf numFmtId="262" fontId="269" fillId="0" borderId="160" xfId="29592" applyNumberFormat="1" applyFont="1" applyFill="1" applyBorder="1" applyAlignment="1">
      <alignment vertical="center"/>
    </xf>
    <xf numFmtId="182" fontId="269" fillId="0" borderId="160" xfId="29592" applyNumberFormat="1" applyFont="1" applyFill="1" applyBorder="1" applyAlignment="1">
      <alignment vertical="center"/>
    </xf>
    <xf numFmtId="176" fontId="269" fillId="0" borderId="33" xfId="29592" applyNumberFormat="1" applyFont="1" applyFill="1" applyBorder="1" applyAlignment="1">
      <alignment horizontal="right" vertical="center"/>
    </xf>
    <xf numFmtId="176" fontId="269" fillId="0" borderId="23" xfId="29592" applyNumberFormat="1" applyFont="1" applyFill="1" applyBorder="1" applyAlignment="1">
      <alignment horizontal="right" vertical="center"/>
    </xf>
    <xf numFmtId="258" fontId="269" fillId="0" borderId="0" xfId="29592" applyNumberFormat="1" applyFont="1" applyFill="1" applyBorder="1" applyAlignment="1">
      <alignment horizontal="right" vertical="center"/>
    </xf>
    <xf numFmtId="10" fontId="269" fillId="0" borderId="29" xfId="29591" applyNumberFormat="1" applyFont="1" applyFill="1" applyBorder="1" applyAlignment="1">
      <alignment vertical="center"/>
    </xf>
    <xf numFmtId="10" fontId="269" fillId="0" borderId="13" xfId="1234" applyNumberFormat="1" applyFont="1" applyFill="1" applyBorder="1" applyAlignment="1">
      <alignment vertical="center"/>
    </xf>
    <xf numFmtId="258" fontId="269" fillId="0" borderId="13" xfId="1297" applyNumberFormat="1" applyFont="1" applyFill="1" applyBorder="1" applyAlignment="1" applyProtection="1">
      <alignment horizontal="right" vertical="center"/>
    </xf>
    <xf numFmtId="176" fontId="67" fillId="0" borderId="32" xfId="1297" applyNumberFormat="1" applyFont="1" applyFill="1" applyBorder="1" applyAlignment="1">
      <alignment horizontal="right" vertical="center"/>
    </xf>
    <xf numFmtId="258" fontId="67" fillId="0" borderId="32" xfId="1297" applyNumberFormat="1" applyFont="1" applyFill="1" applyBorder="1" applyAlignment="1">
      <alignment horizontal="right" vertical="center"/>
    </xf>
    <xf numFmtId="259" fontId="67" fillId="0" borderId="32" xfId="1946" applyNumberFormat="1" applyFont="1" applyFill="1" applyBorder="1" applyAlignment="1">
      <alignment horizontal="right" vertical="center"/>
    </xf>
    <xf numFmtId="261" fontId="67" fillId="0" borderId="0" xfId="29592" applyNumberFormat="1" applyFont="1" applyFill="1" applyBorder="1" applyAlignment="1">
      <alignment horizontal="right" vertical="center"/>
    </xf>
    <xf numFmtId="261" fontId="67" fillId="0" borderId="29" xfId="29592" applyNumberFormat="1" applyFont="1" applyFill="1" applyBorder="1" applyAlignment="1">
      <alignment horizontal="right" vertical="center"/>
    </xf>
    <xf numFmtId="263" fontId="269" fillId="0" borderId="32" xfId="1234" applyNumberFormat="1" applyFont="1" applyFill="1" applyBorder="1" applyAlignment="1">
      <alignment horizontal="right" vertical="center"/>
    </xf>
    <xf numFmtId="176" fontId="269" fillId="0" borderId="167" xfId="1948" applyNumberFormat="1" applyFont="1" applyFill="1" applyBorder="1" applyAlignment="1">
      <alignment horizontal="right" vertical="center"/>
    </xf>
    <xf numFmtId="176" fontId="269" fillId="0" borderId="156" xfId="1948" applyNumberFormat="1" applyFont="1" applyFill="1" applyBorder="1" applyAlignment="1">
      <alignment horizontal="right" vertical="center"/>
    </xf>
    <xf numFmtId="176" fontId="269" fillId="0" borderId="158" xfId="1948" applyNumberFormat="1" applyFont="1" applyFill="1" applyBorder="1" applyAlignment="1">
      <alignment horizontal="right" vertical="center"/>
    </xf>
    <xf numFmtId="176" fontId="231" fillId="0" borderId="156" xfId="0" quotePrefix="1" applyNumberFormat="1" applyFont="1" applyFill="1" applyBorder="1" applyAlignment="1">
      <alignment horizontal="right" vertical="center"/>
    </xf>
    <xf numFmtId="176" fontId="269" fillId="46" borderId="167" xfId="1948" applyNumberFormat="1" applyFont="1" applyFill="1" applyBorder="1" applyAlignment="1">
      <alignment horizontal="right" vertical="center"/>
    </xf>
    <xf numFmtId="176" fontId="269" fillId="46" borderId="167" xfId="29592" applyNumberFormat="1" applyFont="1" applyFill="1" applyBorder="1" applyAlignment="1">
      <alignment horizontal="right" vertical="center"/>
    </xf>
    <xf numFmtId="176" fontId="231" fillId="0" borderId="159" xfId="0" quotePrefix="1" applyNumberFormat="1" applyFont="1" applyFill="1" applyBorder="1" applyAlignment="1">
      <alignment horizontal="right" vertical="center"/>
    </xf>
    <xf numFmtId="0" fontId="270" fillId="45" borderId="0" xfId="537" quotePrefix="1" applyFont="1" applyFill="1" applyBorder="1" applyAlignment="1">
      <alignment horizontal="center" vertical="center" wrapText="1"/>
    </xf>
    <xf numFmtId="0" fontId="252" fillId="45" borderId="0" xfId="537" quotePrefix="1" applyFont="1" applyFill="1" applyAlignment="1">
      <alignment horizontal="center" vertical="center" wrapText="1"/>
    </xf>
    <xf numFmtId="176" fontId="252" fillId="45" borderId="0" xfId="0" applyNumberFormat="1" applyFont="1" applyFill="1" applyAlignment="1">
      <alignment horizontal="center" vertical="center"/>
    </xf>
    <xf numFmtId="176" fontId="252" fillId="45" borderId="0" xfId="0" applyNumberFormat="1" applyFont="1" applyFill="1" applyBorder="1" applyAlignment="1">
      <alignment horizontal="center" vertical="center"/>
    </xf>
    <xf numFmtId="258" fontId="67" fillId="0" borderId="146" xfId="29591" applyNumberFormat="1" applyFont="1" applyFill="1" applyBorder="1" applyAlignment="1">
      <alignment horizontal="right" vertical="center"/>
    </xf>
    <xf numFmtId="176" fontId="67" fillId="0" borderId="165" xfId="29592" applyNumberFormat="1" applyFont="1" applyFill="1" applyBorder="1" applyAlignment="1">
      <alignment horizontal="right" vertical="center"/>
    </xf>
    <xf numFmtId="176" fontId="67" fillId="0" borderId="158" xfId="1946" applyNumberFormat="1" applyFont="1" applyFill="1" applyBorder="1" applyAlignment="1">
      <alignment horizontal="right" vertical="center"/>
    </xf>
    <xf numFmtId="176" fontId="67" fillId="0" borderId="156" xfId="1946" applyNumberFormat="1" applyFont="1" applyFill="1" applyBorder="1" applyAlignment="1">
      <alignment horizontal="right" vertical="center"/>
    </xf>
    <xf numFmtId="176" fontId="67" fillId="0" borderId="159" xfId="1946" applyNumberFormat="1" applyFont="1" applyFill="1" applyBorder="1" applyAlignment="1">
      <alignment horizontal="right" vertical="center"/>
    </xf>
    <xf numFmtId="176" fontId="67" fillId="0" borderId="165" xfId="1946" applyNumberFormat="1" applyFont="1" applyFill="1" applyBorder="1" applyAlignment="1">
      <alignment horizontal="right" vertical="center"/>
    </xf>
    <xf numFmtId="176" fontId="67" fillId="0" borderId="159" xfId="29591" applyNumberFormat="1" applyFont="1" applyFill="1" applyBorder="1" applyAlignment="1">
      <alignment horizontal="right" vertical="center"/>
    </xf>
    <xf numFmtId="176" fontId="67" fillId="0" borderId="13" xfId="29591" applyNumberFormat="1" applyFont="1" applyFill="1" applyBorder="1" applyAlignment="1">
      <alignment horizontal="right" vertical="center"/>
    </xf>
    <xf numFmtId="258" fontId="67" fillId="0" borderId="29" xfId="1297" applyNumberFormat="1" applyFont="1" applyFill="1" applyBorder="1" applyAlignment="1">
      <alignment horizontal="right" vertical="center"/>
    </xf>
    <xf numFmtId="176" fontId="67" fillId="0" borderId="168" xfId="1948" applyNumberFormat="1" applyFont="1" applyFill="1" applyBorder="1" applyAlignment="1">
      <alignment horizontal="right" vertical="center"/>
    </xf>
    <xf numFmtId="176" fontId="67" fillId="0" borderId="161" xfId="1948" applyNumberFormat="1" applyFont="1" applyFill="1" applyBorder="1" applyAlignment="1">
      <alignment horizontal="right" vertical="center"/>
    </xf>
    <xf numFmtId="176" fontId="67" fillId="0" borderId="160" xfId="1948" applyNumberFormat="1" applyFont="1" applyFill="1" applyBorder="1" applyAlignment="1">
      <alignment horizontal="right" vertical="center"/>
    </xf>
    <xf numFmtId="176" fontId="67" fillId="0" borderId="155" xfId="1948" applyNumberFormat="1" applyFont="1" applyFill="1" applyBorder="1" applyAlignment="1">
      <alignment horizontal="right" vertical="center"/>
    </xf>
    <xf numFmtId="176" fontId="67" fillId="0" borderId="169" xfId="1948" applyNumberFormat="1" applyFont="1" applyFill="1" applyBorder="1" applyAlignment="1">
      <alignment horizontal="right" vertical="center"/>
    </xf>
    <xf numFmtId="10" fontId="67" fillId="0" borderId="0" xfId="29591" applyNumberFormat="1" applyFont="1" applyFill="1" applyBorder="1" applyAlignment="1">
      <alignment vertical="center"/>
    </xf>
    <xf numFmtId="259" fontId="67" fillId="0" borderId="146" xfId="29591" applyNumberFormat="1" applyFont="1" applyFill="1" applyBorder="1" applyAlignment="1">
      <alignment horizontal="right" vertical="center"/>
    </xf>
    <xf numFmtId="179" fontId="67" fillId="0" borderId="160" xfId="0" applyNumberFormat="1" applyFont="1" applyFill="1" applyBorder="1" applyAlignment="1">
      <alignment horizontal="right" vertical="center"/>
    </xf>
    <xf numFmtId="177" fontId="215" fillId="0" borderId="160" xfId="0" quotePrefix="1" applyNumberFormat="1" applyFont="1" applyFill="1" applyBorder="1" applyAlignment="1">
      <alignment horizontal="right" vertical="center"/>
    </xf>
    <xf numFmtId="176" fontId="67" fillId="0" borderId="168" xfId="29592" applyNumberFormat="1" applyFont="1" applyFill="1" applyBorder="1" applyAlignment="1">
      <alignment horizontal="right" vertical="center"/>
    </xf>
    <xf numFmtId="176" fontId="67" fillId="0" borderId="166" xfId="29592" applyNumberFormat="1" applyFont="1" applyFill="1" applyBorder="1" applyAlignment="1">
      <alignment horizontal="right" vertical="center"/>
    </xf>
    <xf numFmtId="258" fontId="67" fillId="0" borderId="168" xfId="29592" applyNumberFormat="1" applyFont="1" applyFill="1" applyBorder="1" applyAlignment="1">
      <alignment horizontal="right" vertical="center"/>
    </xf>
    <xf numFmtId="258" fontId="67" fillId="0" borderId="166" xfId="29592" applyNumberFormat="1" applyFont="1" applyFill="1" applyBorder="1" applyAlignment="1">
      <alignment horizontal="right" vertical="center"/>
    </xf>
    <xf numFmtId="179" fontId="67" fillId="0" borderId="160" xfId="0" applyNumberFormat="1" applyFont="1" applyFill="1" applyBorder="1" applyAlignment="1">
      <alignment vertical="center"/>
    </xf>
    <xf numFmtId="176" fontId="67" fillId="0" borderId="169" xfId="1297" applyNumberFormat="1" applyFont="1" applyFill="1" applyBorder="1" applyAlignment="1">
      <alignment horizontal="right" vertical="center"/>
    </xf>
    <xf numFmtId="41" fontId="67" fillId="0" borderId="161" xfId="29592" applyFont="1" applyFill="1" applyBorder="1" applyAlignment="1">
      <alignment horizontal="right" vertical="center"/>
    </xf>
    <xf numFmtId="176" fontId="67" fillId="0" borderId="160" xfId="1297" applyNumberFormat="1" applyFont="1" applyFill="1" applyBorder="1" applyAlignment="1">
      <alignment horizontal="right" vertical="center"/>
    </xf>
    <xf numFmtId="41" fontId="67" fillId="0" borderId="155" xfId="1297" applyNumberFormat="1" applyFont="1" applyFill="1" applyBorder="1" applyAlignment="1">
      <alignment horizontal="right" vertical="center"/>
    </xf>
    <xf numFmtId="258" fontId="67" fillId="0" borderId="169" xfId="1297" applyNumberFormat="1" applyFont="1" applyFill="1" applyBorder="1" applyAlignment="1">
      <alignment horizontal="right" vertical="center"/>
    </xf>
    <xf numFmtId="10" fontId="67" fillId="0" borderId="160" xfId="0" applyNumberFormat="1" applyFont="1" applyFill="1" applyBorder="1" applyAlignment="1">
      <alignment vertical="center"/>
    </xf>
    <xf numFmtId="176" fontId="67" fillId="0" borderId="29" xfId="29592" applyNumberFormat="1" applyFont="1" applyFill="1" applyBorder="1" applyAlignment="1">
      <alignment horizontal="right" vertical="center"/>
    </xf>
    <xf numFmtId="176" fontId="67" fillId="0" borderId="13" xfId="29592" applyNumberFormat="1" applyFont="1" applyFill="1" applyBorder="1" applyAlignment="1">
      <alignment horizontal="right" vertical="center"/>
    </xf>
    <xf numFmtId="176" fontId="67" fillId="0" borderId="33" xfId="29592" applyNumberFormat="1" applyFont="1" applyFill="1" applyBorder="1" applyAlignment="1">
      <alignment horizontal="right" vertical="center"/>
    </xf>
    <xf numFmtId="41" fontId="67" fillId="0" borderId="0" xfId="29592" applyFont="1" applyFill="1" applyBorder="1" applyAlignment="1">
      <alignment horizontal="right" vertical="center"/>
    </xf>
    <xf numFmtId="176" fontId="67" fillId="0" borderId="23" xfId="29592" applyNumberFormat="1" applyFont="1" applyFill="1" applyBorder="1" applyAlignment="1">
      <alignment horizontal="right" vertical="center"/>
    </xf>
    <xf numFmtId="258" fontId="67" fillId="0" borderId="146" xfId="29592" applyNumberFormat="1" applyFont="1" applyFill="1" applyBorder="1" applyAlignment="1">
      <alignment horizontal="right" vertical="center"/>
    </xf>
    <xf numFmtId="258" fontId="67" fillId="0" borderId="0" xfId="29592" applyNumberFormat="1" applyFont="1" applyFill="1" applyBorder="1" applyAlignment="1">
      <alignment horizontal="right" vertical="center"/>
    </xf>
    <xf numFmtId="10" fontId="67" fillId="0" borderId="29" xfId="29591" applyNumberFormat="1" applyFont="1" applyFill="1" applyBorder="1" applyAlignment="1">
      <alignment vertical="center"/>
    </xf>
    <xf numFmtId="258" fontId="67" fillId="0" borderId="13" xfId="1297" applyNumberFormat="1" applyFont="1" applyFill="1" applyBorder="1" applyAlignment="1" applyProtection="1">
      <alignment horizontal="right" vertical="center"/>
    </xf>
    <xf numFmtId="41" fontId="67" fillId="0" borderId="0" xfId="29592" applyFont="1" applyFill="1" applyBorder="1" applyAlignment="1">
      <alignment vertical="center"/>
    </xf>
    <xf numFmtId="0" fontId="67" fillId="0" borderId="146" xfId="29798" applyFont="1" applyFill="1" applyBorder="1" applyAlignment="1">
      <alignment vertical="center" wrapText="1"/>
    </xf>
    <xf numFmtId="2" fontId="67" fillId="0" borderId="29" xfId="29798" applyNumberFormat="1" applyFont="1" applyFill="1" applyBorder="1" applyAlignment="1">
      <alignment vertical="center" wrapText="1"/>
    </xf>
    <xf numFmtId="2" fontId="67" fillId="0" borderId="13" xfId="29798" applyNumberFormat="1" applyFont="1" applyFill="1" applyBorder="1" applyAlignment="1">
      <alignment vertical="center" wrapText="1"/>
    </xf>
    <xf numFmtId="177" fontId="67" fillId="0" borderId="0" xfId="29592" applyNumberFormat="1" applyFont="1" applyFill="1" applyBorder="1" applyAlignment="1">
      <alignment horizontal="right" vertical="center"/>
    </xf>
    <xf numFmtId="176" fontId="67" fillId="0" borderId="29" xfId="7" applyNumberFormat="1" applyFont="1" applyFill="1" applyBorder="1" applyAlignment="1">
      <alignment horizontal="right" vertical="center"/>
    </xf>
    <xf numFmtId="258" fontId="67" fillId="0" borderId="168" xfId="1234" applyNumberFormat="1" applyFont="1" applyFill="1" applyBorder="1" applyAlignment="1">
      <alignment horizontal="right" vertical="center"/>
    </xf>
    <xf numFmtId="258" fontId="67" fillId="0" borderId="166" xfId="1234" applyNumberFormat="1" applyFont="1" applyFill="1" applyBorder="1" applyAlignment="1">
      <alignment horizontal="right" vertical="center"/>
    </xf>
    <xf numFmtId="176" fontId="67" fillId="0" borderId="161" xfId="1946" applyNumberFormat="1" applyFont="1" applyFill="1" applyBorder="1" applyAlignment="1">
      <alignment horizontal="right" vertical="center"/>
    </xf>
    <xf numFmtId="176" fontId="67" fillId="0" borderId="155" xfId="1234" applyNumberFormat="1" applyFont="1" applyFill="1" applyBorder="1" applyAlignment="1">
      <alignment horizontal="right" vertical="center"/>
    </xf>
    <xf numFmtId="176" fontId="67" fillId="46" borderId="160" xfId="0" applyNumberFormat="1" applyFont="1" applyFill="1" applyBorder="1" applyAlignment="1">
      <alignment horizontal="right" vertical="center" indent="1"/>
    </xf>
    <xf numFmtId="176" fontId="67" fillId="0" borderId="160" xfId="0" applyNumberFormat="1" applyFont="1" applyFill="1" applyBorder="1" applyAlignment="1">
      <alignment horizontal="right" vertical="center" indent="1"/>
    </xf>
    <xf numFmtId="177" fontId="215" fillId="46" borderId="155" xfId="0" quotePrefix="1" applyNumberFormat="1" applyFont="1" applyFill="1" applyBorder="1" applyAlignment="1">
      <alignment horizontal="right" vertical="center"/>
    </xf>
    <xf numFmtId="177" fontId="215" fillId="0" borderId="155" xfId="0" quotePrefix="1" applyNumberFormat="1" applyFont="1" applyFill="1" applyBorder="1" applyAlignment="1">
      <alignment horizontal="right" vertical="center"/>
    </xf>
    <xf numFmtId="258" fontId="67" fillId="0" borderId="169" xfId="29591" applyNumberFormat="1" applyFont="1" applyFill="1" applyBorder="1" applyAlignment="1">
      <alignment horizontal="right" vertical="center"/>
    </xf>
    <xf numFmtId="176" fontId="67" fillId="0" borderId="169" xfId="1946" applyNumberFormat="1" applyFont="1" applyFill="1" applyBorder="1" applyAlignment="1">
      <alignment horizontal="right" vertical="center"/>
    </xf>
    <xf numFmtId="176" fontId="67" fillId="0" borderId="160" xfId="1946" applyNumberFormat="1" applyFont="1" applyFill="1" applyBorder="1" applyAlignment="1">
      <alignment horizontal="right" vertical="center"/>
    </xf>
    <xf numFmtId="176" fontId="67" fillId="0" borderId="155" xfId="1946" applyNumberFormat="1" applyFont="1" applyFill="1" applyBorder="1" applyAlignment="1">
      <alignment horizontal="right" vertical="center"/>
    </xf>
    <xf numFmtId="179" fontId="67" fillId="0" borderId="160" xfId="1946" applyNumberFormat="1" applyFont="1" applyFill="1" applyBorder="1" applyAlignment="1">
      <alignment horizontal="right" vertical="center"/>
    </xf>
    <xf numFmtId="176" fontId="67" fillId="0" borderId="169" xfId="29592" applyNumberFormat="1" applyFont="1" applyFill="1" applyBorder="1" applyAlignment="1">
      <alignment horizontal="right" vertical="center"/>
    </xf>
    <xf numFmtId="176" fontId="67" fillId="0" borderId="155" xfId="29591" applyNumberFormat="1" applyFont="1" applyFill="1" applyBorder="1" applyAlignment="1">
      <alignment horizontal="right" vertical="center"/>
    </xf>
    <xf numFmtId="177" fontId="215" fillId="46" borderId="160" xfId="0" quotePrefix="1" applyNumberFormat="1" applyFont="1" applyFill="1" applyBorder="1" applyAlignment="1">
      <alignment horizontal="right" vertical="center"/>
    </xf>
    <xf numFmtId="258" fontId="67" fillId="46" borderId="170" xfId="29591" applyNumberFormat="1" applyFont="1" applyFill="1" applyBorder="1" applyAlignment="1">
      <alignment horizontal="right" vertical="center"/>
    </xf>
    <xf numFmtId="258" fontId="67" fillId="0" borderId="170" xfId="29591" applyNumberFormat="1" applyFont="1" applyFill="1" applyBorder="1" applyAlignment="1">
      <alignment horizontal="right" vertical="center"/>
    </xf>
    <xf numFmtId="176" fontId="67" fillId="46" borderId="170" xfId="1946" applyNumberFormat="1" applyFont="1" applyFill="1" applyBorder="1" applyAlignment="1">
      <alignment horizontal="right" vertical="center"/>
    </xf>
    <xf numFmtId="176" fontId="67" fillId="0" borderId="170" xfId="1946" applyNumberFormat="1" applyFont="1" applyFill="1" applyBorder="1" applyAlignment="1">
      <alignment horizontal="right" vertical="center"/>
    </xf>
    <xf numFmtId="176" fontId="67" fillId="46" borderId="161" xfId="1946" applyNumberFormat="1" applyFont="1" applyFill="1" applyBorder="1" applyAlignment="1">
      <alignment horizontal="right" vertical="center"/>
    </xf>
    <xf numFmtId="176" fontId="67" fillId="46" borderId="160" xfId="1946" applyNumberFormat="1" applyFont="1" applyFill="1" applyBorder="1" applyAlignment="1">
      <alignment horizontal="right" vertical="center"/>
    </xf>
    <xf numFmtId="176" fontId="67" fillId="46" borderId="155" xfId="1946" applyNumberFormat="1" applyFont="1" applyFill="1" applyBorder="1" applyAlignment="1">
      <alignment horizontal="right" vertical="center"/>
    </xf>
    <xf numFmtId="179" fontId="67" fillId="46" borderId="160" xfId="1946" applyNumberFormat="1" applyFont="1" applyFill="1" applyBorder="1" applyAlignment="1">
      <alignment horizontal="right" vertical="center"/>
    </xf>
    <xf numFmtId="176" fontId="67" fillId="46" borderId="170" xfId="29591" quotePrefix="1" applyNumberFormat="1" applyFont="1" applyFill="1" applyBorder="1" applyAlignment="1">
      <alignment horizontal="right" vertical="center"/>
    </xf>
    <xf numFmtId="176" fontId="67" fillId="0" borderId="170" xfId="29591" quotePrefix="1" applyNumberFormat="1" applyFont="1" applyFill="1" applyBorder="1" applyAlignment="1">
      <alignment horizontal="right" vertical="center"/>
    </xf>
    <xf numFmtId="176" fontId="67" fillId="46" borderId="161" xfId="1946" quotePrefix="1" applyNumberFormat="1" applyFont="1" applyFill="1" applyBorder="1" applyAlignment="1">
      <alignment horizontal="right" vertical="center"/>
    </xf>
    <xf numFmtId="176" fontId="67" fillId="0" borderId="161" xfId="1946" quotePrefix="1" applyNumberFormat="1" applyFont="1" applyFill="1" applyBorder="1" applyAlignment="1">
      <alignment horizontal="right" vertical="center"/>
    </xf>
    <xf numFmtId="176" fontId="67" fillId="46" borderId="160" xfId="1946" quotePrefix="1" applyNumberFormat="1" applyFont="1" applyFill="1" applyBorder="1" applyAlignment="1">
      <alignment horizontal="right" vertical="center"/>
    </xf>
    <xf numFmtId="176" fontId="67" fillId="0" borderId="160" xfId="1946" quotePrefix="1" applyNumberFormat="1" applyFont="1" applyFill="1" applyBorder="1" applyAlignment="1">
      <alignment horizontal="right" vertical="center"/>
    </xf>
    <xf numFmtId="176" fontId="67" fillId="46" borderId="155" xfId="1946" quotePrefix="1" applyNumberFormat="1" applyFont="1" applyFill="1" applyBorder="1" applyAlignment="1">
      <alignment horizontal="right" vertical="center"/>
    </xf>
    <xf numFmtId="176" fontId="67" fillId="0" borderId="155" xfId="1946" quotePrefix="1" applyNumberFormat="1" applyFont="1" applyFill="1" applyBorder="1" applyAlignment="1">
      <alignment horizontal="right" vertical="center"/>
    </xf>
    <xf numFmtId="176" fontId="67" fillId="46" borderId="161" xfId="29591" quotePrefix="1" applyNumberFormat="1" applyFont="1" applyFill="1" applyBorder="1" applyAlignment="1">
      <alignment horizontal="right" vertical="center"/>
    </xf>
    <xf numFmtId="176" fontId="67" fillId="0" borderId="161" xfId="29591" quotePrefix="1" applyNumberFormat="1" applyFont="1" applyFill="1" applyBorder="1" applyAlignment="1">
      <alignment horizontal="right" vertical="center"/>
    </xf>
    <xf numFmtId="176" fontId="215" fillId="0" borderId="160" xfId="0" quotePrefix="1" applyNumberFormat="1" applyFont="1" applyFill="1" applyBorder="1" applyAlignment="1">
      <alignment horizontal="right" vertical="center"/>
    </xf>
    <xf numFmtId="176" fontId="215" fillId="0" borderId="155" xfId="0" quotePrefix="1" applyNumberFormat="1" applyFont="1" applyFill="1" applyBorder="1" applyAlignment="1">
      <alignment horizontal="right" vertical="center"/>
    </xf>
    <xf numFmtId="176" fontId="67" fillId="0" borderId="160" xfId="29592" applyNumberFormat="1" applyFont="1" applyFill="1" applyBorder="1" applyAlignment="1">
      <alignment horizontal="right" vertical="center"/>
    </xf>
    <xf numFmtId="176" fontId="67" fillId="0" borderId="155" xfId="29592" applyNumberFormat="1" applyFont="1" applyFill="1" applyBorder="1" applyAlignment="1">
      <alignment horizontal="right" vertical="center"/>
    </xf>
    <xf numFmtId="176" fontId="67" fillId="0" borderId="171" xfId="1948" applyNumberFormat="1" applyFont="1" applyFill="1" applyBorder="1" applyAlignment="1">
      <alignment horizontal="right" vertical="center"/>
    </xf>
    <xf numFmtId="262" fontId="269" fillId="0" borderId="0" xfId="29592" applyNumberFormat="1" applyFont="1" applyFill="1" applyBorder="1" applyAlignment="1">
      <alignment vertical="center"/>
    </xf>
    <xf numFmtId="176" fontId="36" fillId="0" borderId="0" xfId="0" applyNumberFormat="1" applyFont="1" applyFill="1" applyAlignment="1">
      <alignment vertical="center"/>
    </xf>
    <xf numFmtId="10" fontId="36" fillId="0" borderId="0" xfId="1231" applyNumberFormat="1" applyFont="1" applyFill="1" applyAlignment="1">
      <alignment vertical="center"/>
    </xf>
    <xf numFmtId="176" fontId="67" fillId="46" borderId="0" xfId="0" applyNumberFormat="1" applyFont="1" applyFill="1" applyAlignment="1">
      <alignment horizontal="right" vertical="center"/>
    </xf>
    <xf numFmtId="0" fontId="258" fillId="43" borderId="0" xfId="1951" applyFont="1" applyFill="1" applyAlignment="1" applyProtection="1">
      <alignment vertical="center"/>
    </xf>
    <xf numFmtId="0" fontId="67" fillId="0" borderId="29" xfId="0" applyFont="1" applyFill="1" applyBorder="1" applyAlignment="1">
      <alignment vertical="center"/>
    </xf>
    <xf numFmtId="176" fontId="252" fillId="44" borderId="160" xfId="0" applyNumberFormat="1" applyFont="1" applyFill="1" applyBorder="1" applyAlignment="1">
      <alignment horizontal="center" vertical="center"/>
    </xf>
    <xf numFmtId="179" fontId="229" fillId="46" borderId="151" xfId="0" applyNumberFormat="1" applyFont="1" applyFill="1" applyBorder="1" applyAlignment="1">
      <alignment vertical="center"/>
    </xf>
    <xf numFmtId="0" fontId="36" fillId="0" borderId="151" xfId="0" applyFont="1" applyBorder="1" applyAlignment="1">
      <alignment vertical="center"/>
    </xf>
    <xf numFmtId="176" fontId="67" fillId="0" borderId="164" xfId="1948" applyNumberFormat="1" applyFont="1" applyFill="1" applyBorder="1" applyAlignment="1">
      <alignment horizontal="right" vertical="center"/>
    </xf>
    <xf numFmtId="176" fontId="252" fillId="44" borderId="160" xfId="0" quotePrefix="1" applyNumberFormat="1" applyFont="1" applyFill="1" applyBorder="1" applyAlignment="1">
      <alignment horizontal="center" vertical="center"/>
    </xf>
    <xf numFmtId="176" fontId="215" fillId="0" borderId="152" xfId="0" quotePrefix="1" applyNumberFormat="1" applyFont="1" applyFill="1" applyBorder="1" applyAlignment="1">
      <alignment horizontal="right" vertical="center"/>
    </xf>
    <xf numFmtId="176" fontId="67" fillId="0" borderId="151" xfId="29592" applyNumberFormat="1" applyFont="1" applyFill="1" applyBorder="1" applyAlignment="1">
      <alignment horizontal="right" vertical="center"/>
    </xf>
    <xf numFmtId="176" fontId="67" fillId="0" borderId="152" xfId="29592" applyNumberFormat="1" applyFont="1" applyFill="1" applyBorder="1" applyAlignment="1">
      <alignment horizontal="right" vertical="center"/>
    </xf>
    <xf numFmtId="0" fontId="67" fillId="0" borderId="29" xfId="0" applyFont="1" applyBorder="1" applyAlignment="1">
      <alignment horizontal="center" vertical="center"/>
    </xf>
    <xf numFmtId="0" fontId="36" fillId="0" borderId="29" xfId="0" applyFont="1" applyBorder="1" applyAlignment="1">
      <alignment vertical="center"/>
    </xf>
    <xf numFmtId="179" fontId="67" fillId="0" borderId="13" xfId="1946" applyNumberFormat="1" applyFont="1" applyFill="1" applyBorder="1" applyAlignment="1">
      <alignment horizontal="right" vertical="center"/>
    </xf>
    <xf numFmtId="179" fontId="67" fillId="0" borderId="156" xfId="1946" applyNumberFormat="1" applyFont="1" applyFill="1" applyBorder="1" applyAlignment="1">
      <alignment horizontal="right" vertical="center"/>
    </xf>
    <xf numFmtId="177" fontId="215" fillId="0" borderId="156" xfId="0" quotePrefix="1" applyNumberFormat="1" applyFont="1" applyFill="1" applyBorder="1" applyAlignment="1">
      <alignment horizontal="right" vertical="center"/>
    </xf>
    <xf numFmtId="262" fontId="67" fillId="0" borderId="160" xfId="29592" applyNumberFormat="1" applyFont="1" applyFill="1" applyBorder="1" applyAlignment="1">
      <alignment vertical="center"/>
    </xf>
    <xf numFmtId="262" fontId="215" fillId="0" borderId="160" xfId="0" quotePrefix="1" applyNumberFormat="1" applyFont="1" applyFill="1" applyBorder="1" applyAlignment="1">
      <alignment horizontal="right" vertical="center"/>
    </xf>
    <xf numFmtId="182" fontId="67" fillId="0" borderId="160" xfId="29592" applyNumberFormat="1" applyFont="1" applyFill="1" applyBorder="1" applyAlignment="1">
      <alignment vertical="center"/>
    </xf>
    <xf numFmtId="182" fontId="67" fillId="0" borderId="0" xfId="29592" applyNumberFormat="1" applyFont="1" applyFill="1" applyBorder="1" applyAlignment="1">
      <alignment vertical="center"/>
    </xf>
    <xf numFmtId="41" fontId="67" fillId="0" borderId="29" xfId="29592" applyNumberFormat="1" applyFont="1" applyFill="1" applyBorder="1" applyAlignment="1">
      <alignment horizontal="right" vertical="center"/>
    </xf>
    <xf numFmtId="41" fontId="67" fillId="0" borderId="0" xfId="29592" applyNumberFormat="1" applyFont="1" applyFill="1" applyBorder="1" applyAlignment="1">
      <alignment horizontal="right" vertical="center"/>
    </xf>
    <xf numFmtId="41" fontId="67" fillId="0" borderId="13" xfId="29592" applyNumberFormat="1" applyFont="1" applyFill="1" applyBorder="1" applyAlignment="1">
      <alignment horizontal="right" vertical="center"/>
    </xf>
    <xf numFmtId="176" fontId="67" fillId="0" borderId="172" xfId="1948" applyNumberFormat="1" applyFont="1" applyFill="1" applyBorder="1" applyAlignment="1">
      <alignment horizontal="right" vertical="center"/>
    </xf>
    <xf numFmtId="179" fontId="67" fillId="0" borderId="156" xfId="0" applyNumberFormat="1" applyFont="1" applyFill="1" applyBorder="1" applyAlignment="1">
      <alignment horizontal="right" vertical="center"/>
    </xf>
    <xf numFmtId="41" fontId="67" fillId="0" borderId="29" xfId="29592" applyFont="1" applyFill="1" applyBorder="1" applyAlignment="1">
      <alignment horizontal="right" vertical="center"/>
    </xf>
    <xf numFmtId="258" fontId="67" fillId="0" borderId="172" xfId="1234" applyNumberFormat="1" applyFont="1" applyFill="1" applyBorder="1" applyAlignment="1">
      <alignment horizontal="right" vertical="center"/>
    </xf>
    <xf numFmtId="176" fontId="67" fillId="0" borderId="159" xfId="1234" applyNumberFormat="1" applyFont="1" applyFill="1" applyBorder="1" applyAlignment="1">
      <alignment horizontal="right" vertical="center"/>
    </xf>
    <xf numFmtId="176" fontId="67" fillId="0" borderId="156" xfId="0" applyNumberFormat="1" applyFont="1" applyFill="1" applyBorder="1" applyAlignment="1">
      <alignment horizontal="right" vertical="center" indent="1"/>
    </xf>
    <xf numFmtId="177" fontId="215" fillId="0" borderId="159" xfId="0" quotePrefix="1" applyNumberFormat="1" applyFont="1" applyFill="1" applyBorder="1" applyAlignment="1">
      <alignment horizontal="right" vertical="center"/>
    </xf>
    <xf numFmtId="258" fontId="67" fillId="0" borderId="172" xfId="29591" applyNumberFormat="1" applyFont="1" applyFill="1" applyBorder="1" applyAlignment="1">
      <alignment horizontal="right" vertical="center"/>
    </xf>
    <xf numFmtId="176" fontId="67" fillId="0" borderId="172" xfId="1946" applyNumberFormat="1" applyFont="1" applyFill="1" applyBorder="1" applyAlignment="1">
      <alignment horizontal="right" vertical="center"/>
    </xf>
    <xf numFmtId="176" fontId="67" fillId="0" borderId="172" xfId="29592" applyNumberFormat="1" applyFont="1" applyFill="1" applyBorder="1" applyAlignment="1">
      <alignment horizontal="right" vertical="center"/>
    </xf>
    <xf numFmtId="176" fontId="67" fillId="0" borderId="172" xfId="29591" quotePrefix="1" applyNumberFormat="1" applyFont="1" applyFill="1" applyBorder="1" applyAlignment="1">
      <alignment horizontal="right" vertical="center"/>
    </xf>
    <xf numFmtId="176" fontId="67" fillId="0" borderId="158" xfId="1946" quotePrefix="1" applyNumberFormat="1" applyFont="1" applyFill="1" applyBorder="1" applyAlignment="1">
      <alignment horizontal="right" vertical="center"/>
    </xf>
    <xf numFmtId="176" fontId="67" fillId="0" borderId="156" xfId="1946" quotePrefix="1" applyNumberFormat="1" applyFont="1" applyFill="1" applyBorder="1" applyAlignment="1">
      <alignment horizontal="right" vertical="center"/>
    </xf>
    <xf numFmtId="176" fontId="67" fillId="0" borderId="159" xfId="1946" quotePrefix="1" applyNumberFormat="1" applyFont="1" applyFill="1" applyBorder="1" applyAlignment="1">
      <alignment horizontal="right" vertical="center"/>
    </xf>
    <xf numFmtId="176" fontId="67" fillId="0" borderId="158" xfId="29591" quotePrefix="1" applyNumberFormat="1" applyFont="1" applyFill="1" applyBorder="1" applyAlignment="1">
      <alignment horizontal="right" vertical="center"/>
    </xf>
    <xf numFmtId="176" fontId="215" fillId="0" borderId="156" xfId="0" quotePrefix="1" applyNumberFormat="1" applyFont="1" applyFill="1" applyBorder="1" applyAlignment="1">
      <alignment horizontal="right" vertical="center"/>
    </xf>
    <xf numFmtId="176" fontId="215" fillId="0" borderId="159" xfId="0" quotePrefix="1" applyNumberFormat="1" applyFont="1" applyFill="1" applyBorder="1" applyAlignment="1">
      <alignment horizontal="right" vertical="center"/>
    </xf>
    <xf numFmtId="176" fontId="67" fillId="0" borderId="156" xfId="29592" applyNumberFormat="1" applyFont="1" applyFill="1" applyBorder="1" applyAlignment="1">
      <alignment horizontal="right" vertical="center"/>
    </xf>
    <xf numFmtId="176" fontId="67" fillId="0" borderId="159" xfId="29592" applyNumberFormat="1" applyFont="1" applyFill="1" applyBorder="1" applyAlignment="1">
      <alignment horizontal="right" vertical="center"/>
    </xf>
    <xf numFmtId="41" fontId="349" fillId="0" borderId="29" xfId="29591" applyNumberFormat="1" applyFont="1" applyFill="1" applyBorder="1" applyAlignment="1">
      <alignment horizontal="right" vertical="center"/>
    </xf>
    <xf numFmtId="41" fontId="349" fillId="0" borderId="0" xfId="1948" applyNumberFormat="1" applyFont="1" applyFill="1" applyBorder="1" applyAlignment="1">
      <alignment horizontal="right" vertical="center"/>
    </xf>
    <xf numFmtId="258" fontId="349" fillId="0" borderId="29" xfId="29591" applyNumberFormat="1" applyFont="1" applyFill="1" applyBorder="1" applyAlignment="1">
      <alignment horizontal="right" vertical="center"/>
    </xf>
    <xf numFmtId="258" fontId="349" fillId="0" borderId="0" xfId="29591" applyNumberFormat="1" applyFont="1" applyFill="1" applyBorder="1" applyAlignment="1">
      <alignment horizontal="right" vertical="center"/>
    </xf>
    <xf numFmtId="176" fontId="349" fillId="0" borderId="0" xfId="29591" applyNumberFormat="1" applyFont="1" applyFill="1" applyBorder="1" applyAlignment="1">
      <alignment horizontal="right" vertical="center"/>
    </xf>
    <xf numFmtId="258" fontId="349" fillId="0" borderId="0" xfId="1948" applyNumberFormat="1" applyFont="1" applyFill="1" applyBorder="1" applyAlignment="1">
      <alignment horizontal="right" vertical="center"/>
    </xf>
    <xf numFmtId="176" fontId="349" fillId="0" borderId="146" xfId="29592" applyNumberFormat="1" applyFont="1" applyFill="1" applyBorder="1" applyAlignment="1">
      <alignment horizontal="right" vertical="center"/>
    </xf>
    <xf numFmtId="257" fontId="349" fillId="0" borderId="29" xfId="1439" applyNumberFormat="1" applyFont="1" applyFill="1" applyBorder="1" applyAlignment="1">
      <alignment horizontal="right" vertical="center"/>
    </xf>
    <xf numFmtId="257" fontId="349" fillId="0" borderId="13" xfId="0" applyNumberFormat="1" applyFont="1" applyFill="1" applyBorder="1" applyAlignment="1">
      <alignment horizontal="right" vertical="center"/>
    </xf>
    <xf numFmtId="176" fontId="67" fillId="0" borderId="173" xfId="1948" applyNumberFormat="1" applyFont="1" applyFill="1" applyBorder="1" applyAlignment="1">
      <alignment horizontal="right" vertical="center"/>
    </xf>
    <xf numFmtId="262" fontId="67" fillId="0" borderId="156" xfId="29592" applyNumberFormat="1" applyFont="1" applyFill="1" applyBorder="1" applyAlignment="1">
      <alignment vertical="center"/>
    </xf>
    <xf numFmtId="262" fontId="215" fillId="0" borderId="156" xfId="0" quotePrefix="1" applyNumberFormat="1" applyFont="1" applyFill="1" applyBorder="1" applyAlignment="1">
      <alignment horizontal="right" vertical="center"/>
    </xf>
    <xf numFmtId="182" fontId="67" fillId="0" borderId="156" xfId="29592" applyNumberFormat="1" applyFont="1" applyFill="1" applyBorder="1" applyAlignment="1">
      <alignment vertical="center"/>
    </xf>
    <xf numFmtId="176" fontId="349" fillId="0" borderId="146" xfId="1948" applyNumberFormat="1" applyFont="1" applyFill="1" applyBorder="1" applyAlignment="1">
      <alignment horizontal="right" vertical="center"/>
    </xf>
    <xf numFmtId="176" fontId="349" fillId="0" borderId="146" xfId="1297" applyNumberFormat="1" applyFont="1" applyFill="1" applyBorder="1" applyAlignment="1">
      <alignment horizontal="right" vertical="center"/>
    </xf>
    <xf numFmtId="176" fontId="349" fillId="0" borderId="29" xfId="1297" applyNumberFormat="1" applyFont="1" applyFill="1" applyBorder="1" applyAlignment="1">
      <alignment horizontal="right" vertical="center"/>
    </xf>
    <xf numFmtId="176" fontId="349" fillId="0" borderId="0" xfId="1297" applyNumberFormat="1" applyFont="1" applyFill="1" applyBorder="1" applyAlignment="1">
      <alignment horizontal="right" vertical="center"/>
    </xf>
    <xf numFmtId="176" fontId="349" fillId="0" borderId="13" xfId="1297" applyNumberFormat="1" applyFont="1" applyFill="1" applyBorder="1" applyAlignment="1">
      <alignment horizontal="right" vertical="center"/>
    </xf>
    <xf numFmtId="176" fontId="349" fillId="0" borderId="29" xfId="1946" applyNumberFormat="1" applyFont="1" applyFill="1" applyBorder="1" applyAlignment="1">
      <alignment horizontal="right" vertical="center"/>
    </xf>
    <xf numFmtId="258" fontId="349" fillId="0" borderId="13" xfId="1946" applyNumberFormat="1" applyFont="1" applyFill="1" applyBorder="1" applyAlignment="1">
      <alignment horizontal="right" vertical="center"/>
    </xf>
    <xf numFmtId="258" fontId="349" fillId="0" borderId="13" xfId="1234" applyNumberFormat="1" applyFont="1" applyFill="1" applyBorder="1" applyAlignment="1">
      <alignment horizontal="right" vertical="center"/>
    </xf>
    <xf numFmtId="258" fontId="349" fillId="0" borderId="29" xfId="1234" applyNumberFormat="1" applyFont="1" applyFill="1" applyBorder="1" applyAlignment="1">
      <alignment horizontal="right" vertical="center"/>
    </xf>
    <xf numFmtId="258" fontId="349" fillId="0" borderId="146" xfId="1234" applyNumberFormat="1" applyFont="1" applyFill="1" applyBorder="1" applyAlignment="1">
      <alignment horizontal="right" vertical="center"/>
    </xf>
    <xf numFmtId="176" fontId="349" fillId="0" borderId="29" xfId="1234" applyNumberFormat="1" applyFont="1" applyFill="1" applyBorder="1" applyAlignment="1">
      <alignment horizontal="right" vertical="center"/>
    </xf>
    <xf numFmtId="176" fontId="349" fillId="0" borderId="13" xfId="1234" applyNumberFormat="1" applyFont="1" applyFill="1" applyBorder="1" applyAlignment="1">
      <alignment horizontal="right" vertical="center"/>
    </xf>
    <xf numFmtId="176" fontId="349" fillId="0" borderId="0" xfId="1948" applyNumberFormat="1" applyFont="1" applyFill="1" applyBorder="1" applyAlignment="1">
      <alignment horizontal="right" vertical="center"/>
    </xf>
    <xf numFmtId="176" fontId="349" fillId="0" borderId="29" xfId="1948" applyNumberFormat="1" applyFont="1" applyFill="1" applyBorder="1" applyAlignment="1">
      <alignment horizontal="right" vertical="center"/>
    </xf>
    <xf numFmtId="176" fontId="349" fillId="0" borderId="29" xfId="1297" applyNumberFormat="1" applyFont="1" applyFill="1" applyBorder="1" applyAlignment="1">
      <alignment vertical="center"/>
    </xf>
    <xf numFmtId="176" fontId="349" fillId="0" borderId="0" xfId="1297" applyNumberFormat="1" applyFont="1" applyFill="1" applyBorder="1" applyAlignment="1">
      <alignment vertical="center"/>
    </xf>
    <xf numFmtId="176" fontId="349" fillId="0" borderId="13" xfId="1297" applyNumberFormat="1" applyFont="1" applyFill="1" applyBorder="1" applyAlignment="1">
      <alignment vertical="center"/>
    </xf>
    <xf numFmtId="176" fontId="349" fillId="0" borderId="13" xfId="1946" applyNumberFormat="1" applyFont="1" applyFill="1" applyBorder="1" applyAlignment="1">
      <alignment vertical="center"/>
    </xf>
    <xf numFmtId="176" fontId="349" fillId="0" borderId="29" xfId="1946" applyNumberFormat="1" applyFont="1" applyFill="1" applyBorder="1" applyAlignment="1">
      <alignment vertical="center"/>
    </xf>
    <xf numFmtId="176" fontId="349" fillId="0" borderId="0" xfId="1946" applyNumberFormat="1" applyFont="1" applyFill="1" applyBorder="1" applyAlignment="1">
      <alignment vertical="center"/>
    </xf>
    <xf numFmtId="258" fontId="349" fillId="0" borderId="146" xfId="1946" applyNumberFormat="1" applyFont="1" applyFill="1" applyBorder="1" applyAlignment="1">
      <alignment horizontal="right" vertical="center"/>
    </xf>
    <xf numFmtId="176" fontId="349" fillId="0" borderId="144" xfId="1948" applyNumberFormat="1" applyFont="1" applyFill="1" applyBorder="1" applyAlignment="1">
      <alignment horizontal="right" vertical="center"/>
    </xf>
    <xf numFmtId="176" fontId="349" fillId="0" borderId="13" xfId="1948" applyNumberFormat="1" applyFont="1" applyFill="1" applyBorder="1" applyAlignment="1">
      <alignment horizontal="right" vertical="center"/>
    </xf>
    <xf numFmtId="258" fontId="349" fillId="46" borderId="29" xfId="1297" applyNumberFormat="1" applyFont="1" applyFill="1" applyBorder="1" applyAlignment="1">
      <alignment horizontal="right" vertical="center"/>
    </xf>
    <xf numFmtId="258" fontId="349" fillId="46" borderId="0" xfId="1297" applyNumberFormat="1" applyFont="1" applyFill="1" applyBorder="1" applyAlignment="1">
      <alignment horizontal="right" vertical="center"/>
    </xf>
    <xf numFmtId="258" fontId="349" fillId="46" borderId="13" xfId="1297" applyNumberFormat="1" applyFont="1" applyFill="1" applyBorder="1" applyAlignment="1">
      <alignment horizontal="right" vertical="center"/>
    </xf>
    <xf numFmtId="176" fontId="349" fillId="46" borderId="29" xfId="1297" applyNumberFormat="1" applyFont="1" applyFill="1" applyBorder="1" applyAlignment="1">
      <alignment horizontal="right" vertical="center"/>
    </xf>
    <xf numFmtId="176" fontId="349" fillId="46" borderId="13" xfId="1297" applyNumberFormat="1" applyFont="1" applyFill="1" applyBorder="1" applyAlignment="1">
      <alignment horizontal="right" vertical="center"/>
    </xf>
    <xf numFmtId="258" fontId="349" fillId="0" borderId="146" xfId="1297" applyNumberFormat="1" applyFont="1" applyFill="1" applyBorder="1" applyAlignment="1">
      <alignment horizontal="right" vertical="center"/>
    </xf>
    <xf numFmtId="258" fontId="349" fillId="0" borderId="29" xfId="1946" applyNumberFormat="1" applyFont="1" applyFill="1" applyBorder="1" applyAlignment="1">
      <alignment horizontal="right" vertical="center"/>
    </xf>
    <xf numFmtId="259" fontId="349" fillId="0" borderId="29" xfId="1946" applyNumberFormat="1" applyFont="1" applyFill="1" applyBorder="1" applyAlignment="1">
      <alignment horizontal="right" vertical="center"/>
    </xf>
    <xf numFmtId="261" fontId="349" fillId="0" borderId="0" xfId="29592" applyNumberFormat="1" applyFont="1" applyFill="1" applyBorder="1" applyAlignment="1">
      <alignment horizontal="right" vertical="center"/>
    </xf>
    <xf numFmtId="259" fontId="349" fillId="0" borderId="13" xfId="1946" applyNumberFormat="1" applyFont="1" applyFill="1" applyBorder="1" applyAlignment="1">
      <alignment horizontal="right" vertical="center"/>
    </xf>
    <xf numFmtId="259" fontId="349" fillId="0" borderId="0" xfId="1946" applyNumberFormat="1" applyFont="1" applyFill="1" applyBorder="1" applyAlignment="1">
      <alignment horizontal="right" vertical="center"/>
    </xf>
    <xf numFmtId="41" fontId="349" fillId="0" borderId="0" xfId="29592" applyFont="1" applyFill="1" applyBorder="1" applyAlignment="1">
      <alignment horizontal="right" vertical="center"/>
    </xf>
    <xf numFmtId="176" fontId="349" fillId="0" borderId="0" xfId="1946" applyNumberFormat="1" applyFont="1" applyFill="1" applyBorder="1" applyAlignment="1">
      <alignment horizontal="right" vertical="center"/>
    </xf>
    <xf numFmtId="176" fontId="349" fillId="0" borderId="13" xfId="1946" applyNumberFormat="1" applyFont="1" applyFill="1" applyBorder="1" applyAlignment="1">
      <alignment horizontal="right" vertical="center"/>
    </xf>
    <xf numFmtId="176" fontId="349" fillId="0" borderId="0" xfId="29592" applyNumberFormat="1" applyFont="1" applyFill="1" applyBorder="1" applyAlignment="1">
      <alignment horizontal="right" vertical="center"/>
    </xf>
    <xf numFmtId="176" fontId="349" fillId="0" borderId="29" xfId="29592" applyNumberFormat="1" applyFont="1" applyFill="1" applyBorder="1" applyAlignment="1">
      <alignment horizontal="right" vertical="center"/>
    </xf>
    <xf numFmtId="263" fontId="349" fillId="0" borderId="29" xfId="1234" applyNumberFormat="1" applyFont="1" applyFill="1" applyBorder="1" applyAlignment="1">
      <alignment horizontal="right" vertical="center"/>
    </xf>
    <xf numFmtId="263" fontId="349" fillId="0" borderId="13" xfId="1234" applyNumberFormat="1" applyFont="1" applyFill="1" applyBorder="1" applyAlignment="1">
      <alignment horizontal="right" vertical="center"/>
    </xf>
    <xf numFmtId="0" fontId="284" fillId="0" borderId="0" xfId="0" applyFont="1" applyFill="1" applyBorder="1" applyAlignment="1">
      <alignment vertical="center"/>
    </xf>
    <xf numFmtId="262" fontId="67" fillId="0" borderId="0" xfId="29592" applyNumberFormat="1" applyFont="1" applyFill="1" applyBorder="1" applyAlignment="1">
      <alignment vertical="center"/>
    </xf>
    <xf numFmtId="262" fontId="215" fillId="0" borderId="0" xfId="0" quotePrefix="1" applyNumberFormat="1" applyFont="1" applyFill="1" applyBorder="1" applyAlignment="1">
      <alignment horizontal="right" vertical="center"/>
    </xf>
    <xf numFmtId="176" fontId="67" fillId="0" borderId="174" xfId="1948" applyNumberFormat="1" applyFont="1" applyFill="1" applyBorder="1" applyAlignment="1">
      <alignment horizontal="right" vertical="center"/>
    </xf>
    <xf numFmtId="258" fontId="67" fillId="46" borderId="29" xfId="1297" applyNumberFormat="1" applyFont="1" applyFill="1" applyBorder="1" applyAlignment="1">
      <alignment horizontal="right" vertical="center"/>
    </xf>
    <xf numFmtId="258" fontId="67" fillId="46" borderId="13" xfId="1297" applyNumberFormat="1" applyFont="1" applyFill="1" applyBorder="1" applyAlignment="1">
      <alignment horizontal="right" vertical="center"/>
    </xf>
    <xf numFmtId="176" fontId="67" fillId="46" borderId="146" xfId="29592" applyNumberFormat="1" applyFont="1" applyFill="1" applyBorder="1" applyAlignment="1">
      <alignment horizontal="right" vertical="center"/>
    </xf>
    <xf numFmtId="176" fontId="67" fillId="46" borderId="29" xfId="29592" applyNumberFormat="1" applyFont="1" applyFill="1" applyBorder="1" applyAlignment="1">
      <alignment horizontal="right" vertical="center"/>
    </xf>
    <xf numFmtId="258" fontId="67" fillId="46" borderId="0" xfId="29592" applyNumberFormat="1" applyFont="1" applyFill="1" applyBorder="1" applyAlignment="1">
      <alignment horizontal="right" vertical="center"/>
    </xf>
    <xf numFmtId="176" fontId="67" fillId="46" borderId="0" xfId="29592" applyNumberFormat="1" applyFont="1" applyFill="1" applyBorder="1" applyAlignment="1">
      <alignment horizontal="right" vertical="center"/>
    </xf>
    <xf numFmtId="176" fontId="67" fillId="46" borderId="13" xfId="29592" applyNumberFormat="1" applyFont="1" applyFill="1" applyBorder="1" applyAlignment="1">
      <alignment horizontal="right" vertical="center"/>
    </xf>
    <xf numFmtId="176" fontId="67" fillId="46" borderId="29" xfId="1946" applyNumberFormat="1" applyFont="1" applyFill="1" applyBorder="1" applyAlignment="1">
      <alignment vertical="center"/>
    </xf>
    <xf numFmtId="10" fontId="67" fillId="46" borderId="29" xfId="29591" applyNumberFormat="1" applyFont="1" applyFill="1" applyBorder="1" applyAlignment="1">
      <alignment vertical="center"/>
    </xf>
    <xf numFmtId="10" fontId="67" fillId="46" borderId="0" xfId="29591" applyNumberFormat="1" applyFont="1" applyFill="1" applyBorder="1" applyAlignment="1">
      <alignment vertical="center"/>
    </xf>
    <xf numFmtId="176" fontId="67" fillId="46" borderId="33" xfId="29592" applyNumberFormat="1" applyFont="1" applyFill="1" applyBorder="1" applyAlignment="1">
      <alignment horizontal="right" vertical="center"/>
    </xf>
    <xf numFmtId="41" fontId="67" fillId="46" borderId="0" xfId="29592" applyFont="1" applyFill="1" applyBorder="1" applyAlignment="1">
      <alignment horizontal="right" vertical="center"/>
    </xf>
    <xf numFmtId="176" fontId="67" fillId="46" borderId="23" xfId="29592" applyNumberFormat="1" applyFont="1" applyFill="1" applyBorder="1" applyAlignment="1">
      <alignment horizontal="right" vertical="center"/>
    </xf>
    <xf numFmtId="258" fontId="67" fillId="46" borderId="146" xfId="29592" applyNumberFormat="1" applyFont="1" applyFill="1" applyBorder="1" applyAlignment="1">
      <alignment horizontal="right" vertical="center"/>
    </xf>
    <xf numFmtId="258" fontId="67" fillId="46" borderId="13" xfId="1946" applyNumberFormat="1" applyFont="1" applyFill="1" applyBorder="1" applyAlignment="1">
      <alignment horizontal="right" vertical="center"/>
    </xf>
    <xf numFmtId="258" fontId="67" fillId="46" borderId="146" xfId="1234" applyNumberFormat="1" applyFont="1" applyFill="1" applyBorder="1" applyAlignment="1">
      <alignment horizontal="right" vertical="center"/>
    </xf>
    <xf numFmtId="176" fontId="67" fillId="46" borderId="13" xfId="1234" applyNumberFormat="1" applyFont="1" applyFill="1" applyBorder="1" applyAlignment="1">
      <alignment horizontal="right" vertical="center"/>
    </xf>
    <xf numFmtId="0" fontId="67" fillId="46" borderId="0" xfId="0" applyFont="1" applyFill="1" applyAlignment="1">
      <alignment horizontal="right" vertical="center"/>
    </xf>
    <xf numFmtId="176" fontId="67" fillId="0" borderId="146" xfId="29591" quotePrefix="1" applyNumberFormat="1" applyFont="1" applyFill="1" applyBorder="1" applyAlignment="1">
      <alignment horizontal="right" vertical="center"/>
    </xf>
    <xf numFmtId="176" fontId="67" fillId="0" borderId="29" xfId="1946" quotePrefix="1" applyNumberFormat="1" applyFont="1" applyFill="1" applyBorder="1" applyAlignment="1">
      <alignment horizontal="right" vertical="center"/>
    </xf>
    <xf numFmtId="176" fontId="67" fillId="0" borderId="29" xfId="29591" quotePrefix="1" applyNumberFormat="1" applyFont="1" applyFill="1" applyBorder="1" applyAlignment="1">
      <alignment horizontal="right" vertical="center"/>
    </xf>
    <xf numFmtId="176" fontId="67" fillId="0" borderId="29" xfId="0" applyNumberFormat="1" applyFont="1" applyFill="1" applyBorder="1" applyAlignment="1">
      <alignment horizontal="right" vertical="center" indent="1"/>
    </xf>
    <xf numFmtId="41" fontId="67" fillId="0" borderId="0" xfId="1946" applyNumberFormat="1" applyFont="1" applyFill="1" applyBorder="1" applyAlignment="1">
      <alignment horizontal="right" vertical="center"/>
    </xf>
    <xf numFmtId="176" fontId="349" fillId="0" borderId="13" xfId="29592" applyNumberFormat="1" applyFont="1" applyFill="1" applyBorder="1" applyAlignment="1">
      <alignment horizontal="right" vertical="center"/>
    </xf>
    <xf numFmtId="262" fontId="349" fillId="0" borderId="32" xfId="1297" applyNumberFormat="1" applyFont="1" applyFill="1" applyBorder="1" applyAlignment="1">
      <alignment horizontal="right" vertical="center"/>
    </xf>
    <xf numFmtId="176" fontId="349" fillId="0" borderId="32" xfId="1297" applyNumberFormat="1" applyFont="1" applyFill="1" applyBorder="1" applyAlignment="1">
      <alignment horizontal="right" vertical="center"/>
    </xf>
    <xf numFmtId="263" fontId="349" fillId="0" borderId="32" xfId="1234" applyNumberFormat="1" applyFont="1" applyFill="1" applyBorder="1" applyAlignment="1">
      <alignment horizontal="right" vertical="center"/>
    </xf>
    <xf numFmtId="177" fontId="216" fillId="0" borderId="155" xfId="0" quotePrefix="1" applyNumberFormat="1" applyFont="1" applyFill="1" applyBorder="1" applyAlignment="1">
      <alignment horizontal="right" vertical="center"/>
    </xf>
    <xf numFmtId="176" fontId="67" fillId="0" borderId="175" xfId="1948" applyNumberFormat="1" applyFont="1" applyFill="1" applyBorder="1" applyAlignment="1">
      <alignment horizontal="right" vertical="center"/>
    </xf>
    <xf numFmtId="262" fontId="67" fillId="0" borderId="151" xfId="29592" applyNumberFormat="1" applyFont="1" applyFill="1" applyBorder="1" applyAlignment="1">
      <alignment vertical="center"/>
    </xf>
    <xf numFmtId="262" fontId="215" fillId="0" borderId="151" xfId="0" quotePrefix="1" applyNumberFormat="1" applyFont="1" applyFill="1" applyBorder="1" applyAlignment="1">
      <alignment horizontal="right" vertical="center"/>
    </xf>
    <xf numFmtId="182" fontId="67" fillId="0" borderId="151" xfId="29592" applyNumberFormat="1" applyFont="1" applyFill="1" applyBorder="1" applyAlignment="1">
      <alignment vertical="center"/>
    </xf>
    <xf numFmtId="177" fontId="216" fillId="46" borderId="151" xfId="0" quotePrefix="1" applyNumberFormat="1" applyFont="1" applyFill="1" applyBorder="1" applyAlignment="1">
      <alignment horizontal="right" vertical="center"/>
    </xf>
    <xf numFmtId="177" fontId="215" fillId="0" borderId="152" xfId="0" quotePrefix="1" applyNumberFormat="1" applyFont="1" applyFill="1" applyBorder="1" applyAlignment="1">
      <alignment horizontal="right" vertical="center"/>
    </xf>
    <xf numFmtId="176" fontId="67" fillId="0" borderId="175" xfId="29592" applyNumberFormat="1" applyFont="1" applyFill="1" applyBorder="1" applyAlignment="1">
      <alignment horizontal="right" vertical="center"/>
    </xf>
    <xf numFmtId="258" fontId="67" fillId="0" borderId="175" xfId="29592" applyNumberFormat="1" applyFont="1" applyFill="1" applyBorder="1" applyAlignment="1">
      <alignment horizontal="right" vertical="center"/>
    </xf>
    <xf numFmtId="176" fontId="67" fillId="0" borderId="175" xfId="1297" applyNumberFormat="1" applyFont="1" applyFill="1" applyBorder="1" applyAlignment="1">
      <alignment horizontal="right" vertical="center"/>
    </xf>
    <xf numFmtId="258" fontId="67" fillId="0" borderId="175" xfId="1297" applyNumberFormat="1" applyFont="1" applyFill="1" applyBorder="1" applyAlignment="1">
      <alignment horizontal="right" vertical="center"/>
    </xf>
    <xf numFmtId="176" fontId="67" fillId="0" borderId="153" xfId="29592" applyNumberFormat="1" applyFont="1" applyFill="1" applyBorder="1" applyAlignment="1">
      <alignment horizontal="right" vertical="center"/>
    </xf>
    <xf numFmtId="258" fontId="67" fillId="0" borderId="153" xfId="29592" applyNumberFormat="1" applyFont="1" applyFill="1" applyBorder="1" applyAlignment="1">
      <alignment horizontal="right" vertical="center"/>
    </xf>
    <xf numFmtId="41" fontId="67" fillId="0" borderId="164" xfId="29592" applyFont="1" applyFill="1" applyBorder="1" applyAlignment="1">
      <alignment horizontal="right" vertical="center"/>
    </xf>
    <xf numFmtId="41" fontId="67" fillId="0" borderId="152" xfId="1297" applyNumberFormat="1" applyFont="1" applyFill="1" applyBorder="1" applyAlignment="1">
      <alignment horizontal="right" vertical="center"/>
    </xf>
    <xf numFmtId="10" fontId="67" fillId="0" borderId="151" xfId="0" applyNumberFormat="1" applyFont="1" applyFill="1" applyBorder="1" applyAlignment="1">
      <alignment vertical="center"/>
    </xf>
    <xf numFmtId="176" fontId="67" fillId="0" borderId="32" xfId="1946" applyNumberFormat="1" applyFont="1" applyFill="1" applyBorder="1" applyAlignment="1">
      <alignment horizontal="right" vertical="center"/>
    </xf>
    <xf numFmtId="258" fontId="67" fillId="0" borderId="175" xfId="1234" applyNumberFormat="1" applyFont="1" applyFill="1" applyBorder="1" applyAlignment="1">
      <alignment horizontal="right" vertical="center"/>
    </xf>
    <xf numFmtId="258" fontId="67" fillId="0" borderId="175" xfId="29591" applyNumberFormat="1" applyFont="1" applyFill="1" applyBorder="1" applyAlignment="1">
      <alignment horizontal="right" vertical="center"/>
    </xf>
    <xf numFmtId="176" fontId="67" fillId="0" borderId="175" xfId="1946" applyNumberFormat="1" applyFont="1" applyFill="1" applyBorder="1" applyAlignment="1">
      <alignment horizontal="right" vertical="center"/>
    </xf>
    <xf numFmtId="176" fontId="67" fillId="0" borderId="161" xfId="0" applyNumberFormat="1" applyFont="1" applyFill="1" applyBorder="1" applyAlignment="1">
      <alignment horizontal="right" vertical="center" indent="1"/>
    </xf>
    <xf numFmtId="176" fontId="67" fillId="0" borderId="175" xfId="29591" quotePrefix="1" applyNumberFormat="1" applyFont="1" applyFill="1" applyBorder="1" applyAlignment="1">
      <alignment horizontal="right" vertical="center"/>
    </xf>
    <xf numFmtId="262" fontId="67" fillId="0" borderId="32" xfId="1297" applyNumberFormat="1" applyFont="1" applyFill="1" applyBorder="1" applyAlignment="1">
      <alignment horizontal="right" vertical="center"/>
    </xf>
    <xf numFmtId="263" fontId="67" fillId="0" borderId="32" xfId="1234" applyNumberFormat="1" applyFont="1" applyFill="1" applyBorder="1" applyAlignment="1">
      <alignment horizontal="right" vertical="center"/>
    </xf>
    <xf numFmtId="258" fontId="349" fillId="0" borderId="32" xfId="1297" applyNumberFormat="1" applyFont="1" applyFill="1" applyBorder="1" applyAlignment="1">
      <alignment horizontal="right" vertical="center"/>
    </xf>
    <xf numFmtId="259" fontId="349" fillId="0" borderId="32" xfId="1946" applyNumberFormat="1" applyFont="1" applyFill="1" applyBorder="1" applyAlignment="1">
      <alignment horizontal="right" vertical="center"/>
    </xf>
    <xf numFmtId="176" fontId="252" fillId="44" borderId="156" xfId="0" quotePrefix="1" applyNumberFormat="1" applyFont="1" applyFill="1" applyBorder="1" applyAlignment="1">
      <alignment horizontal="center" vertical="center"/>
    </xf>
    <xf numFmtId="176" fontId="67" fillId="0" borderId="174" xfId="29592" applyNumberFormat="1" applyFont="1" applyFill="1" applyBorder="1" applyAlignment="1">
      <alignment horizontal="right" vertical="center"/>
    </xf>
    <xf numFmtId="258" fontId="67" fillId="0" borderId="174" xfId="29592" applyNumberFormat="1" applyFont="1" applyFill="1" applyBorder="1" applyAlignment="1">
      <alignment horizontal="right" vertical="center"/>
    </xf>
    <xf numFmtId="179" fontId="67" fillId="0" borderId="156" xfId="0" applyNumberFormat="1" applyFont="1" applyFill="1" applyBorder="1" applyAlignment="1">
      <alignment vertical="center"/>
    </xf>
    <xf numFmtId="176" fontId="67" fillId="0" borderId="174" xfId="1297" applyNumberFormat="1" applyFont="1" applyFill="1" applyBorder="1" applyAlignment="1">
      <alignment horizontal="right" vertical="center"/>
    </xf>
    <xf numFmtId="41" fontId="67" fillId="0" borderId="158" xfId="29592" applyFont="1" applyFill="1" applyBorder="1" applyAlignment="1">
      <alignment horizontal="right" vertical="center"/>
    </xf>
    <xf numFmtId="176" fontId="67" fillId="0" borderId="156" xfId="1297" applyNumberFormat="1" applyFont="1" applyFill="1" applyBorder="1" applyAlignment="1">
      <alignment horizontal="right" vertical="center"/>
    </xf>
    <xf numFmtId="41" fontId="67" fillId="0" borderId="159" xfId="1297" applyNumberFormat="1" applyFont="1" applyFill="1" applyBorder="1" applyAlignment="1">
      <alignment horizontal="right" vertical="center"/>
    </xf>
    <xf numFmtId="258" fontId="67" fillId="0" borderId="174" xfId="1297" applyNumberFormat="1" applyFont="1" applyFill="1" applyBorder="1" applyAlignment="1">
      <alignment horizontal="right" vertical="center"/>
    </xf>
    <xf numFmtId="10" fontId="67" fillId="0" borderId="156" xfId="0" applyNumberFormat="1" applyFont="1" applyFill="1" applyBorder="1" applyAlignment="1">
      <alignment vertical="center"/>
    </xf>
    <xf numFmtId="258" fontId="67" fillId="0" borderId="174" xfId="1234" applyNumberFormat="1" applyFont="1" applyFill="1" applyBorder="1" applyAlignment="1">
      <alignment horizontal="right" vertical="center"/>
    </xf>
    <xf numFmtId="258" fontId="67" fillId="0" borderId="174" xfId="29591" applyNumberFormat="1" applyFont="1" applyFill="1" applyBorder="1" applyAlignment="1">
      <alignment horizontal="right" vertical="center"/>
    </xf>
    <xf numFmtId="176" fontId="67" fillId="0" borderId="174" xfId="1946" applyNumberFormat="1" applyFont="1" applyFill="1" applyBorder="1" applyAlignment="1">
      <alignment horizontal="right" vertical="center"/>
    </xf>
    <xf numFmtId="176" fontId="67" fillId="0" borderId="158" xfId="0" applyNumberFormat="1" applyFont="1" applyFill="1" applyBorder="1" applyAlignment="1">
      <alignment horizontal="right" vertical="center" indent="1"/>
    </xf>
    <xf numFmtId="176" fontId="67" fillId="0" borderId="174" xfId="29591" quotePrefix="1" applyNumberFormat="1" applyFont="1" applyFill="1" applyBorder="1" applyAlignment="1">
      <alignment horizontal="right" vertical="center"/>
    </xf>
    <xf numFmtId="258" fontId="349" fillId="0" borderId="13" xfId="1297" applyNumberFormat="1" applyFont="1" applyFill="1" applyBorder="1" applyAlignment="1" applyProtection="1">
      <alignment horizontal="right" vertical="center"/>
    </xf>
    <xf numFmtId="259" fontId="349" fillId="0" borderId="146" xfId="29591" applyNumberFormat="1" applyFont="1" applyFill="1" applyBorder="1" applyAlignment="1">
      <alignment horizontal="right" vertical="center"/>
    </xf>
    <xf numFmtId="41" fontId="211" fillId="0" borderId="13" xfId="1281" applyFont="1" applyFill="1" applyBorder="1" applyAlignment="1">
      <alignment vertical="center"/>
    </xf>
    <xf numFmtId="41" fontId="211" fillId="0" borderId="0" xfId="1281" applyFont="1" applyFill="1" applyAlignment="1">
      <alignment vertical="center"/>
    </xf>
    <xf numFmtId="41" fontId="211" fillId="0" borderId="32" xfId="1281" applyFont="1" applyFill="1" applyBorder="1" applyAlignment="1">
      <alignment vertical="center"/>
    </xf>
    <xf numFmtId="176" fontId="349" fillId="46" borderId="0" xfId="1297" applyNumberFormat="1" applyFont="1" applyFill="1" applyBorder="1" applyAlignment="1">
      <alignment horizontal="right" vertical="center"/>
    </xf>
    <xf numFmtId="258" fontId="349" fillId="46" borderId="13" xfId="1234" applyNumberFormat="1" applyFont="1" applyFill="1" applyBorder="1" applyAlignment="1">
      <alignment horizontal="right" vertical="center"/>
    </xf>
    <xf numFmtId="257" fontId="349" fillId="0" borderId="0" xfId="1439" applyNumberFormat="1" applyFont="1" applyFill="1" applyBorder="1" applyAlignment="1">
      <alignment horizontal="right" vertical="center"/>
    </xf>
    <xf numFmtId="176" fontId="349" fillId="0" borderId="146" xfId="1297" applyNumberFormat="1" applyFont="1" applyFill="1" applyBorder="1" applyAlignment="1">
      <alignment vertical="center"/>
    </xf>
    <xf numFmtId="176" fontId="67" fillId="0" borderId="32" xfId="29592" applyNumberFormat="1" applyFont="1" applyFill="1" applyBorder="1" applyAlignment="1">
      <alignment horizontal="right" vertical="center"/>
    </xf>
    <xf numFmtId="258" fontId="67" fillId="0" borderId="32" xfId="29592" applyNumberFormat="1" applyFont="1" applyFill="1" applyBorder="1" applyAlignment="1">
      <alignment horizontal="right" vertical="center"/>
    </xf>
    <xf numFmtId="258" fontId="349" fillId="46" borderId="146" xfId="1297" applyNumberFormat="1" applyFont="1" applyFill="1" applyBorder="1" applyAlignment="1">
      <alignment horizontal="right" vertical="center"/>
    </xf>
    <xf numFmtId="176" fontId="349" fillId="46" borderId="32" xfId="1297" applyNumberFormat="1" applyFont="1" applyFill="1" applyBorder="1" applyAlignment="1">
      <alignment horizontal="right" vertical="center"/>
    </xf>
    <xf numFmtId="10" fontId="235" fillId="0" borderId="0" xfId="1231" applyNumberFormat="1" applyFont="1" applyAlignment="1">
      <alignment vertical="center"/>
    </xf>
    <xf numFmtId="41" fontId="349" fillId="0" borderId="13" xfId="0" applyNumberFormat="1" applyFont="1" applyFill="1" applyBorder="1" applyAlignment="1">
      <alignment horizontal="right" vertical="center"/>
    </xf>
    <xf numFmtId="176" fontId="67" fillId="0" borderId="176" xfId="1948" applyNumberFormat="1" applyFont="1" applyFill="1" applyBorder="1" applyAlignment="1">
      <alignment horizontal="right" vertical="center"/>
    </xf>
    <xf numFmtId="176" fontId="349" fillId="0" borderId="32" xfId="1948" applyNumberFormat="1" applyFont="1" applyFill="1" applyBorder="1" applyAlignment="1">
      <alignment horizontal="right" vertical="center"/>
    </xf>
    <xf numFmtId="176" fontId="67" fillId="0" borderId="177" xfId="1948" applyNumberFormat="1" applyFont="1" applyFill="1" applyBorder="1" applyAlignment="1">
      <alignment horizontal="right" vertical="center"/>
    </xf>
    <xf numFmtId="41" fontId="67" fillId="0" borderId="160" xfId="1297" applyNumberFormat="1" applyFont="1" applyFill="1" applyBorder="1" applyAlignment="1">
      <alignment horizontal="right" vertical="center"/>
    </xf>
    <xf numFmtId="176" fontId="252" fillId="45" borderId="0" xfId="0" quotePrefix="1" applyNumberFormat="1" applyFont="1" applyFill="1" applyBorder="1" applyAlignment="1">
      <alignment horizontal="center" vertical="center"/>
    </xf>
    <xf numFmtId="259" fontId="67" fillId="0" borderId="146" xfId="29798" applyNumberFormat="1" applyFont="1" applyFill="1" applyBorder="1" applyAlignment="1">
      <alignment vertical="center" wrapText="1"/>
    </xf>
    <xf numFmtId="258" fontId="67" fillId="0" borderId="177" xfId="1234" applyNumberFormat="1" applyFont="1" applyFill="1" applyBorder="1" applyAlignment="1">
      <alignment horizontal="right" vertical="center"/>
    </xf>
    <xf numFmtId="258" fontId="67" fillId="0" borderId="177" xfId="29591" applyNumberFormat="1" applyFont="1" applyFill="1" applyBorder="1" applyAlignment="1">
      <alignment horizontal="right" vertical="center"/>
    </xf>
    <xf numFmtId="176" fontId="67" fillId="0" borderId="177" xfId="1946" applyNumberFormat="1" applyFont="1" applyFill="1" applyBorder="1" applyAlignment="1">
      <alignment horizontal="right" vertical="center"/>
    </xf>
    <xf numFmtId="176" fontId="67" fillId="0" borderId="177" xfId="29592" applyNumberFormat="1" applyFont="1" applyFill="1" applyBorder="1" applyAlignment="1">
      <alignment horizontal="right" vertical="center"/>
    </xf>
    <xf numFmtId="176" fontId="67" fillId="0" borderId="177" xfId="29591" quotePrefix="1" applyNumberFormat="1" applyFont="1" applyFill="1" applyBorder="1" applyAlignment="1">
      <alignment horizontal="right" vertical="center"/>
    </xf>
    <xf numFmtId="258" fontId="349" fillId="0" borderId="13" xfId="29591" applyNumberFormat="1" applyFont="1" applyFill="1" applyBorder="1" applyAlignment="1">
      <alignment horizontal="right" vertical="center"/>
    </xf>
    <xf numFmtId="258" fontId="349" fillId="0" borderId="146" xfId="29592" applyNumberFormat="1" applyFont="1" applyFill="1" applyBorder="1" applyAlignment="1">
      <alignment horizontal="right" vertical="center"/>
    </xf>
    <xf numFmtId="258" fontId="349" fillId="0" borderId="0" xfId="29592" applyNumberFormat="1" applyFont="1" applyFill="1" applyBorder="1" applyAlignment="1">
      <alignment horizontal="right" vertical="center"/>
    </xf>
    <xf numFmtId="176" fontId="349" fillId="0" borderId="178" xfId="1948" applyNumberFormat="1" applyFont="1" applyFill="1" applyBorder="1" applyAlignment="1">
      <alignment horizontal="right" vertical="center"/>
    </xf>
    <xf numFmtId="176" fontId="349" fillId="0" borderId="161" xfId="1948" applyNumberFormat="1" applyFont="1" applyFill="1" applyBorder="1" applyAlignment="1">
      <alignment horizontal="right" vertical="center"/>
    </xf>
    <xf numFmtId="176" fontId="349" fillId="0" borderId="160" xfId="1948" applyNumberFormat="1" applyFont="1" applyFill="1" applyBorder="1" applyAlignment="1">
      <alignment horizontal="right" vertical="center"/>
    </xf>
    <xf numFmtId="176" fontId="349" fillId="0" borderId="155" xfId="1948" applyNumberFormat="1" applyFont="1" applyFill="1" applyBorder="1" applyAlignment="1">
      <alignment horizontal="right" vertical="center"/>
    </xf>
    <xf numFmtId="0" fontId="252" fillId="45" borderId="160" xfId="537" quotePrefix="1" applyFont="1" applyFill="1" applyBorder="1" applyAlignment="1">
      <alignment horizontal="center" vertical="center" wrapText="1"/>
    </xf>
    <xf numFmtId="176" fontId="349" fillId="0" borderId="178" xfId="29592" applyNumberFormat="1" applyFont="1" applyFill="1" applyBorder="1" applyAlignment="1">
      <alignment horizontal="right" vertical="center"/>
    </xf>
    <xf numFmtId="258" fontId="349" fillId="0" borderId="178" xfId="29592" applyNumberFormat="1" applyFont="1" applyFill="1" applyBorder="1" applyAlignment="1">
      <alignment horizontal="right" vertical="center"/>
    </xf>
    <xf numFmtId="176" fontId="349" fillId="0" borderId="178" xfId="1297" applyNumberFormat="1" applyFont="1" applyFill="1" applyBorder="1" applyAlignment="1">
      <alignment horizontal="right" vertical="center"/>
    </xf>
    <xf numFmtId="41" fontId="349" fillId="0" borderId="161" xfId="29592" applyFont="1" applyFill="1" applyBorder="1" applyAlignment="1">
      <alignment horizontal="right" vertical="center"/>
    </xf>
    <xf numFmtId="176" fontId="349" fillId="0" borderId="160" xfId="1297" applyNumberFormat="1" applyFont="1" applyFill="1" applyBorder="1" applyAlignment="1">
      <alignment horizontal="right" vertical="center"/>
    </xf>
    <xf numFmtId="41" fontId="349" fillId="0" borderId="160" xfId="1297" applyNumberFormat="1" applyFont="1" applyFill="1" applyBorder="1" applyAlignment="1">
      <alignment horizontal="right" vertical="center"/>
    </xf>
    <xf numFmtId="258" fontId="349" fillId="0" borderId="178" xfId="1297" applyNumberFormat="1" applyFont="1" applyFill="1" applyBorder="1" applyAlignment="1">
      <alignment horizontal="right" vertical="center"/>
    </xf>
    <xf numFmtId="177" fontId="215" fillId="46" borderId="156" xfId="0" quotePrefix="1" applyNumberFormat="1" applyFont="1" applyFill="1" applyBorder="1" applyAlignment="1">
      <alignment horizontal="right" vertical="center"/>
    </xf>
    <xf numFmtId="176" fontId="67" fillId="0" borderId="179" xfId="29592" applyNumberFormat="1" applyFont="1" applyFill="1" applyBorder="1" applyAlignment="1">
      <alignment horizontal="right" vertical="center"/>
    </xf>
    <xf numFmtId="258" fontId="67" fillId="0" borderId="179" xfId="29592" applyNumberFormat="1" applyFont="1" applyFill="1" applyBorder="1" applyAlignment="1">
      <alignment horizontal="right" vertical="center"/>
    </xf>
    <xf numFmtId="176" fontId="67" fillId="0" borderId="179" xfId="1297" applyNumberFormat="1" applyFont="1" applyFill="1" applyBorder="1" applyAlignment="1">
      <alignment horizontal="right" vertical="center"/>
    </xf>
    <xf numFmtId="41" fontId="67" fillId="0" borderId="156" xfId="1297" applyNumberFormat="1" applyFont="1" applyFill="1" applyBorder="1" applyAlignment="1">
      <alignment horizontal="right" vertical="center"/>
    </xf>
    <xf numFmtId="258" fontId="67" fillId="0" borderId="179" xfId="1297" applyNumberFormat="1" applyFont="1" applyFill="1" applyBorder="1" applyAlignment="1">
      <alignment horizontal="right" vertical="center"/>
    </xf>
    <xf numFmtId="0" fontId="215" fillId="0" borderId="0" xfId="537" quotePrefix="1" applyFont="1" applyFill="1" applyAlignment="1">
      <alignment horizontal="center" vertical="center" wrapText="1"/>
    </xf>
    <xf numFmtId="177" fontId="67" fillId="0" borderId="29" xfId="1234" applyNumberFormat="1" applyFont="1" applyFill="1" applyBorder="1" applyAlignment="1">
      <alignment horizontal="right" vertical="center"/>
    </xf>
    <xf numFmtId="177" fontId="67" fillId="0" borderId="0" xfId="1234" applyNumberFormat="1" applyFont="1" applyFill="1" applyBorder="1" applyAlignment="1">
      <alignment horizontal="right" vertical="center"/>
    </xf>
    <xf numFmtId="177" fontId="67" fillId="0" borderId="13" xfId="1234" applyNumberFormat="1" applyFont="1" applyFill="1" applyBorder="1" applyAlignment="1">
      <alignment horizontal="right" vertical="center"/>
    </xf>
    <xf numFmtId="261" fontId="67" fillId="0" borderId="146" xfId="29592" applyNumberFormat="1" applyFont="1" applyFill="1" applyBorder="1" applyAlignment="1">
      <alignment vertical="center" wrapText="1"/>
    </xf>
    <xf numFmtId="261" fontId="67" fillId="0" borderId="29" xfId="29592" applyNumberFormat="1" applyFont="1" applyFill="1" applyBorder="1" applyAlignment="1">
      <alignment vertical="center" wrapText="1"/>
    </xf>
    <xf numFmtId="261" fontId="67" fillId="0" borderId="13" xfId="29592" applyNumberFormat="1" applyFont="1" applyFill="1" applyBorder="1" applyAlignment="1">
      <alignment vertical="center" wrapText="1"/>
    </xf>
    <xf numFmtId="176" fontId="67" fillId="0" borderId="164" xfId="1946" applyNumberFormat="1" applyFont="1" applyFill="1" applyBorder="1" applyAlignment="1">
      <alignment horizontal="right" vertical="center"/>
    </xf>
    <xf numFmtId="258" fontId="67" fillId="0" borderId="153" xfId="29591" applyNumberFormat="1" applyFont="1" applyFill="1" applyBorder="1" applyAlignment="1">
      <alignment horizontal="right" vertical="center"/>
    </xf>
    <xf numFmtId="176" fontId="67" fillId="0" borderId="152" xfId="1946" applyNumberFormat="1" applyFont="1" applyFill="1" applyBorder="1" applyAlignment="1">
      <alignment horizontal="right" vertical="center"/>
    </xf>
    <xf numFmtId="176" fontId="67" fillId="0" borderId="152" xfId="29591" applyNumberFormat="1" applyFont="1" applyFill="1" applyBorder="1" applyAlignment="1">
      <alignment horizontal="right" vertical="center"/>
    </xf>
    <xf numFmtId="176" fontId="67" fillId="0" borderId="153" xfId="29591" quotePrefix="1" applyNumberFormat="1" applyFont="1" applyFill="1" applyBorder="1" applyAlignment="1">
      <alignment horizontal="right" vertical="center"/>
    </xf>
    <xf numFmtId="176" fontId="67" fillId="0" borderId="164" xfId="1946" quotePrefix="1" applyNumberFormat="1" applyFont="1" applyFill="1" applyBorder="1" applyAlignment="1">
      <alignment horizontal="right" vertical="center"/>
    </xf>
    <xf numFmtId="176" fontId="67" fillId="0" borderId="164" xfId="29591" quotePrefix="1" applyNumberFormat="1" applyFont="1" applyFill="1" applyBorder="1" applyAlignment="1">
      <alignment horizontal="right" vertical="center"/>
    </xf>
    <xf numFmtId="258" fontId="349" fillId="0" borderId="178" xfId="1234" applyNumberFormat="1" applyFont="1" applyFill="1" applyBorder="1" applyAlignment="1">
      <alignment horizontal="right" vertical="center"/>
    </xf>
    <xf numFmtId="176" fontId="349" fillId="0" borderId="161" xfId="1946" applyNumberFormat="1" applyFont="1" applyFill="1" applyBorder="1" applyAlignment="1">
      <alignment horizontal="right" vertical="center"/>
    </xf>
    <xf numFmtId="176" fontId="349" fillId="0" borderId="155" xfId="1234" applyNumberFormat="1" applyFont="1" applyFill="1" applyBorder="1" applyAlignment="1">
      <alignment horizontal="right" vertical="center"/>
    </xf>
    <xf numFmtId="258" fontId="349" fillId="0" borderId="178" xfId="29591" applyNumberFormat="1" applyFont="1" applyFill="1" applyBorder="1" applyAlignment="1">
      <alignment horizontal="right" vertical="center"/>
    </xf>
    <xf numFmtId="176" fontId="349" fillId="0" borderId="178" xfId="1946" applyNumberFormat="1" applyFont="1" applyFill="1" applyBorder="1" applyAlignment="1">
      <alignment horizontal="right" vertical="center"/>
    </xf>
    <xf numFmtId="176" fontId="349" fillId="0" borderId="160" xfId="1946" applyNumberFormat="1" applyFont="1" applyFill="1" applyBorder="1" applyAlignment="1">
      <alignment horizontal="right" vertical="center"/>
    </xf>
    <xf numFmtId="176" fontId="349" fillId="0" borderId="155" xfId="1946" applyNumberFormat="1" applyFont="1" applyFill="1" applyBorder="1" applyAlignment="1">
      <alignment horizontal="right" vertical="center"/>
    </xf>
    <xf numFmtId="177" fontId="216" fillId="0" borderId="159" xfId="0" quotePrefix="1" applyNumberFormat="1" applyFont="1" applyFill="1" applyBorder="1" applyAlignment="1">
      <alignment horizontal="right" vertical="center"/>
    </xf>
    <xf numFmtId="258" fontId="67" fillId="0" borderId="179" xfId="1234" applyNumberFormat="1" applyFont="1" applyFill="1" applyBorder="1" applyAlignment="1">
      <alignment horizontal="right" vertical="center"/>
    </xf>
    <xf numFmtId="258" fontId="67" fillId="0" borderId="179" xfId="29591" applyNumberFormat="1" applyFont="1" applyFill="1" applyBorder="1" applyAlignment="1">
      <alignment horizontal="right" vertical="center"/>
    </xf>
    <xf numFmtId="176" fontId="67" fillId="0" borderId="179" xfId="1946" applyNumberFormat="1" applyFont="1" applyFill="1" applyBorder="1" applyAlignment="1">
      <alignment horizontal="right" vertical="center"/>
    </xf>
    <xf numFmtId="176" fontId="67" fillId="0" borderId="179" xfId="29591" quotePrefix="1" applyNumberFormat="1" applyFont="1" applyFill="1" applyBorder="1" applyAlignment="1">
      <alignment horizontal="right" vertical="center"/>
    </xf>
    <xf numFmtId="176" fontId="67" fillId="0" borderId="179" xfId="1948" applyNumberFormat="1" applyFont="1" applyFill="1" applyBorder="1" applyAlignment="1">
      <alignment horizontal="right" vertical="center"/>
    </xf>
    <xf numFmtId="176" fontId="349" fillId="0" borderId="33" xfId="29592" applyNumberFormat="1" applyFont="1" applyFill="1" applyBorder="1" applyAlignment="1">
      <alignment horizontal="right" vertical="center"/>
    </xf>
    <xf numFmtId="176" fontId="349" fillId="0" borderId="23" xfId="29592" applyNumberFormat="1" applyFont="1" applyFill="1" applyBorder="1" applyAlignment="1">
      <alignment horizontal="right" vertical="center"/>
    </xf>
    <xf numFmtId="0" fontId="67" fillId="0" borderId="0" xfId="0" applyFont="1" applyFill="1" applyAlignment="1">
      <alignment horizontal="center" vertical="center"/>
    </xf>
    <xf numFmtId="176" fontId="246" fillId="0" borderId="0" xfId="1281" applyNumberFormat="1" applyFont="1" applyFill="1" applyBorder="1" applyAlignment="1" applyProtection="1">
      <alignment horizontal="center" vertical="center"/>
    </xf>
    <xf numFmtId="0" fontId="215" fillId="0" borderId="29" xfId="1946" applyFont="1" applyFill="1" applyBorder="1" applyAlignment="1">
      <alignment horizontal="left" vertical="center"/>
    </xf>
    <xf numFmtId="0" fontId="216" fillId="0" borderId="29" xfId="0" applyFont="1" applyFill="1" applyBorder="1" applyAlignment="1">
      <alignment horizontal="left" vertical="center"/>
    </xf>
    <xf numFmtId="258" fontId="349" fillId="0" borderId="13" xfId="1948" applyNumberFormat="1" applyFont="1" applyFill="1" applyBorder="1" applyAlignment="1">
      <alignment horizontal="right" vertical="center"/>
    </xf>
    <xf numFmtId="176" fontId="349" fillId="0" borderId="146" xfId="0" applyNumberFormat="1" applyFont="1" applyFill="1" applyBorder="1" applyAlignment="1">
      <alignment horizontal="right" vertical="center"/>
    </xf>
    <xf numFmtId="176" fontId="349" fillId="0" borderId="29" xfId="0" applyNumberFormat="1" applyFont="1" applyFill="1" applyBorder="1" applyAlignment="1">
      <alignment horizontal="right" vertical="center"/>
    </xf>
    <xf numFmtId="176" fontId="349" fillId="0" borderId="13" xfId="0" applyNumberFormat="1" applyFont="1" applyFill="1" applyBorder="1" applyAlignment="1">
      <alignment horizontal="right" vertical="center"/>
    </xf>
    <xf numFmtId="176" fontId="349" fillId="0" borderId="0" xfId="0" applyNumberFormat="1" applyFont="1" applyFill="1" applyBorder="1" applyAlignment="1">
      <alignment horizontal="right" vertical="center"/>
    </xf>
    <xf numFmtId="176" fontId="349" fillId="0" borderId="178" xfId="29591" quotePrefix="1" applyNumberFormat="1" applyFont="1" applyFill="1" applyBorder="1" applyAlignment="1">
      <alignment horizontal="right" vertical="center"/>
    </xf>
    <xf numFmtId="176" fontId="349" fillId="0" borderId="161" xfId="1946" quotePrefix="1" applyNumberFormat="1" applyFont="1" applyFill="1" applyBorder="1" applyAlignment="1">
      <alignment horizontal="right" vertical="center"/>
    </xf>
    <xf numFmtId="176" fontId="349" fillId="0" borderId="160" xfId="1946" quotePrefix="1" applyNumberFormat="1" applyFont="1" applyFill="1" applyBorder="1" applyAlignment="1">
      <alignment horizontal="right" vertical="center"/>
    </xf>
    <xf numFmtId="176" fontId="349" fillId="0" borderId="155" xfId="1946" quotePrefix="1" applyNumberFormat="1" applyFont="1" applyFill="1" applyBorder="1" applyAlignment="1">
      <alignment horizontal="right" vertical="center"/>
    </xf>
    <xf numFmtId="176" fontId="349" fillId="0" borderId="161" xfId="29591" quotePrefix="1" applyNumberFormat="1" applyFont="1" applyFill="1" applyBorder="1" applyAlignment="1">
      <alignment horizontal="right" vertical="center"/>
    </xf>
    <xf numFmtId="176" fontId="349" fillId="0" borderId="32" xfId="1297" applyNumberFormat="1" applyFont="1" applyFill="1" applyBorder="1" applyAlignment="1">
      <alignment vertical="center"/>
    </xf>
    <xf numFmtId="10" fontId="349" fillId="0" borderId="29" xfId="29591" applyNumberFormat="1" applyFont="1" applyFill="1" applyBorder="1" applyAlignment="1">
      <alignment vertical="center"/>
    </xf>
    <xf numFmtId="10" fontId="349" fillId="0" borderId="0" xfId="29591" applyNumberFormat="1" applyFont="1" applyFill="1" applyBorder="1" applyAlignment="1">
      <alignment vertical="center"/>
    </xf>
    <xf numFmtId="10" fontId="349" fillId="0" borderId="13" xfId="1234" applyNumberFormat="1" applyFont="1" applyFill="1" applyBorder="1" applyAlignment="1">
      <alignment vertical="center"/>
    </xf>
    <xf numFmtId="176" fontId="349" fillId="0" borderId="146" xfId="1946" applyNumberFormat="1" applyFont="1" applyFill="1" applyBorder="1" applyAlignment="1">
      <alignment horizontal="right" vertical="center"/>
    </xf>
    <xf numFmtId="176" fontId="349" fillId="0" borderId="33" xfId="1297" applyNumberFormat="1" applyFont="1" applyFill="1" applyBorder="1" applyAlignment="1">
      <alignment vertical="center"/>
    </xf>
    <xf numFmtId="41" fontId="349" fillId="0" borderId="0" xfId="29592" applyFont="1" applyFill="1" applyBorder="1" applyAlignment="1">
      <alignment vertical="center"/>
    </xf>
    <xf numFmtId="176" fontId="349" fillId="0" borderId="23" xfId="1297" applyNumberFormat="1" applyFont="1" applyFill="1" applyBorder="1" applyAlignment="1">
      <alignment vertical="center"/>
    </xf>
    <xf numFmtId="41" fontId="349" fillId="0" borderId="29" xfId="29592" applyNumberFormat="1" applyFont="1" applyFill="1" applyBorder="1" applyAlignment="1">
      <alignment horizontal="right" vertical="center"/>
    </xf>
    <xf numFmtId="41" fontId="349" fillId="0" borderId="0" xfId="29592" applyNumberFormat="1" applyFont="1" applyFill="1" applyBorder="1" applyAlignment="1">
      <alignment horizontal="right" vertical="center"/>
    </xf>
    <xf numFmtId="41" fontId="349" fillId="0" borderId="13" xfId="29592" applyNumberFormat="1" applyFont="1" applyFill="1" applyBorder="1" applyAlignment="1">
      <alignment horizontal="right" vertical="center"/>
    </xf>
    <xf numFmtId="258" fontId="349" fillId="0" borderId="0" xfId="1297" applyNumberFormat="1" applyFont="1" applyFill="1" applyBorder="1" applyAlignment="1">
      <alignment horizontal="right" vertical="center"/>
    </xf>
    <xf numFmtId="176" fontId="349" fillId="0" borderId="23" xfId="1946" applyNumberFormat="1" applyFont="1" applyFill="1" applyBorder="1" applyAlignment="1">
      <alignment horizontal="right" vertical="center"/>
    </xf>
    <xf numFmtId="176" fontId="349" fillId="0" borderId="146" xfId="1946" applyNumberFormat="1" applyFont="1" applyFill="1" applyBorder="1" applyAlignment="1">
      <alignment vertical="center"/>
    </xf>
    <xf numFmtId="177" fontId="349" fillId="0" borderId="29" xfId="1234" applyNumberFormat="1" applyFont="1" applyFill="1" applyBorder="1" applyAlignment="1">
      <alignment horizontal="right" vertical="center"/>
    </xf>
    <xf numFmtId="177" fontId="349" fillId="0" borderId="0" xfId="1234" applyNumberFormat="1" applyFont="1" applyFill="1" applyBorder="1" applyAlignment="1">
      <alignment horizontal="right" vertical="center"/>
    </xf>
    <xf numFmtId="177" fontId="349" fillId="0" borderId="13" xfId="1234" applyNumberFormat="1" applyFont="1" applyFill="1" applyBorder="1" applyAlignment="1">
      <alignment horizontal="right" vertical="center"/>
    </xf>
    <xf numFmtId="261" fontId="349" fillId="0" borderId="146" xfId="29592" applyNumberFormat="1" applyFont="1" applyFill="1" applyBorder="1" applyAlignment="1">
      <alignment vertical="center" wrapText="1"/>
    </xf>
    <xf numFmtId="261" fontId="349" fillId="0" borderId="29" xfId="29592" applyNumberFormat="1" applyFont="1" applyFill="1" applyBorder="1" applyAlignment="1">
      <alignment vertical="center" wrapText="1"/>
    </xf>
    <xf numFmtId="261" fontId="349" fillId="0" borderId="13" xfId="29592" applyNumberFormat="1" applyFont="1" applyFill="1" applyBorder="1" applyAlignment="1">
      <alignment vertical="center" wrapText="1"/>
    </xf>
    <xf numFmtId="258" fontId="349" fillId="0" borderId="32" xfId="1234" applyNumberFormat="1" applyFont="1" applyFill="1" applyBorder="1" applyAlignment="1">
      <alignment horizontal="right" vertical="center"/>
    </xf>
    <xf numFmtId="258" fontId="349" fillId="0" borderId="13" xfId="1297" applyNumberFormat="1" applyFont="1" applyFill="1" applyBorder="1" applyAlignment="1">
      <alignment horizontal="right" vertical="center"/>
    </xf>
    <xf numFmtId="261" fontId="349" fillId="0" borderId="29" xfId="29592" applyNumberFormat="1" applyFont="1" applyFill="1" applyBorder="1" applyAlignment="1">
      <alignment horizontal="right" vertical="center"/>
    </xf>
    <xf numFmtId="176" fontId="349" fillId="0" borderId="29" xfId="7" applyNumberFormat="1" applyFont="1" applyFill="1" applyBorder="1" applyAlignment="1">
      <alignment horizontal="right" vertical="center"/>
    </xf>
    <xf numFmtId="176" fontId="349" fillId="0" borderId="0" xfId="7" applyNumberFormat="1" applyFont="1" applyFill="1" applyBorder="1" applyAlignment="1">
      <alignment horizontal="right" vertical="center"/>
    </xf>
    <xf numFmtId="176" fontId="349" fillId="0" borderId="13" xfId="7" applyNumberFormat="1" applyFont="1" applyFill="1" applyBorder="1" applyAlignment="1">
      <alignment horizontal="right" vertical="center"/>
    </xf>
  </cellXfs>
  <cellStyles count="29799">
    <cellStyle name="-" xfId="1"/>
    <cellStyle name="          _x000d__x000a_386grabber=vga.3gr_x000d__x000a_" xfId="2"/>
    <cellStyle name="          _x000d__x000a_shell=progman.exe_x000d__x000a_m" xfId="3"/>
    <cellStyle name="_x000a_386grabber=M" xfId="4"/>
    <cellStyle name="-#,###" xfId="5"/>
    <cellStyle name="$" xfId="6"/>
    <cellStyle name="$_db진흥" xfId="7"/>
    <cellStyle name="$_견적2" xfId="8"/>
    <cellStyle name="$_기아" xfId="9"/>
    <cellStyle name="%" xfId="10"/>
    <cellStyle name="?" xfId="11"/>
    <cellStyle name="_x001f_?--_x0004_ _x000c_ _x0003__x000b__x0001__x000a__x000b__x0002_--_x0008__x0004__x0002__x0002__x0007__x0007__x0007__x0007__x0007__x0007__x0007__x0007__x0007__x0007__x0007__x0007__x0007__x0007__x0002_-_x0004_ _x000c_ _x0003__x000b__x0001__x000a__x000b__x0002_--_x0008__x0002_" xfId="12"/>
    <cellStyle name="?? [0.00]_pr" xfId="13"/>
    <cellStyle name="??&amp;O?&amp;H?_x0008__x000f__x0007_?_x0007__x0001__x0001_" xfId="14"/>
    <cellStyle name="??&amp;O?&amp;H?_x0008_??_x0007__x0001__x0001_" xfId="15"/>
    <cellStyle name="??&amp;O?&amp;H?_x0008_??_x000f__x0001__x0001_" xfId="16"/>
    <cellStyle name="??&amp;O?&amp;H?_x0008_??_x0007__x0001__x0001__마케팅0705-2(1)" xfId="17"/>
    <cellStyle name="??&amp;O?&amp;H?_x0008_??_x000f__x0001__x0001__월말자료" xfId="18"/>
    <cellStyle name="??&amp;O?&amp;H?_x0008__x000f__x0007_?_x0007__x0001__x0001__마케팅0705-2(1)" xfId="19"/>
    <cellStyle name="???­" xfId="20"/>
    <cellStyle name="???­ [0]" xfId="21"/>
    <cellStyle name="?????_VERA" xfId="22"/>
    <cellStyle name="????_????bal" xfId="23"/>
    <cellStyle name="???­_¸???" xfId="24"/>
    <cellStyle name="???ø" xfId="25"/>
    <cellStyle name="??_??bal???." xfId="26"/>
    <cellStyle name="?þ¸¶" xfId="27"/>
    <cellStyle name="?þ¸¶ [0]" xfId="28"/>
    <cellStyle name="?þ¸¶_¸???" xfId="29"/>
    <cellStyle name="?W?_laroux" xfId="30"/>
    <cellStyle name="?霖_?寇bal" xfId="31"/>
    <cellStyle name="?핺_CASH FLOW " xfId="32"/>
    <cellStyle name="]_^[꺞_x0008_?" xfId="33"/>
    <cellStyle name="]_^[꺞_x0008_?_01.대손충당금작업_ifrs_fs(201102)_20110307_김정훈_v1.0" xfId="34"/>
    <cellStyle name="]_^[꺞_x0008_?_KEB_ifrs_fs(1101)_20110228_v.10" xfId="35"/>
    <cellStyle name="]_^[꺞_x0008_?_대손충당금액 결과보고(2011년2월)_충당금 증감 분석_20110308" xfId="36"/>
    <cellStyle name="_(07-07-19)1사분기 영업실적(잠정) 자료제출요구서(양식-일반)(1)" xfId="37"/>
    <cellStyle name="_(보고)_3.우선순위집계(조정)_06.12.11" xfId="38"/>
    <cellStyle name="_(-템플릿)KEB-XX-DES-03-단위테스트시나리오-V.X.Y" xfId="39"/>
    <cellStyle name="_(템플릿)프로그램테이블상관도-V1.0" xfId="40"/>
    <cellStyle name="_(하나대투증권-수정)지주사_12월(E)_환율가정_081219" xfId="41"/>
    <cellStyle name="_~MF3326" xfId="42"/>
    <cellStyle name="_~MF3326_1" xfId="43"/>
    <cellStyle name="_~MF3326_2" xfId="44"/>
    <cellStyle name="_~MF3326_3" xfId="45"/>
    <cellStyle name="_~MF3326_4" xfId="46"/>
    <cellStyle name="_~MF3326_5" xfId="47"/>
    <cellStyle name="_00 개정내용(종합)(2400~2500)(개정)" xfId="48"/>
    <cellStyle name="_00.2005년 자본예산요구서(카드부문)(2004.10.26)" xfId="49"/>
    <cellStyle name="_00.중소본부회의자료(0220)" xfId="50"/>
    <cellStyle name="_0126 예상계수(1)" xfId="51"/>
    <cellStyle name="_0126 예상계수(1)_양식" xfId="52"/>
    <cellStyle name="_0126 예상계수(본부별)" xfId="53"/>
    <cellStyle name="_0126 예상계수(본부별)(1)" xfId="54"/>
    <cellStyle name="_0126 예상계수(본부별)(1)(1)" xfId="55"/>
    <cellStyle name="_0126 예상계수(본부별)(1)(1)_양식" xfId="56"/>
    <cellStyle name="_0126 예상계수(본부별)(1)_양식" xfId="57"/>
    <cellStyle name="_0126 예상계수(본부별)(2)" xfId="58"/>
    <cellStyle name="_0126 예상계수(본부별)(2)_양식" xfId="59"/>
    <cellStyle name="_0126 예상계수(본부별)_양식" xfId="60"/>
    <cellStyle name="_0126 예상계수(본부별)수정(1)" xfId="61"/>
    <cellStyle name="_0126 예상계수(본부별)수정(1)_양식" xfId="62"/>
    <cellStyle name="_0131 예상계수(본부별)" xfId="63"/>
    <cellStyle name="_0131 예상계수(본부별)(1)" xfId="64"/>
    <cellStyle name="_0131 예상계수(본부별)(1)(1)" xfId="65"/>
    <cellStyle name="_0131 예상계수(본부별)(1)(1)_양식" xfId="66"/>
    <cellStyle name="_0131 예상계수(본부별)(1)_양식" xfId="67"/>
    <cellStyle name="_0215 2월금융본부장회의자료(작업)" xfId="68"/>
    <cellStyle name="_0220 2월예상계수 본부장 회의자료" xfId="69"/>
    <cellStyle name="_030820 Final 확정업무보고서(2003.2분기)" xfId="70"/>
    <cellStyle name="_030820 Final 확정업무보고서(2003.2분기)_01.대손충당금작업_ifrs_fs(201102)_20110307_김정훈_v1.0" xfId="71"/>
    <cellStyle name="_030820 Final 확정업무보고서(2003.2분기)_대손충당금액 결과보고(2011년2월)_충당금 증감 분석_20110308" xfId="72"/>
    <cellStyle name="_0403 2006(1).4월계수계획(작업)" xfId="73"/>
    <cellStyle name="_06 01 27 계수계획 '06(1).2월" xfId="74"/>
    <cellStyle name="_06 01 27 계수계획 '06(1).2월_양식" xfId="75"/>
    <cellStyle name="_07-뱅킹-정보개발팀" xfId="76"/>
    <cellStyle name="_1.업추자료" xfId="77"/>
    <cellStyle name="_1.업추자료_0126 예상계수(1)" xfId="78"/>
    <cellStyle name="_1.업추자료_0126 예상계수(1)_양식" xfId="79"/>
    <cellStyle name="_1.업추자료_0126 예상계수(본부별)" xfId="80"/>
    <cellStyle name="_1.업추자료_0126 예상계수(본부별)(1)" xfId="81"/>
    <cellStyle name="_1.업추자료_0126 예상계수(본부별)(1)(1)" xfId="82"/>
    <cellStyle name="_1.업추자료_0126 예상계수(본부별)(1)(1)_양식" xfId="83"/>
    <cellStyle name="_1.업추자료_0126 예상계수(본부별)(1)_양식" xfId="84"/>
    <cellStyle name="_1.업추자료_0126 예상계수(본부별)(2)" xfId="85"/>
    <cellStyle name="_1.업추자료_0126 예상계수(본부별)(2)_양식" xfId="86"/>
    <cellStyle name="_1.업추자료_0126 예상계수(본부별)_양식" xfId="87"/>
    <cellStyle name="_1.업추자료_0126 예상계수(본부별)수정(1)" xfId="88"/>
    <cellStyle name="_1.업추자료_0126 예상계수(본부별)수정(1)_양식" xfId="89"/>
    <cellStyle name="_1.업추자료_0131 예상계수(본부별)" xfId="90"/>
    <cellStyle name="_1.업추자료_0131 예상계수(본부별)(1)" xfId="91"/>
    <cellStyle name="_1.업추자료_0131 예상계수(본부별)(1)(1)" xfId="92"/>
    <cellStyle name="_1.업추자료_0131 예상계수(본부별)(1)(1)_양식" xfId="93"/>
    <cellStyle name="_1.업추자료_0131 예상계수(본부별)(1)_양식" xfId="94"/>
    <cellStyle name="_1.업추자료_0215 2월금융본부장회의자료(작업)" xfId="95"/>
    <cellStyle name="_1.업추자료_0220 2월예상계수 본부장 회의자료" xfId="96"/>
    <cellStyle name="_1.업추자료_0403 2006(1).4월계수계획(작업)" xfId="97"/>
    <cellStyle name="_1.업추자료_06 01 27 계수계획 '06(1).2월" xfId="98"/>
    <cellStyle name="_1.업추자료_06 01 27 계수계획 '06(1).2월_양식" xfId="99"/>
    <cellStyle name="_1.업추자료_2월 예상계수(1)" xfId="100"/>
    <cellStyle name="_1.업추자료_2월 예상계수(1)_양식" xfId="101"/>
    <cellStyle name="_1.업추자료_2월말 예상계수(1)" xfId="102"/>
    <cellStyle name="_1.업추자료_2월말 예상계수(1)_양식" xfId="103"/>
    <cellStyle name="_1.업추자료_3월 예상계수( 중앙본부)" xfId="104"/>
    <cellStyle name="_1.업추자료_3월 예상계수(본부별)" xfId="105"/>
    <cellStyle name="_1.업추자료_4월 예상계수( 중앙본부)" xfId="106"/>
    <cellStyle name="_1.업추자료_5월 예상계수( 중앙본부)" xfId="107"/>
    <cellStyle name="_1.업추자료_양식" xfId="108"/>
    <cellStyle name="_1.업추자료_예상계수(본부별)" xfId="109"/>
    <cellStyle name="_1.업추자료_예상계수(본부별)(1)" xfId="110"/>
    <cellStyle name="_1.업추자료_예상계수(본부별)(1)_양식" xfId="111"/>
    <cellStyle name="_1.업추자료_예상계수(본부별)_양식" xfId="112"/>
    <cellStyle name="_1.업추자료_예상계수(본부별-신탄진)(1)" xfId="113"/>
    <cellStyle name="_1.업추자료_예상계수(본부별-신탄진)(1)_양식" xfId="114"/>
    <cellStyle name="_1003-대손(퇴직)적립_v1.0" xfId="115"/>
    <cellStyle name="_1003-대손(퇴직)적립_v1.0_01.대손충당금작업_ifrs_fs(201102)_20110307_김정훈_v1.0" xfId="116"/>
    <cellStyle name="_1003-대손(퇴직)적립_v1.0_대손충당금액 결과보고(2011년2월)_충당금 증감 분석_20110308" xfId="117"/>
    <cellStyle name="_1004-대손(퇴직)적립_v2.0" xfId="118"/>
    <cellStyle name="_1004-대손(퇴직)적립_v2.0_01.대손충당금작업_ifrs_fs(201102)_20110307_김정훈_v1.0" xfId="119"/>
    <cellStyle name="_1004-대손(퇴직)적립_v2.0_대손충당금액 결과보고(2011년2월)_충당금 증감 분석_20110308" xfId="120"/>
    <cellStyle name="_1005-대손(퇴직)적립_v1.0" xfId="121"/>
    <cellStyle name="_1005-대손(퇴직)적립_v1.0_01.대손충당금작업_ifrs_fs(201102)_20110307_김정훈_v1.0" xfId="122"/>
    <cellStyle name="_1005-대손(퇴직)적립_v1.0_대손충당금액 결과보고(2011년2월)_충당금 증감 분석_20110308" xfId="123"/>
    <cellStyle name="_1006-대손(퇴직)적립_v1.1(미반영)" xfId="124"/>
    <cellStyle name="_1006-대손(퇴직)적립_v1.1(미반영)_01.대손충당금작업_ifrs_fs(201102)_20110307_김정훈_v1.0" xfId="125"/>
    <cellStyle name="_1006-대손(퇴직)적립_v1.1(미반영)_대손충당금액 결과보고(2011년2월)_충당금 증감 분석_20110308" xfId="126"/>
    <cellStyle name="_11.차세대뱅킹팀(최종)" xfId="127"/>
    <cellStyle name="_175기3분기주석(통합은행)" xfId="128"/>
    <cellStyle name="_175기주석(양식)" xfId="129"/>
    <cellStyle name="_2003.3_4분기_경영관리팀_82~83_제출_현호씨" xfId="130"/>
    <cellStyle name="_2003.3_4분기_경영관리팀_82~83_제출_현호씨_01.대손충당금작업_ifrs_fs(201102)_20110307_김정훈_v1.0" xfId="131"/>
    <cellStyle name="_2003.3_4분기_경영관리팀_82~83_제출_현호씨_대손충당금액 결과보고(2011년2월)_충당금 증감 분석_20110308" xfId="132"/>
    <cellStyle name="_2003.3_4분기_경영관리팀_할부금융,비용" xfId="133"/>
    <cellStyle name="_2003.3_4분기_경영관리팀_할부금융,비용_01.대손충당금작업_ifrs_fs(201102)_20110307_김정훈_v1.0" xfId="134"/>
    <cellStyle name="_2003.3_4분기_경영관리팀_할부금융,비용_대손충당금액 결과보고(2011년2월)_충당금 증감 분석_20110308" xfId="135"/>
    <cellStyle name="_2003.4_4분기_경영관리팀(김기배대리)" xfId="136"/>
    <cellStyle name="_2003.4_4분기_경영관리팀(김기배대리)_01.대손충당금작업_ifrs_fs(201102)_20110307_김정훈_v1.0" xfId="137"/>
    <cellStyle name="_2003.4_4분기_경영관리팀(김기배대리)_20040316" xfId="138"/>
    <cellStyle name="_2003.4_4분기_경영관리팀(김기배대리)_20040316_01.대손충당금작업_ifrs_fs(201102)_20110307_김정훈_v1.0" xfId="139"/>
    <cellStyle name="_2003.4_4분기_경영관리팀(김기배대리)_20040316_대손충당금액 결과보고(2011년2월)_충당금 증감 분석_20110308" xfId="140"/>
    <cellStyle name="_2003.4_4분기_경영관리팀(김기배대리)_대손충당금액 결과보고(2011년2월)_충당금 증감 분석_20110308" xfId="141"/>
    <cellStyle name="_2007. 3개발비현황" xfId="142"/>
    <cellStyle name="_2007년 전산부문 사업계획 및 예산요구서 양식 등(카드콜센터20061019)" xfId="143"/>
    <cellStyle name="_2007년 전산부문 예산신청- 전자금융팀" xfId="144"/>
    <cellStyle name="_2007년 전산부문 예산신청-(G2G)" xfId="145"/>
    <cellStyle name="_2007년 전산부문 예산신청-방카" xfId="146"/>
    <cellStyle name="_2007년 전산부문 예산신청-여신및종합여신_" xfId="147"/>
    <cellStyle name="_2007년 전산부문 예산신청-자금운용" xfId="148"/>
    <cellStyle name="_2007년 전산부문 예산신청-카드콜센터" xfId="149"/>
    <cellStyle name="_2010.03월가결산_new" xfId="150"/>
    <cellStyle name="_2010.03월가결산_new_01.대손충당금작업_ifrs_fs(201102)_20110307_김정훈_v1.0" xfId="151"/>
    <cellStyle name="_2010.03월가결산_new_대손충당금액 결과보고(2011년2월)_충당금 증감 분석_20110308" xfId="152"/>
    <cellStyle name="_2010.04월가결산" xfId="153"/>
    <cellStyle name="_2010.04월가결산_01.대손충당금작업_ifrs_fs(201102)_20110307_김정훈_v1.0" xfId="154"/>
    <cellStyle name="_2010.04월가결산_대손충당금액 결과보고(2011년2월)_충당금 증감 분석_20110308" xfId="155"/>
    <cellStyle name="_2010.06월가결산" xfId="156"/>
    <cellStyle name="_2010.06월가결산_01.대손충당금작업_ifrs_fs(201102)_20110307_김정훈_v1.0" xfId="157"/>
    <cellStyle name="_2010.06월가결산_대손충당금액 결과보고(2011년2월)_충당금 증감 분석_20110308" xfId="158"/>
    <cellStyle name="_2라_자산건전성(051223)" xfId="159"/>
    <cellStyle name="_2마_수익성(061222)" xfId="160"/>
    <cellStyle name="_2분기- 현금흐름표(0506)JJU" xfId="161"/>
    <cellStyle name="_2월 예상계수(1)" xfId="162"/>
    <cellStyle name="_2월 예상계수(1)_양식" xfId="163"/>
    <cellStyle name="_2월말 예상계수(1)" xfId="164"/>
    <cellStyle name="_2월말 예상계수(1)_양식" xfId="165"/>
    <cellStyle name="_3월 예상계수( 중앙본부)" xfId="166"/>
    <cellStyle name="_3월 예상계수(본부별)" xfId="167"/>
    <cellStyle name="_4월 예상계수( 중앙본부)" xfId="168"/>
    <cellStyle name="_5500기타자산" xfId="169"/>
    <cellStyle name="_5600 고정자산총괄LEAD2Q" xfId="170"/>
    <cellStyle name="_5709 예수부채관련 주석사항검토" xfId="171"/>
    <cellStyle name="_5900기타부채" xfId="172"/>
    <cellStyle name="_5월 예상계수( 중앙본부)" xfId="173"/>
    <cellStyle name="_6월자산건전성분류(최종)8월26일s" xfId="174"/>
    <cellStyle name="_6월자산건전성분류(최종)8월26일s_01.대손충당금작업_ifrs_fs(201102)_20110307_김정훈_v1.0" xfId="175"/>
    <cellStyle name="_6월자산건전성분류(최종)8월26일s_대손충당금액 결과보고(2011년2월)_충당금 증감 분석_20110308" xfId="176"/>
    <cellStyle name="_6월자산건전성분류_최종" xfId="177"/>
    <cellStyle name="_6월자산건전성분류_최종_01.대손충당금작업_ifrs_fs(201102)_20110307_김정훈_v1.0" xfId="178"/>
    <cellStyle name="_6월자산건전성분류_최종_대손충당금액 결과보고(2011년2월)_충당금 증감 분석_20110308" xfId="179"/>
    <cellStyle name="_7210_판관비_3Q" xfId="180"/>
    <cellStyle name="_7월누적투자" xfId="181"/>
    <cellStyle name="_7월누적투자_01.대손충당금작업_ifrs_fs(201102)_20110307_김정훈_v1.0" xfId="182"/>
    <cellStyle name="_7월누적투자_대손충당금액 결과보고(2011년2월)_충당금 증감 분석_20110308" xfId="183"/>
    <cellStyle name="_ALM ReportⅡ Liquidity Risk(20050531)" xfId="184"/>
    <cellStyle name="_ALM ReportⅡ Liquidity Risk(20050630)" xfId="185"/>
    <cellStyle name="_ALM ReportⅡ Liquidity Risk(2005731)" xfId="186"/>
    <cellStyle name="_ALM ReportⅡ Liquidity Risk(2005831)" xfId="187"/>
    <cellStyle name="_ALM ReportⅡ Liquidity Risk(20060731)" xfId="188"/>
    <cellStyle name="_ALM ReportⅡ Liquidity Risk(20070131)" xfId="189"/>
    <cellStyle name="_b2402-shb-0609-총괄(1)" xfId="190"/>
    <cellStyle name="_B2403F5(0606)_060710" xfId="191"/>
    <cellStyle name="_B2403F5(0606)_060710(최종)" xfId="192"/>
    <cellStyle name="_B2403F5(0610)_061115" xfId="193"/>
    <cellStyle name="_B2506(구조흥)200609" xfId="194"/>
    <cellStyle name="_Book1" xfId="195"/>
    <cellStyle name="_bs(월평기초)" xfId="196"/>
    <cellStyle name="_CEO20060220" xfId="197"/>
    <cellStyle name="_Column1" xfId="198"/>
    <cellStyle name="_Column1_0126 예상계수(1)" xfId="199"/>
    <cellStyle name="_Column1_0126 예상계수(1)_양식" xfId="200"/>
    <cellStyle name="_Column1_0126 예상계수(본부별)" xfId="201"/>
    <cellStyle name="_Column1_0126 예상계수(본부별)(1)" xfId="202"/>
    <cellStyle name="_Column1_0126 예상계수(본부별)(1)(1)" xfId="203"/>
    <cellStyle name="_Column1_0126 예상계수(본부별)(1)(1)_양식" xfId="204"/>
    <cellStyle name="_Column1_0126 예상계수(본부별)(1)_양식" xfId="205"/>
    <cellStyle name="_Column1_0126 예상계수(본부별)(2)" xfId="206"/>
    <cellStyle name="_Column1_0126 예상계수(본부별)(2)_양식" xfId="207"/>
    <cellStyle name="_Column1_0126 예상계수(본부별)_양식" xfId="208"/>
    <cellStyle name="_Column1_0126 예상계수(본부별)수정(1)" xfId="209"/>
    <cellStyle name="_Column1_0126 예상계수(본부별)수정(1)_양식" xfId="210"/>
    <cellStyle name="_Column1_0131 예상계수(본부별)" xfId="211"/>
    <cellStyle name="_Column1_0131 예상계수(본부별)(1)" xfId="212"/>
    <cellStyle name="_Column1_0131 예상계수(본부별)(1)(1)" xfId="213"/>
    <cellStyle name="_Column1_0131 예상계수(본부별)(1)(1)_양식" xfId="214"/>
    <cellStyle name="_Column1_0131 예상계수(본부별)(1)_양식" xfId="215"/>
    <cellStyle name="_Column1_0215 2월금융본부장회의자료(작업)" xfId="216"/>
    <cellStyle name="_Column1_0220 2월예상계수 본부장 회의자료" xfId="217"/>
    <cellStyle name="_Column1_0403 2006(1).4월계수계획(작업)" xfId="218"/>
    <cellStyle name="_Column1_06 01 27 계수계획 '06(1).2월" xfId="219"/>
    <cellStyle name="_Column1_06 01 27 계수계획 '06(1).2월_양식" xfId="220"/>
    <cellStyle name="_Column1_2월 예상계수(1)" xfId="221"/>
    <cellStyle name="_Column1_2월 예상계수(1)_양식" xfId="222"/>
    <cellStyle name="_Column1_2월말 예상계수(1)" xfId="223"/>
    <cellStyle name="_Column1_2월말 예상계수(1)_양식" xfId="224"/>
    <cellStyle name="_Column1_3월 예상계수( 중앙본부)" xfId="225"/>
    <cellStyle name="_Column1_3월 예상계수(본부별)" xfId="226"/>
    <cellStyle name="_Column1_4월 예상계수( 중앙본부)" xfId="227"/>
    <cellStyle name="_Column1_5월 예상계수( 중앙본부)" xfId="228"/>
    <cellStyle name="_Column1_양식" xfId="229"/>
    <cellStyle name="_Column1_예상계수(본부별)" xfId="230"/>
    <cellStyle name="_Column1_예상계수(본부별)(1)" xfId="231"/>
    <cellStyle name="_Column1_예상계수(본부별)(1)_양식" xfId="232"/>
    <cellStyle name="_Column1_예상계수(본부별)_양식" xfId="233"/>
    <cellStyle name="_Column1_예상계수(본부별-신탄진)(1)" xfId="234"/>
    <cellStyle name="_Column1_예상계수(본부별-신탄진)(1)_양식" xfId="235"/>
    <cellStyle name="_Column2" xfId="236"/>
    <cellStyle name="_Column3" xfId="237"/>
    <cellStyle name="_Column4" xfId="238"/>
    <cellStyle name="_Column5" xfId="239"/>
    <cellStyle name="_Column6" xfId="240"/>
    <cellStyle name="_Column7" xfId="241"/>
    <cellStyle name="_Data" xfId="242"/>
    <cellStyle name="_Data_0126 예상계수(1)" xfId="243"/>
    <cellStyle name="_Data_0126 예상계수(1)_양식" xfId="244"/>
    <cellStyle name="_Data_0126 예상계수(본부별)" xfId="245"/>
    <cellStyle name="_Data_0126 예상계수(본부별)(1)" xfId="246"/>
    <cellStyle name="_Data_0126 예상계수(본부별)(1)(1)" xfId="247"/>
    <cellStyle name="_Data_0126 예상계수(본부별)(1)(1)_양식" xfId="248"/>
    <cellStyle name="_Data_0126 예상계수(본부별)(1)_양식" xfId="249"/>
    <cellStyle name="_Data_0126 예상계수(본부별)(2)" xfId="250"/>
    <cellStyle name="_Data_0126 예상계수(본부별)(2)_양식" xfId="251"/>
    <cellStyle name="_Data_0126 예상계수(본부별)_양식" xfId="252"/>
    <cellStyle name="_Data_0126 예상계수(본부별)수정(1)" xfId="253"/>
    <cellStyle name="_Data_0126 예상계수(본부별)수정(1)_양식" xfId="254"/>
    <cellStyle name="_Data_0131 예상계수(본부별)" xfId="255"/>
    <cellStyle name="_Data_0131 예상계수(본부별)(1)" xfId="256"/>
    <cellStyle name="_Data_0131 예상계수(본부별)(1)(1)" xfId="257"/>
    <cellStyle name="_Data_0131 예상계수(본부별)(1)(1)_양식" xfId="258"/>
    <cellStyle name="_Data_0131 예상계수(본부별)(1)_양식" xfId="259"/>
    <cellStyle name="_Data_0215 2월금융본부장회의자료(작업)" xfId="260"/>
    <cellStyle name="_Data_0220 2월예상계수 본부장 회의자료" xfId="261"/>
    <cellStyle name="_Data_0403 2006(1).4월계수계획(작업)" xfId="262"/>
    <cellStyle name="_Data_06 01 27 계수계획 '06(1).2월" xfId="263"/>
    <cellStyle name="_Data_06 01 27 계수계획 '06(1).2월_양식" xfId="264"/>
    <cellStyle name="_Data_2월 예상계수(1)" xfId="265"/>
    <cellStyle name="_Data_2월 예상계수(1)_양식" xfId="266"/>
    <cellStyle name="_Data_2월말 예상계수(1)" xfId="267"/>
    <cellStyle name="_Data_2월말 예상계수(1)_양식" xfId="268"/>
    <cellStyle name="_Data_3월 예상계수( 중앙본부)" xfId="269"/>
    <cellStyle name="_Data_3월 예상계수(본부별)" xfId="270"/>
    <cellStyle name="_Data_4월 예상계수( 중앙본부)" xfId="271"/>
    <cellStyle name="_Data_5월 예상계수( 중앙본부)" xfId="272"/>
    <cellStyle name="_Data_양식" xfId="273"/>
    <cellStyle name="_Data_예상계수(본부별)" xfId="274"/>
    <cellStyle name="_Data_예상계수(본부별)(1)" xfId="275"/>
    <cellStyle name="_Data_예상계수(본부별)(1)_양식" xfId="276"/>
    <cellStyle name="_Data_예상계수(본부별)_양식" xfId="277"/>
    <cellStyle name="_Data_예상계수(본부별-신탄진)(1)" xfId="278"/>
    <cellStyle name="_Data_예상계수(본부별-신탄진)(1)_양식" xfId="279"/>
    <cellStyle name="_E88B0-가수금명세" xfId="280"/>
    <cellStyle name="_E88B0-가수금명세_1" xfId="281"/>
    <cellStyle name="_ERP 예산일괄신청_현업(김재원)" xfId="282"/>
    <cellStyle name="_ETT목록" xfId="283"/>
    <cellStyle name="_foxz" xfId="284"/>
    <cellStyle name="_foxz_01.대손충당금작업_ifrs_fs(201102)_20110307_김정훈_v1.0" xfId="285"/>
    <cellStyle name="_foxz_대손충당금액 결과보고(2011년2월)_충당금 증감 분석_20110308" xfId="286"/>
    <cellStyle name="_fs(0912)_재무기획부100108기준" xfId="287"/>
    <cellStyle name="_fs(0912)_재무기획부100108기준_01.대손충당금작업_ifrs_fs(201102)_20110307_김정훈_v1.0" xfId="288"/>
    <cellStyle name="_fs(0912)_재무기획부100108기준_KEB_ifrs_fs(1101)_20110228_v.10" xfId="289"/>
    <cellStyle name="_fs(0912)_재무기획부100108기준_대손충당금액 결과보고(2011년2월)_충당금 증감 분석_20110308" xfId="290"/>
    <cellStyle name="_FX6660-20070131 만기별조달운용" xfId="291"/>
    <cellStyle name="_FX6660-20070131 만기별조달운용_박홍주" xfId="292"/>
    <cellStyle name="_Header" xfId="293"/>
    <cellStyle name="_Header_1월사업별분석" xfId="294"/>
    <cellStyle name="_IBK-XX-DV-XX(단위테스트케이스_업무명_단위테스트ID(화면명))-작성일자" xfId="295"/>
    <cellStyle name="_IT 06 예산요구서-현업-V3-뱅킹(2차조정)" xfId="296"/>
    <cellStyle name="_IT 06 예산요구서-현업-V3-카드(2차조정)" xfId="297"/>
    <cellStyle name="_leadsheet(스파클)" xfId="298"/>
    <cellStyle name="_leadsheet(스파클)_01.대손충당금작업_ifrs_fs(201102)_20110307_김정훈_v1.0" xfId="299"/>
    <cellStyle name="_leadsheet(스파클)_대손충당금액 결과보고(2011년2월)_충당금 증감 분석_20110308" xfId="300"/>
    <cellStyle name="_Monthly report(0412)-Consolidated" xfId="301"/>
    <cellStyle name="_Research_Report용(2001년말).xls Chart 1" xfId="302"/>
    <cellStyle name="_Research_Report용(2001년말).xls Chart 1_01.대손충당금작업_ifrs_fs(201102)_20110307_김정훈_v1.0" xfId="303"/>
    <cellStyle name="_Research_Report용(2001년말).xls Chart 1_대손충당금액 결과보고(2011년2월)_충당금 증감 분석_20110308" xfId="304"/>
    <cellStyle name="_Research_Report용(2001년말).xls Chart 10" xfId="305"/>
    <cellStyle name="_Research_Report용(2001년말).xls Chart 10_01.대손충당금작업_ifrs_fs(201102)_20110307_김정훈_v1.0" xfId="306"/>
    <cellStyle name="_Research_Report용(2001년말).xls Chart 10_대손충당금액 결과보고(2011년2월)_충당금 증감 분석_20110308" xfId="307"/>
    <cellStyle name="_Research_Report용(2001년말).xls Chart 11" xfId="308"/>
    <cellStyle name="_Research_Report용(2001년말).xls Chart 11_01.대손충당금작업_ifrs_fs(201102)_20110307_김정훈_v1.0" xfId="309"/>
    <cellStyle name="_Research_Report용(2001년말).xls Chart 11_대손충당금액 결과보고(2011년2월)_충당금 증감 분석_20110308" xfId="310"/>
    <cellStyle name="_Research_Report용(2001년말).xls Chart 12" xfId="311"/>
    <cellStyle name="_Research_Report용(2001년말).xls Chart 12_01.대손충당금작업_ifrs_fs(201102)_20110307_김정훈_v1.0" xfId="312"/>
    <cellStyle name="_Research_Report용(2001년말).xls Chart 12_대손충당금액 결과보고(2011년2월)_충당금 증감 분석_20110308" xfId="313"/>
    <cellStyle name="_Research_Report용(2001년말).xls Chart 13" xfId="314"/>
    <cellStyle name="_Research_Report용(2001년말).xls Chart 13_01.대손충당금작업_ifrs_fs(201102)_20110307_김정훈_v1.0" xfId="315"/>
    <cellStyle name="_Research_Report용(2001년말).xls Chart 13_대손충당금액 결과보고(2011년2월)_충당금 증감 분석_20110308" xfId="316"/>
    <cellStyle name="_Research_Report용(2001년말).xls Chart 14" xfId="317"/>
    <cellStyle name="_Research_Report용(2001년말).xls Chart 14_01.대손충당금작업_ifrs_fs(201102)_20110307_김정훈_v1.0" xfId="318"/>
    <cellStyle name="_Research_Report용(2001년말).xls Chart 14_대손충당금액 결과보고(2011년2월)_충당금 증감 분석_20110308" xfId="319"/>
    <cellStyle name="_Research_Report용(2001년말).xls Chart 15" xfId="320"/>
    <cellStyle name="_Research_Report용(2001년말).xls Chart 15_01.대손충당금작업_ifrs_fs(201102)_20110307_김정훈_v1.0" xfId="321"/>
    <cellStyle name="_Research_Report용(2001년말).xls Chart 15_대손충당금액 결과보고(2011년2월)_충당금 증감 분석_20110308" xfId="322"/>
    <cellStyle name="_Research_Report용(2001년말).xls Chart 16" xfId="323"/>
    <cellStyle name="_Research_Report용(2001년말).xls Chart 16_01.대손충당금작업_ifrs_fs(201102)_20110307_김정훈_v1.0" xfId="324"/>
    <cellStyle name="_Research_Report용(2001년말).xls Chart 16_대손충당금액 결과보고(2011년2월)_충당금 증감 분석_20110308" xfId="325"/>
    <cellStyle name="_Research_Report용(2001년말).xls Chart 17" xfId="326"/>
    <cellStyle name="_Research_Report용(2001년말).xls Chart 17_01.대손충당금작업_ifrs_fs(201102)_20110307_김정훈_v1.0" xfId="327"/>
    <cellStyle name="_Research_Report용(2001년말).xls Chart 17_대손충당금액 결과보고(2011년2월)_충당금 증감 분석_20110308" xfId="328"/>
    <cellStyle name="_Research_Report용(2001년말).xls Chart 18" xfId="329"/>
    <cellStyle name="_Research_Report용(2001년말).xls Chart 18_01.대손충당금작업_ifrs_fs(201102)_20110307_김정훈_v1.0" xfId="330"/>
    <cellStyle name="_Research_Report용(2001년말).xls Chart 18_대손충당금액 결과보고(2011년2월)_충당금 증감 분석_20110308" xfId="331"/>
    <cellStyle name="_Research_Report용(2001년말).xls Chart 19" xfId="332"/>
    <cellStyle name="_Research_Report용(2001년말).xls Chart 19_01.대손충당금작업_ifrs_fs(201102)_20110307_김정훈_v1.0" xfId="333"/>
    <cellStyle name="_Research_Report용(2001년말).xls Chart 19_대손충당금액 결과보고(2011년2월)_충당금 증감 분석_20110308" xfId="334"/>
    <cellStyle name="_Research_Report용(2001년말).xls Chart 2" xfId="335"/>
    <cellStyle name="_Research_Report용(2001년말).xls Chart 2_01.대손충당금작업_ifrs_fs(201102)_20110307_김정훈_v1.0" xfId="336"/>
    <cellStyle name="_Research_Report용(2001년말).xls Chart 2_대손충당금액 결과보고(2011년2월)_충당금 증감 분석_20110308" xfId="337"/>
    <cellStyle name="_Research_Report용(2001년말).xls Chart 20" xfId="338"/>
    <cellStyle name="_Research_Report용(2001년말).xls Chart 20_01.대손충당금작업_ifrs_fs(201102)_20110307_김정훈_v1.0" xfId="339"/>
    <cellStyle name="_Research_Report용(2001년말).xls Chart 20_대손충당금액 결과보고(2011년2월)_충당금 증감 분석_20110308" xfId="340"/>
    <cellStyle name="_Research_Report용(2001년말).xls Chart 21" xfId="341"/>
    <cellStyle name="_Research_Report용(2001년말).xls Chart 21_01.대손충당금작업_ifrs_fs(201102)_20110307_김정훈_v1.0" xfId="342"/>
    <cellStyle name="_Research_Report용(2001년말).xls Chart 21_대손충당금액 결과보고(2011년2월)_충당금 증감 분석_20110308" xfId="343"/>
    <cellStyle name="_Research_Report용(2001년말).xls Chart 3" xfId="344"/>
    <cellStyle name="_Research_Report용(2001년말).xls Chart 3_01.대손충당금작업_ifrs_fs(201102)_20110307_김정훈_v1.0" xfId="345"/>
    <cellStyle name="_Research_Report용(2001년말).xls Chart 3_대손충당금액 결과보고(2011년2월)_충당금 증감 분석_20110308" xfId="346"/>
    <cellStyle name="_Research_Report용(2001년말).xls Chart 4" xfId="347"/>
    <cellStyle name="_Research_Report용(2001년말).xls Chart 4_01.대손충당금작업_ifrs_fs(201102)_20110307_김정훈_v1.0" xfId="348"/>
    <cellStyle name="_Research_Report용(2001년말).xls Chart 4_대손충당금액 결과보고(2011년2월)_충당금 증감 분석_20110308" xfId="349"/>
    <cellStyle name="_Research_Report용(2001년말).xls Chart 5" xfId="350"/>
    <cellStyle name="_Research_Report용(2001년말).xls Chart 5_01.대손충당금작업_ifrs_fs(201102)_20110307_김정훈_v1.0" xfId="351"/>
    <cellStyle name="_Research_Report용(2001년말).xls Chart 5_대손충당금액 결과보고(2011년2월)_충당금 증감 분석_20110308" xfId="352"/>
    <cellStyle name="_Research_Report용(2001년말).xls Chart 6" xfId="353"/>
    <cellStyle name="_Research_Report용(2001년말).xls Chart 6_01.대손충당금작업_ifrs_fs(201102)_20110307_김정훈_v1.0" xfId="354"/>
    <cellStyle name="_Research_Report용(2001년말).xls Chart 6_대손충당금액 결과보고(2011년2월)_충당금 증감 분석_20110308" xfId="355"/>
    <cellStyle name="_Research_Report용(2001년말).xls Chart 7" xfId="356"/>
    <cellStyle name="_Research_Report용(2001년말).xls Chart 7_01.대손충당금작업_ifrs_fs(201102)_20110307_김정훈_v1.0" xfId="357"/>
    <cellStyle name="_Research_Report용(2001년말).xls Chart 7_대손충당금액 결과보고(2011년2월)_충당금 증감 분석_20110308" xfId="358"/>
    <cellStyle name="_Research_Report용(2001년말).xls Chart 8" xfId="359"/>
    <cellStyle name="_Research_Report용(2001년말).xls Chart 8_01.대손충당금작업_ifrs_fs(201102)_20110307_김정훈_v1.0" xfId="360"/>
    <cellStyle name="_Research_Report용(2001년말).xls Chart 8_대손충당금액 결과보고(2011년2월)_충당금 증감 분석_20110308" xfId="361"/>
    <cellStyle name="_Research_Report용(2001년말).xls Chart 9" xfId="362"/>
    <cellStyle name="_Research_Report용(2001년말).xls Chart 9_01.대손충당금작업_ifrs_fs(201102)_20110307_김정훈_v1.0" xfId="363"/>
    <cellStyle name="_Research_Report용(2001년말).xls Chart 9_대손충당금액 결과보고(2011년2월)_충당금 증감 분석_20110308" xfId="364"/>
    <cellStyle name="_rose bonus(0703)" xfId="365"/>
    <cellStyle name="_Row1" xfId="366"/>
    <cellStyle name="_Row1_0126 예상계수(1)" xfId="367"/>
    <cellStyle name="_Row1_0126 예상계수(1)_양식" xfId="368"/>
    <cellStyle name="_Row1_0126 예상계수(본부별)" xfId="369"/>
    <cellStyle name="_Row1_0126 예상계수(본부별)(1)" xfId="370"/>
    <cellStyle name="_Row1_0126 예상계수(본부별)(1)(1)" xfId="371"/>
    <cellStyle name="_Row1_0126 예상계수(본부별)(1)(1)_양식" xfId="372"/>
    <cellStyle name="_Row1_0126 예상계수(본부별)(1)_양식" xfId="373"/>
    <cellStyle name="_Row1_0126 예상계수(본부별)(2)" xfId="374"/>
    <cellStyle name="_Row1_0126 예상계수(본부별)(2)_양식" xfId="375"/>
    <cellStyle name="_Row1_0126 예상계수(본부별)_양식" xfId="376"/>
    <cellStyle name="_Row1_0126 예상계수(본부별)수정(1)" xfId="377"/>
    <cellStyle name="_Row1_0126 예상계수(본부별)수정(1)_양식" xfId="378"/>
    <cellStyle name="_Row1_0131 예상계수(본부별)" xfId="379"/>
    <cellStyle name="_Row1_0131 예상계수(본부별)(1)" xfId="380"/>
    <cellStyle name="_Row1_0131 예상계수(본부별)(1)(1)" xfId="381"/>
    <cellStyle name="_Row1_0131 예상계수(본부별)(1)(1)_양식" xfId="382"/>
    <cellStyle name="_Row1_0131 예상계수(본부별)(1)_양식" xfId="383"/>
    <cellStyle name="_Row1_0215 2월금융본부장회의자료(작업)" xfId="384"/>
    <cellStyle name="_Row1_0220 2월예상계수 본부장 회의자료" xfId="385"/>
    <cellStyle name="_Row1_0403 2006(1).4월계수계획(작업)" xfId="386"/>
    <cellStyle name="_Row1_06 01 27 계수계획 '06(1).2월" xfId="387"/>
    <cellStyle name="_Row1_06 01 27 계수계획 '06(1).2월_양식" xfId="388"/>
    <cellStyle name="_Row1_2월 예상계수(1)" xfId="389"/>
    <cellStyle name="_Row1_2월 예상계수(1)_양식" xfId="390"/>
    <cellStyle name="_Row1_2월말 예상계수(1)" xfId="391"/>
    <cellStyle name="_Row1_2월말 예상계수(1)_양식" xfId="392"/>
    <cellStyle name="_Row1_3월 예상계수( 중앙본부)" xfId="393"/>
    <cellStyle name="_Row1_3월 예상계수(본부별)" xfId="394"/>
    <cellStyle name="_Row1_4월 예상계수( 중앙본부)" xfId="395"/>
    <cellStyle name="_Row1_5월 예상계수( 중앙본부)" xfId="396"/>
    <cellStyle name="_Row1_양식" xfId="397"/>
    <cellStyle name="_Row1_예상계수(본부별)" xfId="398"/>
    <cellStyle name="_Row1_예상계수(본부별)(1)" xfId="399"/>
    <cellStyle name="_Row1_예상계수(본부별)(1)_양식" xfId="400"/>
    <cellStyle name="_Row1_예상계수(본부별)_양식" xfId="401"/>
    <cellStyle name="_Row1_예상계수(본부별-신탄진)(1)" xfId="402"/>
    <cellStyle name="_Row1_예상계수(본부별-신탄진)(1)_양식" xfId="403"/>
    <cellStyle name="_Row2" xfId="404"/>
    <cellStyle name="_Row3" xfId="405"/>
    <cellStyle name="_Row4" xfId="406"/>
    <cellStyle name="_Row5" xfId="407"/>
    <cellStyle name="_Row6" xfId="408"/>
    <cellStyle name="_Row7" xfId="409"/>
    <cellStyle name="_Sheet1" xfId="410"/>
    <cellStyle name="_SIMS-주준일" xfId="411"/>
    <cellStyle name="_stock option(0803)_정정" xfId="412"/>
    <cellStyle name="_가수명세(1월말)" xfId="413"/>
    <cellStyle name="_가수명세(1월말)_1" xfId="414"/>
    <cellStyle name="_감독원용재무제표0606" xfId="415"/>
    <cellStyle name="_개발비상각1" xfId="416"/>
    <cellStyle name="_개발비상각1_01.대손충당금작업_ifrs_fs(201102)_20110307_김정훈_v1.0" xfId="417"/>
    <cellStyle name="_개발비상각1_대손충당금액 결과보고(2011년2월)_충당금 증감 분석_20110308" xfId="418"/>
    <cellStyle name="-_개발비상각수정분개_변현진대리님" xfId="419"/>
    <cellStyle name="_결산200412_0124_v1_감사후_bs pl" xfId="420"/>
    <cellStyle name="_경영관리3분기_박정호대리비용" xfId="421"/>
    <cellStyle name="_경영관리3분기_박정호대리비용_01.대손충당금작업_ifrs_fs(201102)_20110307_김정훈_v1.0" xfId="422"/>
    <cellStyle name="_경영관리3분기_박정호대리비용_대손충당금액 결과보고(2011년2월)_충당금 증감 분석_20110308" xfId="423"/>
    <cellStyle name="_경영관리비용(0204김기배)" xfId="424"/>
    <cellStyle name="_경영관리비용(0204김기배)_01.대손충당금작업_ifrs_fs(201102)_20110307_김정훈_v1.0" xfId="425"/>
    <cellStyle name="_경영관리비용(0204김기배)_대손충당금액 결과보고(2011년2월)_충당금 증감 분석_20110308" xfId="426"/>
    <cellStyle name="_경영관리비용(0304김기배최종)" xfId="427"/>
    <cellStyle name="_경영관리비용(0304김기배최종)_01.대손충당금작업_ifrs_fs(201102)_20110307_김정훈_v1.0" xfId="428"/>
    <cellStyle name="_경영관리비용(0304김기배최종)_대손충당금액 결과보고(2011년2월)_충당금 증감 분석_20110308" xfId="429"/>
    <cellStyle name="_경영관리팀(2002.4_4분기)" xfId="430"/>
    <cellStyle name="_경영관리팀(2002.4_4분기)_01.대손충당금작업_ifrs_fs(201102)_20110307_김정훈_v1.0" xfId="431"/>
    <cellStyle name="_경영관리팀(2002.4_4분기)_대손충당금액 결과보고(2011년2월)_충당금 증감 분석_20110308" xfId="432"/>
    <cellStyle name="_고정자산(2005_1Q)" xfId="433"/>
    <cellStyle name="_국외무형자산_Japan Total_0703" xfId="434"/>
    <cellStyle name="_국외무형자산_Paris_0703" xfId="435"/>
    <cellStyle name="_국외비교_P_S_I(V1.8)_연결시스템잔액(수정분개반영)" xfId="436"/>
    <cellStyle name="_국외비교_P_S_I(V1.8)_연결시스템잔액(수정분개반영)_01.대손충당금작업_ifrs_fs(201102)_20110307_김정훈_v1.0" xfId="437"/>
    <cellStyle name="_국외비교_P_S_I(V1.8)_연결시스템잔액(수정분개반영)_KEB_ifrs_fs(1101)_20110228_v.10" xfId="438"/>
    <cellStyle name="_국외비교_P_S_I(V1.8)_연결시스템잔액(수정분개반영)_대손충당금액 결과보고(2011년2월)_충당금 증감 분석_20110308" xfId="439"/>
    <cellStyle name="_국외비교_P_S_I(V1.8)_연결시스템잔액(수정분개제외)" xfId="440"/>
    <cellStyle name="_국외비교_P_S_I(V1.8)_연결시스템잔액(수정분개제외)_01.대손충당금작업_ifrs_fs(201102)_20110307_김정훈_v1.0" xfId="441"/>
    <cellStyle name="_국외비교_P_S_I(V1.8)_연결시스템잔액(수정분개제외)_KEB_ifrs_fs(1101)_20110228_v.10" xfId="442"/>
    <cellStyle name="_국외비교_P_S_I(V1.8)_연결시스템잔액(수정분개제외)_대손충당금액 결과보고(2011년2월)_충당금 증감 분석_20110308" xfId="443"/>
    <cellStyle name="_금리갭_20070215(1)" xfId="444"/>
    <cellStyle name="_급여 Lead" xfId="445"/>
    <cellStyle name="_기타SW임차사용료(23015)" xfId="446"/>
    <cellStyle name="_기타기기보수료(23011)" xfId="447"/>
    <cellStyle name="_기타기기임차사용료(23011)" xfId="448"/>
    <cellStyle name="_기타전산(50513)" xfId="449"/>
    <cellStyle name="_대손충당_전체목록" xfId="450"/>
    <cellStyle name="_대차대조표(공고용)_20070630_(최종2)" xfId="451"/>
    <cellStyle name="_만기별조달운용(비누적)(1)" xfId="452"/>
    <cellStyle name="_배치관리" xfId="453"/>
    <cellStyle name="_서버(50510)" xfId="454"/>
    <cellStyle name="_서초센터" xfId="455"/>
    <cellStyle name="_센터기기(50507)" xfId="456"/>
    <cellStyle name="_소코드1" xfId="457"/>
    <cellStyle name="_소코드1_01.대손충당금작업_ifrs_fs(201102)_20110307_김정훈_v1.0" xfId="458"/>
    <cellStyle name="_소코드1_대손충당금액 결과보고(2011년2월)_충당금 증감 분석_20110308" xfId="459"/>
    <cellStyle name="_손익보고v1-1(재무기획-0601)" xfId="460"/>
    <cellStyle name="_수정사항(8월26일)" xfId="461"/>
    <cellStyle name="_수정사항(8월26일)_01.대손충당금작업_ifrs_fs(201102)_20110307_김정훈_v1.0" xfId="462"/>
    <cellStyle name="_수정사항(8월26일)_대손충당금액 결과보고(2011년2월)_충당금 증감 분석_20110308" xfId="463"/>
    <cellStyle name="_양식" xfId="464"/>
    <cellStyle name="_업무보고서(2003.6월)미수금예수금조정" xfId="465"/>
    <cellStyle name="_업무보고서(2003.6월)미수금예수금조정_01.대손충당금작업_ifrs_fs(201102)_20110307_김정훈_v1.0" xfId="466"/>
    <cellStyle name="_업무보고서(2003.6월)미수금예수금조정_대손충당금액 결과보고(2011년2월)_충당금 증감 분석_20110308" xfId="467"/>
    <cellStyle name="_연구개발비(50803)" xfId="468"/>
    <cellStyle name="_영업외손익 LS" xfId="469"/>
    <cellStyle name="_예산요구-자본예산-카드(2004.11.12)" xfId="470"/>
    <cellStyle name="_예상계수(본부별)" xfId="471"/>
    <cellStyle name="_예상계수(본부별)(1)" xfId="472"/>
    <cellStyle name="_예상계수(본부별)(1)_양식" xfId="473"/>
    <cellStyle name="_예상계수(본부별)_양식" xfId="474"/>
    <cellStyle name="_예상계수(본부별-신탄진)(1)" xfId="475"/>
    <cellStyle name="_예상계수(본부별-신탄진)(1)_양식" xfId="476"/>
    <cellStyle name="_오호석부장1014" xfId="477"/>
    <cellStyle name="_오호석부장1014_01.대손충당금작업_ifrs_fs(201102)_20110307_김정훈_v1.0" xfId="478"/>
    <cellStyle name="_오호석부장1014_대손충당금액 결과보고(2011년2월)_충당금 증감 분석_20110308" xfId="479"/>
    <cellStyle name="_오호석차장0625" xfId="480"/>
    <cellStyle name="_오호석차장0625_01.대손충당금작업_ifrs_fs(201102)_20110307_김정훈_v1.0" xfId="481"/>
    <cellStyle name="_오호석차장0625_대손충당금액 결과보고(2011년2월)_충당금 증감 분석_20110308" xfId="482"/>
    <cellStyle name="_오호석차장0723" xfId="483"/>
    <cellStyle name="_오호석차장0723_01.대손충당금작업_ifrs_fs(201102)_20110307_김정훈_v1.0" xfId="484"/>
    <cellStyle name="_오호석차장0723_대손충당금액 결과보고(2011년2월)_충당금 증감 분석_20110308" xfId="485"/>
    <cellStyle name="_워크샵(3팀)" xfId="486"/>
    <cellStyle name="_원화유동성비율점검(2005-09-30)-주대리" xfId="487"/>
    <cellStyle name="_월별분석(IFRS-1002)" xfId="488"/>
    <cellStyle name="_월별분석(재무기획-0601)v2" xfId="489"/>
    <cellStyle name="_월별분석(재무기획-1012)v10" xfId="490"/>
    <cellStyle name="_이재민과장0206_무형자산상각" xfId="491"/>
    <cellStyle name="_이재민과장0206_무형자산상각_01.대손충당금작업_ifrs_fs(201102)_20110307_김정훈_v1.0" xfId="492"/>
    <cellStyle name="_이재민과장0206_무형자산상각_대손충당금액 결과보고(2011년2월)_충당금 증감 분석_20110308" xfId="493"/>
    <cellStyle name="_이진우대리(0540725)" xfId="494"/>
    <cellStyle name="_이진우대리(0540725)_01.대손충당금작업_ifrs_fs(201102)_20110307_김정훈_v1.0" xfId="495"/>
    <cellStyle name="_이진우대리(0540725)_대손충당금액 결과보고(2011년2월)_충당금 증감 분석_20110308" xfId="496"/>
    <cellStyle name="_이진우氏0204(2)" xfId="497"/>
    <cellStyle name="_이진우氏0204(2)_01.대손충당금작업_ifrs_fs(201102)_20110307_김정훈_v1.0" xfId="498"/>
    <cellStyle name="_이진우氏0204(2)_대손충당금액 결과보고(2011년2월)_충당금 증감 분석_20110308" xfId="499"/>
    <cellStyle name="_이진우氏0727" xfId="500"/>
    <cellStyle name="_이진우氏0727_01.대손충당금작업_ifrs_fs(201102)_20110307_김정훈_v1.0" xfId="501"/>
    <cellStyle name="_이진우氏0727_대손충당금액 결과보고(2011년2월)_충당금 증감 분석_20110308" xfId="502"/>
    <cellStyle name="_자금부(금리동향)" xfId="503"/>
    <cellStyle name="_자본예산 요구서" xfId="504"/>
    <cellStyle name="_자본예산-뱅킹-자체" xfId="505"/>
    <cellStyle name="_자본예산-카드-자체" xfId="506"/>
    <cellStyle name="_작업공간" xfId="507"/>
    <cellStyle name="_전산업무비(23001~23018)" xfId="508"/>
    <cellStyle name="_전산업무비-뱅킹" xfId="509"/>
    <cellStyle name="_전산업무비-카드" xfId="510"/>
    <cellStyle name="_전산외주용역비(23013)" xfId="511"/>
    <cellStyle name="_전자금융(50512)" xfId="512"/>
    <cellStyle name="_정기예금현황(20070228)" xfId="513"/>
    <cellStyle name="_주석_기타_3Q통합 (2)" xfId="514"/>
    <cellStyle name="_주석_기타_임지혜" xfId="515"/>
    <cellStyle name="_주석_기타_통합" xfId="516"/>
    <cellStyle name="_주석_조성훈_3Q_20071023" xfId="517"/>
    <cellStyle name="_주석자료작성_조성훈_20070726_v2" xfId="518"/>
    <cellStyle name="_주석자료작성_조성훈_20070727_v2(예수부채변경)" xfId="519"/>
    <cellStyle name="_충당금결산0706(최종)" xfId="520"/>
    <cellStyle name="_통신료-뱅킹,카드" xfId="521"/>
    <cellStyle name="_통신제어기기보수료(23010)" xfId="522"/>
    <cellStyle name="_판관,제조경비" xfId="523"/>
    <cellStyle name="_판관비 Lead" xfId="524"/>
    <cellStyle name="_판관비 LS" xfId="525"/>
    <cellStyle name="_현업-채권관리팀" xfId="526"/>
    <cellStyle name="_화면목록" xfId="527"/>
    <cellStyle name="’E‰Y [0.00]_laroux" xfId="528"/>
    <cellStyle name="’E‰Y_laroux" xfId="529"/>
    <cellStyle name="=today()" xfId="530"/>
    <cellStyle name="æøè [0.00" xfId="531"/>
    <cellStyle name="æøè_produ" xfId="532"/>
    <cellStyle name="êý [0.00]_pr" xfId="533"/>
    <cellStyle name="êý_product d" xfId="534"/>
    <cellStyle name="w_bookship" xfId="535"/>
    <cellStyle name="0" xfId="536"/>
    <cellStyle name="0,0_x000d__x000a_NA_x000d__x000a_" xfId="537"/>
    <cellStyle name="0_Sheet1" xfId="538"/>
    <cellStyle name="0_대손준비금 산출 work sheet_2011년 3월(김두환차장)_20110504" xfId="539"/>
    <cellStyle name="0_요약분" xfId="540"/>
    <cellStyle name="0_요약분_Sheet1" xfId="541"/>
    <cellStyle name="¹?ºð?²" xfId="542"/>
    <cellStyle name="¹éºðà²" xfId="543"/>
    <cellStyle name="¹eºÐA²_±aA¸" xfId="544"/>
    <cellStyle name="¹éºðà²_수정분개" xfId="545"/>
    <cellStyle name="20% - Accent1" xfId="546"/>
    <cellStyle name="20% - Accent2" xfId="547"/>
    <cellStyle name="20% - Accent3" xfId="548"/>
    <cellStyle name="20% - Accent4" xfId="549"/>
    <cellStyle name="20% - Accent5" xfId="550"/>
    <cellStyle name="20% - Accent6" xfId="551"/>
    <cellStyle name="20% - 강조색1 2" xfId="552"/>
    <cellStyle name="20% - 강조색1 3" xfId="553"/>
    <cellStyle name="20% - 강조색1 4" xfId="554"/>
    <cellStyle name="20% - 강조색1 4 2" xfId="555"/>
    <cellStyle name="20% - 강조색1 5" xfId="556"/>
    <cellStyle name="20% - 강조색1 6" xfId="557"/>
    <cellStyle name="20% - 강조색1 7" xfId="558"/>
    <cellStyle name="20% - 강조색2 2" xfId="559"/>
    <cellStyle name="20% - 강조색2 3" xfId="560"/>
    <cellStyle name="20% - 강조색2 4" xfId="561"/>
    <cellStyle name="20% - 강조색2 4 2" xfId="562"/>
    <cellStyle name="20% - 강조색2 5" xfId="563"/>
    <cellStyle name="20% - 강조색2 6" xfId="564"/>
    <cellStyle name="20% - 강조색2 7" xfId="565"/>
    <cellStyle name="20% - 강조색3 2" xfId="566"/>
    <cellStyle name="20% - 강조색3 3" xfId="567"/>
    <cellStyle name="20% - 강조색3 4" xfId="568"/>
    <cellStyle name="20% - 강조색3 4 2" xfId="569"/>
    <cellStyle name="20% - 강조색3 5" xfId="570"/>
    <cellStyle name="20% - 강조색3 6" xfId="571"/>
    <cellStyle name="20% - 강조색3 7" xfId="572"/>
    <cellStyle name="20% - 강조색4 2" xfId="573"/>
    <cellStyle name="20% - 강조색4 3" xfId="574"/>
    <cellStyle name="20% - 강조색4 4" xfId="575"/>
    <cellStyle name="20% - 강조색4 4 2" xfId="576"/>
    <cellStyle name="20% - 강조색4 5" xfId="577"/>
    <cellStyle name="20% - 강조색4 6" xfId="578"/>
    <cellStyle name="20% - 강조색4 7" xfId="579"/>
    <cellStyle name="20% - 강조색5 2" xfId="580"/>
    <cellStyle name="20% - 강조색5 3" xfId="581"/>
    <cellStyle name="20% - 강조색5 4" xfId="582"/>
    <cellStyle name="20% - 강조색5 4 2" xfId="583"/>
    <cellStyle name="20% - 강조색5 5" xfId="584"/>
    <cellStyle name="20% - 강조색5 6" xfId="585"/>
    <cellStyle name="20% - 강조색5 7" xfId="586"/>
    <cellStyle name="20% - 강조색6 2" xfId="587"/>
    <cellStyle name="20% - 강조색6 3" xfId="588"/>
    <cellStyle name="20% - 강조색6 4" xfId="589"/>
    <cellStyle name="20% - 강조색6 4 2" xfId="590"/>
    <cellStyle name="20% - 강조색6 5" xfId="591"/>
    <cellStyle name="20% - 강조색6 6" xfId="592"/>
    <cellStyle name="20% - 강조색6 7" xfId="593"/>
    <cellStyle name="40% - Accent1" xfId="594"/>
    <cellStyle name="40% - Accent2" xfId="595"/>
    <cellStyle name="40% - Accent3" xfId="596"/>
    <cellStyle name="40% - Accent4" xfId="597"/>
    <cellStyle name="40% - Accent5" xfId="598"/>
    <cellStyle name="40% - Accent6" xfId="599"/>
    <cellStyle name="40% - 강조색1 2" xfId="600"/>
    <cellStyle name="40% - 강조색1 3" xfId="601"/>
    <cellStyle name="40% - 강조색1 4" xfId="602"/>
    <cellStyle name="40% - 강조색1 4 2" xfId="603"/>
    <cellStyle name="40% - 강조색1 5" xfId="604"/>
    <cellStyle name="40% - 강조색1 6" xfId="605"/>
    <cellStyle name="40% - 강조색1 7" xfId="606"/>
    <cellStyle name="40% - 강조색2 2" xfId="607"/>
    <cellStyle name="40% - 강조색2 3" xfId="608"/>
    <cellStyle name="40% - 강조색2 4" xfId="609"/>
    <cellStyle name="40% - 강조색2 4 2" xfId="610"/>
    <cellStyle name="40% - 강조색2 5" xfId="611"/>
    <cellStyle name="40% - 강조색2 6" xfId="612"/>
    <cellStyle name="40% - 강조색2 7" xfId="613"/>
    <cellStyle name="40% - 강조색3 2" xfId="614"/>
    <cellStyle name="40% - 강조색3 3" xfId="615"/>
    <cellStyle name="40% - 강조색3 4" xfId="616"/>
    <cellStyle name="40% - 강조색3 4 2" xfId="617"/>
    <cellStyle name="40% - 강조색3 5" xfId="618"/>
    <cellStyle name="40% - 강조색3 6" xfId="619"/>
    <cellStyle name="40% - 강조색3 7" xfId="620"/>
    <cellStyle name="40% - 강조색4 2" xfId="621"/>
    <cellStyle name="40% - 강조색4 3" xfId="622"/>
    <cellStyle name="40% - 강조색4 4" xfId="623"/>
    <cellStyle name="40% - 강조색4 4 2" xfId="624"/>
    <cellStyle name="40% - 강조색4 5" xfId="625"/>
    <cellStyle name="40% - 강조색4 6" xfId="626"/>
    <cellStyle name="40% - 강조색4 7" xfId="627"/>
    <cellStyle name="40% - 강조색5 2" xfId="628"/>
    <cellStyle name="40% - 강조색5 3" xfId="629"/>
    <cellStyle name="40% - 강조색5 4" xfId="630"/>
    <cellStyle name="40% - 강조색5 4 2" xfId="631"/>
    <cellStyle name="40% - 강조색5 5" xfId="632"/>
    <cellStyle name="40% - 강조색5 6" xfId="633"/>
    <cellStyle name="40% - 강조색5 7" xfId="634"/>
    <cellStyle name="40% - 강조색6 2" xfId="635"/>
    <cellStyle name="40% - 강조색6 3" xfId="636"/>
    <cellStyle name="40% - 강조색6 4" xfId="637"/>
    <cellStyle name="40% - 강조색6 4 2" xfId="638"/>
    <cellStyle name="40% - 강조색6 5" xfId="639"/>
    <cellStyle name="40% - 강조색6 6" xfId="640"/>
    <cellStyle name="40% - 강조색6 7" xfId="641"/>
    <cellStyle name="60% - Accent1" xfId="642"/>
    <cellStyle name="60% - Accent2" xfId="643"/>
    <cellStyle name="60% - Accent3" xfId="644"/>
    <cellStyle name="60% - Accent4" xfId="645"/>
    <cellStyle name="60% - Accent5" xfId="646"/>
    <cellStyle name="60% - Accent6" xfId="647"/>
    <cellStyle name="60% - 강조색1 2" xfId="648"/>
    <cellStyle name="60% - 강조색1 3" xfId="649"/>
    <cellStyle name="60% - 강조색1 4" xfId="650"/>
    <cellStyle name="60% - 강조색1 4 2" xfId="651"/>
    <cellStyle name="60% - 강조색1 5" xfId="652"/>
    <cellStyle name="60% - 강조색1 6" xfId="653"/>
    <cellStyle name="60% - 강조색1 7" xfId="654"/>
    <cellStyle name="60% - 강조색2 2" xfId="655"/>
    <cellStyle name="60% - 강조색2 3" xfId="656"/>
    <cellStyle name="60% - 강조색2 4" xfId="657"/>
    <cellStyle name="60% - 강조색2 4 2" xfId="658"/>
    <cellStyle name="60% - 강조색2 5" xfId="659"/>
    <cellStyle name="60% - 강조색2 6" xfId="660"/>
    <cellStyle name="60% - 강조색2 7" xfId="661"/>
    <cellStyle name="60% - 강조색3 2" xfId="662"/>
    <cellStyle name="60% - 강조색3 3" xfId="663"/>
    <cellStyle name="60% - 강조색3 4" xfId="664"/>
    <cellStyle name="60% - 강조색3 4 2" xfId="665"/>
    <cellStyle name="60% - 강조색3 5" xfId="666"/>
    <cellStyle name="60% - 강조색3 6" xfId="667"/>
    <cellStyle name="60% - 강조색3 7" xfId="668"/>
    <cellStyle name="60% - 강조색4 2" xfId="669"/>
    <cellStyle name="60% - 강조색4 3" xfId="670"/>
    <cellStyle name="60% - 강조색4 4" xfId="671"/>
    <cellStyle name="60% - 강조색4 4 2" xfId="672"/>
    <cellStyle name="60% - 강조색4 5" xfId="673"/>
    <cellStyle name="60% - 강조색4 6" xfId="674"/>
    <cellStyle name="60% - 강조색4 7" xfId="675"/>
    <cellStyle name="60% - 강조색5 2" xfId="676"/>
    <cellStyle name="60% - 강조색5 3" xfId="677"/>
    <cellStyle name="60% - 강조색5 4" xfId="678"/>
    <cellStyle name="60% - 강조색5 4 2" xfId="679"/>
    <cellStyle name="60% - 강조색5 5" xfId="680"/>
    <cellStyle name="60% - 강조색5 6" xfId="681"/>
    <cellStyle name="60% - 강조색5 7" xfId="682"/>
    <cellStyle name="60% - 강조색6 2" xfId="683"/>
    <cellStyle name="60% - 강조색6 3" xfId="684"/>
    <cellStyle name="60% - 강조색6 4" xfId="685"/>
    <cellStyle name="60% - 강조색6 4 2" xfId="686"/>
    <cellStyle name="60% - 강조색6 5" xfId="687"/>
    <cellStyle name="60% - 강조색6 6" xfId="688"/>
    <cellStyle name="60% - 강조색6 7" xfId="689"/>
    <cellStyle name="Ⅰ" xfId="690"/>
    <cellStyle name="Ⅰ 2" xfId="2103"/>
    <cellStyle name="Ⅰ 2 2" xfId="2583"/>
    <cellStyle name="Ⅰ 3" xfId="2159"/>
    <cellStyle name="Ⅰ_Sheet1" xfId="691"/>
    <cellStyle name="Ⅰ_Sheet1 2" xfId="2104"/>
    <cellStyle name="Ⅰ_Sheet1 2 2" xfId="2584"/>
    <cellStyle name="Ⅰ_Sheet1 3" xfId="2158"/>
    <cellStyle name="Ⅰ_대손준비금 산출 work sheet_2011년 3월(김두환차장)_20110504" xfId="692"/>
    <cellStyle name="Ⅰ_대손준비금 산출 work sheet_2011년 3월(김두환차장)_20110504 2" xfId="2105"/>
    <cellStyle name="Ⅰ_대손준비금 산출 work sheet_2011년 3월(김두환차장)_20110504 2 2" xfId="2585"/>
    <cellStyle name="Ⅰ_대손준비금 산출 work sheet_2011년 3월(김두환차장)_20110504 3" xfId="2157"/>
    <cellStyle name="Ⅰ_요약분" xfId="693"/>
    <cellStyle name="Ⅰ_요약분 2" xfId="2106"/>
    <cellStyle name="Ⅰ_요약분 2 2" xfId="2586"/>
    <cellStyle name="Ⅰ_요약분 3" xfId="2156"/>
    <cellStyle name="Ⅰ_요약분_Sheet1" xfId="694"/>
    <cellStyle name="Ⅰ_요약분_Sheet1 2" xfId="2107"/>
    <cellStyle name="Ⅰ_요약분_Sheet1 2 2" xfId="2587"/>
    <cellStyle name="Ⅰ_요약분_Sheet1 3" xfId="2155"/>
    <cellStyle name="A¡§¡ⓒ¡E¡þ¡EO [0]_AO¡§uRCN￠R¨uU " xfId="695"/>
    <cellStyle name="A¡§¡ⓒ¡E¡þ¡EO_AO¡§uRCN￠R¨uU " xfId="696"/>
    <cellStyle name="A¨­￠￢￠O [0]_10￠?u2AO " xfId="697"/>
    <cellStyle name="A¨­￠￢￠O_10￠?u2AO " xfId="698"/>
    <cellStyle name="A￠R¡×￠R¨I￠RE￠Rⓒ­￠REO [0]_¡ER¡§￠R¡§I¡ER￠RE?￠RIiCoE¡§I￠RA" xfId="699"/>
    <cellStyle name="A￠R¡×￠R¨I￠RE￠Rⓒ­￠REO_¡ER¡§￠R¡§I¡ER￠RE?￠RIiCoE¡§I￠RA" xfId="700"/>
    <cellStyle name="Accent1" xfId="701"/>
    <cellStyle name="Accent2" xfId="702"/>
    <cellStyle name="Accent3" xfId="703"/>
    <cellStyle name="Accent4" xfId="704"/>
    <cellStyle name="Accent5" xfId="705"/>
    <cellStyle name="Accent6" xfId="706"/>
    <cellStyle name="Åëè­" xfId="707"/>
    <cellStyle name="Åëè­ [0]" xfId="708"/>
    <cellStyle name="AeE­ [0]_(AO)AA¿μ 9703" xfId="709"/>
    <cellStyle name="ÅëÈ­ [0]_¿ù°£" xfId="710"/>
    <cellStyle name="AeE­ [0]_±aA¸" xfId="711"/>
    <cellStyle name="ÅëÈ­ [0]_½ÂÀÎ¾÷Ã¼" xfId="712"/>
    <cellStyle name="AeE­ [0]_97MBO" xfId="713"/>
    <cellStyle name="ÅëÈ­ [0]_97MBO" xfId="714"/>
    <cellStyle name="AeE­ [0]_97MBO (2)" xfId="715"/>
    <cellStyle name="ÅëÈ­ [0]_97MBO (2)" xfId="716"/>
    <cellStyle name="AeE­ [0]_Ao±C Project" xfId="717"/>
    <cellStyle name="ÅëÈ­ [0]_Áõ±Ç Project" xfId="718"/>
    <cellStyle name="AeE­ [0]_AO¼RCN±U " xfId="719"/>
    <cellStyle name="ÅëÈ­ [0]_ÇÒºÎ project" xfId="720"/>
    <cellStyle name="AeE­ [0]_laroux" xfId="721"/>
    <cellStyle name="ÅëÈ­ [0]_laroux" xfId="722"/>
    <cellStyle name="AeE­ [0]_laroux_1" xfId="723"/>
    <cellStyle name="ÅëÈ­ [0]_laroux_1" xfId="724"/>
    <cellStyle name="AeE­ [0]_laroux_2" xfId="725"/>
    <cellStyle name="ÅëÈ­ [0]_laroux_2" xfId="726"/>
    <cellStyle name="AeE­ [0]_laroux_3" xfId="727"/>
    <cellStyle name="ÅëÈ­ [0]_laroux_3" xfId="728"/>
    <cellStyle name="AeE­ [0]_laroux_4" xfId="729"/>
    <cellStyle name="ÅëÈ­ [0]_laroux_4" xfId="730"/>
    <cellStyle name="AeE­ [0]_laroux_5" xfId="731"/>
    <cellStyle name="ÅëÈ­ [0]_laroux_5" xfId="732"/>
    <cellStyle name="AeE­ [0]_MBO_0" xfId="733"/>
    <cellStyle name="ÅëÈ­ [0]_MBO_0" xfId="734"/>
    <cellStyle name="AeE­ [0]_MBO96_1" xfId="735"/>
    <cellStyle name="ÅëÈ­ [0]_MBO96_1" xfId="736"/>
    <cellStyle name="AeE­_(AO)AA¿μ 9703" xfId="737"/>
    <cellStyle name="Åëè­_¸åãâ" xfId="738"/>
    <cellStyle name="AeE­_±aA¸" xfId="739"/>
    <cellStyle name="ÅëÈ­_½ÂÀÎ¾÷Ã¼" xfId="740"/>
    <cellStyle name="AeE­_97MBO" xfId="741"/>
    <cellStyle name="ÅëÈ­_97MBO" xfId="742"/>
    <cellStyle name="AeE­_97MBO (2)" xfId="743"/>
    <cellStyle name="ÅëÈ­_97MBO (2)" xfId="744"/>
    <cellStyle name="AeE­_A|Aa¿e" xfId="745"/>
    <cellStyle name="ÅëÈ­_Á¦Ãâ¿ë" xfId="746"/>
    <cellStyle name="AeE­_Ao±C Project" xfId="747"/>
    <cellStyle name="ÅëÈ­_Áõ±Ç Project" xfId="748"/>
    <cellStyle name="AeE­_AO¼RCN±U " xfId="749"/>
    <cellStyle name="ÅëÈ­_ÇÒºÎ project" xfId="750"/>
    <cellStyle name="AeE­_laroux" xfId="751"/>
    <cellStyle name="ÅëÈ­_laroux" xfId="752"/>
    <cellStyle name="AeE­_laroux_1" xfId="753"/>
    <cellStyle name="ÅëÈ­_laroux_1" xfId="754"/>
    <cellStyle name="AeE­_laroux_2" xfId="755"/>
    <cellStyle name="ÅëÈ­_laroux_2" xfId="756"/>
    <cellStyle name="AeE­_laroux_3" xfId="757"/>
    <cellStyle name="ÅëÈ­_laroux_3" xfId="758"/>
    <cellStyle name="AeE­_laroux_4" xfId="759"/>
    <cellStyle name="ÅëÈ­_laroux_4" xfId="760"/>
    <cellStyle name="AeE­_laroux_5" xfId="761"/>
    <cellStyle name="ÅëÈ­_laroux_5" xfId="762"/>
    <cellStyle name="AeE­_MBO_0" xfId="763"/>
    <cellStyle name="ÅëÈ­_MBO_0" xfId="764"/>
    <cellStyle name="AeE­_MBO96_1" xfId="765"/>
    <cellStyle name="ÅëÈ­_MBO96_1" xfId="766"/>
    <cellStyle name="AeE¡ⓒ [0]_10￠?u2AO " xfId="767"/>
    <cellStyle name="AeE¡ⓒ_10￠?u2AO " xfId="768"/>
    <cellStyle name="AeE¡ER¡§I [0]_¡ER¡§￠R¡§I¡ER￠RE?￠RIiCoE¡§I￠RA" xfId="769"/>
    <cellStyle name="AeE¡ER¡§I_¡ER¡§￠R¡§I¡ER￠RE?￠RIiCoE¡§I￠RA" xfId="770"/>
    <cellStyle name="AeE￠R¨I [0]_AO¡§uRCN￠R¨uU " xfId="771"/>
    <cellStyle name="AeE￠R¨I_AO¡§uRCN￠R¨uU " xfId="772"/>
    <cellStyle name="ALIGNMENT" xfId="773"/>
    <cellStyle name="Arial 10" xfId="774"/>
    <cellStyle name="Arial 12" xfId="775"/>
    <cellStyle name="Äþ¸¶" xfId="776"/>
    <cellStyle name="Äþ¸¶ [0]" xfId="777"/>
    <cellStyle name="AÞ¸¶ [0]_(AO)AA¿μ 9703" xfId="778"/>
    <cellStyle name="ÄÞ¸¶ [0]_¿ù°£" xfId="779"/>
    <cellStyle name="AÞ¸¶ [0]_±aA¸" xfId="780"/>
    <cellStyle name="ÄÞ¸¶ [0]_97MBO" xfId="781"/>
    <cellStyle name="AÞ¸¶ [0]_97MBO (2)" xfId="782"/>
    <cellStyle name="ÄÞ¸¶ [0]_97MBO (2)" xfId="783"/>
    <cellStyle name="AÞ¸¶ [0]_Ao±C Project" xfId="784"/>
    <cellStyle name="ÄÞ¸¶ [0]_Áõ±Ç Project" xfId="785"/>
    <cellStyle name="AÞ¸¶ [0]_AO¼RCN±U " xfId="786"/>
    <cellStyle name="ÄÞ¸¶ [0]_ÇÒºÎ project" xfId="787"/>
    <cellStyle name="AÞ¸¶ [0]_laroux" xfId="788"/>
    <cellStyle name="ÄÞ¸¶ [0]_laroux" xfId="789"/>
    <cellStyle name="AÞ¸¶ [0]_laroux_1" xfId="790"/>
    <cellStyle name="ÄÞ¸¶ [0]_laroux_1" xfId="791"/>
    <cellStyle name="AÞ¸¶ [0]_laroux_2" xfId="792"/>
    <cellStyle name="ÄÞ¸¶ [0]_laroux_2" xfId="793"/>
    <cellStyle name="AÞ¸¶ [0]_laroux_3" xfId="794"/>
    <cellStyle name="ÄÞ¸¶ [0]_laroux_3" xfId="795"/>
    <cellStyle name="AÞ¸¶ [0]_MBO_0" xfId="796"/>
    <cellStyle name="ÄÞ¸¶ [0]_MBO_0" xfId="797"/>
    <cellStyle name="AÞ¸¶ [0]_MBO96_1" xfId="798"/>
    <cellStyle name="ÄÞ¸¶ [0]_MBO96_1" xfId="799"/>
    <cellStyle name="AÞ¸¶_(AO)AA¿μ 9703" xfId="800"/>
    <cellStyle name="Äþ¸¶_¸åãâ" xfId="801"/>
    <cellStyle name="AÞ¸¶_±aA¸" xfId="802"/>
    <cellStyle name="ÄÞ¸¶_½ÂÀÎ¾÷Ã¼" xfId="803"/>
    <cellStyle name="AÞ¸¶_¾ÆA§AU¾÷" xfId="804"/>
    <cellStyle name="ÄÞ¸¶_97MBO" xfId="805"/>
    <cellStyle name="AÞ¸¶_97MBO (2)" xfId="806"/>
    <cellStyle name="ÄÞ¸¶_97MBO (2)" xfId="807"/>
    <cellStyle name="AÞ¸¶_A|Aa¿e" xfId="808"/>
    <cellStyle name="ÄÞ¸¶_Á¦Ãâ¿ë" xfId="809"/>
    <cellStyle name="AÞ¸¶_Ao±C Project" xfId="810"/>
    <cellStyle name="ÄÞ¸¶_Áõ±Ç Project" xfId="811"/>
    <cellStyle name="AÞ¸¶_AO¼RCN±U " xfId="812"/>
    <cellStyle name="ÄÞ¸¶_ÇÒºÎ project" xfId="813"/>
    <cellStyle name="AÞ¸¶_laroux" xfId="814"/>
    <cellStyle name="ÄÞ¸¶_laroux" xfId="815"/>
    <cellStyle name="AÞ¸¶_laroux_1" xfId="816"/>
    <cellStyle name="ÄÞ¸¶_laroux_1" xfId="817"/>
    <cellStyle name="AÞ¸¶_laroux_2" xfId="818"/>
    <cellStyle name="ÄÞ¸¶_laroux_2" xfId="819"/>
    <cellStyle name="AÞ¸¶_laroux_3" xfId="820"/>
    <cellStyle name="ÄÞ¸¶_laroux_3" xfId="821"/>
    <cellStyle name="AÞ¸¶_laroux_4" xfId="822"/>
    <cellStyle name="ÄÞ¸¶_laroux_4" xfId="823"/>
    <cellStyle name="AÞ¸¶_MBO_0" xfId="824"/>
    <cellStyle name="ÄÞ¸¶_MBO_0" xfId="825"/>
    <cellStyle name="AÞ¸¶_MBO96_1" xfId="826"/>
    <cellStyle name="ÄÞ¸¶_MBO96_1" xfId="827"/>
    <cellStyle name="Bad" xfId="828"/>
    <cellStyle name="black center" xfId="829"/>
    <cellStyle name="black center 2" xfId="2108"/>
    <cellStyle name="black center 3" xfId="2133"/>
    <cellStyle name="black center 3 2" xfId="2386"/>
    <cellStyle name="black center 3 2 2" xfId="2869"/>
    <cellStyle name="black center 3 2 2 2" xfId="3720"/>
    <cellStyle name="black center 3 2 2 2 2" xfId="5415"/>
    <cellStyle name="black center 3 2 2 2 2 2" xfId="8926"/>
    <cellStyle name="black center 3 2 2 2 2 2 2" xfId="16042"/>
    <cellStyle name="black center 3 2 2 2 2 2 2 2" xfId="29232"/>
    <cellStyle name="black center 3 2 2 2 2 2 3" xfId="22629"/>
    <cellStyle name="black center 3 2 2 2 2 3" xfId="12532"/>
    <cellStyle name="black center 3 2 2 2 2 3 2" xfId="25979"/>
    <cellStyle name="black center 3 2 2 2 2 4" xfId="19376"/>
    <cellStyle name="black center 3 2 2 2 3" xfId="7232"/>
    <cellStyle name="black center 3 2 2 2 3 2" xfId="14348"/>
    <cellStyle name="black center 3 2 2 2 3 2 2" xfId="27637"/>
    <cellStyle name="black center 3 2 2 2 3 3" xfId="21034"/>
    <cellStyle name="black center 3 2 2 2 4" xfId="10838"/>
    <cellStyle name="black center 3 2 2 2 4 2" xfId="24384"/>
    <cellStyle name="black center 3 2 2 2 5" xfId="17780"/>
    <cellStyle name="black center 3 2 2 3" xfId="4568"/>
    <cellStyle name="black center 3 2 2 3 2" xfId="8079"/>
    <cellStyle name="black center 3 2 2 3 2 2" xfId="15195"/>
    <cellStyle name="black center 3 2 2 3 2 2 2" xfId="28443"/>
    <cellStyle name="black center 3 2 2 3 2 3" xfId="21840"/>
    <cellStyle name="black center 3 2 2 3 3" xfId="11685"/>
    <cellStyle name="black center 3 2 2 3 3 2" xfId="25190"/>
    <cellStyle name="black center 3 2 2 3 4" xfId="18587"/>
    <cellStyle name="black center 3 2 2 4" xfId="6382"/>
    <cellStyle name="black center 3 2 2 4 2" xfId="13498"/>
    <cellStyle name="black center 3 2 2 4 2 2" xfId="26848"/>
    <cellStyle name="black center 3 2 2 4 3" xfId="20245"/>
    <cellStyle name="black center 3 2 2 5" xfId="9987"/>
    <cellStyle name="black center 3 2 2 5 2" xfId="23594"/>
    <cellStyle name="black center 3 2 2 6" xfId="16990"/>
    <cellStyle name="black center 3 2 3" xfId="3299"/>
    <cellStyle name="black center 3 2 3 2" xfId="4995"/>
    <cellStyle name="black center 3 2 3 2 2" xfId="8506"/>
    <cellStyle name="black center 3 2 3 2 2 2" xfId="15622"/>
    <cellStyle name="black center 3 2 3 2 2 2 2" xfId="28832"/>
    <cellStyle name="black center 3 2 3 2 2 3" xfId="22229"/>
    <cellStyle name="black center 3 2 3 2 3" xfId="12112"/>
    <cellStyle name="black center 3 2 3 2 3 2" xfId="25579"/>
    <cellStyle name="black center 3 2 3 2 4" xfId="18976"/>
    <cellStyle name="black center 3 2 3 3" xfId="6812"/>
    <cellStyle name="black center 3 2 3 3 2" xfId="13928"/>
    <cellStyle name="black center 3 2 3 3 2 2" xfId="27237"/>
    <cellStyle name="black center 3 2 3 3 3" xfId="20634"/>
    <cellStyle name="black center 3 2 3 4" xfId="10417"/>
    <cellStyle name="black center 3 2 3 4 2" xfId="23983"/>
    <cellStyle name="black center 3 2 3 5" xfId="17379"/>
    <cellStyle name="black center 3 2 4" xfId="4135"/>
    <cellStyle name="black center 3 2 4 2" xfId="7647"/>
    <cellStyle name="black center 3 2 4 2 2" xfId="14763"/>
    <cellStyle name="black center 3 2 4 2 2 2" xfId="28040"/>
    <cellStyle name="black center 3 2 4 2 3" xfId="21437"/>
    <cellStyle name="black center 3 2 4 3" xfId="11253"/>
    <cellStyle name="black center 3 2 4 3 2" xfId="24787"/>
    <cellStyle name="black center 3 2 4 4" xfId="18183"/>
    <cellStyle name="black center 3 2 5" xfId="5919"/>
    <cellStyle name="black center 3 2 5 2" xfId="13036"/>
    <cellStyle name="black center 3 2 5 2 2" xfId="26445"/>
    <cellStyle name="black center 3 2 5 3" xfId="19842"/>
    <cellStyle name="black center 3 2 6" xfId="9534"/>
    <cellStyle name="black center 3 2 6 2" xfId="23191"/>
    <cellStyle name="black center 3 2 7" xfId="16596"/>
    <cellStyle name="black center 3 3" xfId="1971"/>
    <cellStyle name="black center 3 3 2" xfId="2295"/>
    <cellStyle name="black center 3 3 2 2" xfId="2005"/>
    <cellStyle name="black center 3 3 2 2 2" xfId="2252"/>
    <cellStyle name="black center 3 3 2 2 2 2" xfId="9409"/>
    <cellStyle name="black center 3 3 2 2 2 2 2" xfId="23089"/>
    <cellStyle name="black center 3 3 2 2 2 3" xfId="16510"/>
    <cellStyle name="black center 3 3 2 2 3" xfId="2063"/>
    <cellStyle name="black center 3 3 2 2 3 2" xfId="16429"/>
    <cellStyle name="black center 3 3 2 2 4" xfId="2193"/>
    <cellStyle name="black center 3 3 2 3" xfId="5836"/>
    <cellStyle name="black center 3 3 2 3 2" xfId="12953"/>
    <cellStyle name="black center 3 3 2 3 2 2" xfId="26380"/>
    <cellStyle name="black center 3 3 2 3 3" xfId="19777"/>
    <cellStyle name="black center 3 3 2 4" xfId="9452"/>
    <cellStyle name="black center 3 3 2 4 2" xfId="23126"/>
    <cellStyle name="black center 3 3 2 5" xfId="16547"/>
    <cellStyle name="black center 3 3 3" xfId="2055"/>
    <cellStyle name="black center 3 3 3 2" xfId="5783"/>
    <cellStyle name="black center 3 3 3 2 2" xfId="12900"/>
    <cellStyle name="black center 3 3 3 2 2 2" xfId="26344"/>
    <cellStyle name="black center 3 3 3 2 3" xfId="19741"/>
    <cellStyle name="black center 3 3 3 3" xfId="9330"/>
    <cellStyle name="black center 3 3 3 3 2" xfId="23024"/>
    <cellStyle name="black center 3 3 3 4" xfId="16421"/>
    <cellStyle name="black center 3 3 4" xfId="2218"/>
    <cellStyle name="black center 3 3 4 2" xfId="9375"/>
    <cellStyle name="black center 3 3 4 2 2" xfId="23060"/>
    <cellStyle name="black center 3 3 4 3" xfId="16481"/>
    <cellStyle name="black center 3 3 5" xfId="2641"/>
    <cellStyle name="black center 3 3 5 2" xfId="16792"/>
    <cellStyle name="black center 3 3 6" xfId="2167"/>
    <cellStyle name="black center 3 4" xfId="2708"/>
    <cellStyle name="black center 3 4 2" xfId="4417"/>
    <cellStyle name="black center 3 4 2 2" xfId="7928"/>
    <cellStyle name="black center 3 4 2 2 2" xfId="15044"/>
    <cellStyle name="black center 3 4 2 2 2 2" xfId="28293"/>
    <cellStyle name="black center 3 4 2 2 3" xfId="21690"/>
    <cellStyle name="black center 3 4 2 3" xfId="11534"/>
    <cellStyle name="black center 3 4 2 3 2" xfId="25040"/>
    <cellStyle name="black center 3 4 2 4" xfId="18437"/>
    <cellStyle name="black center 3 4 3" xfId="6222"/>
    <cellStyle name="black center 3 4 3 2" xfId="13338"/>
    <cellStyle name="black center 3 4 3 2 2" xfId="26698"/>
    <cellStyle name="black center 3 4 3 3" xfId="20095"/>
    <cellStyle name="black center 3 4 4" xfId="9827"/>
    <cellStyle name="black center 3 4 4 2" xfId="23444"/>
    <cellStyle name="black center 3 4 5" xfId="16839"/>
    <cellStyle name="black center 3 5" xfId="2026"/>
    <cellStyle name="black center 3 5 2" xfId="2273"/>
    <cellStyle name="black center 3 5 2 2" xfId="9430"/>
    <cellStyle name="black center 3 5 2 2 2" xfId="23110"/>
    <cellStyle name="black center 3 5 2 3" xfId="16531"/>
    <cellStyle name="black center 3 5 3" xfId="9301"/>
    <cellStyle name="black center 3 5 3 2" xfId="23002"/>
    <cellStyle name="black center 3 5 4" xfId="2213"/>
    <cellStyle name="black center 3 6" xfId="5808"/>
    <cellStyle name="black center 3 6 2" xfId="12925"/>
    <cellStyle name="black center 3 6 2 2" xfId="26359"/>
    <cellStyle name="black center 3 6 3" xfId="19756"/>
    <cellStyle name="black center 3 7" xfId="9354"/>
    <cellStyle name="black center 3 7 2" xfId="23039"/>
    <cellStyle name="black center 3 8" xfId="16465"/>
    <cellStyle name="blue$00" xfId="830"/>
    <cellStyle name="British Pound" xfId="831"/>
    <cellStyle name="C¡?A¨ª_¡¾????Ubal" xfId="832"/>
    <cellStyle name="C¡ERIA￠R¡×¡§¡I_¡§Ioe￠R¡×￠Rⓒ­IA¡ERAAI (2)" xfId="833"/>
    <cellStyle name="C¡ÍA¨ª_¡¾©ö¢¯Ubal" xfId="834"/>
    <cellStyle name="C¡IA¨ª_3A¡A ¨¡?¨uoCu 62¡¾ⓒo¨uO " xfId="835"/>
    <cellStyle name="C￠RIA¡§¨￡_AO¡§uRCN￠R¨uU " xfId="836"/>
    <cellStyle name="Ç¥áø" xfId="837"/>
    <cellStyle name="C￥AØ_(CoE²)A÷¿ø´eAaCoE²-'98.4" xfId="838"/>
    <cellStyle name="Ç¥ÁØ_±×·¡ÇÁ" xfId="839"/>
    <cellStyle name="C￥AØ_±¹¿UPL" xfId="840"/>
    <cellStyle name="Ç¥ÁØ_±¹¿ÜPL" xfId="841"/>
    <cellStyle name="C￥AØ_¾ÆA§AU¾÷" xfId="842"/>
    <cellStyle name="Ç¥ÁØ_96_5¹é°îºñ¿ë" xfId="843"/>
    <cellStyle name="C￥AØ_A|Aa¿e" xfId="844"/>
    <cellStyle name="Ç¥ÁØ_Á¦Ãâ¿ë" xfId="845"/>
    <cellStyle name="C￥AØ_AO¼RCN±U " xfId="846"/>
    <cellStyle name="Ç¥ÁØ_laroux" xfId="847"/>
    <cellStyle name="C￥AØ_laroux_1" xfId="848"/>
    <cellStyle name="Ç¥ÁØ_laroux_1" xfId="849"/>
    <cellStyle name="C￥AØ_laroux_2" xfId="850"/>
    <cellStyle name="Ç¥ÁØ_laroux_2" xfId="851"/>
    <cellStyle name="C￥AØ_laroux_3" xfId="852"/>
    <cellStyle name="Ç¥ÁØ_laroux_3" xfId="853"/>
    <cellStyle name="C￥AØ_laroux_4" xfId="854"/>
    <cellStyle name="Ç¥ÁØ_laroux_4" xfId="855"/>
    <cellStyle name="C￥AØ_laroux_5" xfId="856"/>
    <cellStyle name="Ç¥ÁØ_laroux_5" xfId="857"/>
    <cellStyle name="C￥AØ_PERSONAL" xfId="858"/>
    <cellStyle name="Ç¥ÁØ_Sheet1" xfId="859"/>
    <cellStyle name="C00A" xfId="860"/>
    <cellStyle name="C00B" xfId="861"/>
    <cellStyle name="C00L" xfId="862"/>
    <cellStyle name="C01A" xfId="863"/>
    <cellStyle name="C01A 2" xfId="2127"/>
    <cellStyle name="C01A 2 2" xfId="2651"/>
    <cellStyle name="C01A 2 2 2" xfId="3081"/>
    <cellStyle name="C01A 2 2 2 2" xfId="3920"/>
    <cellStyle name="C01A 2 2 2 2 2" xfId="5615"/>
    <cellStyle name="C01A 2 2 2 2 2 2" xfId="9126"/>
    <cellStyle name="C01A 2 2 2 2 2 2 2" xfId="16242"/>
    <cellStyle name="C01A 2 2 2 2 2 3" xfId="12732"/>
    <cellStyle name="C01A 2 2 2 2 3" xfId="7432"/>
    <cellStyle name="C01A 2 2 2 2 3 2" xfId="14548"/>
    <cellStyle name="C01A 2 2 2 2 4" xfId="11038"/>
    <cellStyle name="C01A 2 2 2 3" xfId="4777"/>
    <cellStyle name="C01A 2 2 2 3 2" xfId="8288"/>
    <cellStyle name="C01A 2 2 2 3 2 2" xfId="15404"/>
    <cellStyle name="C01A 2 2 2 3 3" xfId="11894"/>
    <cellStyle name="C01A 2 2 2 4" xfId="6594"/>
    <cellStyle name="C01A 2 2 2 4 2" xfId="13710"/>
    <cellStyle name="C01A 2 2 2 5" xfId="10199"/>
    <cellStyle name="C01A 2 2 3" xfId="3526"/>
    <cellStyle name="C01A 2 2 3 2" xfId="5221"/>
    <cellStyle name="C01A 2 2 3 2 2" xfId="8732"/>
    <cellStyle name="C01A 2 2 3 2 2 2" xfId="15848"/>
    <cellStyle name="C01A 2 2 3 2 3" xfId="12338"/>
    <cellStyle name="C01A 2 2 3 3" xfId="7038"/>
    <cellStyle name="C01A 2 2 3 3 2" xfId="14154"/>
    <cellStyle name="C01A 2 2 3 4" xfId="10644"/>
    <cellStyle name="C01A 2 2 4" xfId="4369"/>
    <cellStyle name="C01A 2 2 4 2" xfId="7880"/>
    <cellStyle name="C01A 2 2 4 2 2" xfId="14996"/>
    <cellStyle name="C01A 2 2 4 3" xfId="11486"/>
    <cellStyle name="C01A 2 2 5" xfId="6165"/>
    <cellStyle name="C01A 2 2 5 2" xfId="13281"/>
    <cellStyle name="C01A 2 2 6" xfId="9770"/>
    <cellStyle name="C01A 3" xfId="2131"/>
    <cellStyle name="C01A 3 2" xfId="2384"/>
    <cellStyle name="C01A 3 2 2" xfId="3297"/>
    <cellStyle name="C01A 3 2 2 2" xfId="4993"/>
    <cellStyle name="C01A 3 2 2 2 2" xfId="8504"/>
    <cellStyle name="C01A 3 2 2 2 2 2" xfId="15620"/>
    <cellStyle name="C01A 3 2 2 2 3" xfId="12110"/>
    <cellStyle name="C01A 3 2 2 3" xfId="6810"/>
    <cellStyle name="C01A 3 2 2 3 2" xfId="13926"/>
    <cellStyle name="C01A 3 2 2 4" xfId="10415"/>
    <cellStyle name="C01A 3 2 3" xfId="4133"/>
    <cellStyle name="C01A 3 2 3 2" xfId="7645"/>
    <cellStyle name="C01A 3 2 3 2 2" xfId="14761"/>
    <cellStyle name="C01A 3 2 3 3" xfId="11251"/>
    <cellStyle name="C01A 3 2 4" xfId="5917"/>
    <cellStyle name="C01A 3 2 4 2" xfId="13034"/>
    <cellStyle name="C01A 3 2 5" xfId="9532"/>
    <cellStyle name="C01A 3 3" xfId="2707"/>
    <cellStyle name="C01A 3 3 2" xfId="4416"/>
    <cellStyle name="C01A 3 3 2 2" xfId="7927"/>
    <cellStyle name="C01A 3 3 2 2 2" xfId="15043"/>
    <cellStyle name="C01A 3 3 2 3" xfId="11533"/>
    <cellStyle name="C01A 3 3 3" xfId="6221"/>
    <cellStyle name="C01A 3 3 3 2" xfId="13337"/>
    <cellStyle name="C01A 3 3 4" xfId="9826"/>
    <cellStyle name="C01A 3 4" xfId="2028"/>
    <cellStyle name="C01A 3 4 2" xfId="2275"/>
    <cellStyle name="C01A 3 4 2 2" xfId="9432"/>
    <cellStyle name="C01A 3 4 3" xfId="9303"/>
    <cellStyle name="C01A 3 5" xfId="5806"/>
    <cellStyle name="C01A 3 5 2" xfId="12923"/>
    <cellStyle name="C01A 3 6" xfId="9352"/>
    <cellStyle name="C01B" xfId="864"/>
    <cellStyle name="C01H" xfId="865"/>
    <cellStyle name="C01L" xfId="866"/>
    <cellStyle name="C02A" xfId="867"/>
    <cellStyle name="C02A 2" xfId="2112"/>
    <cellStyle name="C02A 3" xfId="2129"/>
    <cellStyle name="C02A 3 2" xfId="2383"/>
    <cellStyle name="C02A 3 2 2" xfId="2867"/>
    <cellStyle name="C02A 3 2 2 2" xfId="3718"/>
    <cellStyle name="C02A 3 2 2 2 2" xfId="5413"/>
    <cellStyle name="C02A 3 2 2 2 2 2" xfId="8924"/>
    <cellStyle name="C02A 3 2 2 2 2 2 2" xfId="16040"/>
    <cellStyle name="C02A 3 2 2 2 2 2 2 2" xfId="29230"/>
    <cellStyle name="C02A 3 2 2 2 2 2 3" xfId="22627"/>
    <cellStyle name="C02A 3 2 2 2 2 3" xfId="12530"/>
    <cellStyle name="C02A 3 2 2 2 2 3 2" xfId="25977"/>
    <cellStyle name="C02A 3 2 2 2 2 4" xfId="19374"/>
    <cellStyle name="C02A 3 2 2 2 3" xfId="7230"/>
    <cellStyle name="C02A 3 2 2 2 3 2" xfId="14346"/>
    <cellStyle name="C02A 3 2 2 2 3 2 2" xfId="27635"/>
    <cellStyle name="C02A 3 2 2 2 3 3" xfId="21032"/>
    <cellStyle name="C02A 3 2 2 2 4" xfId="10836"/>
    <cellStyle name="C02A 3 2 2 2 4 2" xfId="24382"/>
    <cellStyle name="C02A 3 2 2 2 5" xfId="17778"/>
    <cellStyle name="C02A 3 2 2 3" xfId="4566"/>
    <cellStyle name="C02A 3 2 2 3 2" xfId="8077"/>
    <cellStyle name="C02A 3 2 2 3 2 2" xfId="15193"/>
    <cellStyle name="C02A 3 2 2 3 2 2 2" xfId="28441"/>
    <cellStyle name="C02A 3 2 2 3 2 3" xfId="21838"/>
    <cellStyle name="C02A 3 2 2 3 3" xfId="11683"/>
    <cellStyle name="C02A 3 2 2 3 3 2" xfId="25188"/>
    <cellStyle name="C02A 3 2 2 3 4" xfId="18585"/>
    <cellStyle name="C02A 3 2 2 4" xfId="6380"/>
    <cellStyle name="C02A 3 2 2 4 2" xfId="13496"/>
    <cellStyle name="C02A 3 2 2 4 2 2" xfId="26846"/>
    <cellStyle name="C02A 3 2 2 4 3" xfId="20243"/>
    <cellStyle name="C02A 3 2 2 5" xfId="9985"/>
    <cellStyle name="C02A 3 2 2 5 2" xfId="23592"/>
    <cellStyle name="C02A 3 2 2 6" xfId="16988"/>
    <cellStyle name="C02A 3 2 3" xfId="3296"/>
    <cellStyle name="C02A 3 2 3 2" xfId="4992"/>
    <cellStyle name="C02A 3 2 3 2 2" xfId="8503"/>
    <cellStyle name="C02A 3 2 3 2 2 2" xfId="15619"/>
    <cellStyle name="C02A 3 2 3 2 2 2 2" xfId="28830"/>
    <cellStyle name="C02A 3 2 3 2 2 3" xfId="22227"/>
    <cellStyle name="C02A 3 2 3 2 3" xfId="12109"/>
    <cellStyle name="C02A 3 2 3 2 3 2" xfId="25577"/>
    <cellStyle name="C02A 3 2 3 2 4" xfId="18974"/>
    <cellStyle name="C02A 3 2 3 3" xfId="6809"/>
    <cellStyle name="C02A 3 2 3 3 2" xfId="13925"/>
    <cellStyle name="C02A 3 2 3 3 2 2" xfId="27235"/>
    <cellStyle name="C02A 3 2 3 3 3" xfId="20632"/>
    <cellStyle name="C02A 3 2 3 4" xfId="10414"/>
    <cellStyle name="C02A 3 2 3 4 2" xfId="23981"/>
    <cellStyle name="C02A 3 2 3 5" xfId="17377"/>
    <cellStyle name="C02A 3 2 4" xfId="4132"/>
    <cellStyle name="C02A 3 2 4 2" xfId="7644"/>
    <cellStyle name="C02A 3 2 4 2 2" xfId="14760"/>
    <cellStyle name="C02A 3 2 4 2 2 2" xfId="28038"/>
    <cellStyle name="C02A 3 2 4 2 3" xfId="21435"/>
    <cellStyle name="C02A 3 2 4 3" xfId="11250"/>
    <cellStyle name="C02A 3 2 4 3 2" xfId="24785"/>
    <cellStyle name="C02A 3 2 4 4" xfId="18181"/>
    <cellStyle name="C02A 3 2 5" xfId="5916"/>
    <cellStyle name="C02A 3 2 5 2" xfId="13033"/>
    <cellStyle name="C02A 3 2 5 2 2" xfId="26443"/>
    <cellStyle name="C02A 3 2 5 3" xfId="19840"/>
    <cellStyle name="C02A 3 2 6" xfId="9531"/>
    <cellStyle name="C02A 3 2 6 2" xfId="23189"/>
    <cellStyle name="C02A 3 2 7" xfId="16594"/>
    <cellStyle name="C02A 3 3" xfId="1973"/>
    <cellStyle name="C02A 3 3 2" xfId="2297"/>
    <cellStyle name="C02A 3 3 2 2" xfId="2003"/>
    <cellStyle name="C02A 3 3 2 2 2" xfId="2250"/>
    <cellStyle name="C02A 3 3 2 2 2 2" xfId="9407"/>
    <cellStyle name="C02A 3 3 2 2 2 2 2" xfId="23087"/>
    <cellStyle name="C02A 3 3 2 2 2 3" xfId="16508"/>
    <cellStyle name="C02A 3 3 2 2 3" xfId="2065"/>
    <cellStyle name="C02A 3 3 2 2 3 2" xfId="16431"/>
    <cellStyle name="C02A 3 3 2 2 4" xfId="2191"/>
    <cellStyle name="C02A 3 3 2 3" xfId="5838"/>
    <cellStyle name="C02A 3 3 2 3 2" xfId="12955"/>
    <cellStyle name="C02A 3 3 2 3 2 2" xfId="26382"/>
    <cellStyle name="C02A 3 3 2 3 3" xfId="19779"/>
    <cellStyle name="C02A 3 3 2 4" xfId="9454"/>
    <cellStyle name="C02A 3 3 2 4 2" xfId="23128"/>
    <cellStyle name="C02A 3 3 2 5" xfId="16549"/>
    <cellStyle name="C02A 3 3 3" xfId="2053"/>
    <cellStyle name="C02A 3 3 3 2" xfId="5781"/>
    <cellStyle name="C02A 3 3 3 2 2" xfId="12898"/>
    <cellStyle name="C02A 3 3 3 2 2 2" xfId="26342"/>
    <cellStyle name="C02A 3 3 3 2 3" xfId="19739"/>
    <cellStyle name="C02A 3 3 3 3" xfId="9328"/>
    <cellStyle name="C02A 3 3 3 3 2" xfId="23022"/>
    <cellStyle name="C02A 3 3 3 4" xfId="16419"/>
    <cellStyle name="C02A 3 3 4" xfId="2220"/>
    <cellStyle name="C02A 3 3 4 2" xfId="9377"/>
    <cellStyle name="C02A 3 3 4 2 2" xfId="23062"/>
    <cellStyle name="C02A 3 3 4 3" xfId="16483"/>
    <cellStyle name="C02A 3 3 5" xfId="2091"/>
    <cellStyle name="C02A 3 3 5 2" xfId="16452"/>
    <cellStyle name="C02A 3 3 6" xfId="2169"/>
    <cellStyle name="C02A 3 4" xfId="2340"/>
    <cellStyle name="C02A 3 4 2" xfId="4097"/>
    <cellStyle name="C02A 3 4 2 2" xfId="7609"/>
    <cellStyle name="C02A 3 4 2 2 2" xfId="14725"/>
    <cellStyle name="C02A 3 4 2 2 2 2" xfId="28011"/>
    <cellStyle name="C02A 3 4 2 2 3" xfId="21408"/>
    <cellStyle name="C02A 3 4 2 3" xfId="11215"/>
    <cellStyle name="C02A 3 4 2 3 2" xfId="24758"/>
    <cellStyle name="C02A 3 4 2 4" xfId="18154"/>
    <cellStyle name="C02A 3 4 3" xfId="5881"/>
    <cellStyle name="C02A 3 4 3 2" xfId="12998"/>
    <cellStyle name="C02A 3 4 3 2 2" xfId="26416"/>
    <cellStyle name="C02A 3 4 3 3" xfId="19813"/>
    <cellStyle name="C02A 3 4 4" xfId="9496"/>
    <cellStyle name="C02A 3 4 4 2" xfId="23162"/>
    <cellStyle name="C02A 3 4 5" xfId="16574"/>
    <cellStyle name="C02A 3 5" xfId="2029"/>
    <cellStyle name="C02A 3 5 2" xfId="2276"/>
    <cellStyle name="C02A 3 5 2 2" xfId="9433"/>
    <cellStyle name="C02A 3 5 2 2 2" xfId="23112"/>
    <cellStyle name="C02A 3 5 2 3" xfId="16533"/>
    <cellStyle name="C02A 3 5 3" xfId="9304"/>
    <cellStyle name="C02A 3 5 3 2" xfId="23004"/>
    <cellStyle name="C02A 3 5 4" xfId="16401"/>
    <cellStyle name="C02A 3 6" xfId="5805"/>
    <cellStyle name="C02A 3 6 2" xfId="12922"/>
    <cellStyle name="C02A 3 6 2 2" xfId="26357"/>
    <cellStyle name="C02A 3 6 3" xfId="19754"/>
    <cellStyle name="C02A 3 7" xfId="9351"/>
    <cellStyle name="C02A 3 7 2" xfId="23037"/>
    <cellStyle name="C02A 3 8" xfId="16463"/>
    <cellStyle name="C02B" xfId="868"/>
    <cellStyle name="C02H" xfId="869"/>
    <cellStyle name="C02L" xfId="870"/>
    <cellStyle name="C03A" xfId="871"/>
    <cellStyle name="C03B" xfId="872"/>
    <cellStyle name="C03H" xfId="873"/>
    <cellStyle name="C03L" xfId="874"/>
    <cellStyle name="C04A" xfId="875"/>
    <cellStyle name="C04B" xfId="876"/>
    <cellStyle name="C04H" xfId="877"/>
    <cellStyle name="C04L" xfId="878"/>
    <cellStyle name="C05A" xfId="879"/>
    <cellStyle name="C05B" xfId="880"/>
    <cellStyle name="C05H" xfId="881"/>
    <cellStyle name="C05L" xfId="882"/>
    <cellStyle name="C06A" xfId="883"/>
    <cellStyle name="C06B" xfId="884"/>
    <cellStyle name="C06H" xfId="885"/>
    <cellStyle name="C06L" xfId="886"/>
    <cellStyle name="C07A" xfId="887"/>
    <cellStyle name="C07B" xfId="888"/>
    <cellStyle name="C07H" xfId="889"/>
    <cellStyle name="C07L" xfId="890"/>
    <cellStyle name="Calc Currency (0)" xfId="891"/>
    <cellStyle name="Calc Currency (2)" xfId="892"/>
    <cellStyle name="Calc Percent (0)" xfId="893"/>
    <cellStyle name="Calc Percent (1)" xfId="894"/>
    <cellStyle name="Calc Percent (2)" xfId="895"/>
    <cellStyle name="Calc Units (0)" xfId="896"/>
    <cellStyle name="Calc Units (1)" xfId="897"/>
    <cellStyle name="Calc Units (2)" xfId="898"/>
    <cellStyle name="Calculation" xfId="899"/>
    <cellStyle name="Calculation 2" xfId="2113"/>
    <cellStyle name="Calculation 2 10" xfId="9344"/>
    <cellStyle name="Calculation 2 10 2" xfId="23031"/>
    <cellStyle name="Calculation 2 11" xfId="16458"/>
    <cellStyle name="Calculation 2 2" xfId="2588"/>
    <cellStyle name="Calculation 2 2 2" xfId="2719"/>
    <cellStyle name="Calculation 2 2 2 2" xfId="2535"/>
    <cellStyle name="Calculation 2 2 2 2 2" xfId="3009"/>
    <cellStyle name="Calculation 2 2 2 2 2 2" xfId="3859"/>
    <cellStyle name="Calculation 2 2 2 2 2 2 2" xfId="5554"/>
    <cellStyle name="Calculation 2 2 2 2 2 2 2 2" xfId="9065"/>
    <cellStyle name="Calculation 2 2 2 2 2 2 2 2 2" xfId="16181"/>
    <cellStyle name="Calculation 2 2 2 2 2 2 2 2 2 2" xfId="29370"/>
    <cellStyle name="Calculation 2 2 2 2 2 2 2 2 3" xfId="22767"/>
    <cellStyle name="Calculation 2 2 2 2 2 2 2 3" xfId="12671"/>
    <cellStyle name="Calculation 2 2 2 2 2 2 2 3 2" xfId="26117"/>
    <cellStyle name="Calculation 2 2 2 2 2 2 2 4" xfId="19514"/>
    <cellStyle name="Calculation 2 2 2 2 2 2 3" xfId="7371"/>
    <cellStyle name="Calculation 2 2 2 2 2 2 3 2" xfId="14487"/>
    <cellStyle name="Calculation 2 2 2 2 2 2 3 2 2" xfId="27775"/>
    <cellStyle name="Calculation 2 2 2 2 2 2 3 3" xfId="21172"/>
    <cellStyle name="Calculation 2 2 2 2 2 2 4" xfId="10977"/>
    <cellStyle name="Calculation 2 2 2 2 2 2 4 2" xfId="24522"/>
    <cellStyle name="Calculation 2 2 2 2 2 2 5" xfId="17918"/>
    <cellStyle name="Calculation 2 2 2 2 2 3" xfId="4707"/>
    <cellStyle name="Calculation 2 2 2 2 2 3 2" xfId="8218"/>
    <cellStyle name="Calculation 2 2 2 2 2 3 2 2" xfId="15334"/>
    <cellStyle name="Calculation 2 2 2 2 2 3 2 2 2" xfId="28581"/>
    <cellStyle name="Calculation 2 2 2 2 2 3 2 3" xfId="21978"/>
    <cellStyle name="Calculation 2 2 2 2 2 3 3" xfId="11824"/>
    <cellStyle name="Calculation 2 2 2 2 2 3 3 2" xfId="25328"/>
    <cellStyle name="Calculation 2 2 2 2 2 3 4" xfId="18725"/>
    <cellStyle name="Calculation 2 2 2 2 2 4" xfId="6522"/>
    <cellStyle name="Calculation 2 2 2 2 2 4 2" xfId="13638"/>
    <cellStyle name="Calculation 2 2 2 2 2 4 2 2" xfId="26986"/>
    <cellStyle name="Calculation 2 2 2 2 2 4 3" xfId="20383"/>
    <cellStyle name="Calculation 2 2 2 2 2 5" xfId="10127"/>
    <cellStyle name="Calculation 2 2 2 2 2 5 2" xfId="23732"/>
    <cellStyle name="Calculation 2 2 2 2 2 6" xfId="17128"/>
    <cellStyle name="Calculation 2 2 2 2 3" xfId="3447"/>
    <cellStyle name="Calculation 2 2 2 2 3 2" xfId="5143"/>
    <cellStyle name="Calculation 2 2 2 2 3 2 2" xfId="8654"/>
    <cellStyle name="Calculation 2 2 2 2 3 2 2 2" xfId="15770"/>
    <cellStyle name="Calculation 2 2 2 2 3 2 2 2 2" xfId="28970"/>
    <cellStyle name="Calculation 2 2 2 2 3 2 2 3" xfId="22367"/>
    <cellStyle name="Calculation 2 2 2 2 3 2 3" xfId="12260"/>
    <cellStyle name="Calculation 2 2 2 2 3 2 3 2" xfId="25717"/>
    <cellStyle name="Calculation 2 2 2 2 3 2 4" xfId="19114"/>
    <cellStyle name="Calculation 2 2 2 2 3 3" xfId="6960"/>
    <cellStyle name="Calculation 2 2 2 2 3 3 2" xfId="14076"/>
    <cellStyle name="Calculation 2 2 2 2 3 3 2 2" xfId="27375"/>
    <cellStyle name="Calculation 2 2 2 2 3 3 3" xfId="20772"/>
    <cellStyle name="Calculation 2 2 2 2 3 4" xfId="10565"/>
    <cellStyle name="Calculation 2 2 2 2 3 4 2" xfId="24121"/>
    <cellStyle name="Calculation 2 2 2 2 3 5" xfId="17517"/>
    <cellStyle name="Calculation 2 2 2 2 4" xfId="4283"/>
    <cellStyle name="Calculation 2 2 2 2 4 2" xfId="7795"/>
    <cellStyle name="Calculation 2 2 2 2 4 2 2" xfId="14911"/>
    <cellStyle name="Calculation 2 2 2 2 4 2 2 2" xfId="28178"/>
    <cellStyle name="Calculation 2 2 2 2 4 2 3" xfId="21575"/>
    <cellStyle name="Calculation 2 2 2 2 4 3" xfId="11401"/>
    <cellStyle name="Calculation 2 2 2 2 4 3 2" xfId="24925"/>
    <cellStyle name="Calculation 2 2 2 2 4 4" xfId="18321"/>
    <cellStyle name="Calculation 2 2 2 2 5" xfId="6067"/>
    <cellStyle name="Calculation 2 2 2 2 5 2" xfId="13184"/>
    <cellStyle name="Calculation 2 2 2 2 5 2 2" xfId="26583"/>
    <cellStyle name="Calculation 2 2 2 2 5 3" xfId="19980"/>
    <cellStyle name="Calculation 2 2 2 2 6" xfId="9682"/>
    <cellStyle name="Calculation 2 2 2 2 6 2" xfId="23329"/>
    <cellStyle name="Calculation 2 2 2 2 7" xfId="16734"/>
    <cellStyle name="Calculation 2 2 2 3" xfId="3137"/>
    <cellStyle name="Calculation 2 2 2 3 2" xfId="3967"/>
    <cellStyle name="Calculation 2 2 2 3 2 2" xfId="5662"/>
    <cellStyle name="Calculation 2 2 2 3 2 2 2" xfId="9173"/>
    <cellStyle name="Calculation 2 2 2 3 2 2 2 2" xfId="16289"/>
    <cellStyle name="Calculation 2 2 2 3 2 2 2 2 2" xfId="29477"/>
    <cellStyle name="Calculation 2 2 2 3 2 2 2 3" xfId="22874"/>
    <cellStyle name="Calculation 2 2 2 3 2 2 3" xfId="12779"/>
    <cellStyle name="Calculation 2 2 2 3 2 2 3 2" xfId="26224"/>
    <cellStyle name="Calculation 2 2 2 3 2 2 4" xfId="19621"/>
    <cellStyle name="Calculation 2 2 2 3 2 3" xfId="7479"/>
    <cellStyle name="Calculation 2 2 2 3 2 3 2" xfId="14595"/>
    <cellStyle name="Calculation 2 2 2 3 2 3 2 2" xfId="27882"/>
    <cellStyle name="Calculation 2 2 2 3 2 3 3" xfId="21279"/>
    <cellStyle name="Calculation 2 2 2 3 2 4" xfId="11085"/>
    <cellStyle name="Calculation 2 2 2 3 2 4 2" xfId="24629"/>
    <cellStyle name="Calculation 2 2 2 3 2 5" xfId="18025"/>
    <cellStyle name="Calculation 2 2 2 3 3" xfId="4833"/>
    <cellStyle name="Calculation 2 2 2 3 3 2" xfId="8344"/>
    <cellStyle name="Calculation 2 2 2 3 3 2 2" xfId="15460"/>
    <cellStyle name="Calculation 2 2 2 3 3 2 2 2" xfId="28688"/>
    <cellStyle name="Calculation 2 2 2 3 3 2 3" xfId="22085"/>
    <cellStyle name="Calculation 2 2 2 3 3 3" xfId="11950"/>
    <cellStyle name="Calculation 2 2 2 3 3 3 2" xfId="25435"/>
    <cellStyle name="Calculation 2 2 2 3 3 4" xfId="18832"/>
    <cellStyle name="Calculation 2 2 2 3 4" xfId="6650"/>
    <cellStyle name="Calculation 2 2 2 3 4 2" xfId="13766"/>
    <cellStyle name="Calculation 2 2 2 3 4 2 2" xfId="27093"/>
    <cellStyle name="Calculation 2 2 2 3 4 3" xfId="20490"/>
    <cellStyle name="Calculation 2 2 2 3 5" xfId="10255"/>
    <cellStyle name="Calculation 2 2 2 3 5 2" xfId="23839"/>
    <cellStyle name="Calculation 2 2 2 3 6" xfId="17235"/>
    <cellStyle name="Calculation 2 2 2 4" xfId="3581"/>
    <cellStyle name="Calculation 2 2 2 4 2" xfId="5276"/>
    <cellStyle name="Calculation 2 2 2 4 2 2" xfId="8787"/>
    <cellStyle name="Calculation 2 2 2 4 2 2 2" xfId="15903"/>
    <cellStyle name="Calculation 2 2 2 4 2 2 2 2" xfId="29093"/>
    <cellStyle name="Calculation 2 2 2 4 2 2 3" xfId="22490"/>
    <cellStyle name="Calculation 2 2 2 4 2 3" xfId="12393"/>
    <cellStyle name="Calculation 2 2 2 4 2 3 2" xfId="25840"/>
    <cellStyle name="Calculation 2 2 2 4 2 4" xfId="19237"/>
    <cellStyle name="Calculation 2 2 2 4 3" xfId="7093"/>
    <cellStyle name="Calculation 2 2 2 4 3 2" xfId="14209"/>
    <cellStyle name="Calculation 2 2 2 4 3 2 2" xfId="27498"/>
    <cellStyle name="Calculation 2 2 2 4 3 3" xfId="20895"/>
    <cellStyle name="Calculation 2 2 2 4 4" xfId="10699"/>
    <cellStyle name="Calculation 2 2 2 4 4 2" xfId="24245"/>
    <cellStyle name="Calculation 2 2 2 4 5" xfId="17641"/>
    <cellStyle name="Calculation 2 2 2 5" xfId="4428"/>
    <cellStyle name="Calculation 2 2 2 5 2" xfId="7939"/>
    <cellStyle name="Calculation 2 2 2 5 2 2" xfId="15055"/>
    <cellStyle name="Calculation 2 2 2 5 2 2 2" xfId="28304"/>
    <cellStyle name="Calculation 2 2 2 5 2 3" xfId="21701"/>
    <cellStyle name="Calculation 2 2 2 5 3" xfId="11545"/>
    <cellStyle name="Calculation 2 2 2 5 3 2" xfId="25051"/>
    <cellStyle name="Calculation 2 2 2 5 4" xfId="18448"/>
    <cellStyle name="Calculation 2 2 2 6" xfId="6233"/>
    <cellStyle name="Calculation 2 2 2 6 2" xfId="13349"/>
    <cellStyle name="Calculation 2 2 2 6 2 2" xfId="26709"/>
    <cellStyle name="Calculation 2 2 2 6 3" xfId="20106"/>
    <cellStyle name="Calculation 2 2 2 7" xfId="9838"/>
    <cellStyle name="Calculation 2 2 2 7 2" xfId="23455"/>
    <cellStyle name="Calculation 2 2 2 8" xfId="16850"/>
    <cellStyle name="Calculation 2 2 3" xfId="2438"/>
    <cellStyle name="Calculation 2 2 3 2" xfId="2920"/>
    <cellStyle name="Calculation 2 2 3 2 2" xfId="3770"/>
    <cellStyle name="Calculation 2 2 3 2 2 2" xfId="5465"/>
    <cellStyle name="Calculation 2 2 3 2 2 2 2" xfId="8976"/>
    <cellStyle name="Calculation 2 2 3 2 2 2 2 2" xfId="16092"/>
    <cellStyle name="Calculation 2 2 3 2 2 2 2 2 2" xfId="29281"/>
    <cellStyle name="Calculation 2 2 3 2 2 2 2 3" xfId="22678"/>
    <cellStyle name="Calculation 2 2 3 2 2 2 3" xfId="12582"/>
    <cellStyle name="Calculation 2 2 3 2 2 2 3 2" xfId="26028"/>
    <cellStyle name="Calculation 2 2 3 2 2 2 4" xfId="19425"/>
    <cellStyle name="Calculation 2 2 3 2 2 3" xfId="7282"/>
    <cellStyle name="Calculation 2 2 3 2 2 3 2" xfId="14398"/>
    <cellStyle name="Calculation 2 2 3 2 2 3 2 2" xfId="27686"/>
    <cellStyle name="Calculation 2 2 3 2 2 3 3" xfId="21083"/>
    <cellStyle name="Calculation 2 2 3 2 2 4" xfId="10888"/>
    <cellStyle name="Calculation 2 2 3 2 2 4 2" xfId="24433"/>
    <cellStyle name="Calculation 2 2 3 2 2 5" xfId="17829"/>
    <cellStyle name="Calculation 2 2 3 2 3" xfId="4618"/>
    <cellStyle name="Calculation 2 2 3 2 3 2" xfId="8129"/>
    <cellStyle name="Calculation 2 2 3 2 3 2 2" xfId="15245"/>
    <cellStyle name="Calculation 2 2 3 2 3 2 2 2" xfId="28492"/>
    <cellStyle name="Calculation 2 2 3 2 3 2 3" xfId="21889"/>
    <cellStyle name="Calculation 2 2 3 2 3 3" xfId="11735"/>
    <cellStyle name="Calculation 2 2 3 2 3 3 2" xfId="25239"/>
    <cellStyle name="Calculation 2 2 3 2 3 4" xfId="18636"/>
    <cellStyle name="Calculation 2 2 3 2 4" xfId="6433"/>
    <cellStyle name="Calculation 2 2 3 2 4 2" xfId="13549"/>
    <cellStyle name="Calculation 2 2 3 2 4 2 2" xfId="26897"/>
    <cellStyle name="Calculation 2 2 3 2 4 3" xfId="20294"/>
    <cellStyle name="Calculation 2 2 3 2 5" xfId="10038"/>
    <cellStyle name="Calculation 2 2 3 2 5 2" xfId="23643"/>
    <cellStyle name="Calculation 2 2 3 2 6" xfId="17039"/>
    <cellStyle name="Calculation 2 2 3 3" xfId="3350"/>
    <cellStyle name="Calculation 2 2 3 3 2" xfId="5046"/>
    <cellStyle name="Calculation 2 2 3 3 2 2" xfId="8557"/>
    <cellStyle name="Calculation 2 2 3 3 2 2 2" xfId="15673"/>
    <cellStyle name="Calculation 2 2 3 3 2 2 2 2" xfId="28881"/>
    <cellStyle name="Calculation 2 2 3 3 2 2 3" xfId="22278"/>
    <cellStyle name="Calculation 2 2 3 3 2 3" xfId="12163"/>
    <cellStyle name="Calculation 2 2 3 3 2 3 2" xfId="25628"/>
    <cellStyle name="Calculation 2 2 3 3 2 4" xfId="19025"/>
    <cellStyle name="Calculation 2 2 3 3 3" xfId="6863"/>
    <cellStyle name="Calculation 2 2 3 3 3 2" xfId="13979"/>
    <cellStyle name="Calculation 2 2 3 3 3 2 2" xfId="27286"/>
    <cellStyle name="Calculation 2 2 3 3 3 3" xfId="20683"/>
    <cellStyle name="Calculation 2 2 3 3 4" xfId="10468"/>
    <cellStyle name="Calculation 2 2 3 3 4 2" xfId="24032"/>
    <cellStyle name="Calculation 2 2 3 3 5" xfId="17428"/>
    <cellStyle name="Calculation 2 2 3 4" xfId="4186"/>
    <cellStyle name="Calculation 2 2 3 4 2" xfId="7698"/>
    <cellStyle name="Calculation 2 2 3 4 2 2" xfId="14814"/>
    <cellStyle name="Calculation 2 2 3 4 2 2 2" xfId="28089"/>
    <cellStyle name="Calculation 2 2 3 4 2 3" xfId="21486"/>
    <cellStyle name="Calculation 2 2 3 4 3" xfId="11304"/>
    <cellStyle name="Calculation 2 2 3 4 3 2" xfId="24836"/>
    <cellStyle name="Calculation 2 2 3 4 4" xfId="18232"/>
    <cellStyle name="Calculation 2 2 3 5" xfId="5970"/>
    <cellStyle name="Calculation 2 2 3 5 2" xfId="13087"/>
    <cellStyle name="Calculation 2 2 3 5 2 2" xfId="26494"/>
    <cellStyle name="Calculation 2 2 3 5 3" xfId="19891"/>
    <cellStyle name="Calculation 2 2 3 6" xfId="9585"/>
    <cellStyle name="Calculation 2 2 3 6 2" xfId="23240"/>
    <cellStyle name="Calculation 2 2 3 7" xfId="16645"/>
    <cellStyle name="Calculation 2 2 4" xfId="3027"/>
    <cellStyle name="Calculation 2 2 4 2" xfId="3875"/>
    <cellStyle name="Calculation 2 2 4 2 2" xfId="5570"/>
    <cellStyle name="Calculation 2 2 4 2 2 2" xfId="9081"/>
    <cellStyle name="Calculation 2 2 4 2 2 2 2" xfId="16197"/>
    <cellStyle name="Calculation 2 2 4 2 2 2 2 2" xfId="29386"/>
    <cellStyle name="Calculation 2 2 4 2 2 2 3" xfId="22783"/>
    <cellStyle name="Calculation 2 2 4 2 2 3" xfId="12687"/>
    <cellStyle name="Calculation 2 2 4 2 2 3 2" xfId="26133"/>
    <cellStyle name="Calculation 2 2 4 2 2 4" xfId="19530"/>
    <cellStyle name="Calculation 2 2 4 2 3" xfId="7387"/>
    <cellStyle name="Calculation 2 2 4 2 3 2" xfId="14503"/>
    <cellStyle name="Calculation 2 2 4 2 3 2 2" xfId="27791"/>
    <cellStyle name="Calculation 2 2 4 2 3 3" xfId="21188"/>
    <cellStyle name="Calculation 2 2 4 2 4" xfId="10993"/>
    <cellStyle name="Calculation 2 2 4 2 4 2" xfId="24538"/>
    <cellStyle name="Calculation 2 2 4 2 5" xfId="17934"/>
    <cellStyle name="Calculation 2 2 4 3" xfId="4723"/>
    <cellStyle name="Calculation 2 2 4 3 2" xfId="8234"/>
    <cellStyle name="Calculation 2 2 4 3 2 2" xfId="15350"/>
    <cellStyle name="Calculation 2 2 4 3 2 2 2" xfId="28597"/>
    <cellStyle name="Calculation 2 2 4 3 2 3" xfId="21994"/>
    <cellStyle name="Calculation 2 2 4 3 3" xfId="11840"/>
    <cellStyle name="Calculation 2 2 4 3 3 2" xfId="25344"/>
    <cellStyle name="Calculation 2 2 4 3 4" xfId="18741"/>
    <cellStyle name="Calculation 2 2 4 4" xfId="6540"/>
    <cellStyle name="Calculation 2 2 4 4 2" xfId="13656"/>
    <cellStyle name="Calculation 2 2 4 4 2 2" xfId="27002"/>
    <cellStyle name="Calculation 2 2 4 4 3" xfId="20399"/>
    <cellStyle name="Calculation 2 2 4 5" xfId="10145"/>
    <cellStyle name="Calculation 2 2 4 5 2" xfId="23748"/>
    <cellStyle name="Calculation 2 2 4 6" xfId="17144"/>
    <cellStyle name="Calculation 2 2 5" xfId="3481"/>
    <cellStyle name="Calculation 2 2 5 2" xfId="5176"/>
    <cellStyle name="Calculation 2 2 5 2 2" xfId="8687"/>
    <cellStyle name="Calculation 2 2 5 2 2 2" xfId="15803"/>
    <cellStyle name="Calculation 2 2 5 2 2 2 2" xfId="29002"/>
    <cellStyle name="Calculation 2 2 5 2 2 3" xfId="22399"/>
    <cellStyle name="Calculation 2 2 5 2 3" xfId="12293"/>
    <cellStyle name="Calculation 2 2 5 2 3 2" xfId="25749"/>
    <cellStyle name="Calculation 2 2 5 2 4" xfId="19146"/>
    <cellStyle name="Calculation 2 2 5 3" xfId="6993"/>
    <cellStyle name="Calculation 2 2 5 3 2" xfId="14109"/>
    <cellStyle name="Calculation 2 2 5 3 2 2" xfId="27407"/>
    <cellStyle name="Calculation 2 2 5 3 3" xfId="20804"/>
    <cellStyle name="Calculation 2 2 5 4" xfId="10599"/>
    <cellStyle name="Calculation 2 2 5 4 2" xfId="24154"/>
    <cellStyle name="Calculation 2 2 5 5" xfId="17550"/>
    <cellStyle name="Calculation 2 2 6" xfId="4324"/>
    <cellStyle name="Calculation 2 2 6 2" xfId="7835"/>
    <cellStyle name="Calculation 2 2 6 2 2" xfId="14951"/>
    <cellStyle name="Calculation 2 2 6 2 2 2" xfId="28210"/>
    <cellStyle name="Calculation 2 2 6 2 3" xfId="21607"/>
    <cellStyle name="Calculation 2 2 6 3" xfId="11441"/>
    <cellStyle name="Calculation 2 2 6 3 2" xfId="24957"/>
    <cellStyle name="Calculation 2 2 6 4" xfId="18354"/>
    <cellStyle name="Calculation 2 2 7" xfId="6110"/>
    <cellStyle name="Calculation 2 2 7 2" xfId="13226"/>
    <cellStyle name="Calculation 2 2 7 2 2" xfId="26615"/>
    <cellStyle name="Calculation 2 2 7 3" xfId="20012"/>
    <cellStyle name="Calculation 2 2 8" xfId="9724"/>
    <cellStyle name="Calculation 2 2 8 2" xfId="23361"/>
    <cellStyle name="Calculation 2 3" xfId="2659"/>
    <cellStyle name="Calculation 2 3 2" xfId="2490"/>
    <cellStyle name="Calculation 2 3 2 2" xfId="2965"/>
    <cellStyle name="Calculation 2 3 2 2 2" xfId="3815"/>
    <cellStyle name="Calculation 2 3 2 2 2 2" xfId="5510"/>
    <cellStyle name="Calculation 2 3 2 2 2 2 2" xfId="9021"/>
    <cellStyle name="Calculation 2 3 2 2 2 2 2 2" xfId="16137"/>
    <cellStyle name="Calculation 2 3 2 2 2 2 2 2 2" xfId="29326"/>
    <cellStyle name="Calculation 2 3 2 2 2 2 2 3" xfId="22723"/>
    <cellStyle name="Calculation 2 3 2 2 2 2 3" xfId="12627"/>
    <cellStyle name="Calculation 2 3 2 2 2 2 3 2" xfId="26073"/>
    <cellStyle name="Calculation 2 3 2 2 2 2 4" xfId="19470"/>
    <cellStyle name="Calculation 2 3 2 2 2 3" xfId="7327"/>
    <cellStyle name="Calculation 2 3 2 2 2 3 2" xfId="14443"/>
    <cellStyle name="Calculation 2 3 2 2 2 3 2 2" xfId="27731"/>
    <cellStyle name="Calculation 2 3 2 2 2 3 3" xfId="21128"/>
    <cellStyle name="Calculation 2 3 2 2 2 4" xfId="10933"/>
    <cellStyle name="Calculation 2 3 2 2 2 4 2" xfId="24478"/>
    <cellStyle name="Calculation 2 3 2 2 2 5" xfId="17874"/>
    <cellStyle name="Calculation 2 3 2 2 3" xfId="4663"/>
    <cellStyle name="Calculation 2 3 2 2 3 2" xfId="8174"/>
    <cellStyle name="Calculation 2 3 2 2 3 2 2" xfId="15290"/>
    <cellStyle name="Calculation 2 3 2 2 3 2 2 2" xfId="28537"/>
    <cellStyle name="Calculation 2 3 2 2 3 2 3" xfId="21934"/>
    <cellStyle name="Calculation 2 3 2 2 3 3" xfId="11780"/>
    <cellStyle name="Calculation 2 3 2 2 3 3 2" xfId="25284"/>
    <cellStyle name="Calculation 2 3 2 2 3 4" xfId="18681"/>
    <cellStyle name="Calculation 2 3 2 2 4" xfId="6478"/>
    <cellStyle name="Calculation 2 3 2 2 4 2" xfId="13594"/>
    <cellStyle name="Calculation 2 3 2 2 4 2 2" xfId="26942"/>
    <cellStyle name="Calculation 2 3 2 2 4 3" xfId="20339"/>
    <cellStyle name="Calculation 2 3 2 2 5" xfId="10083"/>
    <cellStyle name="Calculation 2 3 2 2 5 2" xfId="23688"/>
    <cellStyle name="Calculation 2 3 2 2 6" xfId="17084"/>
    <cellStyle name="Calculation 2 3 2 3" xfId="3402"/>
    <cellStyle name="Calculation 2 3 2 3 2" xfId="5098"/>
    <cellStyle name="Calculation 2 3 2 3 2 2" xfId="8609"/>
    <cellStyle name="Calculation 2 3 2 3 2 2 2" xfId="15725"/>
    <cellStyle name="Calculation 2 3 2 3 2 2 2 2" xfId="28926"/>
    <cellStyle name="Calculation 2 3 2 3 2 2 3" xfId="22323"/>
    <cellStyle name="Calculation 2 3 2 3 2 3" xfId="12215"/>
    <cellStyle name="Calculation 2 3 2 3 2 3 2" xfId="25673"/>
    <cellStyle name="Calculation 2 3 2 3 2 4" xfId="19070"/>
    <cellStyle name="Calculation 2 3 2 3 3" xfId="6915"/>
    <cellStyle name="Calculation 2 3 2 3 3 2" xfId="14031"/>
    <cellStyle name="Calculation 2 3 2 3 3 2 2" xfId="27331"/>
    <cellStyle name="Calculation 2 3 2 3 3 3" xfId="20728"/>
    <cellStyle name="Calculation 2 3 2 3 4" xfId="10520"/>
    <cellStyle name="Calculation 2 3 2 3 4 2" xfId="24077"/>
    <cellStyle name="Calculation 2 3 2 3 5" xfId="17473"/>
    <cellStyle name="Calculation 2 3 2 4" xfId="4238"/>
    <cellStyle name="Calculation 2 3 2 4 2" xfId="7750"/>
    <cellStyle name="Calculation 2 3 2 4 2 2" xfId="14866"/>
    <cellStyle name="Calculation 2 3 2 4 2 2 2" xfId="28134"/>
    <cellStyle name="Calculation 2 3 2 4 2 3" xfId="21531"/>
    <cellStyle name="Calculation 2 3 2 4 3" xfId="11356"/>
    <cellStyle name="Calculation 2 3 2 4 3 2" xfId="24881"/>
    <cellStyle name="Calculation 2 3 2 4 4" xfId="18277"/>
    <cellStyle name="Calculation 2 3 2 5" xfId="6022"/>
    <cellStyle name="Calculation 2 3 2 5 2" xfId="13139"/>
    <cellStyle name="Calculation 2 3 2 5 2 2" xfId="26539"/>
    <cellStyle name="Calculation 2 3 2 5 3" xfId="19936"/>
    <cellStyle name="Calculation 2 3 2 6" xfId="9637"/>
    <cellStyle name="Calculation 2 3 2 6 2" xfId="23285"/>
    <cellStyle name="Calculation 2 3 2 7" xfId="16690"/>
    <cellStyle name="Calculation 2 3 3" xfId="3082"/>
    <cellStyle name="Calculation 2 3 3 2" xfId="3921"/>
    <cellStyle name="Calculation 2 3 3 2 2" xfId="5616"/>
    <cellStyle name="Calculation 2 3 3 2 2 2" xfId="9127"/>
    <cellStyle name="Calculation 2 3 3 2 2 2 2" xfId="16243"/>
    <cellStyle name="Calculation 2 3 3 2 2 2 2 2" xfId="29431"/>
    <cellStyle name="Calculation 2 3 3 2 2 2 3" xfId="22828"/>
    <cellStyle name="Calculation 2 3 3 2 2 3" xfId="12733"/>
    <cellStyle name="Calculation 2 3 3 2 2 3 2" xfId="26178"/>
    <cellStyle name="Calculation 2 3 3 2 2 4" xfId="19575"/>
    <cellStyle name="Calculation 2 3 3 2 3" xfId="7433"/>
    <cellStyle name="Calculation 2 3 3 2 3 2" xfId="14549"/>
    <cellStyle name="Calculation 2 3 3 2 3 2 2" xfId="27836"/>
    <cellStyle name="Calculation 2 3 3 2 3 3" xfId="21233"/>
    <cellStyle name="Calculation 2 3 3 2 4" xfId="11039"/>
    <cellStyle name="Calculation 2 3 3 2 4 2" xfId="24583"/>
    <cellStyle name="Calculation 2 3 3 2 5" xfId="17979"/>
    <cellStyle name="Calculation 2 3 3 3" xfId="4778"/>
    <cellStyle name="Calculation 2 3 3 3 2" xfId="8289"/>
    <cellStyle name="Calculation 2 3 3 3 2 2" xfId="15405"/>
    <cellStyle name="Calculation 2 3 3 3 2 2 2" xfId="28642"/>
    <cellStyle name="Calculation 2 3 3 3 2 3" xfId="22039"/>
    <cellStyle name="Calculation 2 3 3 3 3" xfId="11895"/>
    <cellStyle name="Calculation 2 3 3 3 3 2" xfId="25389"/>
    <cellStyle name="Calculation 2 3 3 3 4" xfId="18786"/>
    <cellStyle name="Calculation 2 3 3 4" xfId="6595"/>
    <cellStyle name="Calculation 2 3 3 4 2" xfId="13711"/>
    <cellStyle name="Calculation 2 3 3 4 2 2" xfId="27047"/>
    <cellStyle name="Calculation 2 3 3 4 3" xfId="20444"/>
    <cellStyle name="Calculation 2 3 3 5" xfId="10200"/>
    <cellStyle name="Calculation 2 3 3 5 2" xfId="23793"/>
    <cellStyle name="Calculation 2 3 3 6" xfId="17189"/>
    <cellStyle name="Calculation 2 3 4" xfId="3534"/>
    <cellStyle name="Calculation 2 3 4 2" xfId="5229"/>
    <cellStyle name="Calculation 2 3 4 2 2" xfId="8740"/>
    <cellStyle name="Calculation 2 3 4 2 2 2" xfId="15856"/>
    <cellStyle name="Calculation 2 3 4 2 2 2 2" xfId="29047"/>
    <cellStyle name="Calculation 2 3 4 2 2 3" xfId="22444"/>
    <cellStyle name="Calculation 2 3 4 2 3" xfId="12346"/>
    <cellStyle name="Calculation 2 3 4 2 3 2" xfId="25794"/>
    <cellStyle name="Calculation 2 3 4 2 4" xfId="19191"/>
    <cellStyle name="Calculation 2 3 4 3" xfId="7046"/>
    <cellStyle name="Calculation 2 3 4 3 2" xfId="14162"/>
    <cellStyle name="Calculation 2 3 4 3 2 2" xfId="27452"/>
    <cellStyle name="Calculation 2 3 4 3 3" xfId="20849"/>
    <cellStyle name="Calculation 2 3 4 4" xfId="10652"/>
    <cellStyle name="Calculation 2 3 4 4 2" xfId="24199"/>
    <cellStyle name="Calculation 2 3 4 5" xfId="17595"/>
    <cellStyle name="Calculation 2 3 5" xfId="4377"/>
    <cellStyle name="Calculation 2 3 5 2" xfId="7888"/>
    <cellStyle name="Calculation 2 3 5 2 2" xfId="15004"/>
    <cellStyle name="Calculation 2 3 5 2 2 2" xfId="28255"/>
    <cellStyle name="Calculation 2 3 5 2 3" xfId="21652"/>
    <cellStyle name="Calculation 2 3 5 3" xfId="11494"/>
    <cellStyle name="Calculation 2 3 5 3 2" xfId="25002"/>
    <cellStyle name="Calculation 2 3 5 4" xfId="18399"/>
    <cellStyle name="Calculation 2 3 6" xfId="6173"/>
    <cellStyle name="Calculation 2 3 6 2" xfId="13289"/>
    <cellStyle name="Calculation 2 3 6 2 2" xfId="26660"/>
    <cellStyle name="Calculation 2 3 6 3" xfId="20057"/>
    <cellStyle name="Calculation 2 3 7" xfId="9778"/>
    <cellStyle name="Calculation 2 3 7 2" xfId="23406"/>
    <cellStyle name="Calculation 2 3 8" xfId="16801"/>
    <cellStyle name="Calculation 2 4" xfId="2572"/>
    <cellStyle name="Calculation 2 4 2" xfId="2428"/>
    <cellStyle name="Calculation 2 4 2 2" xfId="2910"/>
    <cellStyle name="Calculation 2 4 2 2 2" xfId="3760"/>
    <cellStyle name="Calculation 2 4 2 2 2 2" xfId="5455"/>
    <cellStyle name="Calculation 2 4 2 2 2 2 2" xfId="8966"/>
    <cellStyle name="Calculation 2 4 2 2 2 2 2 2" xfId="16082"/>
    <cellStyle name="Calculation 2 4 2 2 2 2 2 2 2" xfId="29272"/>
    <cellStyle name="Calculation 2 4 2 2 2 2 2 3" xfId="22669"/>
    <cellStyle name="Calculation 2 4 2 2 2 2 3" xfId="12572"/>
    <cellStyle name="Calculation 2 4 2 2 2 2 3 2" xfId="26019"/>
    <cellStyle name="Calculation 2 4 2 2 2 2 4" xfId="19416"/>
    <cellStyle name="Calculation 2 4 2 2 2 3" xfId="7272"/>
    <cellStyle name="Calculation 2 4 2 2 2 3 2" xfId="14388"/>
    <cellStyle name="Calculation 2 4 2 2 2 3 2 2" xfId="27677"/>
    <cellStyle name="Calculation 2 4 2 2 2 3 3" xfId="21074"/>
    <cellStyle name="Calculation 2 4 2 2 2 4" xfId="10878"/>
    <cellStyle name="Calculation 2 4 2 2 2 4 2" xfId="24424"/>
    <cellStyle name="Calculation 2 4 2 2 2 5" xfId="17820"/>
    <cellStyle name="Calculation 2 4 2 2 3" xfId="4608"/>
    <cellStyle name="Calculation 2 4 2 2 3 2" xfId="8119"/>
    <cellStyle name="Calculation 2 4 2 2 3 2 2" xfId="15235"/>
    <cellStyle name="Calculation 2 4 2 2 3 2 2 2" xfId="28483"/>
    <cellStyle name="Calculation 2 4 2 2 3 2 3" xfId="21880"/>
    <cellStyle name="Calculation 2 4 2 2 3 3" xfId="11725"/>
    <cellStyle name="Calculation 2 4 2 2 3 3 2" xfId="25230"/>
    <cellStyle name="Calculation 2 4 2 2 3 4" xfId="18627"/>
    <cellStyle name="Calculation 2 4 2 2 4" xfId="6423"/>
    <cellStyle name="Calculation 2 4 2 2 4 2" xfId="13539"/>
    <cellStyle name="Calculation 2 4 2 2 4 2 2" xfId="26888"/>
    <cellStyle name="Calculation 2 4 2 2 4 3" xfId="20285"/>
    <cellStyle name="Calculation 2 4 2 2 5" xfId="10028"/>
    <cellStyle name="Calculation 2 4 2 2 5 2" xfId="23634"/>
    <cellStyle name="Calculation 2 4 2 2 6" xfId="17030"/>
    <cellStyle name="Calculation 2 4 2 3" xfId="3340"/>
    <cellStyle name="Calculation 2 4 2 3 2" xfId="5036"/>
    <cellStyle name="Calculation 2 4 2 3 2 2" xfId="8547"/>
    <cellStyle name="Calculation 2 4 2 3 2 2 2" xfId="15663"/>
    <cellStyle name="Calculation 2 4 2 3 2 2 2 2" xfId="28872"/>
    <cellStyle name="Calculation 2 4 2 3 2 2 3" xfId="22269"/>
    <cellStyle name="Calculation 2 4 2 3 2 3" xfId="12153"/>
    <cellStyle name="Calculation 2 4 2 3 2 3 2" xfId="25619"/>
    <cellStyle name="Calculation 2 4 2 3 2 4" xfId="19016"/>
    <cellStyle name="Calculation 2 4 2 3 3" xfId="6853"/>
    <cellStyle name="Calculation 2 4 2 3 3 2" xfId="13969"/>
    <cellStyle name="Calculation 2 4 2 3 3 2 2" xfId="27277"/>
    <cellStyle name="Calculation 2 4 2 3 3 3" xfId="20674"/>
    <cellStyle name="Calculation 2 4 2 3 4" xfId="10458"/>
    <cellStyle name="Calculation 2 4 2 3 4 2" xfId="24023"/>
    <cellStyle name="Calculation 2 4 2 3 5" xfId="17419"/>
    <cellStyle name="Calculation 2 4 2 4" xfId="4176"/>
    <cellStyle name="Calculation 2 4 2 4 2" xfId="7688"/>
    <cellStyle name="Calculation 2 4 2 4 2 2" xfId="14804"/>
    <cellStyle name="Calculation 2 4 2 4 2 2 2" xfId="28080"/>
    <cellStyle name="Calculation 2 4 2 4 2 3" xfId="21477"/>
    <cellStyle name="Calculation 2 4 2 4 3" xfId="11294"/>
    <cellStyle name="Calculation 2 4 2 4 3 2" xfId="24827"/>
    <cellStyle name="Calculation 2 4 2 4 4" xfId="18223"/>
    <cellStyle name="Calculation 2 4 2 5" xfId="5960"/>
    <cellStyle name="Calculation 2 4 2 5 2" xfId="13077"/>
    <cellStyle name="Calculation 2 4 2 5 2 2" xfId="26485"/>
    <cellStyle name="Calculation 2 4 2 5 3" xfId="19882"/>
    <cellStyle name="Calculation 2 4 2 6" xfId="9575"/>
    <cellStyle name="Calculation 2 4 2 6 2" xfId="23231"/>
    <cellStyle name="Calculation 2 4 2 7" xfId="16636"/>
    <cellStyle name="Calculation 2 4 3" xfId="3017"/>
    <cellStyle name="Calculation 2 4 3 2" xfId="3866"/>
    <cellStyle name="Calculation 2 4 3 2 2" xfId="5561"/>
    <cellStyle name="Calculation 2 4 3 2 2 2" xfId="9072"/>
    <cellStyle name="Calculation 2 4 3 2 2 2 2" xfId="16188"/>
    <cellStyle name="Calculation 2 4 3 2 2 2 2 2" xfId="29377"/>
    <cellStyle name="Calculation 2 4 3 2 2 2 3" xfId="22774"/>
    <cellStyle name="Calculation 2 4 3 2 2 3" xfId="12678"/>
    <cellStyle name="Calculation 2 4 3 2 2 3 2" xfId="26124"/>
    <cellStyle name="Calculation 2 4 3 2 2 4" xfId="19521"/>
    <cellStyle name="Calculation 2 4 3 2 3" xfId="7378"/>
    <cellStyle name="Calculation 2 4 3 2 3 2" xfId="14494"/>
    <cellStyle name="Calculation 2 4 3 2 3 2 2" xfId="27782"/>
    <cellStyle name="Calculation 2 4 3 2 3 3" xfId="21179"/>
    <cellStyle name="Calculation 2 4 3 2 4" xfId="10984"/>
    <cellStyle name="Calculation 2 4 3 2 4 2" xfId="24529"/>
    <cellStyle name="Calculation 2 4 3 2 5" xfId="17925"/>
    <cellStyle name="Calculation 2 4 3 3" xfId="4714"/>
    <cellStyle name="Calculation 2 4 3 3 2" xfId="8225"/>
    <cellStyle name="Calculation 2 4 3 3 2 2" xfId="15341"/>
    <cellStyle name="Calculation 2 4 3 3 2 2 2" xfId="28588"/>
    <cellStyle name="Calculation 2 4 3 3 2 3" xfId="21985"/>
    <cellStyle name="Calculation 2 4 3 3 3" xfId="11831"/>
    <cellStyle name="Calculation 2 4 3 3 3 2" xfId="25335"/>
    <cellStyle name="Calculation 2 4 3 3 4" xfId="18732"/>
    <cellStyle name="Calculation 2 4 3 4" xfId="6530"/>
    <cellStyle name="Calculation 2 4 3 4 2" xfId="13646"/>
    <cellStyle name="Calculation 2 4 3 4 2 2" xfId="26993"/>
    <cellStyle name="Calculation 2 4 3 4 3" xfId="20390"/>
    <cellStyle name="Calculation 2 4 3 5" xfId="10135"/>
    <cellStyle name="Calculation 2 4 3 5 2" xfId="23739"/>
    <cellStyle name="Calculation 2 4 3 6" xfId="17135"/>
    <cellStyle name="Calculation 2 4 4" xfId="3471"/>
    <cellStyle name="Calculation 2 4 4 2" xfId="5167"/>
    <cellStyle name="Calculation 2 4 4 2 2" xfId="8678"/>
    <cellStyle name="Calculation 2 4 4 2 2 2" xfId="15794"/>
    <cellStyle name="Calculation 2 4 4 2 2 2 2" xfId="28993"/>
    <cellStyle name="Calculation 2 4 4 2 2 3" xfId="22390"/>
    <cellStyle name="Calculation 2 4 4 2 3" xfId="12284"/>
    <cellStyle name="Calculation 2 4 4 2 3 2" xfId="25740"/>
    <cellStyle name="Calculation 2 4 4 2 4" xfId="19137"/>
    <cellStyle name="Calculation 2 4 4 3" xfId="6984"/>
    <cellStyle name="Calculation 2 4 4 3 2" xfId="14100"/>
    <cellStyle name="Calculation 2 4 4 3 2 2" xfId="27398"/>
    <cellStyle name="Calculation 2 4 4 3 3" xfId="20795"/>
    <cellStyle name="Calculation 2 4 4 4" xfId="10589"/>
    <cellStyle name="Calculation 2 4 4 4 2" xfId="24144"/>
    <cellStyle name="Calculation 2 4 4 5" xfId="17540"/>
    <cellStyle name="Calculation 2 4 5" xfId="4314"/>
    <cellStyle name="Calculation 2 4 5 2" xfId="7826"/>
    <cellStyle name="Calculation 2 4 5 2 2" xfId="14942"/>
    <cellStyle name="Calculation 2 4 5 2 2 2" xfId="28201"/>
    <cellStyle name="Calculation 2 4 5 2 3" xfId="21598"/>
    <cellStyle name="Calculation 2 4 5 3" xfId="11432"/>
    <cellStyle name="Calculation 2 4 5 3 2" xfId="24948"/>
    <cellStyle name="Calculation 2 4 5 4" xfId="18344"/>
    <cellStyle name="Calculation 2 4 6" xfId="6099"/>
    <cellStyle name="Calculation 2 4 6 2" xfId="13216"/>
    <cellStyle name="Calculation 2 4 6 2 2" xfId="26606"/>
    <cellStyle name="Calculation 2 4 6 3" xfId="20003"/>
    <cellStyle name="Calculation 2 4 7" xfId="9714"/>
    <cellStyle name="Calculation 2 4 7 2" xfId="23352"/>
    <cellStyle name="Calculation 2 4 8" xfId="16758"/>
    <cellStyle name="Calculation 2 5" xfId="2377"/>
    <cellStyle name="Calculation 2 5 2" xfId="2862"/>
    <cellStyle name="Calculation 2 5 2 2" xfId="3713"/>
    <cellStyle name="Calculation 2 5 2 2 2" xfId="5408"/>
    <cellStyle name="Calculation 2 5 2 2 2 2" xfId="8919"/>
    <cellStyle name="Calculation 2 5 2 2 2 2 2" xfId="16035"/>
    <cellStyle name="Calculation 2 5 2 2 2 2 2 2" xfId="29225"/>
    <cellStyle name="Calculation 2 5 2 2 2 2 3" xfId="22622"/>
    <cellStyle name="Calculation 2 5 2 2 2 3" xfId="12525"/>
    <cellStyle name="Calculation 2 5 2 2 2 3 2" xfId="25972"/>
    <cellStyle name="Calculation 2 5 2 2 2 4" xfId="19369"/>
    <cellStyle name="Calculation 2 5 2 2 3" xfId="7225"/>
    <cellStyle name="Calculation 2 5 2 2 3 2" xfId="14341"/>
    <cellStyle name="Calculation 2 5 2 2 3 2 2" xfId="27630"/>
    <cellStyle name="Calculation 2 5 2 2 3 3" xfId="21027"/>
    <cellStyle name="Calculation 2 5 2 2 4" xfId="10831"/>
    <cellStyle name="Calculation 2 5 2 2 4 2" xfId="24377"/>
    <cellStyle name="Calculation 2 5 2 2 5" xfId="17773"/>
    <cellStyle name="Calculation 2 5 2 3" xfId="4561"/>
    <cellStyle name="Calculation 2 5 2 3 2" xfId="8072"/>
    <cellStyle name="Calculation 2 5 2 3 2 2" xfId="15188"/>
    <cellStyle name="Calculation 2 5 2 3 2 2 2" xfId="28436"/>
    <cellStyle name="Calculation 2 5 2 3 2 3" xfId="21833"/>
    <cellStyle name="Calculation 2 5 2 3 3" xfId="11678"/>
    <cellStyle name="Calculation 2 5 2 3 3 2" xfId="25183"/>
    <cellStyle name="Calculation 2 5 2 3 4" xfId="18580"/>
    <cellStyle name="Calculation 2 5 2 4" xfId="6375"/>
    <cellStyle name="Calculation 2 5 2 4 2" xfId="13491"/>
    <cellStyle name="Calculation 2 5 2 4 2 2" xfId="26841"/>
    <cellStyle name="Calculation 2 5 2 4 3" xfId="20238"/>
    <cellStyle name="Calculation 2 5 2 5" xfId="9980"/>
    <cellStyle name="Calculation 2 5 2 5 2" xfId="23587"/>
    <cellStyle name="Calculation 2 5 2 6" xfId="16983"/>
    <cellStyle name="Calculation 2 5 3" xfId="3290"/>
    <cellStyle name="Calculation 2 5 3 2" xfId="4986"/>
    <cellStyle name="Calculation 2 5 3 2 2" xfId="8497"/>
    <cellStyle name="Calculation 2 5 3 2 2 2" xfId="15613"/>
    <cellStyle name="Calculation 2 5 3 2 2 2 2" xfId="28825"/>
    <cellStyle name="Calculation 2 5 3 2 2 3" xfId="22222"/>
    <cellStyle name="Calculation 2 5 3 2 3" xfId="12103"/>
    <cellStyle name="Calculation 2 5 3 2 3 2" xfId="25572"/>
    <cellStyle name="Calculation 2 5 3 2 4" xfId="18969"/>
    <cellStyle name="Calculation 2 5 3 3" xfId="6803"/>
    <cellStyle name="Calculation 2 5 3 3 2" xfId="13919"/>
    <cellStyle name="Calculation 2 5 3 3 2 2" xfId="27230"/>
    <cellStyle name="Calculation 2 5 3 3 3" xfId="20627"/>
    <cellStyle name="Calculation 2 5 3 4" xfId="10408"/>
    <cellStyle name="Calculation 2 5 3 4 2" xfId="23976"/>
    <cellStyle name="Calculation 2 5 3 5" xfId="17372"/>
    <cellStyle name="Calculation 2 5 4" xfId="4126"/>
    <cellStyle name="Calculation 2 5 4 2" xfId="7638"/>
    <cellStyle name="Calculation 2 5 4 2 2" xfId="14754"/>
    <cellStyle name="Calculation 2 5 4 2 2 2" xfId="28033"/>
    <cellStyle name="Calculation 2 5 4 2 3" xfId="21430"/>
    <cellStyle name="Calculation 2 5 4 3" xfId="11244"/>
    <cellStyle name="Calculation 2 5 4 3 2" xfId="24780"/>
    <cellStyle name="Calculation 2 5 4 4" xfId="18176"/>
    <cellStyle name="Calculation 2 5 5" xfId="5910"/>
    <cellStyle name="Calculation 2 5 5 2" xfId="13027"/>
    <cellStyle name="Calculation 2 5 5 2 2" xfId="26438"/>
    <cellStyle name="Calculation 2 5 5 3" xfId="19835"/>
    <cellStyle name="Calculation 2 5 6" xfId="9525"/>
    <cellStyle name="Calculation 2 5 6 2" xfId="23184"/>
    <cellStyle name="Calculation 2 5 7" xfId="16589"/>
    <cellStyle name="Calculation 2 6" xfId="1980"/>
    <cellStyle name="Calculation 2 6 2" xfId="2303"/>
    <cellStyle name="Calculation 2 6 2 2" xfId="1997"/>
    <cellStyle name="Calculation 2 6 2 2 2" xfId="2244"/>
    <cellStyle name="Calculation 2 6 2 2 2 2" xfId="9401"/>
    <cellStyle name="Calculation 2 6 2 2 2 2 2" xfId="23081"/>
    <cellStyle name="Calculation 2 6 2 2 2 3" xfId="16502"/>
    <cellStyle name="Calculation 2 6 2 2 3" xfId="2070"/>
    <cellStyle name="Calculation 2 6 2 2 3 2" xfId="16436"/>
    <cellStyle name="Calculation 2 6 2 2 4" xfId="2185"/>
    <cellStyle name="Calculation 2 6 2 3" xfId="5844"/>
    <cellStyle name="Calculation 2 6 2 3 2" xfId="12961"/>
    <cellStyle name="Calculation 2 6 2 3 2 2" xfId="26388"/>
    <cellStyle name="Calculation 2 6 2 3 3" xfId="19785"/>
    <cellStyle name="Calculation 2 6 2 4" xfId="9460"/>
    <cellStyle name="Calculation 2 6 2 4 2" xfId="23134"/>
    <cellStyle name="Calculation 2 6 2 5" xfId="16555"/>
    <cellStyle name="Calculation 2 6 3" xfId="2046"/>
    <cellStyle name="Calculation 2 6 3 2" xfId="5774"/>
    <cellStyle name="Calculation 2 6 3 2 2" xfId="12891"/>
    <cellStyle name="Calculation 2 6 3 2 2 2" xfId="26336"/>
    <cellStyle name="Calculation 2 6 3 2 3" xfId="19733"/>
    <cellStyle name="Calculation 2 6 3 3" xfId="9321"/>
    <cellStyle name="Calculation 2 6 3 3 2" xfId="23016"/>
    <cellStyle name="Calculation 2 6 3 4" xfId="16413"/>
    <cellStyle name="Calculation 2 6 4" xfId="2227"/>
    <cellStyle name="Calculation 2 6 4 2" xfId="9384"/>
    <cellStyle name="Calculation 2 6 4 2 2" xfId="23068"/>
    <cellStyle name="Calculation 2 6 4 3" xfId="16489"/>
    <cellStyle name="Calculation 2 6 5" xfId="2084"/>
    <cellStyle name="Calculation 2 6 5 2" xfId="16446"/>
    <cellStyle name="Calculation 2 6 6" xfId="2174"/>
    <cellStyle name="Calculation 2 7" xfId="2316"/>
    <cellStyle name="Calculation 2 7 2" xfId="1987"/>
    <cellStyle name="Calculation 2 7 2 2" xfId="2234"/>
    <cellStyle name="Calculation 2 7 2 2 2" xfId="9391"/>
    <cellStyle name="Calculation 2 7 2 2 2 2" xfId="23075"/>
    <cellStyle name="Calculation 2 7 2 2 3" xfId="16496"/>
    <cellStyle name="Calculation 2 7 2 3" xfId="2787"/>
    <cellStyle name="Calculation 2 7 2 3 2" xfId="16909"/>
    <cellStyle name="Calculation 2 7 2 4" xfId="2179"/>
    <cellStyle name="Calculation 2 7 3" xfId="5857"/>
    <cellStyle name="Calculation 2 7 3 2" xfId="12974"/>
    <cellStyle name="Calculation 2 7 3 2 2" xfId="26394"/>
    <cellStyle name="Calculation 2 7 3 3" xfId="19791"/>
    <cellStyle name="Calculation 2 7 4" xfId="9473"/>
    <cellStyle name="Calculation 2 7 4 2" xfId="23140"/>
    <cellStyle name="Calculation 2 7 5" xfId="16561"/>
    <cellStyle name="Calculation 2 8" xfId="2036"/>
    <cellStyle name="Calculation 2 8 2" xfId="2282"/>
    <cellStyle name="Calculation 2 8 2 2" xfId="9439"/>
    <cellStyle name="Calculation 2 8 2 2 2" xfId="23117"/>
    <cellStyle name="Calculation 2 8 2 3" xfId="16538"/>
    <cellStyle name="Calculation 2 8 3" xfId="9311"/>
    <cellStyle name="Calculation 2 8 3 2" xfId="23010"/>
    <cellStyle name="Calculation 2 8 4" xfId="16407"/>
    <cellStyle name="Calculation 2 9" xfId="5797"/>
    <cellStyle name="Calculation 2 9 2" xfId="12914"/>
    <cellStyle name="Calculation 2 9 2 2" xfId="26351"/>
    <cellStyle name="Calculation 2 9 3" xfId="19748"/>
    <cellStyle name="Case" xfId="900"/>
    <cellStyle name="category" xfId="901"/>
    <cellStyle name="Check Cell" xfId="902"/>
    <cellStyle name="Check Cell 2" xfId="2124"/>
    <cellStyle name="Check Cell 2 2" xfId="2663"/>
    <cellStyle name="Check Cell 2 2 2" xfId="2494"/>
    <cellStyle name="Check Cell 2 2 2 2" xfId="3406"/>
    <cellStyle name="Check Cell 2 2 2 2 2" xfId="5102"/>
    <cellStyle name="Check Cell 2 2 2 2 2 2" xfId="8613"/>
    <cellStyle name="Check Cell 2 2 2 2 2 2 2" xfId="15729"/>
    <cellStyle name="Check Cell 2 2 2 2 2 3" xfId="12219"/>
    <cellStyle name="Check Cell 2 2 2 2 3" xfId="6919"/>
    <cellStyle name="Check Cell 2 2 2 2 3 2" xfId="14035"/>
    <cellStyle name="Check Cell 2 2 2 2 4" xfId="10524"/>
    <cellStyle name="Check Cell 2 2 2 3" xfId="4242"/>
    <cellStyle name="Check Cell 2 2 2 3 2" xfId="7754"/>
    <cellStyle name="Check Cell 2 2 2 3 2 2" xfId="14870"/>
    <cellStyle name="Check Cell 2 2 2 3 3" xfId="11360"/>
    <cellStyle name="Check Cell 2 2 2 4" xfId="6026"/>
    <cellStyle name="Check Cell 2 2 2 4 2" xfId="13143"/>
    <cellStyle name="Check Cell 2 2 2 5" xfId="9641"/>
    <cellStyle name="Check Cell 2 2 3" xfId="3538"/>
    <cellStyle name="Check Cell 2 2 3 2" xfId="5233"/>
    <cellStyle name="Check Cell 2 2 3 2 2" xfId="8744"/>
    <cellStyle name="Check Cell 2 2 3 2 2 2" xfId="15860"/>
    <cellStyle name="Check Cell 2 2 3 2 3" xfId="12350"/>
    <cellStyle name="Check Cell 2 2 3 3" xfId="7050"/>
    <cellStyle name="Check Cell 2 2 3 3 2" xfId="14166"/>
    <cellStyle name="Check Cell 2 2 3 4" xfId="10656"/>
    <cellStyle name="Check Cell 2 2 4" xfId="4381"/>
    <cellStyle name="Check Cell 2 2 4 2" xfId="7892"/>
    <cellStyle name="Check Cell 2 2 4 2 2" xfId="15008"/>
    <cellStyle name="Check Cell 2 2 4 3" xfId="11498"/>
    <cellStyle name="Check Cell 2 2 5" xfId="6177"/>
    <cellStyle name="Check Cell 2 2 5 2" xfId="13293"/>
    <cellStyle name="Check Cell 2 2 6" xfId="9782"/>
    <cellStyle name="Check Cell 2 3" xfId="2381"/>
    <cellStyle name="Check Cell 2 3 2" xfId="3294"/>
    <cellStyle name="Check Cell 2 3 2 2" xfId="4990"/>
    <cellStyle name="Check Cell 2 3 2 2 2" xfId="8501"/>
    <cellStyle name="Check Cell 2 3 2 2 2 2" xfId="15617"/>
    <cellStyle name="Check Cell 2 3 2 2 3" xfId="12107"/>
    <cellStyle name="Check Cell 2 3 2 3" xfId="6807"/>
    <cellStyle name="Check Cell 2 3 2 3 2" xfId="13923"/>
    <cellStyle name="Check Cell 2 3 2 4" xfId="10412"/>
    <cellStyle name="Check Cell 2 3 3" xfId="4130"/>
    <cellStyle name="Check Cell 2 3 3 2" xfId="7642"/>
    <cellStyle name="Check Cell 2 3 3 2 2" xfId="14758"/>
    <cellStyle name="Check Cell 2 3 3 3" xfId="11248"/>
    <cellStyle name="Check Cell 2 3 4" xfId="5914"/>
    <cellStyle name="Check Cell 2 3 4 2" xfId="13031"/>
    <cellStyle name="Check Cell 2 3 5" xfId="9529"/>
    <cellStyle name="Check Cell 2 4" xfId="2338"/>
    <cellStyle name="Check Cell 2 4 2" xfId="4095"/>
    <cellStyle name="Check Cell 2 4 2 2" xfId="7607"/>
    <cellStyle name="Check Cell 2 4 2 2 2" xfId="14723"/>
    <cellStyle name="Check Cell 2 4 2 3" xfId="11213"/>
    <cellStyle name="Check Cell 2 4 3" xfId="5879"/>
    <cellStyle name="Check Cell 2 4 3 2" xfId="12996"/>
    <cellStyle name="Check Cell 2 4 4" xfId="9494"/>
    <cellStyle name="Check Cell 2 5" xfId="2031"/>
    <cellStyle name="Check Cell 2 5 2" xfId="2278"/>
    <cellStyle name="Check Cell 2 5 2 2" xfId="9435"/>
    <cellStyle name="Check Cell 2 5 3" xfId="9306"/>
    <cellStyle name="Check Cell 2 6" xfId="5802"/>
    <cellStyle name="Check Cell 2 6 2" xfId="12919"/>
    <cellStyle name="Check Cell 2 7" xfId="9349"/>
    <cellStyle name="Comma" xfId="903"/>
    <cellStyle name="Comma  - Style1" xfId="904"/>
    <cellStyle name="Comma  - Style2" xfId="905"/>
    <cellStyle name="Comma  - Style3" xfId="906"/>
    <cellStyle name="Comma  - Style4" xfId="907"/>
    <cellStyle name="Comma  - Style5" xfId="908"/>
    <cellStyle name="Comma  - Style6" xfId="909"/>
    <cellStyle name="Comma  - Style7" xfId="910"/>
    <cellStyle name="Comma  - Style8" xfId="911"/>
    <cellStyle name="Comma [0] 2" xfId="912"/>
    <cellStyle name="Comma [0] 2 11" xfId="913"/>
    <cellStyle name="Comma [0] 2 2" xfId="914"/>
    <cellStyle name="Comma [0] 2 3 2" xfId="915"/>
    <cellStyle name="Comma [0] 3" xfId="916"/>
    <cellStyle name="Comma [0] 4" xfId="917"/>
    <cellStyle name="Comma [0] 5" xfId="918"/>
    <cellStyle name="Comma [00]" xfId="919"/>
    <cellStyle name="comma zerodec" xfId="920"/>
    <cellStyle name="Comma0" xfId="921"/>
    <cellStyle name="Copied" xfId="922"/>
    <cellStyle name="Currency" xfId="923"/>
    <cellStyle name="Currency [0]" xfId="924"/>
    <cellStyle name="Currency [00]" xfId="925"/>
    <cellStyle name="currency-$" xfId="926"/>
    <cellStyle name="currency-$ 2" xfId="2115"/>
    <cellStyle name="currency-$ 2 10" xfId="9345"/>
    <cellStyle name="currency-$ 2 10 2" xfId="23032"/>
    <cellStyle name="currency-$ 2 11" xfId="16459"/>
    <cellStyle name="currency-$ 2 2" xfId="2589"/>
    <cellStyle name="currency-$ 2 2 2" xfId="2720"/>
    <cellStyle name="currency-$ 2 2 2 2" xfId="2536"/>
    <cellStyle name="currency-$ 2 2 2 2 2" xfId="3010"/>
    <cellStyle name="currency-$ 2 2 2 2 2 2" xfId="3860"/>
    <cellStyle name="currency-$ 2 2 2 2 2 2 2" xfId="5555"/>
    <cellStyle name="currency-$ 2 2 2 2 2 2 2 2" xfId="9066"/>
    <cellStyle name="currency-$ 2 2 2 2 2 2 2 2 2" xfId="16182"/>
    <cellStyle name="currency-$ 2 2 2 2 2 2 2 2 2 2" xfId="29371"/>
    <cellStyle name="currency-$ 2 2 2 2 2 2 2 2 3" xfId="22768"/>
    <cellStyle name="currency-$ 2 2 2 2 2 2 2 3" xfId="12672"/>
    <cellStyle name="currency-$ 2 2 2 2 2 2 2 3 2" xfId="26118"/>
    <cellStyle name="currency-$ 2 2 2 2 2 2 2 4" xfId="19515"/>
    <cellStyle name="currency-$ 2 2 2 2 2 2 3" xfId="7372"/>
    <cellStyle name="currency-$ 2 2 2 2 2 2 3 2" xfId="14488"/>
    <cellStyle name="currency-$ 2 2 2 2 2 2 3 2 2" xfId="27776"/>
    <cellStyle name="currency-$ 2 2 2 2 2 2 3 3" xfId="21173"/>
    <cellStyle name="currency-$ 2 2 2 2 2 2 4" xfId="10978"/>
    <cellStyle name="currency-$ 2 2 2 2 2 2 4 2" xfId="24523"/>
    <cellStyle name="currency-$ 2 2 2 2 2 2 5" xfId="17919"/>
    <cellStyle name="currency-$ 2 2 2 2 2 3" xfId="4708"/>
    <cellStyle name="currency-$ 2 2 2 2 2 3 2" xfId="8219"/>
    <cellStyle name="currency-$ 2 2 2 2 2 3 2 2" xfId="15335"/>
    <cellStyle name="currency-$ 2 2 2 2 2 3 2 2 2" xfId="28582"/>
    <cellStyle name="currency-$ 2 2 2 2 2 3 2 3" xfId="21979"/>
    <cellStyle name="currency-$ 2 2 2 2 2 3 3" xfId="11825"/>
    <cellStyle name="currency-$ 2 2 2 2 2 3 3 2" xfId="25329"/>
    <cellStyle name="currency-$ 2 2 2 2 2 3 4" xfId="18726"/>
    <cellStyle name="currency-$ 2 2 2 2 2 4" xfId="6523"/>
    <cellStyle name="currency-$ 2 2 2 2 2 4 2" xfId="13639"/>
    <cellStyle name="currency-$ 2 2 2 2 2 4 2 2" xfId="26987"/>
    <cellStyle name="currency-$ 2 2 2 2 2 4 3" xfId="20384"/>
    <cellStyle name="currency-$ 2 2 2 2 2 5" xfId="10128"/>
    <cellStyle name="currency-$ 2 2 2 2 2 5 2" xfId="23733"/>
    <cellStyle name="currency-$ 2 2 2 2 2 6" xfId="17129"/>
    <cellStyle name="currency-$ 2 2 2 2 3" xfId="3448"/>
    <cellStyle name="currency-$ 2 2 2 2 3 2" xfId="5144"/>
    <cellStyle name="currency-$ 2 2 2 2 3 2 2" xfId="8655"/>
    <cellStyle name="currency-$ 2 2 2 2 3 2 2 2" xfId="15771"/>
    <cellStyle name="currency-$ 2 2 2 2 3 2 2 2 2" xfId="28971"/>
    <cellStyle name="currency-$ 2 2 2 2 3 2 2 3" xfId="22368"/>
    <cellStyle name="currency-$ 2 2 2 2 3 2 3" xfId="12261"/>
    <cellStyle name="currency-$ 2 2 2 2 3 2 3 2" xfId="25718"/>
    <cellStyle name="currency-$ 2 2 2 2 3 2 4" xfId="19115"/>
    <cellStyle name="currency-$ 2 2 2 2 3 3" xfId="6961"/>
    <cellStyle name="currency-$ 2 2 2 2 3 3 2" xfId="14077"/>
    <cellStyle name="currency-$ 2 2 2 2 3 3 2 2" xfId="27376"/>
    <cellStyle name="currency-$ 2 2 2 2 3 3 3" xfId="20773"/>
    <cellStyle name="currency-$ 2 2 2 2 3 4" xfId="10566"/>
    <cellStyle name="currency-$ 2 2 2 2 3 4 2" xfId="24122"/>
    <cellStyle name="currency-$ 2 2 2 2 3 5" xfId="17518"/>
    <cellStyle name="currency-$ 2 2 2 2 4" xfId="4284"/>
    <cellStyle name="currency-$ 2 2 2 2 4 2" xfId="7796"/>
    <cellStyle name="currency-$ 2 2 2 2 4 2 2" xfId="14912"/>
    <cellStyle name="currency-$ 2 2 2 2 4 2 2 2" xfId="28179"/>
    <cellStyle name="currency-$ 2 2 2 2 4 2 3" xfId="21576"/>
    <cellStyle name="currency-$ 2 2 2 2 4 3" xfId="11402"/>
    <cellStyle name="currency-$ 2 2 2 2 4 3 2" xfId="24926"/>
    <cellStyle name="currency-$ 2 2 2 2 4 4" xfId="18322"/>
    <cellStyle name="currency-$ 2 2 2 2 5" xfId="6068"/>
    <cellStyle name="currency-$ 2 2 2 2 5 2" xfId="13185"/>
    <cellStyle name="currency-$ 2 2 2 2 5 2 2" xfId="26584"/>
    <cellStyle name="currency-$ 2 2 2 2 5 3" xfId="19981"/>
    <cellStyle name="currency-$ 2 2 2 2 6" xfId="9683"/>
    <cellStyle name="currency-$ 2 2 2 2 6 2" xfId="23330"/>
    <cellStyle name="currency-$ 2 2 2 2 7" xfId="16735"/>
    <cellStyle name="currency-$ 2 2 2 3" xfId="3138"/>
    <cellStyle name="currency-$ 2 2 2 3 2" xfId="3968"/>
    <cellStyle name="currency-$ 2 2 2 3 2 2" xfId="5663"/>
    <cellStyle name="currency-$ 2 2 2 3 2 2 2" xfId="9174"/>
    <cellStyle name="currency-$ 2 2 2 3 2 2 2 2" xfId="16290"/>
    <cellStyle name="currency-$ 2 2 2 3 2 2 2 2 2" xfId="29478"/>
    <cellStyle name="currency-$ 2 2 2 3 2 2 2 3" xfId="22875"/>
    <cellStyle name="currency-$ 2 2 2 3 2 2 3" xfId="12780"/>
    <cellStyle name="currency-$ 2 2 2 3 2 2 3 2" xfId="26225"/>
    <cellStyle name="currency-$ 2 2 2 3 2 2 4" xfId="19622"/>
    <cellStyle name="currency-$ 2 2 2 3 2 3" xfId="7480"/>
    <cellStyle name="currency-$ 2 2 2 3 2 3 2" xfId="14596"/>
    <cellStyle name="currency-$ 2 2 2 3 2 3 2 2" xfId="27883"/>
    <cellStyle name="currency-$ 2 2 2 3 2 3 3" xfId="21280"/>
    <cellStyle name="currency-$ 2 2 2 3 2 4" xfId="11086"/>
    <cellStyle name="currency-$ 2 2 2 3 2 4 2" xfId="24630"/>
    <cellStyle name="currency-$ 2 2 2 3 2 5" xfId="18026"/>
    <cellStyle name="currency-$ 2 2 2 3 3" xfId="4834"/>
    <cellStyle name="currency-$ 2 2 2 3 3 2" xfId="8345"/>
    <cellStyle name="currency-$ 2 2 2 3 3 2 2" xfId="15461"/>
    <cellStyle name="currency-$ 2 2 2 3 3 2 2 2" xfId="28689"/>
    <cellStyle name="currency-$ 2 2 2 3 3 2 3" xfId="22086"/>
    <cellStyle name="currency-$ 2 2 2 3 3 3" xfId="11951"/>
    <cellStyle name="currency-$ 2 2 2 3 3 3 2" xfId="25436"/>
    <cellStyle name="currency-$ 2 2 2 3 3 4" xfId="18833"/>
    <cellStyle name="currency-$ 2 2 2 3 4" xfId="6651"/>
    <cellStyle name="currency-$ 2 2 2 3 4 2" xfId="13767"/>
    <cellStyle name="currency-$ 2 2 2 3 4 2 2" xfId="27094"/>
    <cellStyle name="currency-$ 2 2 2 3 4 3" xfId="20491"/>
    <cellStyle name="currency-$ 2 2 2 3 5" xfId="10256"/>
    <cellStyle name="currency-$ 2 2 2 3 5 2" xfId="23840"/>
    <cellStyle name="currency-$ 2 2 2 3 6" xfId="17236"/>
    <cellStyle name="currency-$ 2 2 2 4" xfId="3582"/>
    <cellStyle name="currency-$ 2 2 2 4 2" xfId="5277"/>
    <cellStyle name="currency-$ 2 2 2 4 2 2" xfId="8788"/>
    <cellStyle name="currency-$ 2 2 2 4 2 2 2" xfId="15904"/>
    <cellStyle name="currency-$ 2 2 2 4 2 2 2 2" xfId="29094"/>
    <cellStyle name="currency-$ 2 2 2 4 2 2 3" xfId="22491"/>
    <cellStyle name="currency-$ 2 2 2 4 2 3" xfId="12394"/>
    <cellStyle name="currency-$ 2 2 2 4 2 3 2" xfId="25841"/>
    <cellStyle name="currency-$ 2 2 2 4 2 4" xfId="19238"/>
    <cellStyle name="currency-$ 2 2 2 4 3" xfId="7094"/>
    <cellStyle name="currency-$ 2 2 2 4 3 2" xfId="14210"/>
    <cellStyle name="currency-$ 2 2 2 4 3 2 2" xfId="27499"/>
    <cellStyle name="currency-$ 2 2 2 4 3 3" xfId="20896"/>
    <cellStyle name="currency-$ 2 2 2 4 4" xfId="10700"/>
    <cellStyle name="currency-$ 2 2 2 4 4 2" xfId="24246"/>
    <cellStyle name="currency-$ 2 2 2 4 5" xfId="17642"/>
    <cellStyle name="currency-$ 2 2 2 5" xfId="4429"/>
    <cellStyle name="currency-$ 2 2 2 5 2" xfId="7940"/>
    <cellStyle name="currency-$ 2 2 2 5 2 2" xfId="15056"/>
    <cellStyle name="currency-$ 2 2 2 5 2 2 2" xfId="28305"/>
    <cellStyle name="currency-$ 2 2 2 5 2 3" xfId="21702"/>
    <cellStyle name="currency-$ 2 2 2 5 3" xfId="11546"/>
    <cellStyle name="currency-$ 2 2 2 5 3 2" xfId="25052"/>
    <cellStyle name="currency-$ 2 2 2 5 4" xfId="18449"/>
    <cellStyle name="currency-$ 2 2 2 6" xfId="6234"/>
    <cellStyle name="currency-$ 2 2 2 6 2" xfId="13350"/>
    <cellStyle name="currency-$ 2 2 2 6 2 2" xfId="26710"/>
    <cellStyle name="currency-$ 2 2 2 6 3" xfId="20107"/>
    <cellStyle name="currency-$ 2 2 2 7" xfId="9839"/>
    <cellStyle name="currency-$ 2 2 2 7 2" xfId="23456"/>
    <cellStyle name="currency-$ 2 2 2 8" xfId="16851"/>
    <cellStyle name="currency-$ 2 2 3" xfId="2439"/>
    <cellStyle name="currency-$ 2 2 3 2" xfId="2921"/>
    <cellStyle name="currency-$ 2 2 3 2 2" xfId="3771"/>
    <cellStyle name="currency-$ 2 2 3 2 2 2" xfId="5466"/>
    <cellStyle name="currency-$ 2 2 3 2 2 2 2" xfId="8977"/>
    <cellStyle name="currency-$ 2 2 3 2 2 2 2 2" xfId="16093"/>
    <cellStyle name="currency-$ 2 2 3 2 2 2 2 2 2" xfId="29282"/>
    <cellStyle name="currency-$ 2 2 3 2 2 2 2 3" xfId="22679"/>
    <cellStyle name="currency-$ 2 2 3 2 2 2 3" xfId="12583"/>
    <cellStyle name="currency-$ 2 2 3 2 2 2 3 2" xfId="26029"/>
    <cellStyle name="currency-$ 2 2 3 2 2 2 4" xfId="19426"/>
    <cellStyle name="currency-$ 2 2 3 2 2 3" xfId="7283"/>
    <cellStyle name="currency-$ 2 2 3 2 2 3 2" xfId="14399"/>
    <cellStyle name="currency-$ 2 2 3 2 2 3 2 2" xfId="27687"/>
    <cellStyle name="currency-$ 2 2 3 2 2 3 3" xfId="21084"/>
    <cellStyle name="currency-$ 2 2 3 2 2 4" xfId="10889"/>
    <cellStyle name="currency-$ 2 2 3 2 2 4 2" xfId="24434"/>
    <cellStyle name="currency-$ 2 2 3 2 2 5" xfId="17830"/>
    <cellStyle name="currency-$ 2 2 3 2 3" xfId="4619"/>
    <cellStyle name="currency-$ 2 2 3 2 3 2" xfId="8130"/>
    <cellStyle name="currency-$ 2 2 3 2 3 2 2" xfId="15246"/>
    <cellStyle name="currency-$ 2 2 3 2 3 2 2 2" xfId="28493"/>
    <cellStyle name="currency-$ 2 2 3 2 3 2 3" xfId="21890"/>
    <cellStyle name="currency-$ 2 2 3 2 3 3" xfId="11736"/>
    <cellStyle name="currency-$ 2 2 3 2 3 3 2" xfId="25240"/>
    <cellStyle name="currency-$ 2 2 3 2 3 4" xfId="18637"/>
    <cellStyle name="currency-$ 2 2 3 2 4" xfId="6434"/>
    <cellStyle name="currency-$ 2 2 3 2 4 2" xfId="13550"/>
    <cellStyle name="currency-$ 2 2 3 2 4 2 2" xfId="26898"/>
    <cellStyle name="currency-$ 2 2 3 2 4 3" xfId="20295"/>
    <cellStyle name="currency-$ 2 2 3 2 5" xfId="10039"/>
    <cellStyle name="currency-$ 2 2 3 2 5 2" xfId="23644"/>
    <cellStyle name="currency-$ 2 2 3 2 6" xfId="17040"/>
    <cellStyle name="currency-$ 2 2 3 3" xfId="3351"/>
    <cellStyle name="currency-$ 2 2 3 3 2" xfId="5047"/>
    <cellStyle name="currency-$ 2 2 3 3 2 2" xfId="8558"/>
    <cellStyle name="currency-$ 2 2 3 3 2 2 2" xfId="15674"/>
    <cellStyle name="currency-$ 2 2 3 3 2 2 2 2" xfId="28882"/>
    <cellStyle name="currency-$ 2 2 3 3 2 2 3" xfId="22279"/>
    <cellStyle name="currency-$ 2 2 3 3 2 3" xfId="12164"/>
    <cellStyle name="currency-$ 2 2 3 3 2 3 2" xfId="25629"/>
    <cellStyle name="currency-$ 2 2 3 3 2 4" xfId="19026"/>
    <cellStyle name="currency-$ 2 2 3 3 3" xfId="6864"/>
    <cellStyle name="currency-$ 2 2 3 3 3 2" xfId="13980"/>
    <cellStyle name="currency-$ 2 2 3 3 3 2 2" xfId="27287"/>
    <cellStyle name="currency-$ 2 2 3 3 3 3" xfId="20684"/>
    <cellStyle name="currency-$ 2 2 3 3 4" xfId="10469"/>
    <cellStyle name="currency-$ 2 2 3 3 4 2" xfId="24033"/>
    <cellStyle name="currency-$ 2 2 3 3 5" xfId="17429"/>
    <cellStyle name="currency-$ 2 2 3 4" xfId="4187"/>
    <cellStyle name="currency-$ 2 2 3 4 2" xfId="7699"/>
    <cellStyle name="currency-$ 2 2 3 4 2 2" xfId="14815"/>
    <cellStyle name="currency-$ 2 2 3 4 2 2 2" xfId="28090"/>
    <cellStyle name="currency-$ 2 2 3 4 2 3" xfId="21487"/>
    <cellStyle name="currency-$ 2 2 3 4 3" xfId="11305"/>
    <cellStyle name="currency-$ 2 2 3 4 3 2" xfId="24837"/>
    <cellStyle name="currency-$ 2 2 3 4 4" xfId="18233"/>
    <cellStyle name="currency-$ 2 2 3 5" xfId="5971"/>
    <cellStyle name="currency-$ 2 2 3 5 2" xfId="13088"/>
    <cellStyle name="currency-$ 2 2 3 5 2 2" xfId="26495"/>
    <cellStyle name="currency-$ 2 2 3 5 3" xfId="19892"/>
    <cellStyle name="currency-$ 2 2 3 6" xfId="9586"/>
    <cellStyle name="currency-$ 2 2 3 6 2" xfId="23241"/>
    <cellStyle name="currency-$ 2 2 3 7" xfId="16646"/>
    <cellStyle name="currency-$ 2 2 4" xfId="3028"/>
    <cellStyle name="currency-$ 2 2 4 2" xfId="3876"/>
    <cellStyle name="currency-$ 2 2 4 2 2" xfId="5571"/>
    <cellStyle name="currency-$ 2 2 4 2 2 2" xfId="9082"/>
    <cellStyle name="currency-$ 2 2 4 2 2 2 2" xfId="16198"/>
    <cellStyle name="currency-$ 2 2 4 2 2 2 2 2" xfId="29387"/>
    <cellStyle name="currency-$ 2 2 4 2 2 2 3" xfId="22784"/>
    <cellStyle name="currency-$ 2 2 4 2 2 3" xfId="12688"/>
    <cellStyle name="currency-$ 2 2 4 2 2 3 2" xfId="26134"/>
    <cellStyle name="currency-$ 2 2 4 2 2 4" xfId="19531"/>
    <cellStyle name="currency-$ 2 2 4 2 3" xfId="7388"/>
    <cellStyle name="currency-$ 2 2 4 2 3 2" xfId="14504"/>
    <cellStyle name="currency-$ 2 2 4 2 3 2 2" xfId="27792"/>
    <cellStyle name="currency-$ 2 2 4 2 3 3" xfId="21189"/>
    <cellStyle name="currency-$ 2 2 4 2 4" xfId="10994"/>
    <cellStyle name="currency-$ 2 2 4 2 4 2" xfId="24539"/>
    <cellStyle name="currency-$ 2 2 4 2 5" xfId="17935"/>
    <cellStyle name="currency-$ 2 2 4 3" xfId="4724"/>
    <cellStyle name="currency-$ 2 2 4 3 2" xfId="8235"/>
    <cellStyle name="currency-$ 2 2 4 3 2 2" xfId="15351"/>
    <cellStyle name="currency-$ 2 2 4 3 2 2 2" xfId="28598"/>
    <cellStyle name="currency-$ 2 2 4 3 2 3" xfId="21995"/>
    <cellStyle name="currency-$ 2 2 4 3 3" xfId="11841"/>
    <cellStyle name="currency-$ 2 2 4 3 3 2" xfId="25345"/>
    <cellStyle name="currency-$ 2 2 4 3 4" xfId="18742"/>
    <cellStyle name="currency-$ 2 2 4 4" xfId="6541"/>
    <cellStyle name="currency-$ 2 2 4 4 2" xfId="13657"/>
    <cellStyle name="currency-$ 2 2 4 4 2 2" xfId="27003"/>
    <cellStyle name="currency-$ 2 2 4 4 3" xfId="20400"/>
    <cellStyle name="currency-$ 2 2 4 5" xfId="10146"/>
    <cellStyle name="currency-$ 2 2 4 5 2" xfId="23749"/>
    <cellStyle name="currency-$ 2 2 4 6" xfId="17145"/>
    <cellStyle name="currency-$ 2 2 5" xfId="3482"/>
    <cellStyle name="currency-$ 2 2 5 2" xfId="5177"/>
    <cellStyle name="currency-$ 2 2 5 2 2" xfId="8688"/>
    <cellStyle name="currency-$ 2 2 5 2 2 2" xfId="15804"/>
    <cellStyle name="currency-$ 2 2 5 2 2 2 2" xfId="29003"/>
    <cellStyle name="currency-$ 2 2 5 2 2 3" xfId="22400"/>
    <cellStyle name="currency-$ 2 2 5 2 3" xfId="12294"/>
    <cellStyle name="currency-$ 2 2 5 2 3 2" xfId="25750"/>
    <cellStyle name="currency-$ 2 2 5 2 4" xfId="19147"/>
    <cellStyle name="currency-$ 2 2 5 3" xfId="6994"/>
    <cellStyle name="currency-$ 2 2 5 3 2" xfId="14110"/>
    <cellStyle name="currency-$ 2 2 5 3 2 2" xfId="27408"/>
    <cellStyle name="currency-$ 2 2 5 3 3" xfId="20805"/>
    <cellStyle name="currency-$ 2 2 5 4" xfId="10600"/>
    <cellStyle name="currency-$ 2 2 5 4 2" xfId="24155"/>
    <cellStyle name="currency-$ 2 2 5 5" xfId="17551"/>
    <cellStyle name="currency-$ 2 2 6" xfId="4325"/>
    <cellStyle name="currency-$ 2 2 6 2" xfId="7836"/>
    <cellStyle name="currency-$ 2 2 6 2 2" xfId="14952"/>
    <cellStyle name="currency-$ 2 2 6 2 2 2" xfId="28211"/>
    <cellStyle name="currency-$ 2 2 6 2 3" xfId="21608"/>
    <cellStyle name="currency-$ 2 2 6 3" xfId="11442"/>
    <cellStyle name="currency-$ 2 2 6 3 2" xfId="24958"/>
    <cellStyle name="currency-$ 2 2 6 4" xfId="18355"/>
    <cellStyle name="currency-$ 2 2 7" xfId="6111"/>
    <cellStyle name="currency-$ 2 2 7 2" xfId="13227"/>
    <cellStyle name="currency-$ 2 2 7 2 2" xfId="26616"/>
    <cellStyle name="currency-$ 2 2 7 3" xfId="20013"/>
    <cellStyle name="currency-$ 2 2 8" xfId="9725"/>
    <cellStyle name="currency-$ 2 2 8 2" xfId="23362"/>
    <cellStyle name="currency-$ 2 2 9" xfId="16767"/>
    <cellStyle name="currency-$ 2 3" xfId="2660"/>
    <cellStyle name="currency-$ 2 3 2" xfId="2491"/>
    <cellStyle name="currency-$ 2 3 2 2" xfId="2966"/>
    <cellStyle name="currency-$ 2 3 2 2 2" xfId="3816"/>
    <cellStyle name="currency-$ 2 3 2 2 2 2" xfId="5511"/>
    <cellStyle name="currency-$ 2 3 2 2 2 2 2" xfId="9022"/>
    <cellStyle name="currency-$ 2 3 2 2 2 2 2 2" xfId="16138"/>
    <cellStyle name="currency-$ 2 3 2 2 2 2 2 2 2" xfId="29327"/>
    <cellStyle name="currency-$ 2 3 2 2 2 2 2 3" xfId="22724"/>
    <cellStyle name="currency-$ 2 3 2 2 2 2 3" xfId="12628"/>
    <cellStyle name="currency-$ 2 3 2 2 2 2 3 2" xfId="26074"/>
    <cellStyle name="currency-$ 2 3 2 2 2 2 4" xfId="19471"/>
    <cellStyle name="currency-$ 2 3 2 2 2 3" xfId="7328"/>
    <cellStyle name="currency-$ 2 3 2 2 2 3 2" xfId="14444"/>
    <cellStyle name="currency-$ 2 3 2 2 2 3 2 2" xfId="27732"/>
    <cellStyle name="currency-$ 2 3 2 2 2 3 3" xfId="21129"/>
    <cellStyle name="currency-$ 2 3 2 2 2 4" xfId="10934"/>
    <cellStyle name="currency-$ 2 3 2 2 2 4 2" xfId="24479"/>
    <cellStyle name="currency-$ 2 3 2 2 2 5" xfId="17875"/>
    <cellStyle name="currency-$ 2 3 2 2 3" xfId="4664"/>
    <cellStyle name="currency-$ 2 3 2 2 3 2" xfId="8175"/>
    <cellStyle name="currency-$ 2 3 2 2 3 2 2" xfId="15291"/>
    <cellStyle name="currency-$ 2 3 2 2 3 2 2 2" xfId="28538"/>
    <cellStyle name="currency-$ 2 3 2 2 3 2 3" xfId="21935"/>
    <cellStyle name="currency-$ 2 3 2 2 3 3" xfId="11781"/>
    <cellStyle name="currency-$ 2 3 2 2 3 3 2" xfId="25285"/>
    <cellStyle name="currency-$ 2 3 2 2 3 4" xfId="18682"/>
    <cellStyle name="currency-$ 2 3 2 2 4" xfId="6479"/>
    <cellStyle name="currency-$ 2 3 2 2 4 2" xfId="13595"/>
    <cellStyle name="currency-$ 2 3 2 2 4 2 2" xfId="26943"/>
    <cellStyle name="currency-$ 2 3 2 2 4 3" xfId="20340"/>
    <cellStyle name="currency-$ 2 3 2 2 5" xfId="10084"/>
    <cellStyle name="currency-$ 2 3 2 2 5 2" xfId="23689"/>
    <cellStyle name="currency-$ 2 3 2 2 6" xfId="17085"/>
    <cellStyle name="currency-$ 2 3 2 3" xfId="3403"/>
    <cellStyle name="currency-$ 2 3 2 3 2" xfId="5099"/>
    <cellStyle name="currency-$ 2 3 2 3 2 2" xfId="8610"/>
    <cellStyle name="currency-$ 2 3 2 3 2 2 2" xfId="15726"/>
    <cellStyle name="currency-$ 2 3 2 3 2 2 2 2" xfId="28927"/>
    <cellStyle name="currency-$ 2 3 2 3 2 2 3" xfId="22324"/>
    <cellStyle name="currency-$ 2 3 2 3 2 3" xfId="12216"/>
    <cellStyle name="currency-$ 2 3 2 3 2 3 2" xfId="25674"/>
    <cellStyle name="currency-$ 2 3 2 3 2 4" xfId="19071"/>
    <cellStyle name="currency-$ 2 3 2 3 3" xfId="6916"/>
    <cellStyle name="currency-$ 2 3 2 3 3 2" xfId="14032"/>
    <cellStyle name="currency-$ 2 3 2 3 3 2 2" xfId="27332"/>
    <cellStyle name="currency-$ 2 3 2 3 3 3" xfId="20729"/>
    <cellStyle name="currency-$ 2 3 2 3 4" xfId="10521"/>
    <cellStyle name="currency-$ 2 3 2 3 4 2" xfId="24078"/>
    <cellStyle name="currency-$ 2 3 2 3 5" xfId="17474"/>
    <cellStyle name="currency-$ 2 3 2 4" xfId="4239"/>
    <cellStyle name="currency-$ 2 3 2 4 2" xfId="7751"/>
    <cellStyle name="currency-$ 2 3 2 4 2 2" xfId="14867"/>
    <cellStyle name="currency-$ 2 3 2 4 2 2 2" xfId="28135"/>
    <cellStyle name="currency-$ 2 3 2 4 2 3" xfId="21532"/>
    <cellStyle name="currency-$ 2 3 2 4 3" xfId="11357"/>
    <cellStyle name="currency-$ 2 3 2 4 3 2" xfId="24882"/>
    <cellStyle name="currency-$ 2 3 2 4 4" xfId="18278"/>
    <cellStyle name="currency-$ 2 3 2 5" xfId="6023"/>
    <cellStyle name="currency-$ 2 3 2 5 2" xfId="13140"/>
    <cellStyle name="currency-$ 2 3 2 5 2 2" xfId="26540"/>
    <cellStyle name="currency-$ 2 3 2 5 3" xfId="19937"/>
    <cellStyle name="currency-$ 2 3 2 6" xfId="9638"/>
    <cellStyle name="currency-$ 2 3 2 6 2" xfId="23286"/>
    <cellStyle name="currency-$ 2 3 2 7" xfId="16691"/>
    <cellStyle name="currency-$ 2 3 3" xfId="3083"/>
    <cellStyle name="currency-$ 2 3 3 2" xfId="3922"/>
    <cellStyle name="currency-$ 2 3 3 2 2" xfId="5617"/>
    <cellStyle name="currency-$ 2 3 3 2 2 2" xfId="9128"/>
    <cellStyle name="currency-$ 2 3 3 2 2 2 2" xfId="16244"/>
    <cellStyle name="currency-$ 2 3 3 2 2 2 2 2" xfId="29432"/>
    <cellStyle name="currency-$ 2 3 3 2 2 2 3" xfId="22829"/>
    <cellStyle name="currency-$ 2 3 3 2 2 3" xfId="12734"/>
    <cellStyle name="currency-$ 2 3 3 2 2 3 2" xfId="26179"/>
    <cellStyle name="currency-$ 2 3 3 2 2 4" xfId="19576"/>
    <cellStyle name="currency-$ 2 3 3 2 3" xfId="7434"/>
    <cellStyle name="currency-$ 2 3 3 2 3 2" xfId="14550"/>
    <cellStyle name="currency-$ 2 3 3 2 3 2 2" xfId="27837"/>
    <cellStyle name="currency-$ 2 3 3 2 3 3" xfId="21234"/>
    <cellStyle name="currency-$ 2 3 3 2 4" xfId="11040"/>
    <cellStyle name="currency-$ 2 3 3 2 4 2" xfId="24584"/>
    <cellStyle name="currency-$ 2 3 3 2 5" xfId="17980"/>
    <cellStyle name="currency-$ 2 3 3 3" xfId="4779"/>
    <cellStyle name="currency-$ 2 3 3 3 2" xfId="8290"/>
    <cellStyle name="currency-$ 2 3 3 3 2 2" xfId="15406"/>
    <cellStyle name="currency-$ 2 3 3 3 2 2 2" xfId="28643"/>
    <cellStyle name="currency-$ 2 3 3 3 2 3" xfId="22040"/>
    <cellStyle name="currency-$ 2 3 3 3 3" xfId="11896"/>
    <cellStyle name="currency-$ 2 3 3 3 3 2" xfId="25390"/>
    <cellStyle name="currency-$ 2 3 3 3 4" xfId="18787"/>
    <cellStyle name="currency-$ 2 3 3 4" xfId="6596"/>
    <cellStyle name="currency-$ 2 3 3 4 2" xfId="13712"/>
    <cellStyle name="currency-$ 2 3 3 4 2 2" xfId="27048"/>
    <cellStyle name="currency-$ 2 3 3 4 3" xfId="20445"/>
    <cellStyle name="currency-$ 2 3 3 5" xfId="10201"/>
    <cellStyle name="currency-$ 2 3 3 5 2" xfId="23794"/>
    <cellStyle name="currency-$ 2 3 3 6" xfId="17190"/>
    <cellStyle name="currency-$ 2 3 4" xfId="3535"/>
    <cellStyle name="currency-$ 2 3 4 2" xfId="5230"/>
    <cellStyle name="currency-$ 2 3 4 2 2" xfId="8741"/>
    <cellStyle name="currency-$ 2 3 4 2 2 2" xfId="15857"/>
    <cellStyle name="currency-$ 2 3 4 2 2 2 2" xfId="29048"/>
    <cellStyle name="currency-$ 2 3 4 2 2 3" xfId="22445"/>
    <cellStyle name="currency-$ 2 3 4 2 3" xfId="12347"/>
    <cellStyle name="currency-$ 2 3 4 2 3 2" xfId="25795"/>
    <cellStyle name="currency-$ 2 3 4 2 4" xfId="19192"/>
    <cellStyle name="currency-$ 2 3 4 3" xfId="7047"/>
    <cellStyle name="currency-$ 2 3 4 3 2" xfId="14163"/>
    <cellStyle name="currency-$ 2 3 4 3 2 2" xfId="27453"/>
    <cellStyle name="currency-$ 2 3 4 3 3" xfId="20850"/>
    <cellStyle name="currency-$ 2 3 4 4" xfId="10653"/>
    <cellStyle name="currency-$ 2 3 4 4 2" xfId="24200"/>
    <cellStyle name="currency-$ 2 3 4 5" xfId="17596"/>
    <cellStyle name="currency-$ 2 3 5" xfId="4378"/>
    <cellStyle name="currency-$ 2 3 5 2" xfId="7889"/>
    <cellStyle name="currency-$ 2 3 5 2 2" xfId="15005"/>
    <cellStyle name="currency-$ 2 3 5 2 2 2" xfId="28256"/>
    <cellStyle name="currency-$ 2 3 5 2 3" xfId="21653"/>
    <cellStyle name="currency-$ 2 3 5 3" xfId="11495"/>
    <cellStyle name="currency-$ 2 3 5 3 2" xfId="25003"/>
    <cellStyle name="currency-$ 2 3 5 4" xfId="18400"/>
    <cellStyle name="currency-$ 2 3 6" xfId="6174"/>
    <cellStyle name="currency-$ 2 3 6 2" xfId="13290"/>
    <cellStyle name="currency-$ 2 3 6 2 2" xfId="26661"/>
    <cellStyle name="currency-$ 2 3 6 3" xfId="20058"/>
    <cellStyle name="currency-$ 2 3 7" xfId="9779"/>
    <cellStyle name="currency-$ 2 3 7 2" xfId="23407"/>
    <cellStyle name="currency-$ 2 3 8" xfId="16802"/>
    <cellStyle name="currency-$ 2 4" xfId="2573"/>
    <cellStyle name="currency-$ 2 4 2" xfId="2429"/>
    <cellStyle name="currency-$ 2 4 2 2" xfId="2911"/>
    <cellStyle name="currency-$ 2 4 2 2 2" xfId="3761"/>
    <cellStyle name="currency-$ 2 4 2 2 2 2" xfId="5456"/>
    <cellStyle name="currency-$ 2 4 2 2 2 2 2" xfId="8967"/>
    <cellStyle name="currency-$ 2 4 2 2 2 2 2 2" xfId="16083"/>
    <cellStyle name="currency-$ 2 4 2 2 2 2 2 2 2" xfId="29273"/>
    <cellStyle name="currency-$ 2 4 2 2 2 2 2 3" xfId="22670"/>
    <cellStyle name="currency-$ 2 4 2 2 2 2 3" xfId="12573"/>
    <cellStyle name="currency-$ 2 4 2 2 2 2 3 2" xfId="26020"/>
    <cellStyle name="currency-$ 2 4 2 2 2 2 4" xfId="19417"/>
    <cellStyle name="currency-$ 2 4 2 2 2 3" xfId="7273"/>
    <cellStyle name="currency-$ 2 4 2 2 2 3 2" xfId="14389"/>
    <cellStyle name="currency-$ 2 4 2 2 2 3 2 2" xfId="27678"/>
    <cellStyle name="currency-$ 2 4 2 2 2 3 3" xfId="21075"/>
    <cellStyle name="currency-$ 2 4 2 2 2 4" xfId="10879"/>
    <cellStyle name="currency-$ 2 4 2 2 2 4 2" xfId="24425"/>
    <cellStyle name="currency-$ 2 4 2 2 2 5" xfId="17821"/>
    <cellStyle name="currency-$ 2 4 2 2 3" xfId="4609"/>
    <cellStyle name="currency-$ 2 4 2 2 3 2" xfId="8120"/>
    <cellStyle name="currency-$ 2 4 2 2 3 2 2" xfId="15236"/>
    <cellStyle name="currency-$ 2 4 2 2 3 2 2 2" xfId="28484"/>
    <cellStyle name="currency-$ 2 4 2 2 3 2 3" xfId="21881"/>
    <cellStyle name="currency-$ 2 4 2 2 3 3" xfId="11726"/>
    <cellStyle name="currency-$ 2 4 2 2 3 3 2" xfId="25231"/>
    <cellStyle name="currency-$ 2 4 2 2 3 4" xfId="18628"/>
    <cellStyle name="currency-$ 2 4 2 2 4" xfId="6424"/>
    <cellStyle name="currency-$ 2 4 2 2 4 2" xfId="13540"/>
    <cellStyle name="currency-$ 2 4 2 2 4 2 2" xfId="26889"/>
    <cellStyle name="currency-$ 2 4 2 2 4 3" xfId="20286"/>
    <cellStyle name="currency-$ 2 4 2 2 5" xfId="10029"/>
    <cellStyle name="currency-$ 2 4 2 2 5 2" xfId="23635"/>
    <cellStyle name="currency-$ 2 4 2 2 6" xfId="17031"/>
    <cellStyle name="currency-$ 2 4 2 3" xfId="3341"/>
    <cellStyle name="currency-$ 2 4 2 3 2" xfId="5037"/>
    <cellStyle name="currency-$ 2 4 2 3 2 2" xfId="8548"/>
    <cellStyle name="currency-$ 2 4 2 3 2 2 2" xfId="15664"/>
    <cellStyle name="currency-$ 2 4 2 3 2 2 2 2" xfId="28873"/>
    <cellStyle name="currency-$ 2 4 2 3 2 2 3" xfId="22270"/>
    <cellStyle name="currency-$ 2 4 2 3 2 3" xfId="12154"/>
    <cellStyle name="currency-$ 2 4 2 3 2 3 2" xfId="25620"/>
    <cellStyle name="currency-$ 2 4 2 3 2 4" xfId="19017"/>
    <cellStyle name="currency-$ 2 4 2 3 3" xfId="6854"/>
    <cellStyle name="currency-$ 2 4 2 3 3 2" xfId="13970"/>
    <cellStyle name="currency-$ 2 4 2 3 3 2 2" xfId="27278"/>
    <cellStyle name="currency-$ 2 4 2 3 3 3" xfId="20675"/>
    <cellStyle name="currency-$ 2 4 2 3 4" xfId="10459"/>
    <cellStyle name="currency-$ 2 4 2 3 4 2" xfId="24024"/>
    <cellStyle name="currency-$ 2 4 2 3 5" xfId="17420"/>
    <cellStyle name="currency-$ 2 4 2 4" xfId="4177"/>
    <cellStyle name="currency-$ 2 4 2 4 2" xfId="7689"/>
    <cellStyle name="currency-$ 2 4 2 4 2 2" xfId="14805"/>
    <cellStyle name="currency-$ 2 4 2 4 2 2 2" xfId="28081"/>
    <cellStyle name="currency-$ 2 4 2 4 2 3" xfId="21478"/>
    <cellStyle name="currency-$ 2 4 2 4 3" xfId="11295"/>
    <cellStyle name="currency-$ 2 4 2 4 3 2" xfId="24828"/>
    <cellStyle name="currency-$ 2 4 2 4 4" xfId="18224"/>
    <cellStyle name="currency-$ 2 4 2 5" xfId="5961"/>
    <cellStyle name="currency-$ 2 4 2 5 2" xfId="13078"/>
    <cellStyle name="currency-$ 2 4 2 5 2 2" xfId="26486"/>
    <cellStyle name="currency-$ 2 4 2 5 3" xfId="19883"/>
    <cellStyle name="currency-$ 2 4 2 6" xfId="9576"/>
    <cellStyle name="currency-$ 2 4 2 6 2" xfId="23232"/>
    <cellStyle name="currency-$ 2 4 2 7" xfId="16637"/>
    <cellStyle name="currency-$ 2 4 3" xfId="3018"/>
    <cellStyle name="currency-$ 2 4 3 2" xfId="3867"/>
    <cellStyle name="currency-$ 2 4 3 2 2" xfId="5562"/>
    <cellStyle name="currency-$ 2 4 3 2 2 2" xfId="9073"/>
    <cellStyle name="currency-$ 2 4 3 2 2 2 2" xfId="16189"/>
    <cellStyle name="currency-$ 2 4 3 2 2 2 2 2" xfId="29378"/>
    <cellStyle name="currency-$ 2 4 3 2 2 2 3" xfId="22775"/>
    <cellStyle name="currency-$ 2 4 3 2 2 3" xfId="12679"/>
    <cellStyle name="currency-$ 2 4 3 2 2 3 2" xfId="26125"/>
    <cellStyle name="currency-$ 2 4 3 2 2 4" xfId="19522"/>
    <cellStyle name="currency-$ 2 4 3 2 3" xfId="7379"/>
    <cellStyle name="currency-$ 2 4 3 2 3 2" xfId="14495"/>
    <cellStyle name="currency-$ 2 4 3 2 3 2 2" xfId="27783"/>
    <cellStyle name="currency-$ 2 4 3 2 3 3" xfId="21180"/>
    <cellStyle name="currency-$ 2 4 3 2 4" xfId="10985"/>
    <cellStyle name="currency-$ 2 4 3 2 4 2" xfId="24530"/>
    <cellStyle name="currency-$ 2 4 3 2 5" xfId="17926"/>
    <cellStyle name="currency-$ 2 4 3 3" xfId="4715"/>
    <cellStyle name="currency-$ 2 4 3 3 2" xfId="8226"/>
    <cellStyle name="currency-$ 2 4 3 3 2 2" xfId="15342"/>
    <cellStyle name="currency-$ 2 4 3 3 2 2 2" xfId="28589"/>
    <cellStyle name="currency-$ 2 4 3 3 2 3" xfId="21986"/>
    <cellStyle name="currency-$ 2 4 3 3 3" xfId="11832"/>
    <cellStyle name="currency-$ 2 4 3 3 3 2" xfId="25336"/>
    <cellStyle name="currency-$ 2 4 3 3 4" xfId="18733"/>
    <cellStyle name="currency-$ 2 4 3 4" xfId="6531"/>
    <cellStyle name="currency-$ 2 4 3 4 2" xfId="13647"/>
    <cellStyle name="currency-$ 2 4 3 4 2 2" xfId="26994"/>
    <cellStyle name="currency-$ 2 4 3 4 3" xfId="20391"/>
    <cellStyle name="currency-$ 2 4 3 5" xfId="10136"/>
    <cellStyle name="currency-$ 2 4 3 5 2" xfId="23740"/>
    <cellStyle name="currency-$ 2 4 3 6" xfId="17136"/>
    <cellStyle name="currency-$ 2 4 4" xfId="3472"/>
    <cellStyle name="currency-$ 2 4 4 2" xfId="5168"/>
    <cellStyle name="currency-$ 2 4 4 2 2" xfId="8679"/>
    <cellStyle name="currency-$ 2 4 4 2 2 2" xfId="15795"/>
    <cellStyle name="currency-$ 2 4 4 2 2 2 2" xfId="28994"/>
    <cellStyle name="currency-$ 2 4 4 2 2 3" xfId="22391"/>
    <cellStyle name="currency-$ 2 4 4 2 3" xfId="12285"/>
    <cellStyle name="currency-$ 2 4 4 2 3 2" xfId="25741"/>
    <cellStyle name="currency-$ 2 4 4 2 4" xfId="19138"/>
    <cellStyle name="currency-$ 2 4 4 3" xfId="6985"/>
    <cellStyle name="currency-$ 2 4 4 3 2" xfId="14101"/>
    <cellStyle name="currency-$ 2 4 4 3 2 2" xfId="27399"/>
    <cellStyle name="currency-$ 2 4 4 3 3" xfId="20796"/>
    <cellStyle name="currency-$ 2 4 4 4" xfId="10590"/>
    <cellStyle name="currency-$ 2 4 4 4 2" xfId="24145"/>
    <cellStyle name="currency-$ 2 4 4 5" xfId="17541"/>
    <cellStyle name="currency-$ 2 4 5" xfId="4315"/>
    <cellStyle name="currency-$ 2 4 5 2" xfId="7827"/>
    <cellStyle name="currency-$ 2 4 5 2 2" xfId="14943"/>
    <cellStyle name="currency-$ 2 4 5 2 2 2" xfId="28202"/>
    <cellStyle name="currency-$ 2 4 5 2 3" xfId="21599"/>
    <cellStyle name="currency-$ 2 4 5 3" xfId="11433"/>
    <cellStyle name="currency-$ 2 4 5 3 2" xfId="24949"/>
    <cellStyle name="currency-$ 2 4 5 4" xfId="18345"/>
    <cellStyle name="currency-$ 2 4 6" xfId="6100"/>
    <cellStyle name="currency-$ 2 4 6 2" xfId="13217"/>
    <cellStyle name="currency-$ 2 4 6 2 2" xfId="26607"/>
    <cellStyle name="currency-$ 2 4 6 3" xfId="20004"/>
    <cellStyle name="currency-$ 2 4 7" xfId="9715"/>
    <cellStyle name="currency-$ 2 4 7 2" xfId="23353"/>
    <cellStyle name="currency-$ 2 4 8" xfId="16759"/>
    <cellStyle name="currency-$ 2 5" xfId="2378"/>
    <cellStyle name="currency-$ 2 5 2" xfId="2863"/>
    <cellStyle name="currency-$ 2 5 2 2" xfId="3714"/>
    <cellStyle name="currency-$ 2 5 2 2 2" xfId="5409"/>
    <cellStyle name="currency-$ 2 5 2 2 2 2" xfId="8920"/>
    <cellStyle name="currency-$ 2 5 2 2 2 2 2" xfId="16036"/>
    <cellStyle name="currency-$ 2 5 2 2 2 2 2 2" xfId="29226"/>
    <cellStyle name="currency-$ 2 5 2 2 2 2 3" xfId="22623"/>
    <cellStyle name="currency-$ 2 5 2 2 2 3" xfId="12526"/>
    <cellStyle name="currency-$ 2 5 2 2 2 3 2" xfId="25973"/>
    <cellStyle name="currency-$ 2 5 2 2 2 4" xfId="19370"/>
    <cellStyle name="currency-$ 2 5 2 2 3" xfId="7226"/>
    <cellStyle name="currency-$ 2 5 2 2 3 2" xfId="14342"/>
    <cellStyle name="currency-$ 2 5 2 2 3 2 2" xfId="27631"/>
    <cellStyle name="currency-$ 2 5 2 2 3 3" xfId="21028"/>
    <cellStyle name="currency-$ 2 5 2 2 4" xfId="10832"/>
    <cellStyle name="currency-$ 2 5 2 2 4 2" xfId="24378"/>
    <cellStyle name="currency-$ 2 5 2 2 5" xfId="17774"/>
    <cellStyle name="currency-$ 2 5 2 3" xfId="4562"/>
    <cellStyle name="currency-$ 2 5 2 3 2" xfId="8073"/>
    <cellStyle name="currency-$ 2 5 2 3 2 2" xfId="15189"/>
    <cellStyle name="currency-$ 2 5 2 3 2 2 2" xfId="28437"/>
    <cellStyle name="currency-$ 2 5 2 3 2 3" xfId="21834"/>
    <cellStyle name="currency-$ 2 5 2 3 3" xfId="11679"/>
    <cellStyle name="currency-$ 2 5 2 3 3 2" xfId="25184"/>
    <cellStyle name="currency-$ 2 5 2 3 4" xfId="18581"/>
    <cellStyle name="currency-$ 2 5 2 4" xfId="6376"/>
    <cellStyle name="currency-$ 2 5 2 4 2" xfId="13492"/>
    <cellStyle name="currency-$ 2 5 2 4 2 2" xfId="26842"/>
    <cellStyle name="currency-$ 2 5 2 4 3" xfId="20239"/>
    <cellStyle name="currency-$ 2 5 2 5" xfId="9981"/>
    <cellStyle name="currency-$ 2 5 2 5 2" xfId="23588"/>
    <cellStyle name="currency-$ 2 5 2 6" xfId="16984"/>
    <cellStyle name="currency-$ 2 5 3" xfId="3291"/>
    <cellStyle name="currency-$ 2 5 3 2" xfId="4987"/>
    <cellStyle name="currency-$ 2 5 3 2 2" xfId="8498"/>
    <cellStyle name="currency-$ 2 5 3 2 2 2" xfId="15614"/>
    <cellStyle name="currency-$ 2 5 3 2 2 2 2" xfId="28826"/>
    <cellStyle name="currency-$ 2 5 3 2 2 3" xfId="22223"/>
    <cellStyle name="currency-$ 2 5 3 2 3" xfId="12104"/>
    <cellStyle name="currency-$ 2 5 3 2 3 2" xfId="25573"/>
    <cellStyle name="currency-$ 2 5 3 2 4" xfId="18970"/>
    <cellStyle name="currency-$ 2 5 3 3" xfId="6804"/>
    <cellStyle name="currency-$ 2 5 3 3 2" xfId="13920"/>
    <cellStyle name="currency-$ 2 5 3 3 2 2" xfId="27231"/>
    <cellStyle name="currency-$ 2 5 3 3 3" xfId="20628"/>
    <cellStyle name="currency-$ 2 5 3 4" xfId="10409"/>
    <cellStyle name="currency-$ 2 5 3 4 2" xfId="23977"/>
    <cellStyle name="currency-$ 2 5 3 5" xfId="17373"/>
    <cellStyle name="currency-$ 2 5 4" xfId="4127"/>
    <cellStyle name="currency-$ 2 5 4 2" xfId="7639"/>
    <cellStyle name="currency-$ 2 5 4 2 2" xfId="14755"/>
    <cellStyle name="currency-$ 2 5 4 2 2 2" xfId="28034"/>
    <cellStyle name="currency-$ 2 5 4 2 3" xfId="21431"/>
    <cellStyle name="currency-$ 2 5 4 3" xfId="11245"/>
    <cellStyle name="currency-$ 2 5 4 3 2" xfId="24781"/>
    <cellStyle name="currency-$ 2 5 4 4" xfId="18177"/>
    <cellStyle name="currency-$ 2 5 5" xfId="5911"/>
    <cellStyle name="currency-$ 2 5 5 2" xfId="13028"/>
    <cellStyle name="currency-$ 2 5 5 2 2" xfId="26439"/>
    <cellStyle name="currency-$ 2 5 5 3" xfId="19836"/>
    <cellStyle name="currency-$ 2 5 6" xfId="9526"/>
    <cellStyle name="currency-$ 2 5 6 2" xfId="23185"/>
    <cellStyle name="currency-$ 2 5 7" xfId="16590"/>
    <cellStyle name="currency-$ 2 6" xfId="1979"/>
    <cellStyle name="currency-$ 2 6 2" xfId="2302"/>
    <cellStyle name="currency-$ 2 6 2 2" xfId="1998"/>
    <cellStyle name="currency-$ 2 6 2 2 2" xfId="2245"/>
    <cellStyle name="currency-$ 2 6 2 2 2 2" xfId="9402"/>
    <cellStyle name="currency-$ 2 6 2 2 2 2 2" xfId="23082"/>
    <cellStyle name="currency-$ 2 6 2 2 2 3" xfId="16503"/>
    <cellStyle name="currency-$ 2 6 2 2 3" xfId="2069"/>
    <cellStyle name="currency-$ 2 6 2 2 3 2" xfId="16435"/>
    <cellStyle name="currency-$ 2 6 2 2 4" xfId="2186"/>
    <cellStyle name="currency-$ 2 6 2 3" xfId="5843"/>
    <cellStyle name="currency-$ 2 6 2 3 2" xfId="12960"/>
    <cellStyle name="currency-$ 2 6 2 3 2 2" xfId="26387"/>
    <cellStyle name="currency-$ 2 6 2 3 3" xfId="19784"/>
    <cellStyle name="currency-$ 2 6 2 4" xfId="9459"/>
    <cellStyle name="currency-$ 2 6 2 4 2" xfId="23133"/>
    <cellStyle name="currency-$ 2 6 2 5" xfId="16554"/>
    <cellStyle name="currency-$ 2 6 3" xfId="2047"/>
    <cellStyle name="currency-$ 2 6 3 2" xfId="5775"/>
    <cellStyle name="currency-$ 2 6 3 2 2" xfId="12892"/>
    <cellStyle name="currency-$ 2 6 3 2 2 2" xfId="26337"/>
    <cellStyle name="currency-$ 2 6 3 2 3" xfId="19734"/>
    <cellStyle name="currency-$ 2 6 3 3" xfId="9322"/>
    <cellStyle name="currency-$ 2 6 3 3 2" xfId="23017"/>
    <cellStyle name="currency-$ 2 6 3 4" xfId="16414"/>
    <cellStyle name="currency-$ 2 6 4" xfId="2226"/>
    <cellStyle name="currency-$ 2 6 4 2" xfId="9383"/>
    <cellStyle name="currency-$ 2 6 4 2 2" xfId="23067"/>
    <cellStyle name="currency-$ 2 6 4 3" xfId="16488"/>
    <cellStyle name="currency-$ 2 6 5" xfId="2085"/>
    <cellStyle name="currency-$ 2 6 5 2" xfId="16447"/>
    <cellStyle name="currency-$ 2 6 6" xfId="2173"/>
    <cellStyle name="currency-$ 2 7" xfId="2326"/>
    <cellStyle name="currency-$ 2 7 2" xfId="4084"/>
    <cellStyle name="currency-$ 2 7 2 2" xfId="7596"/>
    <cellStyle name="currency-$ 2 7 2 2 2" xfId="14712"/>
    <cellStyle name="currency-$ 2 7 2 2 2 2" xfId="27999"/>
    <cellStyle name="currency-$ 2 7 2 2 3" xfId="21396"/>
    <cellStyle name="currency-$ 2 7 2 3" xfId="11202"/>
    <cellStyle name="currency-$ 2 7 2 3 2" xfId="24746"/>
    <cellStyle name="currency-$ 2 7 2 4" xfId="18142"/>
    <cellStyle name="currency-$ 2 7 3" xfId="5867"/>
    <cellStyle name="currency-$ 2 7 3 2" xfId="12984"/>
    <cellStyle name="currency-$ 2 7 3 2 2" xfId="26404"/>
    <cellStyle name="currency-$ 2 7 3 3" xfId="19801"/>
    <cellStyle name="currency-$ 2 7 4" xfId="9483"/>
    <cellStyle name="currency-$ 2 7 4 2" xfId="23150"/>
    <cellStyle name="currency-$ 2 7 5" xfId="16562"/>
    <cellStyle name="currency-$ 2 8" xfId="2035"/>
    <cellStyle name="currency-$ 2 8 2" xfId="3476"/>
    <cellStyle name="currency-$ 2 8 2 2" xfId="10594"/>
    <cellStyle name="currency-$ 2 8 2 2 2" xfId="24149"/>
    <cellStyle name="currency-$ 2 8 2 3" xfId="17545"/>
    <cellStyle name="currency-$ 2 8 3" xfId="9310"/>
    <cellStyle name="currency-$ 2 8 3 2" xfId="23009"/>
    <cellStyle name="currency-$ 2 8 4" xfId="16406"/>
    <cellStyle name="currency-$ 2 9" xfId="5798"/>
    <cellStyle name="currency-$ 2 9 2" xfId="12915"/>
    <cellStyle name="currency-$ 2 9 2 2" xfId="26352"/>
    <cellStyle name="currency-$ 2 9 3" xfId="19749"/>
    <cellStyle name="Currency_ sg&amp;a" xfId="927"/>
    <cellStyle name="Currency0" xfId="928"/>
    <cellStyle name="Currency1" xfId="929"/>
    <cellStyle name="Date" xfId="930"/>
    <cellStyle name="Date Short" xfId="931"/>
    <cellStyle name="DELTA" xfId="932"/>
    <cellStyle name="Dezimal [0]_~0012329" xfId="933"/>
    <cellStyle name="Dezimal_~0012329" xfId="934"/>
    <cellStyle name="dgw" xfId="935"/>
    <cellStyle name="Dollar (zero dec)" xfId="936"/>
    <cellStyle name="Double Accounting" xfId="937"/>
    <cellStyle name="Enter Currency (0)" xfId="938"/>
    <cellStyle name="Enter Currency (2)" xfId="939"/>
    <cellStyle name="Enter Units (0)" xfId="940"/>
    <cellStyle name="Enter Units (1)" xfId="941"/>
    <cellStyle name="Enter Units (2)" xfId="942"/>
    <cellStyle name="Entered" xfId="943"/>
    <cellStyle name="Euro" xfId="944"/>
    <cellStyle name="Explanatory Text" xfId="945"/>
    <cellStyle name="F2" xfId="946"/>
    <cellStyle name="F3" xfId="947"/>
    <cellStyle name="F4" xfId="948"/>
    <cellStyle name="F5" xfId="949"/>
    <cellStyle name="F6" xfId="950"/>
    <cellStyle name="F7" xfId="951"/>
    <cellStyle name="F8" xfId="952"/>
    <cellStyle name="Fixed" xfId="953"/>
    <cellStyle name="Följde hyperlänken_VERA" xfId="954"/>
    <cellStyle name="Followed Hyperlink" xfId="955"/>
    <cellStyle name="Good" xfId="956"/>
    <cellStyle name="Grey" xfId="957"/>
    <cellStyle name="HEADER" xfId="958"/>
    <cellStyle name="Header1" xfId="959"/>
    <cellStyle name="Header2" xfId="960"/>
    <cellStyle name="Header2 2" xfId="2118"/>
    <cellStyle name="Header2 3" xfId="2117"/>
    <cellStyle name="Header2 3 2" xfId="2379"/>
    <cellStyle name="Header2 3 2 2" xfId="2864"/>
    <cellStyle name="Header2 3 2 2 2" xfId="3715"/>
    <cellStyle name="Header2 3 2 2 2 2" xfId="5410"/>
    <cellStyle name="Header2 3 2 2 2 2 2" xfId="8921"/>
    <cellStyle name="Header2 3 2 2 2 2 2 2" xfId="16037"/>
    <cellStyle name="Header2 3 2 2 2 2 2 2 2" xfId="29227"/>
    <cellStyle name="Header2 3 2 2 2 2 2 3" xfId="22624"/>
    <cellStyle name="Header2 3 2 2 2 2 3" xfId="12527"/>
    <cellStyle name="Header2 3 2 2 2 2 3 2" xfId="25974"/>
    <cellStyle name="Header2 3 2 2 2 2 4" xfId="19371"/>
    <cellStyle name="Header2 3 2 2 2 3" xfId="7227"/>
    <cellStyle name="Header2 3 2 2 2 3 2" xfId="14343"/>
    <cellStyle name="Header2 3 2 2 2 3 2 2" xfId="27632"/>
    <cellStyle name="Header2 3 2 2 2 3 3" xfId="21029"/>
    <cellStyle name="Header2 3 2 2 2 4" xfId="10833"/>
    <cellStyle name="Header2 3 2 2 2 4 2" xfId="24379"/>
    <cellStyle name="Header2 3 2 2 2 5" xfId="17775"/>
    <cellStyle name="Header2 3 2 2 3" xfId="4563"/>
    <cellStyle name="Header2 3 2 2 3 2" xfId="8074"/>
    <cellStyle name="Header2 3 2 2 3 2 2" xfId="15190"/>
    <cellStyle name="Header2 3 2 2 3 2 2 2" xfId="28438"/>
    <cellStyle name="Header2 3 2 2 3 2 3" xfId="21835"/>
    <cellStyle name="Header2 3 2 2 3 3" xfId="11680"/>
    <cellStyle name="Header2 3 2 2 3 3 2" xfId="25185"/>
    <cellStyle name="Header2 3 2 2 3 4" xfId="18582"/>
    <cellStyle name="Header2 3 2 2 4" xfId="6377"/>
    <cellStyle name="Header2 3 2 2 4 2" xfId="13493"/>
    <cellStyle name="Header2 3 2 2 4 2 2" xfId="26843"/>
    <cellStyle name="Header2 3 2 2 4 3" xfId="20240"/>
    <cellStyle name="Header2 3 2 2 5" xfId="9982"/>
    <cellStyle name="Header2 3 2 2 5 2" xfId="23589"/>
    <cellStyle name="Header2 3 2 2 6" xfId="16985"/>
    <cellStyle name="Header2 3 2 3" xfId="3292"/>
    <cellStyle name="Header2 3 2 3 2" xfId="4988"/>
    <cellStyle name="Header2 3 2 3 2 2" xfId="8499"/>
    <cellStyle name="Header2 3 2 3 2 2 2" xfId="15615"/>
    <cellStyle name="Header2 3 2 3 2 2 2 2" xfId="28827"/>
    <cellStyle name="Header2 3 2 3 2 2 3" xfId="22224"/>
    <cellStyle name="Header2 3 2 3 2 3" xfId="12105"/>
    <cellStyle name="Header2 3 2 3 2 3 2" xfId="25574"/>
    <cellStyle name="Header2 3 2 3 2 4" xfId="18971"/>
    <cellStyle name="Header2 3 2 3 3" xfId="6805"/>
    <cellStyle name="Header2 3 2 3 3 2" xfId="13921"/>
    <cellStyle name="Header2 3 2 3 3 2 2" xfId="27232"/>
    <cellStyle name="Header2 3 2 3 3 3" xfId="20629"/>
    <cellStyle name="Header2 3 2 3 4" xfId="10410"/>
    <cellStyle name="Header2 3 2 3 4 2" xfId="23978"/>
    <cellStyle name="Header2 3 2 3 5" xfId="17374"/>
    <cellStyle name="Header2 3 2 4" xfId="4128"/>
    <cellStyle name="Header2 3 2 4 2" xfId="7640"/>
    <cellStyle name="Header2 3 2 4 2 2" xfId="14756"/>
    <cellStyle name="Header2 3 2 4 2 2 2" xfId="28035"/>
    <cellStyle name="Header2 3 2 4 2 3" xfId="21432"/>
    <cellStyle name="Header2 3 2 4 3" xfId="11246"/>
    <cellStyle name="Header2 3 2 4 3 2" xfId="24782"/>
    <cellStyle name="Header2 3 2 4 4" xfId="18178"/>
    <cellStyle name="Header2 3 2 5" xfId="5912"/>
    <cellStyle name="Header2 3 2 5 2" xfId="13029"/>
    <cellStyle name="Header2 3 2 5 2 2" xfId="26440"/>
    <cellStyle name="Header2 3 2 5 3" xfId="19837"/>
    <cellStyle name="Header2 3 2 6" xfId="9527"/>
    <cellStyle name="Header2 3 2 6 2" xfId="23186"/>
    <cellStyle name="Header2 3 2 7" xfId="16591"/>
    <cellStyle name="Header2 3 3" xfId="1978"/>
    <cellStyle name="Header2 3 3 2" xfId="2301"/>
    <cellStyle name="Header2 3 3 2 2" xfId="1999"/>
    <cellStyle name="Header2 3 3 2 2 2" xfId="2246"/>
    <cellStyle name="Header2 3 3 2 2 2 2" xfId="9403"/>
    <cellStyle name="Header2 3 3 2 2 2 2 2" xfId="23083"/>
    <cellStyle name="Header2 3 3 2 2 2 3" xfId="16504"/>
    <cellStyle name="Header2 3 3 2 2 3" xfId="4319"/>
    <cellStyle name="Header2 3 3 2 2 3 2" xfId="18349"/>
    <cellStyle name="Header2 3 3 2 2 4" xfId="2187"/>
    <cellStyle name="Header2 3 3 2 3" xfId="5842"/>
    <cellStyle name="Header2 3 3 2 3 2" xfId="12959"/>
    <cellStyle name="Header2 3 3 2 3 2 2" xfId="26386"/>
    <cellStyle name="Header2 3 3 2 3 3" xfId="19783"/>
    <cellStyle name="Header2 3 3 2 4" xfId="9458"/>
    <cellStyle name="Header2 3 3 2 4 2" xfId="23132"/>
    <cellStyle name="Header2 3 3 2 5" xfId="16553"/>
    <cellStyle name="Header2 3 3 3" xfId="2048"/>
    <cellStyle name="Header2 3 3 3 2" xfId="5776"/>
    <cellStyle name="Header2 3 3 3 2 2" xfId="12893"/>
    <cellStyle name="Header2 3 3 3 2 2 2" xfId="26338"/>
    <cellStyle name="Header2 3 3 3 2 3" xfId="19735"/>
    <cellStyle name="Header2 3 3 3 3" xfId="9323"/>
    <cellStyle name="Header2 3 3 3 3 2" xfId="23018"/>
    <cellStyle name="Header2 3 3 3 4" xfId="16415"/>
    <cellStyle name="Header2 3 3 4" xfId="2225"/>
    <cellStyle name="Header2 3 3 4 2" xfId="9382"/>
    <cellStyle name="Header2 3 3 4 2 2" xfId="23066"/>
    <cellStyle name="Header2 3 3 4 3" xfId="16487"/>
    <cellStyle name="Header2 3 3 5" xfId="2086"/>
    <cellStyle name="Header2 3 3 5 2" xfId="16448"/>
    <cellStyle name="Header2 3 3 6" xfId="2172"/>
    <cellStyle name="Header2 3 4" xfId="2328"/>
    <cellStyle name="Header2 3 4 2" xfId="4085"/>
    <cellStyle name="Header2 3 4 2 2" xfId="7597"/>
    <cellStyle name="Header2 3 4 2 2 2" xfId="14713"/>
    <cellStyle name="Header2 3 4 2 2 2 2" xfId="28000"/>
    <cellStyle name="Header2 3 4 2 2 3" xfId="21397"/>
    <cellStyle name="Header2 3 4 2 3" xfId="11203"/>
    <cellStyle name="Header2 3 4 2 3 2" xfId="24747"/>
    <cellStyle name="Header2 3 4 2 4" xfId="18143"/>
    <cellStyle name="Header2 3 4 3" xfId="5869"/>
    <cellStyle name="Header2 3 4 3 2" xfId="12986"/>
    <cellStyle name="Header2 3 4 3 2 2" xfId="26405"/>
    <cellStyle name="Header2 3 4 3 3" xfId="19802"/>
    <cellStyle name="Header2 3 4 4" xfId="9484"/>
    <cellStyle name="Header2 3 4 4 2" xfId="23151"/>
    <cellStyle name="Header2 3 4 5" xfId="16563"/>
    <cellStyle name="Header2 3 5" xfId="2034"/>
    <cellStyle name="Header2 3 5 2" xfId="2281"/>
    <cellStyle name="Header2 3 5 2 2" xfId="9438"/>
    <cellStyle name="Header2 3 5 2 2 2" xfId="23116"/>
    <cellStyle name="Header2 3 5 2 3" xfId="16537"/>
    <cellStyle name="Header2 3 5 3" xfId="9309"/>
    <cellStyle name="Header2 3 5 3 2" xfId="23008"/>
    <cellStyle name="Header2 3 5 4" xfId="16405"/>
    <cellStyle name="Header2 3 6" xfId="5799"/>
    <cellStyle name="Header2 3 6 2" xfId="12916"/>
    <cellStyle name="Header2 3 6 2 2" xfId="26353"/>
    <cellStyle name="Header2 3 6 3" xfId="19750"/>
    <cellStyle name="Header2 3 7" xfId="9346"/>
    <cellStyle name="Header2 3 7 2" xfId="23033"/>
    <cellStyle name="Header2 3 8" xfId="16460"/>
    <cellStyle name="Heading" xfId="961"/>
    <cellStyle name="Heading 1" xfId="962"/>
    <cellStyle name="Heading 2" xfId="963"/>
    <cellStyle name="Heading 3" xfId="964"/>
    <cellStyle name="Heading 3 2" xfId="2120"/>
    <cellStyle name="Heading 4" xfId="965"/>
    <cellStyle name="Heading 5" xfId="2119"/>
    <cellStyle name="Heading 5 2" xfId="2590"/>
    <cellStyle name="Heading 6" xfId="2116"/>
    <cellStyle name="heading, 1,A MAJOR/BOLD" xfId="966"/>
    <cellStyle name="Heading1" xfId="967"/>
    <cellStyle name="Heading2" xfId="968"/>
    <cellStyle name="HeadingS" xfId="969"/>
    <cellStyle name="HOOFDREGEL" xfId="970"/>
    <cellStyle name="Hyperlänk_VERA" xfId="971"/>
    <cellStyle name="Input" xfId="972"/>
    <cellStyle name="Input [yellow]" xfId="973"/>
    <cellStyle name="Input [yellow] 2" xfId="2121"/>
    <cellStyle name="Input [yellow] 2 10" xfId="9347"/>
    <cellStyle name="Input [yellow] 2 10 2" xfId="23034"/>
    <cellStyle name="Input [yellow] 2 11" xfId="16461"/>
    <cellStyle name="Input [yellow] 2 2" xfId="2591"/>
    <cellStyle name="Input [yellow] 2 2 2" xfId="2721"/>
    <cellStyle name="Input [yellow] 2 2 2 2" xfId="2537"/>
    <cellStyle name="Input [yellow] 2 2 2 2 2" xfId="3011"/>
    <cellStyle name="Input [yellow] 2 2 2 2 2 2" xfId="3861"/>
    <cellStyle name="Input [yellow] 2 2 2 2 2 2 2" xfId="5556"/>
    <cellStyle name="Input [yellow] 2 2 2 2 2 2 2 2" xfId="9067"/>
    <cellStyle name="Input [yellow] 2 2 2 2 2 2 2 2 2" xfId="16183"/>
    <cellStyle name="Input [yellow] 2 2 2 2 2 2 2 2 2 2" xfId="29372"/>
    <cellStyle name="Input [yellow] 2 2 2 2 2 2 2 2 3" xfId="22769"/>
    <cellStyle name="Input [yellow] 2 2 2 2 2 2 2 3" xfId="12673"/>
    <cellStyle name="Input [yellow] 2 2 2 2 2 2 2 3 2" xfId="26119"/>
    <cellStyle name="Input [yellow] 2 2 2 2 2 2 2 4" xfId="19516"/>
    <cellStyle name="Input [yellow] 2 2 2 2 2 2 3" xfId="7373"/>
    <cellStyle name="Input [yellow] 2 2 2 2 2 2 3 2" xfId="14489"/>
    <cellStyle name="Input [yellow] 2 2 2 2 2 2 3 2 2" xfId="27777"/>
    <cellStyle name="Input [yellow] 2 2 2 2 2 2 3 3" xfId="21174"/>
    <cellStyle name="Input [yellow] 2 2 2 2 2 2 4" xfId="10979"/>
    <cellStyle name="Input [yellow] 2 2 2 2 2 2 4 2" xfId="24524"/>
    <cellStyle name="Input [yellow] 2 2 2 2 2 2 5" xfId="17920"/>
    <cellStyle name="Input [yellow] 2 2 2 2 2 3" xfId="4709"/>
    <cellStyle name="Input [yellow] 2 2 2 2 2 3 2" xfId="8220"/>
    <cellStyle name="Input [yellow] 2 2 2 2 2 3 2 2" xfId="15336"/>
    <cellStyle name="Input [yellow] 2 2 2 2 2 3 2 2 2" xfId="28583"/>
    <cellStyle name="Input [yellow] 2 2 2 2 2 3 2 3" xfId="21980"/>
    <cellStyle name="Input [yellow] 2 2 2 2 2 3 3" xfId="11826"/>
    <cellStyle name="Input [yellow] 2 2 2 2 2 3 3 2" xfId="25330"/>
    <cellStyle name="Input [yellow] 2 2 2 2 2 3 4" xfId="18727"/>
    <cellStyle name="Input [yellow] 2 2 2 2 2 4" xfId="6524"/>
    <cellStyle name="Input [yellow] 2 2 2 2 2 4 2" xfId="13640"/>
    <cellStyle name="Input [yellow] 2 2 2 2 2 4 2 2" xfId="26988"/>
    <cellStyle name="Input [yellow] 2 2 2 2 2 4 3" xfId="20385"/>
    <cellStyle name="Input [yellow] 2 2 2 2 2 5" xfId="10129"/>
    <cellStyle name="Input [yellow] 2 2 2 2 2 5 2" xfId="23734"/>
    <cellStyle name="Input [yellow] 2 2 2 2 2 6" xfId="17130"/>
    <cellStyle name="Input [yellow] 2 2 2 2 3" xfId="3449"/>
    <cellStyle name="Input [yellow] 2 2 2 2 3 2" xfId="5145"/>
    <cellStyle name="Input [yellow] 2 2 2 2 3 2 2" xfId="8656"/>
    <cellStyle name="Input [yellow] 2 2 2 2 3 2 2 2" xfId="15772"/>
    <cellStyle name="Input [yellow] 2 2 2 2 3 2 2 2 2" xfId="28972"/>
    <cellStyle name="Input [yellow] 2 2 2 2 3 2 2 3" xfId="22369"/>
    <cellStyle name="Input [yellow] 2 2 2 2 3 2 3" xfId="12262"/>
    <cellStyle name="Input [yellow] 2 2 2 2 3 2 3 2" xfId="25719"/>
    <cellStyle name="Input [yellow] 2 2 2 2 3 2 4" xfId="19116"/>
    <cellStyle name="Input [yellow] 2 2 2 2 3 3" xfId="6962"/>
    <cellStyle name="Input [yellow] 2 2 2 2 3 3 2" xfId="14078"/>
    <cellStyle name="Input [yellow] 2 2 2 2 3 3 2 2" xfId="27377"/>
    <cellStyle name="Input [yellow] 2 2 2 2 3 3 3" xfId="20774"/>
    <cellStyle name="Input [yellow] 2 2 2 2 3 4" xfId="10567"/>
    <cellStyle name="Input [yellow] 2 2 2 2 3 4 2" xfId="24123"/>
    <cellStyle name="Input [yellow] 2 2 2 2 3 5" xfId="17519"/>
    <cellStyle name="Input [yellow] 2 2 2 2 4" xfId="4285"/>
    <cellStyle name="Input [yellow] 2 2 2 2 4 2" xfId="7797"/>
    <cellStyle name="Input [yellow] 2 2 2 2 4 2 2" xfId="14913"/>
    <cellStyle name="Input [yellow] 2 2 2 2 4 2 2 2" xfId="28180"/>
    <cellStyle name="Input [yellow] 2 2 2 2 4 2 3" xfId="21577"/>
    <cellStyle name="Input [yellow] 2 2 2 2 4 3" xfId="11403"/>
    <cellStyle name="Input [yellow] 2 2 2 2 4 3 2" xfId="24927"/>
    <cellStyle name="Input [yellow] 2 2 2 2 4 4" xfId="18323"/>
    <cellStyle name="Input [yellow] 2 2 2 2 5" xfId="6069"/>
    <cellStyle name="Input [yellow] 2 2 2 2 5 2" xfId="13186"/>
    <cellStyle name="Input [yellow] 2 2 2 2 5 2 2" xfId="26585"/>
    <cellStyle name="Input [yellow] 2 2 2 2 5 3" xfId="19982"/>
    <cellStyle name="Input [yellow] 2 2 2 2 6" xfId="9684"/>
    <cellStyle name="Input [yellow] 2 2 2 2 6 2" xfId="23331"/>
    <cellStyle name="Input [yellow] 2 2 2 2 7" xfId="16736"/>
    <cellStyle name="Input [yellow] 2 2 2 3" xfId="3139"/>
    <cellStyle name="Input [yellow] 2 2 2 3 2" xfId="3969"/>
    <cellStyle name="Input [yellow] 2 2 2 3 2 2" xfId="5664"/>
    <cellStyle name="Input [yellow] 2 2 2 3 2 2 2" xfId="9175"/>
    <cellStyle name="Input [yellow] 2 2 2 3 2 2 2 2" xfId="16291"/>
    <cellStyle name="Input [yellow] 2 2 2 3 2 2 2 2 2" xfId="29479"/>
    <cellStyle name="Input [yellow] 2 2 2 3 2 2 2 3" xfId="22876"/>
    <cellStyle name="Input [yellow] 2 2 2 3 2 2 3" xfId="12781"/>
    <cellStyle name="Input [yellow] 2 2 2 3 2 2 3 2" xfId="26226"/>
    <cellStyle name="Input [yellow] 2 2 2 3 2 2 4" xfId="19623"/>
    <cellStyle name="Input [yellow] 2 2 2 3 2 3" xfId="7481"/>
    <cellStyle name="Input [yellow] 2 2 2 3 2 3 2" xfId="14597"/>
    <cellStyle name="Input [yellow] 2 2 2 3 2 3 2 2" xfId="27884"/>
    <cellStyle name="Input [yellow] 2 2 2 3 2 3 3" xfId="21281"/>
    <cellStyle name="Input [yellow] 2 2 2 3 2 4" xfId="11087"/>
    <cellStyle name="Input [yellow] 2 2 2 3 2 4 2" xfId="24631"/>
    <cellStyle name="Input [yellow] 2 2 2 3 2 5" xfId="18027"/>
    <cellStyle name="Input [yellow] 2 2 2 3 3" xfId="4835"/>
    <cellStyle name="Input [yellow] 2 2 2 3 3 2" xfId="8346"/>
    <cellStyle name="Input [yellow] 2 2 2 3 3 2 2" xfId="15462"/>
    <cellStyle name="Input [yellow] 2 2 2 3 3 2 2 2" xfId="28690"/>
    <cellStyle name="Input [yellow] 2 2 2 3 3 2 3" xfId="22087"/>
    <cellStyle name="Input [yellow] 2 2 2 3 3 3" xfId="11952"/>
    <cellStyle name="Input [yellow] 2 2 2 3 3 3 2" xfId="25437"/>
    <cellStyle name="Input [yellow] 2 2 2 3 3 4" xfId="18834"/>
    <cellStyle name="Input [yellow] 2 2 2 3 4" xfId="6652"/>
    <cellStyle name="Input [yellow] 2 2 2 3 4 2" xfId="13768"/>
    <cellStyle name="Input [yellow] 2 2 2 3 4 2 2" xfId="27095"/>
    <cellStyle name="Input [yellow] 2 2 2 3 4 3" xfId="20492"/>
    <cellStyle name="Input [yellow] 2 2 2 3 5" xfId="10257"/>
    <cellStyle name="Input [yellow] 2 2 2 3 5 2" xfId="23841"/>
    <cellStyle name="Input [yellow] 2 2 2 3 6" xfId="17237"/>
    <cellStyle name="Input [yellow] 2 2 2 4" xfId="3583"/>
    <cellStyle name="Input [yellow] 2 2 2 4 2" xfId="5278"/>
    <cellStyle name="Input [yellow] 2 2 2 4 2 2" xfId="8789"/>
    <cellStyle name="Input [yellow] 2 2 2 4 2 2 2" xfId="15905"/>
    <cellStyle name="Input [yellow] 2 2 2 4 2 2 2 2" xfId="29095"/>
    <cellStyle name="Input [yellow] 2 2 2 4 2 2 3" xfId="22492"/>
    <cellStyle name="Input [yellow] 2 2 2 4 2 3" xfId="12395"/>
    <cellStyle name="Input [yellow] 2 2 2 4 2 3 2" xfId="25842"/>
    <cellStyle name="Input [yellow] 2 2 2 4 2 4" xfId="19239"/>
    <cellStyle name="Input [yellow] 2 2 2 4 3" xfId="7095"/>
    <cellStyle name="Input [yellow] 2 2 2 4 3 2" xfId="14211"/>
    <cellStyle name="Input [yellow] 2 2 2 4 3 2 2" xfId="27500"/>
    <cellStyle name="Input [yellow] 2 2 2 4 3 3" xfId="20897"/>
    <cellStyle name="Input [yellow] 2 2 2 4 4" xfId="10701"/>
    <cellStyle name="Input [yellow] 2 2 2 4 4 2" xfId="24247"/>
    <cellStyle name="Input [yellow] 2 2 2 4 5" xfId="17643"/>
    <cellStyle name="Input [yellow] 2 2 2 5" xfId="4430"/>
    <cellStyle name="Input [yellow] 2 2 2 5 2" xfId="7941"/>
    <cellStyle name="Input [yellow] 2 2 2 5 2 2" xfId="15057"/>
    <cellStyle name="Input [yellow] 2 2 2 5 2 2 2" xfId="28306"/>
    <cellStyle name="Input [yellow] 2 2 2 5 2 3" xfId="21703"/>
    <cellStyle name="Input [yellow] 2 2 2 5 3" xfId="11547"/>
    <cellStyle name="Input [yellow] 2 2 2 5 3 2" xfId="25053"/>
    <cellStyle name="Input [yellow] 2 2 2 5 4" xfId="18450"/>
    <cellStyle name="Input [yellow] 2 2 2 6" xfId="6235"/>
    <cellStyle name="Input [yellow] 2 2 2 6 2" xfId="13351"/>
    <cellStyle name="Input [yellow] 2 2 2 6 2 2" xfId="26711"/>
    <cellStyle name="Input [yellow] 2 2 2 6 3" xfId="20108"/>
    <cellStyle name="Input [yellow] 2 2 2 7" xfId="9840"/>
    <cellStyle name="Input [yellow] 2 2 2 7 2" xfId="23457"/>
    <cellStyle name="Input [yellow] 2 2 2 8" xfId="16852"/>
    <cellStyle name="Input [yellow] 2 2 3" xfId="2440"/>
    <cellStyle name="Input [yellow] 2 2 3 2" xfId="2922"/>
    <cellStyle name="Input [yellow] 2 2 3 2 2" xfId="3772"/>
    <cellStyle name="Input [yellow] 2 2 3 2 2 2" xfId="5467"/>
    <cellStyle name="Input [yellow] 2 2 3 2 2 2 2" xfId="8978"/>
    <cellStyle name="Input [yellow] 2 2 3 2 2 2 2 2" xfId="16094"/>
    <cellStyle name="Input [yellow] 2 2 3 2 2 2 2 2 2" xfId="29283"/>
    <cellStyle name="Input [yellow] 2 2 3 2 2 2 2 3" xfId="22680"/>
    <cellStyle name="Input [yellow] 2 2 3 2 2 2 3" xfId="12584"/>
    <cellStyle name="Input [yellow] 2 2 3 2 2 2 3 2" xfId="26030"/>
    <cellStyle name="Input [yellow] 2 2 3 2 2 2 4" xfId="19427"/>
    <cellStyle name="Input [yellow] 2 2 3 2 2 3" xfId="7284"/>
    <cellStyle name="Input [yellow] 2 2 3 2 2 3 2" xfId="14400"/>
    <cellStyle name="Input [yellow] 2 2 3 2 2 3 2 2" xfId="27688"/>
    <cellStyle name="Input [yellow] 2 2 3 2 2 3 3" xfId="21085"/>
    <cellStyle name="Input [yellow] 2 2 3 2 2 4" xfId="10890"/>
    <cellStyle name="Input [yellow] 2 2 3 2 2 4 2" xfId="24435"/>
    <cellStyle name="Input [yellow] 2 2 3 2 2 5" xfId="17831"/>
    <cellStyle name="Input [yellow] 2 2 3 2 3" xfId="4620"/>
    <cellStyle name="Input [yellow] 2 2 3 2 3 2" xfId="8131"/>
    <cellStyle name="Input [yellow] 2 2 3 2 3 2 2" xfId="15247"/>
    <cellStyle name="Input [yellow] 2 2 3 2 3 2 2 2" xfId="28494"/>
    <cellStyle name="Input [yellow] 2 2 3 2 3 2 3" xfId="21891"/>
    <cellStyle name="Input [yellow] 2 2 3 2 3 3" xfId="11737"/>
    <cellStyle name="Input [yellow] 2 2 3 2 3 3 2" xfId="25241"/>
    <cellStyle name="Input [yellow] 2 2 3 2 3 4" xfId="18638"/>
    <cellStyle name="Input [yellow] 2 2 3 2 4" xfId="6435"/>
    <cellStyle name="Input [yellow] 2 2 3 2 4 2" xfId="13551"/>
    <cellStyle name="Input [yellow] 2 2 3 2 4 2 2" xfId="26899"/>
    <cellStyle name="Input [yellow] 2 2 3 2 4 3" xfId="20296"/>
    <cellStyle name="Input [yellow] 2 2 3 2 5" xfId="10040"/>
    <cellStyle name="Input [yellow] 2 2 3 2 5 2" xfId="23645"/>
    <cellStyle name="Input [yellow] 2 2 3 2 6" xfId="17041"/>
    <cellStyle name="Input [yellow] 2 2 3 3" xfId="3352"/>
    <cellStyle name="Input [yellow] 2 2 3 3 2" xfId="5048"/>
    <cellStyle name="Input [yellow] 2 2 3 3 2 2" xfId="8559"/>
    <cellStyle name="Input [yellow] 2 2 3 3 2 2 2" xfId="15675"/>
    <cellStyle name="Input [yellow] 2 2 3 3 2 2 2 2" xfId="28883"/>
    <cellStyle name="Input [yellow] 2 2 3 3 2 2 3" xfId="22280"/>
    <cellStyle name="Input [yellow] 2 2 3 3 2 3" xfId="12165"/>
    <cellStyle name="Input [yellow] 2 2 3 3 2 3 2" xfId="25630"/>
    <cellStyle name="Input [yellow] 2 2 3 3 2 4" xfId="19027"/>
    <cellStyle name="Input [yellow] 2 2 3 3 3" xfId="6865"/>
    <cellStyle name="Input [yellow] 2 2 3 3 3 2" xfId="13981"/>
    <cellStyle name="Input [yellow] 2 2 3 3 3 2 2" xfId="27288"/>
    <cellStyle name="Input [yellow] 2 2 3 3 3 3" xfId="20685"/>
    <cellStyle name="Input [yellow] 2 2 3 3 4" xfId="10470"/>
    <cellStyle name="Input [yellow] 2 2 3 3 4 2" xfId="24034"/>
    <cellStyle name="Input [yellow] 2 2 3 3 5" xfId="17430"/>
    <cellStyle name="Input [yellow] 2 2 3 4" xfId="4188"/>
    <cellStyle name="Input [yellow] 2 2 3 4 2" xfId="7700"/>
    <cellStyle name="Input [yellow] 2 2 3 4 2 2" xfId="14816"/>
    <cellStyle name="Input [yellow] 2 2 3 4 2 2 2" xfId="28091"/>
    <cellStyle name="Input [yellow] 2 2 3 4 2 3" xfId="21488"/>
    <cellStyle name="Input [yellow] 2 2 3 4 3" xfId="11306"/>
    <cellStyle name="Input [yellow] 2 2 3 4 3 2" xfId="24838"/>
    <cellStyle name="Input [yellow] 2 2 3 4 4" xfId="18234"/>
    <cellStyle name="Input [yellow] 2 2 3 5" xfId="5972"/>
    <cellStyle name="Input [yellow] 2 2 3 5 2" xfId="13089"/>
    <cellStyle name="Input [yellow] 2 2 3 5 2 2" xfId="26496"/>
    <cellStyle name="Input [yellow] 2 2 3 5 3" xfId="19893"/>
    <cellStyle name="Input [yellow] 2 2 3 6" xfId="9587"/>
    <cellStyle name="Input [yellow] 2 2 3 6 2" xfId="23242"/>
    <cellStyle name="Input [yellow] 2 2 3 7" xfId="16647"/>
    <cellStyle name="Input [yellow] 2 2 4" xfId="3029"/>
    <cellStyle name="Input [yellow] 2 2 4 2" xfId="3877"/>
    <cellStyle name="Input [yellow] 2 2 4 2 2" xfId="5572"/>
    <cellStyle name="Input [yellow] 2 2 4 2 2 2" xfId="9083"/>
    <cellStyle name="Input [yellow] 2 2 4 2 2 2 2" xfId="16199"/>
    <cellStyle name="Input [yellow] 2 2 4 2 2 2 2 2" xfId="29388"/>
    <cellStyle name="Input [yellow] 2 2 4 2 2 2 3" xfId="22785"/>
    <cellStyle name="Input [yellow] 2 2 4 2 2 3" xfId="12689"/>
    <cellStyle name="Input [yellow] 2 2 4 2 2 3 2" xfId="26135"/>
    <cellStyle name="Input [yellow] 2 2 4 2 2 4" xfId="19532"/>
    <cellStyle name="Input [yellow] 2 2 4 2 3" xfId="7389"/>
    <cellStyle name="Input [yellow] 2 2 4 2 3 2" xfId="14505"/>
    <cellStyle name="Input [yellow] 2 2 4 2 3 2 2" xfId="27793"/>
    <cellStyle name="Input [yellow] 2 2 4 2 3 3" xfId="21190"/>
    <cellStyle name="Input [yellow] 2 2 4 2 4" xfId="10995"/>
    <cellStyle name="Input [yellow] 2 2 4 2 4 2" xfId="24540"/>
    <cellStyle name="Input [yellow] 2 2 4 2 5" xfId="17936"/>
    <cellStyle name="Input [yellow] 2 2 4 3" xfId="4725"/>
    <cellStyle name="Input [yellow] 2 2 4 3 2" xfId="8236"/>
    <cellStyle name="Input [yellow] 2 2 4 3 2 2" xfId="15352"/>
    <cellStyle name="Input [yellow] 2 2 4 3 2 2 2" xfId="28599"/>
    <cellStyle name="Input [yellow] 2 2 4 3 2 3" xfId="21996"/>
    <cellStyle name="Input [yellow] 2 2 4 3 3" xfId="11842"/>
    <cellStyle name="Input [yellow] 2 2 4 3 3 2" xfId="25346"/>
    <cellStyle name="Input [yellow] 2 2 4 3 4" xfId="18743"/>
    <cellStyle name="Input [yellow] 2 2 4 4" xfId="6542"/>
    <cellStyle name="Input [yellow] 2 2 4 4 2" xfId="13658"/>
    <cellStyle name="Input [yellow] 2 2 4 4 2 2" xfId="27004"/>
    <cellStyle name="Input [yellow] 2 2 4 4 3" xfId="20401"/>
    <cellStyle name="Input [yellow] 2 2 4 5" xfId="10147"/>
    <cellStyle name="Input [yellow] 2 2 4 5 2" xfId="23750"/>
    <cellStyle name="Input [yellow] 2 2 4 6" xfId="17146"/>
    <cellStyle name="Input [yellow] 2 2 5" xfId="3483"/>
    <cellStyle name="Input [yellow] 2 2 5 2" xfId="5178"/>
    <cellStyle name="Input [yellow] 2 2 5 2 2" xfId="8689"/>
    <cellStyle name="Input [yellow] 2 2 5 2 2 2" xfId="15805"/>
    <cellStyle name="Input [yellow] 2 2 5 2 2 2 2" xfId="29004"/>
    <cellStyle name="Input [yellow] 2 2 5 2 2 3" xfId="22401"/>
    <cellStyle name="Input [yellow] 2 2 5 2 3" xfId="12295"/>
    <cellStyle name="Input [yellow] 2 2 5 2 3 2" xfId="25751"/>
    <cellStyle name="Input [yellow] 2 2 5 2 4" xfId="19148"/>
    <cellStyle name="Input [yellow] 2 2 5 3" xfId="6995"/>
    <cellStyle name="Input [yellow] 2 2 5 3 2" xfId="14111"/>
    <cellStyle name="Input [yellow] 2 2 5 3 2 2" xfId="27409"/>
    <cellStyle name="Input [yellow] 2 2 5 3 3" xfId="20806"/>
    <cellStyle name="Input [yellow] 2 2 5 4" xfId="10601"/>
    <cellStyle name="Input [yellow] 2 2 5 4 2" xfId="24156"/>
    <cellStyle name="Input [yellow] 2 2 5 5" xfId="17552"/>
    <cellStyle name="Input [yellow] 2 2 6" xfId="4326"/>
    <cellStyle name="Input [yellow] 2 2 6 2" xfId="7837"/>
    <cellStyle name="Input [yellow] 2 2 6 2 2" xfId="14953"/>
    <cellStyle name="Input [yellow] 2 2 6 2 2 2" xfId="28212"/>
    <cellStyle name="Input [yellow] 2 2 6 2 3" xfId="21609"/>
    <cellStyle name="Input [yellow] 2 2 6 3" xfId="11443"/>
    <cellStyle name="Input [yellow] 2 2 6 3 2" xfId="24959"/>
    <cellStyle name="Input [yellow] 2 2 6 4" xfId="18356"/>
    <cellStyle name="Input [yellow] 2 2 7" xfId="6112"/>
    <cellStyle name="Input [yellow] 2 2 7 2" xfId="13228"/>
    <cellStyle name="Input [yellow] 2 2 7 2 2" xfId="26617"/>
    <cellStyle name="Input [yellow] 2 2 7 3" xfId="20014"/>
    <cellStyle name="Input [yellow] 2 2 8" xfId="9726"/>
    <cellStyle name="Input [yellow] 2 2 8 2" xfId="23363"/>
    <cellStyle name="Input [yellow] 2 2 9" xfId="16768"/>
    <cellStyle name="Input [yellow] 2 3" xfId="2661"/>
    <cellStyle name="Input [yellow] 2 3 2" xfId="2492"/>
    <cellStyle name="Input [yellow] 2 3 2 2" xfId="2967"/>
    <cellStyle name="Input [yellow] 2 3 2 2 2" xfId="3817"/>
    <cellStyle name="Input [yellow] 2 3 2 2 2 2" xfId="5512"/>
    <cellStyle name="Input [yellow] 2 3 2 2 2 2 2" xfId="9023"/>
    <cellStyle name="Input [yellow] 2 3 2 2 2 2 2 2" xfId="16139"/>
    <cellStyle name="Input [yellow] 2 3 2 2 2 2 2 2 2" xfId="29328"/>
    <cellStyle name="Input [yellow] 2 3 2 2 2 2 2 3" xfId="22725"/>
    <cellStyle name="Input [yellow] 2 3 2 2 2 2 3" xfId="12629"/>
    <cellStyle name="Input [yellow] 2 3 2 2 2 2 3 2" xfId="26075"/>
    <cellStyle name="Input [yellow] 2 3 2 2 2 2 4" xfId="19472"/>
    <cellStyle name="Input [yellow] 2 3 2 2 2 3" xfId="7329"/>
    <cellStyle name="Input [yellow] 2 3 2 2 2 3 2" xfId="14445"/>
    <cellStyle name="Input [yellow] 2 3 2 2 2 3 2 2" xfId="27733"/>
    <cellStyle name="Input [yellow] 2 3 2 2 2 3 3" xfId="21130"/>
    <cellStyle name="Input [yellow] 2 3 2 2 2 4" xfId="10935"/>
    <cellStyle name="Input [yellow] 2 3 2 2 2 4 2" xfId="24480"/>
    <cellStyle name="Input [yellow] 2 3 2 2 2 5" xfId="17876"/>
    <cellStyle name="Input [yellow] 2 3 2 2 3" xfId="4665"/>
    <cellStyle name="Input [yellow] 2 3 2 2 3 2" xfId="8176"/>
    <cellStyle name="Input [yellow] 2 3 2 2 3 2 2" xfId="15292"/>
    <cellStyle name="Input [yellow] 2 3 2 2 3 2 2 2" xfId="28539"/>
    <cellStyle name="Input [yellow] 2 3 2 2 3 2 3" xfId="21936"/>
    <cellStyle name="Input [yellow] 2 3 2 2 3 3" xfId="11782"/>
    <cellStyle name="Input [yellow] 2 3 2 2 3 3 2" xfId="25286"/>
    <cellStyle name="Input [yellow] 2 3 2 2 3 4" xfId="18683"/>
    <cellStyle name="Input [yellow] 2 3 2 2 4" xfId="6480"/>
    <cellStyle name="Input [yellow] 2 3 2 2 4 2" xfId="13596"/>
    <cellStyle name="Input [yellow] 2 3 2 2 4 2 2" xfId="26944"/>
    <cellStyle name="Input [yellow] 2 3 2 2 4 3" xfId="20341"/>
    <cellStyle name="Input [yellow] 2 3 2 2 5" xfId="10085"/>
    <cellStyle name="Input [yellow] 2 3 2 2 5 2" xfId="23690"/>
    <cellStyle name="Input [yellow] 2 3 2 2 6" xfId="17086"/>
    <cellStyle name="Input [yellow] 2 3 2 3" xfId="3404"/>
    <cellStyle name="Input [yellow] 2 3 2 3 2" xfId="5100"/>
    <cellStyle name="Input [yellow] 2 3 2 3 2 2" xfId="8611"/>
    <cellStyle name="Input [yellow] 2 3 2 3 2 2 2" xfId="15727"/>
    <cellStyle name="Input [yellow] 2 3 2 3 2 2 2 2" xfId="28928"/>
    <cellStyle name="Input [yellow] 2 3 2 3 2 2 3" xfId="22325"/>
    <cellStyle name="Input [yellow] 2 3 2 3 2 3" xfId="12217"/>
    <cellStyle name="Input [yellow] 2 3 2 3 2 3 2" xfId="25675"/>
    <cellStyle name="Input [yellow] 2 3 2 3 2 4" xfId="19072"/>
    <cellStyle name="Input [yellow] 2 3 2 3 3" xfId="6917"/>
    <cellStyle name="Input [yellow] 2 3 2 3 3 2" xfId="14033"/>
    <cellStyle name="Input [yellow] 2 3 2 3 3 2 2" xfId="27333"/>
    <cellStyle name="Input [yellow] 2 3 2 3 3 3" xfId="20730"/>
    <cellStyle name="Input [yellow] 2 3 2 3 4" xfId="10522"/>
    <cellStyle name="Input [yellow] 2 3 2 3 4 2" xfId="24079"/>
    <cellStyle name="Input [yellow] 2 3 2 3 5" xfId="17475"/>
    <cellStyle name="Input [yellow] 2 3 2 4" xfId="4240"/>
    <cellStyle name="Input [yellow] 2 3 2 4 2" xfId="7752"/>
    <cellStyle name="Input [yellow] 2 3 2 4 2 2" xfId="14868"/>
    <cellStyle name="Input [yellow] 2 3 2 4 2 2 2" xfId="28136"/>
    <cellStyle name="Input [yellow] 2 3 2 4 2 3" xfId="21533"/>
    <cellStyle name="Input [yellow] 2 3 2 4 3" xfId="11358"/>
    <cellStyle name="Input [yellow] 2 3 2 4 3 2" xfId="24883"/>
    <cellStyle name="Input [yellow] 2 3 2 4 4" xfId="18279"/>
    <cellStyle name="Input [yellow] 2 3 2 5" xfId="6024"/>
    <cellStyle name="Input [yellow] 2 3 2 5 2" xfId="13141"/>
    <cellStyle name="Input [yellow] 2 3 2 5 2 2" xfId="26541"/>
    <cellStyle name="Input [yellow] 2 3 2 5 3" xfId="19938"/>
    <cellStyle name="Input [yellow] 2 3 2 6" xfId="9639"/>
    <cellStyle name="Input [yellow] 2 3 2 6 2" xfId="23287"/>
    <cellStyle name="Input [yellow] 2 3 2 7" xfId="16692"/>
    <cellStyle name="Input [yellow] 2 3 3" xfId="3084"/>
    <cellStyle name="Input [yellow] 2 3 3 2" xfId="3923"/>
    <cellStyle name="Input [yellow] 2 3 3 2 2" xfId="5618"/>
    <cellStyle name="Input [yellow] 2 3 3 2 2 2" xfId="9129"/>
    <cellStyle name="Input [yellow] 2 3 3 2 2 2 2" xfId="16245"/>
    <cellStyle name="Input [yellow] 2 3 3 2 2 2 2 2" xfId="29433"/>
    <cellStyle name="Input [yellow] 2 3 3 2 2 2 3" xfId="22830"/>
    <cellStyle name="Input [yellow] 2 3 3 2 2 3" xfId="12735"/>
    <cellStyle name="Input [yellow] 2 3 3 2 2 3 2" xfId="26180"/>
    <cellStyle name="Input [yellow] 2 3 3 2 2 4" xfId="19577"/>
    <cellStyle name="Input [yellow] 2 3 3 2 3" xfId="7435"/>
    <cellStyle name="Input [yellow] 2 3 3 2 3 2" xfId="14551"/>
    <cellStyle name="Input [yellow] 2 3 3 2 3 2 2" xfId="27838"/>
    <cellStyle name="Input [yellow] 2 3 3 2 3 3" xfId="21235"/>
    <cellStyle name="Input [yellow] 2 3 3 2 4" xfId="11041"/>
    <cellStyle name="Input [yellow] 2 3 3 2 4 2" xfId="24585"/>
    <cellStyle name="Input [yellow] 2 3 3 2 5" xfId="17981"/>
    <cellStyle name="Input [yellow] 2 3 3 3" xfId="4780"/>
    <cellStyle name="Input [yellow] 2 3 3 3 2" xfId="8291"/>
    <cellStyle name="Input [yellow] 2 3 3 3 2 2" xfId="15407"/>
    <cellStyle name="Input [yellow] 2 3 3 3 2 2 2" xfId="28644"/>
    <cellStyle name="Input [yellow] 2 3 3 3 2 3" xfId="22041"/>
    <cellStyle name="Input [yellow] 2 3 3 3 3" xfId="11897"/>
    <cellStyle name="Input [yellow] 2 3 3 3 3 2" xfId="25391"/>
    <cellStyle name="Input [yellow] 2 3 3 3 4" xfId="18788"/>
    <cellStyle name="Input [yellow] 2 3 3 4" xfId="6597"/>
    <cellStyle name="Input [yellow] 2 3 3 4 2" xfId="13713"/>
    <cellStyle name="Input [yellow] 2 3 3 4 2 2" xfId="27049"/>
    <cellStyle name="Input [yellow] 2 3 3 4 3" xfId="20446"/>
    <cellStyle name="Input [yellow] 2 3 3 5" xfId="10202"/>
    <cellStyle name="Input [yellow] 2 3 3 5 2" xfId="23795"/>
    <cellStyle name="Input [yellow] 2 3 3 6" xfId="17191"/>
    <cellStyle name="Input [yellow] 2 3 4" xfId="3536"/>
    <cellStyle name="Input [yellow] 2 3 4 2" xfId="5231"/>
    <cellStyle name="Input [yellow] 2 3 4 2 2" xfId="8742"/>
    <cellStyle name="Input [yellow] 2 3 4 2 2 2" xfId="15858"/>
    <cellStyle name="Input [yellow] 2 3 4 2 2 2 2" xfId="29049"/>
    <cellStyle name="Input [yellow] 2 3 4 2 2 3" xfId="22446"/>
    <cellStyle name="Input [yellow] 2 3 4 2 3" xfId="12348"/>
    <cellStyle name="Input [yellow] 2 3 4 2 3 2" xfId="25796"/>
    <cellStyle name="Input [yellow] 2 3 4 2 4" xfId="19193"/>
    <cellStyle name="Input [yellow] 2 3 4 3" xfId="7048"/>
    <cellStyle name="Input [yellow] 2 3 4 3 2" xfId="14164"/>
    <cellStyle name="Input [yellow] 2 3 4 3 2 2" xfId="27454"/>
    <cellStyle name="Input [yellow] 2 3 4 3 3" xfId="20851"/>
    <cellStyle name="Input [yellow] 2 3 4 4" xfId="10654"/>
    <cellStyle name="Input [yellow] 2 3 4 4 2" xfId="24201"/>
    <cellStyle name="Input [yellow] 2 3 4 5" xfId="17597"/>
    <cellStyle name="Input [yellow] 2 3 5" xfId="4379"/>
    <cellStyle name="Input [yellow] 2 3 5 2" xfId="7890"/>
    <cellStyle name="Input [yellow] 2 3 5 2 2" xfId="15006"/>
    <cellStyle name="Input [yellow] 2 3 5 2 2 2" xfId="28257"/>
    <cellStyle name="Input [yellow] 2 3 5 2 3" xfId="21654"/>
    <cellStyle name="Input [yellow] 2 3 5 3" xfId="11496"/>
    <cellStyle name="Input [yellow] 2 3 5 3 2" xfId="25004"/>
    <cellStyle name="Input [yellow] 2 3 5 4" xfId="18401"/>
    <cellStyle name="Input [yellow] 2 3 6" xfId="6175"/>
    <cellStyle name="Input [yellow] 2 3 6 2" xfId="13291"/>
    <cellStyle name="Input [yellow] 2 3 6 2 2" xfId="26662"/>
    <cellStyle name="Input [yellow] 2 3 6 3" xfId="20059"/>
    <cellStyle name="Input [yellow] 2 3 7" xfId="9780"/>
    <cellStyle name="Input [yellow] 2 3 7 2" xfId="23408"/>
    <cellStyle name="Input [yellow] 2 3 8" xfId="16803"/>
    <cellStyle name="Input [yellow] 2 4" xfId="2574"/>
    <cellStyle name="Input [yellow] 2 4 2" xfId="2430"/>
    <cellStyle name="Input [yellow] 2 4 2 2" xfId="2912"/>
    <cellStyle name="Input [yellow] 2 4 2 2 2" xfId="3762"/>
    <cellStyle name="Input [yellow] 2 4 2 2 2 2" xfId="5457"/>
    <cellStyle name="Input [yellow] 2 4 2 2 2 2 2" xfId="8968"/>
    <cellStyle name="Input [yellow] 2 4 2 2 2 2 2 2" xfId="16084"/>
    <cellStyle name="Input [yellow] 2 4 2 2 2 2 2 2 2" xfId="29274"/>
    <cellStyle name="Input [yellow] 2 4 2 2 2 2 2 3" xfId="22671"/>
    <cellStyle name="Input [yellow] 2 4 2 2 2 2 3" xfId="12574"/>
    <cellStyle name="Input [yellow] 2 4 2 2 2 2 3 2" xfId="26021"/>
    <cellStyle name="Input [yellow] 2 4 2 2 2 2 4" xfId="19418"/>
    <cellStyle name="Input [yellow] 2 4 2 2 2 3" xfId="7274"/>
    <cellStyle name="Input [yellow] 2 4 2 2 2 3 2" xfId="14390"/>
    <cellStyle name="Input [yellow] 2 4 2 2 2 3 2 2" xfId="27679"/>
    <cellStyle name="Input [yellow] 2 4 2 2 2 3 3" xfId="21076"/>
    <cellStyle name="Input [yellow] 2 4 2 2 2 4" xfId="10880"/>
    <cellStyle name="Input [yellow] 2 4 2 2 2 4 2" xfId="24426"/>
    <cellStyle name="Input [yellow] 2 4 2 2 2 5" xfId="17822"/>
    <cellStyle name="Input [yellow] 2 4 2 2 3" xfId="4610"/>
    <cellStyle name="Input [yellow] 2 4 2 2 3 2" xfId="8121"/>
    <cellStyle name="Input [yellow] 2 4 2 2 3 2 2" xfId="15237"/>
    <cellStyle name="Input [yellow] 2 4 2 2 3 2 2 2" xfId="28485"/>
    <cellStyle name="Input [yellow] 2 4 2 2 3 2 3" xfId="21882"/>
    <cellStyle name="Input [yellow] 2 4 2 2 3 3" xfId="11727"/>
    <cellStyle name="Input [yellow] 2 4 2 2 3 3 2" xfId="25232"/>
    <cellStyle name="Input [yellow] 2 4 2 2 3 4" xfId="18629"/>
    <cellStyle name="Input [yellow] 2 4 2 2 4" xfId="6425"/>
    <cellStyle name="Input [yellow] 2 4 2 2 4 2" xfId="13541"/>
    <cellStyle name="Input [yellow] 2 4 2 2 4 2 2" xfId="26890"/>
    <cellStyle name="Input [yellow] 2 4 2 2 4 3" xfId="20287"/>
    <cellStyle name="Input [yellow] 2 4 2 2 5" xfId="10030"/>
    <cellStyle name="Input [yellow] 2 4 2 2 5 2" xfId="23636"/>
    <cellStyle name="Input [yellow] 2 4 2 2 6" xfId="17032"/>
    <cellStyle name="Input [yellow] 2 4 2 3" xfId="3342"/>
    <cellStyle name="Input [yellow] 2 4 2 3 2" xfId="5038"/>
    <cellStyle name="Input [yellow] 2 4 2 3 2 2" xfId="8549"/>
    <cellStyle name="Input [yellow] 2 4 2 3 2 2 2" xfId="15665"/>
    <cellStyle name="Input [yellow] 2 4 2 3 2 2 2 2" xfId="28874"/>
    <cellStyle name="Input [yellow] 2 4 2 3 2 2 3" xfId="22271"/>
    <cellStyle name="Input [yellow] 2 4 2 3 2 3" xfId="12155"/>
    <cellStyle name="Input [yellow] 2 4 2 3 2 3 2" xfId="25621"/>
    <cellStyle name="Input [yellow] 2 4 2 3 2 4" xfId="19018"/>
    <cellStyle name="Input [yellow] 2 4 2 3 3" xfId="6855"/>
    <cellStyle name="Input [yellow] 2 4 2 3 3 2" xfId="13971"/>
    <cellStyle name="Input [yellow] 2 4 2 3 3 2 2" xfId="27279"/>
    <cellStyle name="Input [yellow] 2 4 2 3 3 3" xfId="20676"/>
    <cellStyle name="Input [yellow] 2 4 2 3 4" xfId="10460"/>
    <cellStyle name="Input [yellow] 2 4 2 3 4 2" xfId="24025"/>
    <cellStyle name="Input [yellow] 2 4 2 3 5" xfId="17421"/>
    <cellStyle name="Input [yellow] 2 4 2 4" xfId="4178"/>
    <cellStyle name="Input [yellow] 2 4 2 4 2" xfId="7690"/>
    <cellStyle name="Input [yellow] 2 4 2 4 2 2" xfId="14806"/>
    <cellStyle name="Input [yellow] 2 4 2 4 2 2 2" xfId="28082"/>
    <cellStyle name="Input [yellow] 2 4 2 4 2 3" xfId="21479"/>
    <cellStyle name="Input [yellow] 2 4 2 4 3" xfId="11296"/>
    <cellStyle name="Input [yellow] 2 4 2 4 3 2" xfId="24829"/>
    <cellStyle name="Input [yellow] 2 4 2 4 4" xfId="18225"/>
    <cellStyle name="Input [yellow] 2 4 2 5" xfId="5962"/>
    <cellStyle name="Input [yellow] 2 4 2 5 2" xfId="13079"/>
    <cellStyle name="Input [yellow] 2 4 2 5 2 2" xfId="26487"/>
    <cellStyle name="Input [yellow] 2 4 2 5 3" xfId="19884"/>
    <cellStyle name="Input [yellow] 2 4 2 6" xfId="9577"/>
    <cellStyle name="Input [yellow] 2 4 2 6 2" xfId="23233"/>
    <cellStyle name="Input [yellow] 2 4 2 7" xfId="16638"/>
    <cellStyle name="Input [yellow] 2 4 3" xfId="3019"/>
    <cellStyle name="Input [yellow] 2 4 3 2" xfId="3868"/>
    <cellStyle name="Input [yellow] 2 4 3 2 2" xfId="5563"/>
    <cellStyle name="Input [yellow] 2 4 3 2 2 2" xfId="9074"/>
    <cellStyle name="Input [yellow] 2 4 3 2 2 2 2" xfId="16190"/>
    <cellStyle name="Input [yellow] 2 4 3 2 2 2 2 2" xfId="29379"/>
    <cellStyle name="Input [yellow] 2 4 3 2 2 2 3" xfId="22776"/>
    <cellStyle name="Input [yellow] 2 4 3 2 2 3" xfId="12680"/>
    <cellStyle name="Input [yellow] 2 4 3 2 2 3 2" xfId="26126"/>
    <cellStyle name="Input [yellow] 2 4 3 2 2 4" xfId="19523"/>
    <cellStyle name="Input [yellow] 2 4 3 2 3" xfId="7380"/>
    <cellStyle name="Input [yellow] 2 4 3 2 3 2" xfId="14496"/>
    <cellStyle name="Input [yellow] 2 4 3 2 3 2 2" xfId="27784"/>
    <cellStyle name="Input [yellow] 2 4 3 2 3 3" xfId="21181"/>
    <cellStyle name="Input [yellow] 2 4 3 2 4" xfId="10986"/>
    <cellStyle name="Input [yellow] 2 4 3 2 4 2" xfId="24531"/>
    <cellStyle name="Input [yellow] 2 4 3 2 5" xfId="17927"/>
    <cellStyle name="Input [yellow] 2 4 3 3" xfId="4716"/>
    <cellStyle name="Input [yellow] 2 4 3 3 2" xfId="8227"/>
    <cellStyle name="Input [yellow] 2 4 3 3 2 2" xfId="15343"/>
    <cellStyle name="Input [yellow] 2 4 3 3 2 2 2" xfId="28590"/>
    <cellStyle name="Input [yellow] 2 4 3 3 2 3" xfId="21987"/>
    <cellStyle name="Input [yellow] 2 4 3 3 3" xfId="11833"/>
    <cellStyle name="Input [yellow] 2 4 3 3 3 2" xfId="25337"/>
    <cellStyle name="Input [yellow] 2 4 3 3 4" xfId="18734"/>
    <cellStyle name="Input [yellow] 2 4 3 4" xfId="6532"/>
    <cellStyle name="Input [yellow] 2 4 3 4 2" xfId="13648"/>
    <cellStyle name="Input [yellow] 2 4 3 4 2 2" xfId="26995"/>
    <cellStyle name="Input [yellow] 2 4 3 4 3" xfId="20392"/>
    <cellStyle name="Input [yellow] 2 4 3 5" xfId="10137"/>
    <cellStyle name="Input [yellow] 2 4 3 5 2" xfId="23741"/>
    <cellStyle name="Input [yellow] 2 4 3 6" xfId="17137"/>
    <cellStyle name="Input [yellow] 2 4 4" xfId="3473"/>
    <cellStyle name="Input [yellow] 2 4 4 2" xfId="5169"/>
    <cellStyle name="Input [yellow] 2 4 4 2 2" xfId="8680"/>
    <cellStyle name="Input [yellow] 2 4 4 2 2 2" xfId="15796"/>
    <cellStyle name="Input [yellow] 2 4 4 2 2 2 2" xfId="28995"/>
    <cellStyle name="Input [yellow] 2 4 4 2 2 3" xfId="22392"/>
    <cellStyle name="Input [yellow] 2 4 4 2 3" xfId="12286"/>
    <cellStyle name="Input [yellow] 2 4 4 2 3 2" xfId="25742"/>
    <cellStyle name="Input [yellow] 2 4 4 2 4" xfId="19139"/>
    <cellStyle name="Input [yellow] 2 4 4 3" xfId="6986"/>
    <cellStyle name="Input [yellow] 2 4 4 3 2" xfId="14102"/>
    <cellStyle name="Input [yellow] 2 4 4 3 2 2" xfId="27400"/>
    <cellStyle name="Input [yellow] 2 4 4 3 3" xfId="20797"/>
    <cellStyle name="Input [yellow] 2 4 4 4" xfId="10591"/>
    <cellStyle name="Input [yellow] 2 4 4 4 2" xfId="24146"/>
    <cellStyle name="Input [yellow] 2 4 4 5" xfId="17542"/>
    <cellStyle name="Input [yellow] 2 4 5" xfId="4316"/>
    <cellStyle name="Input [yellow] 2 4 5 2" xfId="7828"/>
    <cellStyle name="Input [yellow] 2 4 5 2 2" xfId="14944"/>
    <cellStyle name="Input [yellow] 2 4 5 2 2 2" xfId="28203"/>
    <cellStyle name="Input [yellow] 2 4 5 2 3" xfId="21600"/>
    <cellStyle name="Input [yellow] 2 4 5 3" xfId="11434"/>
    <cellStyle name="Input [yellow] 2 4 5 3 2" xfId="24950"/>
    <cellStyle name="Input [yellow] 2 4 5 4" xfId="18346"/>
    <cellStyle name="Input [yellow] 2 4 6" xfId="6101"/>
    <cellStyle name="Input [yellow] 2 4 6 2" xfId="13218"/>
    <cellStyle name="Input [yellow] 2 4 6 2 2" xfId="26608"/>
    <cellStyle name="Input [yellow] 2 4 6 3" xfId="20005"/>
    <cellStyle name="Input [yellow] 2 4 7" xfId="9716"/>
    <cellStyle name="Input [yellow] 2 4 7 2" xfId="23354"/>
    <cellStyle name="Input [yellow] 2 4 8" xfId="16760"/>
    <cellStyle name="Input [yellow] 2 5" xfId="2380"/>
    <cellStyle name="Input [yellow] 2 5 2" xfId="2865"/>
    <cellStyle name="Input [yellow] 2 5 2 2" xfId="3716"/>
    <cellStyle name="Input [yellow] 2 5 2 2 2" xfId="5411"/>
    <cellStyle name="Input [yellow] 2 5 2 2 2 2" xfId="8922"/>
    <cellStyle name="Input [yellow] 2 5 2 2 2 2 2" xfId="16038"/>
    <cellStyle name="Input [yellow] 2 5 2 2 2 2 2 2" xfId="29228"/>
    <cellStyle name="Input [yellow] 2 5 2 2 2 2 3" xfId="22625"/>
    <cellStyle name="Input [yellow] 2 5 2 2 2 3" xfId="12528"/>
    <cellStyle name="Input [yellow] 2 5 2 2 2 3 2" xfId="25975"/>
    <cellStyle name="Input [yellow] 2 5 2 2 2 4" xfId="19372"/>
    <cellStyle name="Input [yellow] 2 5 2 2 3" xfId="7228"/>
    <cellStyle name="Input [yellow] 2 5 2 2 3 2" xfId="14344"/>
    <cellStyle name="Input [yellow] 2 5 2 2 3 2 2" xfId="27633"/>
    <cellStyle name="Input [yellow] 2 5 2 2 3 3" xfId="21030"/>
    <cellStyle name="Input [yellow] 2 5 2 2 4" xfId="10834"/>
    <cellStyle name="Input [yellow] 2 5 2 2 4 2" xfId="24380"/>
    <cellStyle name="Input [yellow] 2 5 2 2 5" xfId="17776"/>
    <cellStyle name="Input [yellow] 2 5 2 3" xfId="4564"/>
    <cellStyle name="Input [yellow] 2 5 2 3 2" xfId="8075"/>
    <cellStyle name="Input [yellow] 2 5 2 3 2 2" xfId="15191"/>
    <cellStyle name="Input [yellow] 2 5 2 3 2 2 2" xfId="28439"/>
    <cellStyle name="Input [yellow] 2 5 2 3 2 3" xfId="21836"/>
    <cellStyle name="Input [yellow] 2 5 2 3 3" xfId="11681"/>
    <cellStyle name="Input [yellow] 2 5 2 3 3 2" xfId="25186"/>
    <cellStyle name="Input [yellow] 2 5 2 3 4" xfId="18583"/>
    <cellStyle name="Input [yellow] 2 5 2 4" xfId="6378"/>
    <cellStyle name="Input [yellow] 2 5 2 4 2" xfId="13494"/>
    <cellStyle name="Input [yellow] 2 5 2 4 2 2" xfId="26844"/>
    <cellStyle name="Input [yellow] 2 5 2 4 3" xfId="20241"/>
    <cellStyle name="Input [yellow] 2 5 2 5" xfId="9983"/>
    <cellStyle name="Input [yellow] 2 5 2 5 2" xfId="23590"/>
    <cellStyle name="Input [yellow] 2 5 2 6" xfId="16986"/>
    <cellStyle name="Input [yellow] 2 5 3" xfId="3293"/>
    <cellStyle name="Input [yellow] 2 5 3 2" xfId="4989"/>
    <cellStyle name="Input [yellow] 2 5 3 2 2" xfId="8500"/>
    <cellStyle name="Input [yellow] 2 5 3 2 2 2" xfId="15616"/>
    <cellStyle name="Input [yellow] 2 5 3 2 2 2 2" xfId="28828"/>
    <cellStyle name="Input [yellow] 2 5 3 2 2 3" xfId="22225"/>
    <cellStyle name="Input [yellow] 2 5 3 2 3" xfId="12106"/>
    <cellStyle name="Input [yellow] 2 5 3 2 3 2" xfId="25575"/>
    <cellStyle name="Input [yellow] 2 5 3 2 4" xfId="18972"/>
    <cellStyle name="Input [yellow] 2 5 3 3" xfId="6806"/>
    <cellStyle name="Input [yellow] 2 5 3 3 2" xfId="13922"/>
    <cellStyle name="Input [yellow] 2 5 3 3 2 2" xfId="27233"/>
    <cellStyle name="Input [yellow] 2 5 3 3 3" xfId="20630"/>
    <cellStyle name="Input [yellow] 2 5 3 4" xfId="10411"/>
    <cellStyle name="Input [yellow] 2 5 3 4 2" xfId="23979"/>
    <cellStyle name="Input [yellow] 2 5 3 5" xfId="17375"/>
    <cellStyle name="Input [yellow] 2 5 4" xfId="4129"/>
    <cellStyle name="Input [yellow] 2 5 4 2" xfId="7641"/>
    <cellStyle name="Input [yellow] 2 5 4 2 2" xfId="14757"/>
    <cellStyle name="Input [yellow] 2 5 4 2 2 2" xfId="28036"/>
    <cellStyle name="Input [yellow] 2 5 4 2 3" xfId="21433"/>
    <cellStyle name="Input [yellow] 2 5 4 3" xfId="11247"/>
    <cellStyle name="Input [yellow] 2 5 4 3 2" xfId="24783"/>
    <cellStyle name="Input [yellow] 2 5 4 4" xfId="18179"/>
    <cellStyle name="Input [yellow] 2 5 5" xfId="5913"/>
    <cellStyle name="Input [yellow] 2 5 5 2" xfId="13030"/>
    <cellStyle name="Input [yellow] 2 5 5 2 2" xfId="26441"/>
    <cellStyle name="Input [yellow] 2 5 5 3" xfId="19838"/>
    <cellStyle name="Input [yellow] 2 5 6" xfId="9528"/>
    <cellStyle name="Input [yellow] 2 5 6 2" xfId="23187"/>
    <cellStyle name="Input [yellow] 2 5 7" xfId="16592"/>
    <cellStyle name="Input [yellow] 2 6" xfId="1977"/>
    <cellStyle name="Input [yellow] 2 6 2" xfId="2300"/>
    <cellStyle name="Input [yellow] 2 6 2 2" xfId="2000"/>
    <cellStyle name="Input [yellow] 2 6 2 2 2" xfId="2247"/>
    <cellStyle name="Input [yellow] 2 6 2 2 2 2" xfId="9404"/>
    <cellStyle name="Input [yellow] 2 6 2 2 2 2 2" xfId="23084"/>
    <cellStyle name="Input [yellow] 2 6 2 2 2 3" xfId="16505"/>
    <cellStyle name="Input [yellow] 2 6 2 2 3" xfId="2068"/>
    <cellStyle name="Input [yellow] 2 6 2 2 3 2" xfId="16434"/>
    <cellStyle name="Input [yellow] 2 6 2 2 4" xfId="2188"/>
    <cellStyle name="Input [yellow] 2 6 2 3" xfId="5841"/>
    <cellStyle name="Input [yellow] 2 6 2 3 2" xfId="12958"/>
    <cellStyle name="Input [yellow] 2 6 2 3 2 2" xfId="26385"/>
    <cellStyle name="Input [yellow] 2 6 2 3 3" xfId="19782"/>
    <cellStyle name="Input [yellow] 2 6 2 4" xfId="9457"/>
    <cellStyle name="Input [yellow] 2 6 2 4 2" xfId="23131"/>
    <cellStyle name="Input [yellow] 2 6 2 5" xfId="16552"/>
    <cellStyle name="Input [yellow] 2 6 3" xfId="2049"/>
    <cellStyle name="Input [yellow] 2 6 3 2" xfId="5777"/>
    <cellStyle name="Input [yellow] 2 6 3 2 2" xfId="12894"/>
    <cellStyle name="Input [yellow] 2 6 3 2 2 2" xfId="26339"/>
    <cellStyle name="Input [yellow] 2 6 3 2 3" xfId="19736"/>
    <cellStyle name="Input [yellow] 2 6 3 3" xfId="9324"/>
    <cellStyle name="Input [yellow] 2 6 3 3 2" xfId="23019"/>
    <cellStyle name="Input [yellow] 2 6 3 4" xfId="16416"/>
    <cellStyle name="Input [yellow] 2 6 4" xfId="2224"/>
    <cellStyle name="Input [yellow] 2 6 4 2" xfId="9381"/>
    <cellStyle name="Input [yellow] 2 6 4 2 2" xfId="23065"/>
    <cellStyle name="Input [yellow] 2 6 4 3" xfId="16486"/>
    <cellStyle name="Input [yellow] 2 6 5" xfId="2087"/>
    <cellStyle name="Input [yellow] 2 6 5 2" xfId="16449"/>
    <cellStyle name="Input [yellow] 2 6 6" xfId="2570"/>
    <cellStyle name="Input [yellow] 2 7" xfId="2336"/>
    <cellStyle name="Input [yellow] 2 7 2" xfId="4093"/>
    <cellStyle name="Input [yellow] 2 7 2 2" xfId="7605"/>
    <cellStyle name="Input [yellow] 2 7 2 2 2" xfId="14721"/>
    <cellStyle name="Input [yellow] 2 7 2 2 2 2" xfId="28008"/>
    <cellStyle name="Input [yellow] 2 7 2 2 3" xfId="21405"/>
    <cellStyle name="Input [yellow] 2 7 2 3" xfId="11211"/>
    <cellStyle name="Input [yellow] 2 7 2 3 2" xfId="24755"/>
    <cellStyle name="Input [yellow] 2 7 2 4" xfId="18151"/>
    <cellStyle name="Input [yellow] 2 7 3" xfId="5877"/>
    <cellStyle name="Input [yellow] 2 7 3 2" xfId="12994"/>
    <cellStyle name="Input [yellow] 2 7 3 2 2" xfId="26413"/>
    <cellStyle name="Input [yellow] 2 7 3 3" xfId="19810"/>
    <cellStyle name="Input [yellow] 2 7 4" xfId="9492"/>
    <cellStyle name="Input [yellow] 2 7 4 2" xfId="23159"/>
    <cellStyle name="Input [yellow] 2 7 5" xfId="16571"/>
    <cellStyle name="Input [yellow] 2 8" xfId="2033"/>
    <cellStyle name="Input [yellow] 2 8 2" xfId="2280"/>
    <cellStyle name="Input [yellow] 2 8 2 2" xfId="9437"/>
    <cellStyle name="Input [yellow] 2 8 2 2 2" xfId="23115"/>
    <cellStyle name="Input [yellow] 2 8 2 3" xfId="16536"/>
    <cellStyle name="Input [yellow] 2 8 3" xfId="9308"/>
    <cellStyle name="Input [yellow] 2 8 3 2" xfId="23007"/>
    <cellStyle name="Input [yellow] 2 8 4" xfId="16404"/>
    <cellStyle name="Input [yellow] 2 9" xfId="5800"/>
    <cellStyle name="Input [yellow] 2 9 2" xfId="12917"/>
    <cellStyle name="Input [yellow] 2 9 2 2" xfId="26354"/>
    <cellStyle name="Input [yellow] 2 9 3" xfId="19751"/>
    <cellStyle name="Input_KEB_Deposits" xfId="974"/>
    <cellStyle name="InputBlueFont" xfId="975"/>
    <cellStyle name="inverse" xfId="976"/>
    <cellStyle name="inverse links" xfId="977"/>
    <cellStyle name="inverse links 2" xfId="2122"/>
    <cellStyle name="inverse links 2 10" xfId="9348"/>
    <cellStyle name="inverse links 2 10 2" xfId="23035"/>
    <cellStyle name="inverse links 2 11" xfId="16462"/>
    <cellStyle name="inverse links 2 2" xfId="2592"/>
    <cellStyle name="inverse links 2 2 2" xfId="2722"/>
    <cellStyle name="inverse links 2 2 2 2" xfId="2538"/>
    <cellStyle name="inverse links 2 2 2 2 2" xfId="3012"/>
    <cellStyle name="inverse links 2 2 2 2 2 2" xfId="3862"/>
    <cellStyle name="inverse links 2 2 2 2 2 2 2" xfId="5557"/>
    <cellStyle name="inverse links 2 2 2 2 2 2 2 2" xfId="9068"/>
    <cellStyle name="inverse links 2 2 2 2 2 2 2 2 2" xfId="16184"/>
    <cellStyle name="inverse links 2 2 2 2 2 2 2 2 2 2" xfId="29373"/>
    <cellStyle name="inverse links 2 2 2 2 2 2 2 2 3" xfId="22770"/>
    <cellStyle name="inverse links 2 2 2 2 2 2 2 3" xfId="12674"/>
    <cellStyle name="inverse links 2 2 2 2 2 2 2 3 2" xfId="26120"/>
    <cellStyle name="inverse links 2 2 2 2 2 2 2 4" xfId="19517"/>
    <cellStyle name="inverse links 2 2 2 2 2 2 3" xfId="7374"/>
    <cellStyle name="inverse links 2 2 2 2 2 2 3 2" xfId="14490"/>
    <cellStyle name="inverse links 2 2 2 2 2 2 3 2 2" xfId="27778"/>
    <cellStyle name="inverse links 2 2 2 2 2 2 3 3" xfId="21175"/>
    <cellStyle name="inverse links 2 2 2 2 2 2 4" xfId="10980"/>
    <cellStyle name="inverse links 2 2 2 2 2 2 4 2" xfId="24525"/>
    <cellStyle name="inverse links 2 2 2 2 2 2 5" xfId="17921"/>
    <cellStyle name="inverse links 2 2 2 2 2 3" xfId="4710"/>
    <cellStyle name="inverse links 2 2 2 2 2 3 2" xfId="8221"/>
    <cellStyle name="inverse links 2 2 2 2 2 3 2 2" xfId="15337"/>
    <cellStyle name="inverse links 2 2 2 2 2 3 2 2 2" xfId="28584"/>
    <cellStyle name="inverse links 2 2 2 2 2 3 2 3" xfId="21981"/>
    <cellStyle name="inverse links 2 2 2 2 2 3 3" xfId="11827"/>
    <cellStyle name="inverse links 2 2 2 2 2 3 3 2" xfId="25331"/>
    <cellStyle name="inverse links 2 2 2 2 2 3 4" xfId="18728"/>
    <cellStyle name="inverse links 2 2 2 2 2 4" xfId="6525"/>
    <cellStyle name="inverse links 2 2 2 2 2 4 2" xfId="13641"/>
    <cellStyle name="inverse links 2 2 2 2 2 4 2 2" xfId="26989"/>
    <cellStyle name="inverse links 2 2 2 2 2 4 3" xfId="20386"/>
    <cellStyle name="inverse links 2 2 2 2 2 5" xfId="10130"/>
    <cellStyle name="inverse links 2 2 2 2 2 5 2" xfId="23735"/>
    <cellStyle name="inverse links 2 2 2 2 2 6" xfId="17131"/>
    <cellStyle name="inverse links 2 2 2 2 3" xfId="3450"/>
    <cellStyle name="inverse links 2 2 2 2 3 2" xfId="5146"/>
    <cellStyle name="inverse links 2 2 2 2 3 2 2" xfId="8657"/>
    <cellStyle name="inverse links 2 2 2 2 3 2 2 2" xfId="15773"/>
    <cellStyle name="inverse links 2 2 2 2 3 2 2 2 2" xfId="28973"/>
    <cellStyle name="inverse links 2 2 2 2 3 2 2 3" xfId="22370"/>
    <cellStyle name="inverse links 2 2 2 2 3 2 3" xfId="12263"/>
    <cellStyle name="inverse links 2 2 2 2 3 2 3 2" xfId="25720"/>
    <cellStyle name="inverse links 2 2 2 2 3 2 4" xfId="19117"/>
    <cellStyle name="inverse links 2 2 2 2 3 3" xfId="6963"/>
    <cellStyle name="inverse links 2 2 2 2 3 3 2" xfId="14079"/>
    <cellStyle name="inverse links 2 2 2 2 3 3 2 2" xfId="27378"/>
    <cellStyle name="inverse links 2 2 2 2 3 3 3" xfId="20775"/>
    <cellStyle name="inverse links 2 2 2 2 3 4" xfId="10568"/>
    <cellStyle name="inverse links 2 2 2 2 3 4 2" xfId="24124"/>
    <cellStyle name="inverse links 2 2 2 2 3 5" xfId="17520"/>
    <cellStyle name="inverse links 2 2 2 2 4" xfId="4286"/>
    <cellStyle name="inverse links 2 2 2 2 4 2" xfId="7798"/>
    <cellStyle name="inverse links 2 2 2 2 4 2 2" xfId="14914"/>
    <cellStyle name="inverse links 2 2 2 2 4 2 2 2" xfId="28181"/>
    <cellStyle name="inverse links 2 2 2 2 4 2 3" xfId="21578"/>
    <cellStyle name="inverse links 2 2 2 2 4 3" xfId="11404"/>
    <cellStyle name="inverse links 2 2 2 2 4 3 2" xfId="24928"/>
    <cellStyle name="inverse links 2 2 2 2 4 4" xfId="18324"/>
    <cellStyle name="inverse links 2 2 2 2 5" xfId="6070"/>
    <cellStyle name="inverse links 2 2 2 2 5 2" xfId="13187"/>
    <cellStyle name="inverse links 2 2 2 2 5 2 2" xfId="26586"/>
    <cellStyle name="inverse links 2 2 2 2 5 3" xfId="19983"/>
    <cellStyle name="inverse links 2 2 2 2 6" xfId="9685"/>
    <cellStyle name="inverse links 2 2 2 2 6 2" xfId="23332"/>
    <cellStyle name="inverse links 2 2 2 2 7" xfId="16737"/>
    <cellStyle name="inverse links 2 2 2 3" xfId="3140"/>
    <cellStyle name="inverse links 2 2 2 3 2" xfId="3970"/>
    <cellStyle name="inverse links 2 2 2 3 2 2" xfId="5665"/>
    <cellStyle name="inverse links 2 2 2 3 2 2 2" xfId="9176"/>
    <cellStyle name="inverse links 2 2 2 3 2 2 2 2" xfId="16292"/>
    <cellStyle name="inverse links 2 2 2 3 2 2 2 2 2" xfId="29480"/>
    <cellStyle name="inverse links 2 2 2 3 2 2 2 3" xfId="22877"/>
    <cellStyle name="inverse links 2 2 2 3 2 2 3" xfId="12782"/>
    <cellStyle name="inverse links 2 2 2 3 2 2 3 2" xfId="26227"/>
    <cellStyle name="inverse links 2 2 2 3 2 2 4" xfId="19624"/>
    <cellStyle name="inverse links 2 2 2 3 2 3" xfId="7482"/>
    <cellStyle name="inverse links 2 2 2 3 2 3 2" xfId="14598"/>
    <cellStyle name="inverse links 2 2 2 3 2 3 2 2" xfId="27885"/>
    <cellStyle name="inverse links 2 2 2 3 2 3 3" xfId="21282"/>
    <cellStyle name="inverse links 2 2 2 3 2 4" xfId="11088"/>
    <cellStyle name="inverse links 2 2 2 3 2 4 2" xfId="24632"/>
    <cellStyle name="inverse links 2 2 2 3 2 5" xfId="18028"/>
    <cellStyle name="inverse links 2 2 2 3 3" xfId="4836"/>
    <cellStyle name="inverse links 2 2 2 3 3 2" xfId="8347"/>
    <cellStyle name="inverse links 2 2 2 3 3 2 2" xfId="15463"/>
    <cellStyle name="inverse links 2 2 2 3 3 2 2 2" xfId="28691"/>
    <cellStyle name="inverse links 2 2 2 3 3 2 3" xfId="22088"/>
    <cellStyle name="inverse links 2 2 2 3 3 3" xfId="11953"/>
    <cellStyle name="inverse links 2 2 2 3 3 3 2" xfId="25438"/>
    <cellStyle name="inverse links 2 2 2 3 3 4" xfId="18835"/>
    <cellStyle name="inverse links 2 2 2 3 4" xfId="6653"/>
    <cellStyle name="inverse links 2 2 2 3 4 2" xfId="13769"/>
    <cellStyle name="inverse links 2 2 2 3 4 2 2" xfId="27096"/>
    <cellStyle name="inverse links 2 2 2 3 4 3" xfId="20493"/>
    <cellStyle name="inverse links 2 2 2 3 5" xfId="10258"/>
    <cellStyle name="inverse links 2 2 2 3 5 2" xfId="23842"/>
    <cellStyle name="inverse links 2 2 2 3 6" xfId="17238"/>
    <cellStyle name="inverse links 2 2 2 4" xfId="3584"/>
    <cellStyle name="inverse links 2 2 2 4 2" xfId="5279"/>
    <cellStyle name="inverse links 2 2 2 4 2 2" xfId="8790"/>
    <cellStyle name="inverse links 2 2 2 4 2 2 2" xfId="15906"/>
    <cellStyle name="inverse links 2 2 2 4 2 2 2 2" xfId="29096"/>
    <cellStyle name="inverse links 2 2 2 4 2 2 3" xfId="22493"/>
    <cellStyle name="inverse links 2 2 2 4 2 3" xfId="12396"/>
    <cellStyle name="inverse links 2 2 2 4 2 3 2" xfId="25843"/>
    <cellStyle name="inverse links 2 2 2 4 2 4" xfId="19240"/>
    <cellStyle name="inverse links 2 2 2 4 3" xfId="7096"/>
    <cellStyle name="inverse links 2 2 2 4 3 2" xfId="14212"/>
    <cellStyle name="inverse links 2 2 2 4 3 2 2" xfId="27501"/>
    <cellStyle name="inverse links 2 2 2 4 3 3" xfId="20898"/>
    <cellStyle name="inverse links 2 2 2 4 4" xfId="10702"/>
    <cellStyle name="inverse links 2 2 2 4 4 2" xfId="24248"/>
    <cellStyle name="inverse links 2 2 2 4 5" xfId="17644"/>
    <cellStyle name="inverse links 2 2 2 5" xfId="4431"/>
    <cellStyle name="inverse links 2 2 2 5 2" xfId="7942"/>
    <cellStyle name="inverse links 2 2 2 5 2 2" xfId="15058"/>
    <cellStyle name="inverse links 2 2 2 5 2 2 2" xfId="28307"/>
    <cellStyle name="inverse links 2 2 2 5 2 3" xfId="21704"/>
    <cellStyle name="inverse links 2 2 2 5 3" xfId="11548"/>
    <cellStyle name="inverse links 2 2 2 5 3 2" xfId="25054"/>
    <cellStyle name="inverse links 2 2 2 5 4" xfId="18451"/>
    <cellStyle name="inverse links 2 2 2 6" xfId="6236"/>
    <cellStyle name="inverse links 2 2 2 6 2" xfId="13352"/>
    <cellStyle name="inverse links 2 2 2 6 2 2" xfId="26712"/>
    <cellStyle name="inverse links 2 2 2 6 3" xfId="20109"/>
    <cellStyle name="inverse links 2 2 2 7" xfId="9841"/>
    <cellStyle name="inverse links 2 2 2 7 2" xfId="23458"/>
    <cellStyle name="inverse links 2 2 2 8" xfId="16853"/>
    <cellStyle name="inverse links 2 2 3" xfId="2441"/>
    <cellStyle name="inverse links 2 2 3 2" xfId="2923"/>
    <cellStyle name="inverse links 2 2 3 2 2" xfId="3773"/>
    <cellStyle name="inverse links 2 2 3 2 2 2" xfId="5468"/>
    <cellStyle name="inverse links 2 2 3 2 2 2 2" xfId="8979"/>
    <cellStyle name="inverse links 2 2 3 2 2 2 2 2" xfId="16095"/>
    <cellStyle name="inverse links 2 2 3 2 2 2 2 2 2" xfId="29284"/>
    <cellStyle name="inverse links 2 2 3 2 2 2 2 3" xfId="22681"/>
    <cellStyle name="inverse links 2 2 3 2 2 2 3" xfId="12585"/>
    <cellStyle name="inverse links 2 2 3 2 2 2 3 2" xfId="26031"/>
    <cellStyle name="inverse links 2 2 3 2 2 2 4" xfId="19428"/>
    <cellStyle name="inverse links 2 2 3 2 2 3" xfId="7285"/>
    <cellStyle name="inverse links 2 2 3 2 2 3 2" xfId="14401"/>
    <cellStyle name="inverse links 2 2 3 2 2 3 2 2" xfId="27689"/>
    <cellStyle name="inverse links 2 2 3 2 2 3 3" xfId="21086"/>
    <cellStyle name="inverse links 2 2 3 2 2 4" xfId="10891"/>
    <cellStyle name="inverse links 2 2 3 2 2 4 2" xfId="24436"/>
    <cellStyle name="inverse links 2 2 3 2 2 5" xfId="17832"/>
    <cellStyle name="inverse links 2 2 3 2 3" xfId="4621"/>
    <cellStyle name="inverse links 2 2 3 2 3 2" xfId="8132"/>
    <cellStyle name="inverse links 2 2 3 2 3 2 2" xfId="15248"/>
    <cellStyle name="inverse links 2 2 3 2 3 2 2 2" xfId="28495"/>
    <cellStyle name="inverse links 2 2 3 2 3 2 3" xfId="21892"/>
    <cellStyle name="inverse links 2 2 3 2 3 3" xfId="11738"/>
    <cellStyle name="inverse links 2 2 3 2 3 3 2" xfId="25242"/>
    <cellStyle name="inverse links 2 2 3 2 3 4" xfId="18639"/>
    <cellStyle name="inverse links 2 2 3 2 4" xfId="6436"/>
    <cellStyle name="inverse links 2 2 3 2 4 2" xfId="13552"/>
    <cellStyle name="inverse links 2 2 3 2 4 2 2" xfId="26900"/>
    <cellStyle name="inverse links 2 2 3 2 4 3" xfId="20297"/>
    <cellStyle name="inverse links 2 2 3 2 5" xfId="10041"/>
    <cellStyle name="inverse links 2 2 3 2 5 2" xfId="23646"/>
    <cellStyle name="inverse links 2 2 3 2 6" xfId="17042"/>
    <cellStyle name="inverse links 2 2 3 3" xfId="3353"/>
    <cellStyle name="inverse links 2 2 3 3 2" xfId="5049"/>
    <cellStyle name="inverse links 2 2 3 3 2 2" xfId="8560"/>
    <cellStyle name="inverse links 2 2 3 3 2 2 2" xfId="15676"/>
    <cellStyle name="inverse links 2 2 3 3 2 2 2 2" xfId="28884"/>
    <cellStyle name="inverse links 2 2 3 3 2 2 3" xfId="22281"/>
    <cellStyle name="inverse links 2 2 3 3 2 3" xfId="12166"/>
    <cellStyle name="inverse links 2 2 3 3 2 3 2" xfId="25631"/>
    <cellStyle name="inverse links 2 2 3 3 2 4" xfId="19028"/>
    <cellStyle name="inverse links 2 2 3 3 3" xfId="6866"/>
    <cellStyle name="inverse links 2 2 3 3 3 2" xfId="13982"/>
    <cellStyle name="inverse links 2 2 3 3 3 2 2" xfId="27289"/>
    <cellStyle name="inverse links 2 2 3 3 3 3" xfId="20686"/>
    <cellStyle name="inverse links 2 2 3 3 4" xfId="10471"/>
    <cellStyle name="inverse links 2 2 3 3 4 2" xfId="24035"/>
    <cellStyle name="inverse links 2 2 3 3 5" xfId="17431"/>
    <cellStyle name="inverse links 2 2 3 4" xfId="4189"/>
    <cellStyle name="inverse links 2 2 3 4 2" xfId="7701"/>
    <cellStyle name="inverse links 2 2 3 4 2 2" xfId="14817"/>
    <cellStyle name="inverse links 2 2 3 4 2 2 2" xfId="28092"/>
    <cellStyle name="inverse links 2 2 3 4 2 3" xfId="21489"/>
    <cellStyle name="inverse links 2 2 3 4 3" xfId="11307"/>
    <cellStyle name="inverse links 2 2 3 4 3 2" xfId="24839"/>
    <cellStyle name="inverse links 2 2 3 4 4" xfId="18235"/>
    <cellStyle name="inverse links 2 2 3 5" xfId="5973"/>
    <cellStyle name="inverse links 2 2 3 5 2" xfId="13090"/>
    <cellStyle name="inverse links 2 2 3 5 2 2" xfId="26497"/>
    <cellStyle name="inverse links 2 2 3 5 3" xfId="19894"/>
    <cellStyle name="inverse links 2 2 3 6" xfId="9588"/>
    <cellStyle name="inverse links 2 2 3 6 2" xfId="23243"/>
    <cellStyle name="inverse links 2 2 3 7" xfId="16648"/>
    <cellStyle name="inverse links 2 2 4" xfId="3030"/>
    <cellStyle name="inverse links 2 2 4 2" xfId="3878"/>
    <cellStyle name="inverse links 2 2 4 2 2" xfId="5573"/>
    <cellStyle name="inverse links 2 2 4 2 2 2" xfId="9084"/>
    <cellStyle name="inverse links 2 2 4 2 2 2 2" xfId="16200"/>
    <cellStyle name="inverse links 2 2 4 2 2 2 2 2" xfId="29389"/>
    <cellStyle name="inverse links 2 2 4 2 2 2 3" xfId="22786"/>
    <cellStyle name="inverse links 2 2 4 2 2 3" xfId="12690"/>
    <cellStyle name="inverse links 2 2 4 2 2 3 2" xfId="26136"/>
    <cellStyle name="inverse links 2 2 4 2 2 4" xfId="19533"/>
    <cellStyle name="inverse links 2 2 4 2 3" xfId="7390"/>
    <cellStyle name="inverse links 2 2 4 2 3 2" xfId="14506"/>
    <cellStyle name="inverse links 2 2 4 2 3 2 2" xfId="27794"/>
    <cellStyle name="inverse links 2 2 4 2 3 3" xfId="21191"/>
    <cellStyle name="inverse links 2 2 4 2 4" xfId="10996"/>
    <cellStyle name="inverse links 2 2 4 2 4 2" xfId="24541"/>
    <cellStyle name="inverse links 2 2 4 2 5" xfId="17937"/>
    <cellStyle name="inverse links 2 2 4 3" xfId="4726"/>
    <cellStyle name="inverse links 2 2 4 3 2" xfId="8237"/>
    <cellStyle name="inverse links 2 2 4 3 2 2" xfId="15353"/>
    <cellStyle name="inverse links 2 2 4 3 2 2 2" xfId="28600"/>
    <cellStyle name="inverse links 2 2 4 3 2 3" xfId="21997"/>
    <cellStyle name="inverse links 2 2 4 3 3" xfId="11843"/>
    <cellStyle name="inverse links 2 2 4 3 3 2" xfId="25347"/>
    <cellStyle name="inverse links 2 2 4 3 4" xfId="18744"/>
    <cellStyle name="inverse links 2 2 4 4" xfId="6543"/>
    <cellStyle name="inverse links 2 2 4 4 2" xfId="13659"/>
    <cellStyle name="inverse links 2 2 4 4 2 2" xfId="27005"/>
    <cellStyle name="inverse links 2 2 4 4 3" xfId="20402"/>
    <cellStyle name="inverse links 2 2 4 5" xfId="10148"/>
    <cellStyle name="inverse links 2 2 4 5 2" xfId="23751"/>
    <cellStyle name="inverse links 2 2 4 6" xfId="17147"/>
    <cellStyle name="inverse links 2 2 5" xfId="3484"/>
    <cellStyle name="inverse links 2 2 5 2" xfId="5179"/>
    <cellStyle name="inverse links 2 2 5 2 2" xfId="8690"/>
    <cellStyle name="inverse links 2 2 5 2 2 2" xfId="15806"/>
    <cellStyle name="inverse links 2 2 5 2 2 2 2" xfId="29005"/>
    <cellStyle name="inverse links 2 2 5 2 2 3" xfId="22402"/>
    <cellStyle name="inverse links 2 2 5 2 3" xfId="12296"/>
    <cellStyle name="inverse links 2 2 5 2 3 2" xfId="25752"/>
    <cellStyle name="inverse links 2 2 5 2 4" xfId="19149"/>
    <cellStyle name="inverse links 2 2 5 3" xfId="6996"/>
    <cellStyle name="inverse links 2 2 5 3 2" xfId="14112"/>
    <cellStyle name="inverse links 2 2 5 3 2 2" xfId="27410"/>
    <cellStyle name="inverse links 2 2 5 3 3" xfId="20807"/>
    <cellStyle name="inverse links 2 2 5 4" xfId="10602"/>
    <cellStyle name="inverse links 2 2 5 4 2" xfId="24157"/>
    <cellStyle name="inverse links 2 2 5 5" xfId="17553"/>
    <cellStyle name="inverse links 2 2 6" xfId="4327"/>
    <cellStyle name="inverse links 2 2 6 2" xfId="7838"/>
    <cellStyle name="inverse links 2 2 6 2 2" xfId="14954"/>
    <cellStyle name="inverse links 2 2 6 2 2 2" xfId="28213"/>
    <cellStyle name="inverse links 2 2 6 2 3" xfId="21610"/>
    <cellStyle name="inverse links 2 2 6 3" xfId="11444"/>
    <cellStyle name="inverse links 2 2 6 3 2" xfId="24960"/>
    <cellStyle name="inverse links 2 2 6 4" xfId="18357"/>
    <cellStyle name="inverse links 2 2 7" xfId="6113"/>
    <cellStyle name="inverse links 2 2 7 2" xfId="13229"/>
    <cellStyle name="inverse links 2 2 7 2 2" xfId="26618"/>
    <cellStyle name="inverse links 2 2 7 3" xfId="20015"/>
    <cellStyle name="inverse links 2 2 8" xfId="9727"/>
    <cellStyle name="inverse links 2 2 8 2" xfId="23364"/>
    <cellStyle name="inverse links 2 2 9" xfId="16769"/>
    <cellStyle name="inverse links 2 3" xfId="2662"/>
    <cellStyle name="inverse links 2 3 2" xfId="2493"/>
    <cellStyle name="inverse links 2 3 2 2" xfId="2968"/>
    <cellStyle name="inverse links 2 3 2 2 2" xfId="3818"/>
    <cellStyle name="inverse links 2 3 2 2 2 2" xfId="5513"/>
    <cellStyle name="inverse links 2 3 2 2 2 2 2" xfId="9024"/>
    <cellStyle name="inverse links 2 3 2 2 2 2 2 2" xfId="16140"/>
    <cellStyle name="inverse links 2 3 2 2 2 2 2 2 2" xfId="29329"/>
    <cellStyle name="inverse links 2 3 2 2 2 2 2 3" xfId="22726"/>
    <cellStyle name="inverse links 2 3 2 2 2 2 3" xfId="12630"/>
    <cellStyle name="inverse links 2 3 2 2 2 2 3 2" xfId="26076"/>
    <cellStyle name="inverse links 2 3 2 2 2 2 4" xfId="19473"/>
    <cellStyle name="inverse links 2 3 2 2 2 3" xfId="7330"/>
    <cellStyle name="inverse links 2 3 2 2 2 3 2" xfId="14446"/>
    <cellStyle name="inverse links 2 3 2 2 2 3 2 2" xfId="27734"/>
    <cellStyle name="inverse links 2 3 2 2 2 3 3" xfId="21131"/>
    <cellStyle name="inverse links 2 3 2 2 2 4" xfId="10936"/>
    <cellStyle name="inverse links 2 3 2 2 2 4 2" xfId="24481"/>
    <cellStyle name="inverse links 2 3 2 2 2 5" xfId="17877"/>
    <cellStyle name="inverse links 2 3 2 2 3" xfId="4666"/>
    <cellStyle name="inverse links 2 3 2 2 3 2" xfId="8177"/>
    <cellStyle name="inverse links 2 3 2 2 3 2 2" xfId="15293"/>
    <cellStyle name="inverse links 2 3 2 2 3 2 2 2" xfId="28540"/>
    <cellStyle name="inverse links 2 3 2 2 3 2 3" xfId="21937"/>
    <cellStyle name="inverse links 2 3 2 2 3 3" xfId="11783"/>
    <cellStyle name="inverse links 2 3 2 2 3 3 2" xfId="25287"/>
    <cellStyle name="inverse links 2 3 2 2 3 4" xfId="18684"/>
    <cellStyle name="inverse links 2 3 2 2 4" xfId="6481"/>
    <cellStyle name="inverse links 2 3 2 2 4 2" xfId="13597"/>
    <cellStyle name="inverse links 2 3 2 2 4 2 2" xfId="26945"/>
    <cellStyle name="inverse links 2 3 2 2 4 3" xfId="20342"/>
    <cellStyle name="inverse links 2 3 2 2 5" xfId="10086"/>
    <cellStyle name="inverse links 2 3 2 2 5 2" xfId="23691"/>
    <cellStyle name="inverse links 2 3 2 2 6" xfId="17087"/>
    <cellStyle name="inverse links 2 3 2 3" xfId="3405"/>
    <cellStyle name="inverse links 2 3 2 3 2" xfId="5101"/>
    <cellStyle name="inverse links 2 3 2 3 2 2" xfId="8612"/>
    <cellStyle name="inverse links 2 3 2 3 2 2 2" xfId="15728"/>
    <cellStyle name="inverse links 2 3 2 3 2 2 2 2" xfId="28929"/>
    <cellStyle name="inverse links 2 3 2 3 2 2 3" xfId="22326"/>
    <cellStyle name="inverse links 2 3 2 3 2 3" xfId="12218"/>
    <cellStyle name="inverse links 2 3 2 3 2 3 2" xfId="25676"/>
    <cellStyle name="inverse links 2 3 2 3 2 4" xfId="19073"/>
    <cellStyle name="inverse links 2 3 2 3 3" xfId="6918"/>
    <cellStyle name="inverse links 2 3 2 3 3 2" xfId="14034"/>
    <cellStyle name="inverse links 2 3 2 3 3 2 2" xfId="27334"/>
    <cellStyle name="inverse links 2 3 2 3 3 3" xfId="20731"/>
    <cellStyle name="inverse links 2 3 2 3 4" xfId="10523"/>
    <cellStyle name="inverse links 2 3 2 3 4 2" xfId="24080"/>
    <cellStyle name="inverse links 2 3 2 3 5" xfId="17476"/>
    <cellStyle name="inverse links 2 3 2 4" xfId="4241"/>
    <cellStyle name="inverse links 2 3 2 4 2" xfId="7753"/>
    <cellStyle name="inverse links 2 3 2 4 2 2" xfId="14869"/>
    <cellStyle name="inverse links 2 3 2 4 2 2 2" xfId="28137"/>
    <cellStyle name="inverse links 2 3 2 4 2 3" xfId="21534"/>
    <cellStyle name="inverse links 2 3 2 4 3" xfId="11359"/>
    <cellStyle name="inverse links 2 3 2 4 3 2" xfId="24884"/>
    <cellStyle name="inverse links 2 3 2 4 4" xfId="18280"/>
    <cellStyle name="inverse links 2 3 2 5" xfId="6025"/>
    <cellStyle name="inverse links 2 3 2 5 2" xfId="13142"/>
    <cellStyle name="inverse links 2 3 2 5 2 2" xfId="26542"/>
    <cellStyle name="inverse links 2 3 2 5 3" xfId="19939"/>
    <cellStyle name="inverse links 2 3 2 6" xfId="9640"/>
    <cellStyle name="inverse links 2 3 2 6 2" xfId="23288"/>
    <cellStyle name="inverse links 2 3 2 7" xfId="16693"/>
    <cellStyle name="inverse links 2 3 3" xfId="3085"/>
    <cellStyle name="inverse links 2 3 3 2" xfId="3924"/>
    <cellStyle name="inverse links 2 3 3 2 2" xfId="5619"/>
    <cellStyle name="inverse links 2 3 3 2 2 2" xfId="9130"/>
    <cellStyle name="inverse links 2 3 3 2 2 2 2" xfId="16246"/>
    <cellStyle name="inverse links 2 3 3 2 2 2 2 2" xfId="29434"/>
    <cellStyle name="inverse links 2 3 3 2 2 2 3" xfId="22831"/>
    <cellStyle name="inverse links 2 3 3 2 2 3" xfId="12736"/>
    <cellStyle name="inverse links 2 3 3 2 2 3 2" xfId="26181"/>
    <cellStyle name="inverse links 2 3 3 2 2 4" xfId="19578"/>
    <cellStyle name="inverse links 2 3 3 2 3" xfId="7436"/>
    <cellStyle name="inverse links 2 3 3 2 3 2" xfId="14552"/>
    <cellStyle name="inverse links 2 3 3 2 3 2 2" xfId="27839"/>
    <cellStyle name="inverse links 2 3 3 2 3 3" xfId="21236"/>
    <cellStyle name="inverse links 2 3 3 2 4" xfId="11042"/>
    <cellStyle name="inverse links 2 3 3 2 4 2" xfId="24586"/>
    <cellStyle name="inverse links 2 3 3 2 5" xfId="17982"/>
    <cellStyle name="inverse links 2 3 3 3" xfId="4781"/>
    <cellStyle name="inverse links 2 3 3 3 2" xfId="8292"/>
    <cellStyle name="inverse links 2 3 3 3 2 2" xfId="15408"/>
    <cellStyle name="inverse links 2 3 3 3 2 2 2" xfId="28645"/>
    <cellStyle name="inverse links 2 3 3 3 2 3" xfId="22042"/>
    <cellStyle name="inverse links 2 3 3 3 3" xfId="11898"/>
    <cellStyle name="inverse links 2 3 3 3 3 2" xfId="25392"/>
    <cellStyle name="inverse links 2 3 3 3 4" xfId="18789"/>
    <cellStyle name="inverse links 2 3 3 4" xfId="6598"/>
    <cellStyle name="inverse links 2 3 3 4 2" xfId="13714"/>
    <cellStyle name="inverse links 2 3 3 4 2 2" xfId="27050"/>
    <cellStyle name="inverse links 2 3 3 4 3" xfId="20447"/>
    <cellStyle name="inverse links 2 3 3 5" xfId="10203"/>
    <cellStyle name="inverse links 2 3 3 5 2" xfId="23796"/>
    <cellStyle name="inverse links 2 3 3 6" xfId="17192"/>
    <cellStyle name="inverse links 2 3 4" xfId="3537"/>
    <cellStyle name="inverse links 2 3 4 2" xfId="5232"/>
    <cellStyle name="inverse links 2 3 4 2 2" xfId="8743"/>
    <cellStyle name="inverse links 2 3 4 2 2 2" xfId="15859"/>
    <cellStyle name="inverse links 2 3 4 2 2 2 2" xfId="29050"/>
    <cellStyle name="inverse links 2 3 4 2 2 3" xfId="22447"/>
    <cellStyle name="inverse links 2 3 4 2 3" xfId="12349"/>
    <cellStyle name="inverse links 2 3 4 2 3 2" xfId="25797"/>
    <cellStyle name="inverse links 2 3 4 2 4" xfId="19194"/>
    <cellStyle name="inverse links 2 3 4 3" xfId="7049"/>
    <cellStyle name="inverse links 2 3 4 3 2" xfId="14165"/>
    <cellStyle name="inverse links 2 3 4 3 2 2" xfId="27455"/>
    <cellStyle name="inverse links 2 3 4 3 3" xfId="20852"/>
    <cellStyle name="inverse links 2 3 4 4" xfId="10655"/>
    <cellStyle name="inverse links 2 3 4 4 2" xfId="24202"/>
    <cellStyle name="inverse links 2 3 4 5" xfId="17598"/>
    <cellStyle name="inverse links 2 3 5" xfId="4380"/>
    <cellStyle name="inverse links 2 3 5 2" xfId="7891"/>
    <cellStyle name="inverse links 2 3 5 2 2" xfId="15007"/>
    <cellStyle name="inverse links 2 3 5 2 2 2" xfId="28258"/>
    <cellStyle name="inverse links 2 3 5 2 3" xfId="21655"/>
    <cellStyle name="inverse links 2 3 5 3" xfId="11497"/>
    <cellStyle name="inverse links 2 3 5 3 2" xfId="25005"/>
    <cellStyle name="inverse links 2 3 5 4" xfId="18402"/>
    <cellStyle name="inverse links 2 3 6" xfId="6176"/>
    <cellStyle name="inverse links 2 3 6 2" xfId="13292"/>
    <cellStyle name="inverse links 2 3 6 2 2" xfId="26663"/>
    <cellStyle name="inverse links 2 3 6 3" xfId="20060"/>
    <cellStyle name="inverse links 2 3 7" xfId="9781"/>
    <cellStyle name="inverse links 2 3 7 2" xfId="23409"/>
    <cellStyle name="inverse links 2 3 8" xfId="16804"/>
    <cellStyle name="inverse links 2 4" xfId="2575"/>
    <cellStyle name="inverse links 2 4 2" xfId="2431"/>
    <cellStyle name="inverse links 2 4 2 2" xfId="2913"/>
    <cellStyle name="inverse links 2 4 2 2 2" xfId="3763"/>
    <cellStyle name="inverse links 2 4 2 2 2 2" xfId="5458"/>
    <cellStyle name="inverse links 2 4 2 2 2 2 2" xfId="8969"/>
    <cellStyle name="inverse links 2 4 2 2 2 2 2 2" xfId="16085"/>
    <cellStyle name="inverse links 2 4 2 2 2 2 2 2 2" xfId="29275"/>
    <cellStyle name="inverse links 2 4 2 2 2 2 2 3" xfId="22672"/>
    <cellStyle name="inverse links 2 4 2 2 2 2 3" xfId="12575"/>
    <cellStyle name="inverse links 2 4 2 2 2 2 3 2" xfId="26022"/>
    <cellStyle name="inverse links 2 4 2 2 2 2 4" xfId="19419"/>
    <cellStyle name="inverse links 2 4 2 2 2 3" xfId="7275"/>
    <cellStyle name="inverse links 2 4 2 2 2 3 2" xfId="14391"/>
    <cellStyle name="inverse links 2 4 2 2 2 3 2 2" xfId="27680"/>
    <cellStyle name="inverse links 2 4 2 2 2 3 3" xfId="21077"/>
    <cellStyle name="inverse links 2 4 2 2 2 4" xfId="10881"/>
    <cellStyle name="inverse links 2 4 2 2 2 4 2" xfId="24427"/>
    <cellStyle name="inverse links 2 4 2 2 2 5" xfId="17823"/>
    <cellStyle name="inverse links 2 4 2 2 3" xfId="4611"/>
    <cellStyle name="inverse links 2 4 2 2 3 2" xfId="8122"/>
    <cellStyle name="inverse links 2 4 2 2 3 2 2" xfId="15238"/>
    <cellStyle name="inverse links 2 4 2 2 3 2 2 2" xfId="28486"/>
    <cellStyle name="inverse links 2 4 2 2 3 2 3" xfId="21883"/>
    <cellStyle name="inverse links 2 4 2 2 3 3" xfId="11728"/>
    <cellStyle name="inverse links 2 4 2 2 3 3 2" xfId="25233"/>
    <cellStyle name="inverse links 2 4 2 2 3 4" xfId="18630"/>
    <cellStyle name="inverse links 2 4 2 2 4" xfId="6426"/>
    <cellStyle name="inverse links 2 4 2 2 4 2" xfId="13542"/>
    <cellStyle name="inverse links 2 4 2 2 4 2 2" xfId="26891"/>
    <cellStyle name="inverse links 2 4 2 2 4 3" xfId="20288"/>
    <cellStyle name="inverse links 2 4 2 2 5" xfId="10031"/>
    <cellStyle name="inverse links 2 4 2 2 5 2" xfId="23637"/>
    <cellStyle name="inverse links 2 4 2 2 6" xfId="17033"/>
    <cellStyle name="inverse links 2 4 2 3" xfId="3343"/>
    <cellStyle name="inverse links 2 4 2 3 2" xfId="5039"/>
    <cellStyle name="inverse links 2 4 2 3 2 2" xfId="8550"/>
    <cellStyle name="inverse links 2 4 2 3 2 2 2" xfId="15666"/>
    <cellStyle name="inverse links 2 4 2 3 2 2 2 2" xfId="28875"/>
    <cellStyle name="inverse links 2 4 2 3 2 2 3" xfId="22272"/>
    <cellStyle name="inverse links 2 4 2 3 2 3" xfId="12156"/>
    <cellStyle name="inverse links 2 4 2 3 2 3 2" xfId="25622"/>
    <cellStyle name="inverse links 2 4 2 3 2 4" xfId="19019"/>
    <cellStyle name="inverse links 2 4 2 3 3" xfId="6856"/>
    <cellStyle name="inverse links 2 4 2 3 3 2" xfId="13972"/>
    <cellStyle name="inverse links 2 4 2 3 3 2 2" xfId="27280"/>
    <cellStyle name="inverse links 2 4 2 3 3 3" xfId="20677"/>
    <cellStyle name="inverse links 2 4 2 3 4" xfId="10461"/>
    <cellStyle name="inverse links 2 4 2 3 4 2" xfId="24026"/>
    <cellStyle name="inverse links 2 4 2 3 5" xfId="17422"/>
    <cellStyle name="inverse links 2 4 2 4" xfId="4179"/>
    <cellStyle name="inverse links 2 4 2 4 2" xfId="7691"/>
    <cellStyle name="inverse links 2 4 2 4 2 2" xfId="14807"/>
    <cellStyle name="inverse links 2 4 2 4 2 2 2" xfId="28083"/>
    <cellStyle name="inverse links 2 4 2 4 2 3" xfId="21480"/>
    <cellStyle name="inverse links 2 4 2 4 3" xfId="11297"/>
    <cellStyle name="inverse links 2 4 2 4 3 2" xfId="24830"/>
    <cellStyle name="inverse links 2 4 2 4 4" xfId="18226"/>
    <cellStyle name="inverse links 2 4 2 5" xfId="5963"/>
    <cellStyle name="inverse links 2 4 2 5 2" xfId="13080"/>
    <cellStyle name="inverse links 2 4 2 5 2 2" xfId="26488"/>
    <cellStyle name="inverse links 2 4 2 5 3" xfId="19885"/>
    <cellStyle name="inverse links 2 4 2 6" xfId="9578"/>
    <cellStyle name="inverse links 2 4 2 6 2" xfId="23234"/>
    <cellStyle name="inverse links 2 4 2 7" xfId="16639"/>
    <cellStyle name="inverse links 2 4 3" xfId="3020"/>
    <cellStyle name="inverse links 2 4 3 2" xfId="3869"/>
    <cellStyle name="inverse links 2 4 3 2 2" xfId="5564"/>
    <cellStyle name="inverse links 2 4 3 2 2 2" xfId="9075"/>
    <cellStyle name="inverse links 2 4 3 2 2 2 2" xfId="16191"/>
    <cellStyle name="inverse links 2 4 3 2 2 2 2 2" xfId="29380"/>
    <cellStyle name="inverse links 2 4 3 2 2 2 3" xfId="22777"/>
    <cellStyle name="inverse links 2 4 3 2 2 3" xfId="12681"/>
    <cellStyle name="inverse links 2 4 3 2 2 3 2" xfId="26127"/>
    <cellStyle name="inverse links 2 4 3 2 2 4" xfId="19524"/>
    <cellStyle name="inverse links 2 4 3 2 3" xfId="7381"/>
    <cellStyle name="inverse links 2 4 3 2 3 2" xfId="14497"/>
    <cellStyle name="inverse links 2 4 3 2 3 2 2" xfId="27785"/>
    <cellStyle name="inverse links 2 4 3 2 3 3" xfId="21182"/>
    <cellStyle name="inverse links 2 4 3 2 4" xfId="10987"/>
    <cellStyle name="inverse links 2 4 3 2 4 2" xfId="24532"/>
    <cellStyle name="inverse links 2 4 3 2 5" xfId="17928"/>
    <cellStyle name="inverse links 2 4 3 3" xfId="4717"/>
    <cellStyle name="inverse links 2 4 3 3 2" xfId="8228"/>
    <cellStyle name="inverse links 2 4 3 3 2 2" xfId="15344"/>
    <cellStyle name="inverse links 2 4 3 3 2 2 2" xfId="28591"/>
    <cellStyle name="inverse links 2 4 3 3 2 3" xfId="21988"/>
    <cellStyle name="inverse links 2 4 3 3 3" xfId="11834"/>
    <cellStyle name="inverse links 2 4 3 3 3 2" xfId="25338"/>
    <cellStyle name="inverse links 2 4 3 3 4" xfId="18735"/>
    <cellStyle name="inverse links 2 4 3 4" xfId="6533"/>
    <cellStyle name="inverse links 2 4 3 4 2" xfId="13649"/>
    <cellStyle name="inverse links 2 4 3 4 2 2" xfId="26996"/>
    <cellStyle name="inverse links 2 4 3 4 3" xfId="20393"/>
    <cellStyle name="inverse links 2 4 3 5" xfId="10138"/>
    <cellStyle name="inverse links 2 4 3 5 2" xfId="23742"/>
    <cellStyle name="inverse links 2 4 3 6" xfId="17138"/>
    <cellStyle name="inverse links 2 4 4" xfId="3474"/>
    <cellStyle name="inverse links 2 4 4 2" xfId="5170"/>
    <cellStyle name="inverse links 2 4 4 2 2" xfId="8681"/>
    <cellStyle name="inverse links 2 4 4 2 2 2" xfId="15797"/>
    <cellStyle name="inverse links 2 4 4 2 2 2 2" xfId="28996"/>
    <cellStyle name="inverse links 2 4 4 2 2 3" xfId="22393"/>
    <cellStyle name="inverse links 2 4 4 2 3" xfId="12287"/>
    <cellStyle name="inverse links 2 4 4 2 3 2" xfId="25743"/>
    <cellStyle name="inverse links 2 4 4 2 4" xfId="19140"/>
    <cellStyle name="inverse links 2 4 4 3" xfId="6987"/>
    <cellStyle name="inverse links 2 4 4 3 2" xfId="14103"/>
    <cellStyle name="inverse links 2 4 4 3 2 2" xfId="27401"/>
    <cellStyle name="inverse links 2 4 4 3 3" xfId="20798"/>
    <cellStyle name="inverse links 2 4 4 4" xfId="10592"/>
    <cellStyle name="inverse links 2 4 4 4 2" xfId="24147"/>
    <cellStyle name="inverse links 2 4 4 5" xfId="17543"/>
    <cellStyle name="inverse links 2 4 5" xfId="4317"/>
    <cellStyle name="inverse links 2 4 5 2" xfId="7829"/>
    <cellStyle name="inverse links 2 4 5 2 2" xfId="14945"/>
    <cellStyle name="inverse links 2 4 5 2 2 2" xfId="28204"/>
    <cellStyle name="inverse links 2 4 5 2 3" xfId="21601"/>
    <cellStyle name="inverse links 2 4 5 3" xfId="11435"/>
    <cellStyle name="inverse links 2 4 5 3 2" xfId="24951"/>
    <cellStyle name="inverse links 2 4 5 4" xfId="18347"/>
    <cellStyle name="inverse links 2 4 6" xfId="6102"/>
    <cellStyle name="inverse links 2 4 6 2" xfId="13219"/>
    <cellStyle name="inverse links 2 4 6 2 2" xfId="26609"/>
    <cellStyle name="inverse links 2 4 6 3" xfId="20006"/>
    <cellStyle name="inverse links 2 4 7" xfId="9717"/>
    <cellStyle name="inverse links 2 4 7 2" xfId="23355"/>
    <cellStyle name="inverse links 2 4 8" xfId="16761"/>
    <cellStyle name="inverse links 2 5" xfId="1967"/>
    <cellStyle name="inverse links 2 5 2" xfId="1983"/>
    <cellStyle name="inverse links 2 5 2 2" xfId="2306"/>
    <cellStyle name="inverse links 2 5 2 2 2" xfId="1994"/>
    <cellStyle name="inverse links 2 5 2 2 2 2" xfId="2241"/>
    <cellStyle name="inverse links 2 5 2 2 2 2 2" xfId="9398"/>
    <cellStyle name="inverse links 2 5 2 2 2 2 2 2" xfId="23078"/>
    <cellStyle name="inverse links 2 5 2 2 2 2 3" xfId="16499"/>
    <cellStyle name="inverse links 2 5 2 2 2 3" xfId="2073"/>
    <cellStyle name="inverse links 2 5 2 2 2 3 2" xfId="16439"/>
    <cellStyle name="inverse links 2 5 2 2 2 4" xfId="2182"/>
    <cellStyle name="inverse links 2 5 2 2 3" xfId="5847"/>
    <cellStyle name="inverse links 2 5 2 2 3 2" xfId="12964"/>
    <cellStyle name="inverse links 2 5 2 2 3 2 2" xfId="26391"/>
    <cellStyle name="inverse links 2 5 2 2 3 3" xfId="19788"/>
    <cellStyle name="inverse links 2 5 2 2 4" xfId="9463"/>
    <cellStyle name="inverse links 2 5 2 2 4 2" xfId="23137"/>
    <cellStyle name="inverse links 2 5 2 2 5" xfId="16558"/>
    <cellStyle name="inverse links 2 5 2 3" xfId="2043"/>
    <cellStyle name="inverse links 2 5 2 3 2" xfId="2289"/>
    <cellStyle name="inverse links 2 5 2 3 2 2" xfId="9446"/>
    <cellStyle name="inverse links 2 5 2 3 2 2 2" xfId="23120"/>
    <cellStyle name="inverse links 2 5 2 3 2 3" xfId="16541"/>
    <cellStyle name="inverse links 2 5 2 3 3" xfId="9318"/>
    <cellStyle name="inverse links 2 5 2 3 3 2" xfId="23013"/>
    <cellStyle name="inverse links 2 5 2 3 4" xfId="16410"/>
    <cellStyle name="inverse links 2 5 2 4" xfId="2230"/>
    <cellStyle name="inverse links 2 5 2 4 2" xfId="9387"/>
    <cellStyle name="inverse links 2 5 2 4 2 2" xfId="23071"/>
    <cellStyle name="inverse links 2 5 2 4 3" xfId="16492"/>
    <cellStyle name="inverse links 2 5 2 5" xfId="2082"/>
    <cellStyle name="inverse links 2 5 2 5 2" xfId="16444"/>
    <cellStyle name="inverse links 2 5 2 6" xfId="2175"/>
    <cellStyle name="inverse links 2 5 3" xfId="2291"/>
    <cellStyle name="inverse links 2 5 3 2" xfId="2009"/>
    <cellStyle name="inverse links 2 5 3 2 2" xfId="2256"/>
    <cellStyle name="inverse links 2 5 3 2 2 2" xfId="9413"/>
    <cellStyle name="inverse links 2 5 3 2 2 2 2" xfId="23093"/>
    <cellStyle name="inverse links 2 5 3 2 2 3" xfId="16514"/>
    <cellStyle name="inverse links 2 5 3 2 3" xfId="9284"/>
    <cellStyle name="inverse links 2 5 3 2 3 2" xfId="22985"/>
    <cellStyle name="inverse links 2 5 3 2 4" xfId="2197"/>
    <cellStyle name="inverse links 2 5 3 3" xfId="5832"/>
    <cellStyle name="inverse links 2 5 3 3 2" xfId="12949"/>
    <cellStyle name="inverse links 2 5 3 3 2 2" xfId="26376"/>
    <cellStyle name="inverse links 2 5 3 3 3" xfId="19773"/>
    <cellStyle name="inverse links 2 5 3 4" xfId="9448"/>
    <cellStyle name="inverse links 2 5 3 4 2" xfId="23122"/>
    <cellStyle name="inverse links 2 5 3 5" xfId="16543"/>
    <cellStyle name="inverse links 2 5 4" xfId="2059"/>
    <cellStyle name="inverse links 2 5 4 2" xfId="5787"/>
    <cellStyle name="inverse links 2 5 4 2 2" xfId="12904"/>
    <cellStyle name="inverse links 2 5 4 2 2 2" xfId="26348"/>
    <cellStyle name="inverse links 2 5 4 2 3" xfId="19745"/>
    <cellStyle name="inverse links 2 5 4 3" xfId="9334"/>
    <cellStyle name="inverse links 2 5 4 3 2" xfId="23028"/>
    <cellStyle name="inverse links 2 5 4 4" xfId="16425"/>
    <cellStyle name="inverse links 2 5 5" xfId="2214"/>
    <cellStyle name="inverse links 2 5 5 2" xfId="9371"/>
    <cellStyle name="inverse links 2 5 5 2 2" xfId="23056"/>
    <cellStyle name="inverse links 2 5 5 3" xfId="16477"/>
    <cellStyle name="inverse links 2 5 6" xfId="2639"/>
    <cellStyle name="inverse links 2 5 6 2" xfId="16790"/>
    <cellStyle name="inverse links 2 5 7" xfId="2163"/>
    <cellStyle name="inverse links 2 6" xfId="1976"/>
    <cellStyle name="inverse links 2 6 2" xfId="2299"/>
    <cellStyle name="inverse links 2 6 2 2" xfId="2001"/>
    <cellStyle name="inverse links 2 6 2 2 2" xfId="2248"/>
    <cellStyle name="inverse links 2 6 2 2 2 2" xfId="9405"/>
    <cellStyle name="inverse links 2 6 2 2 2 2 2" xfId="23085"/>
    <cellStyle name="inverse links 2 6 2 2 2 3" xfId="16506"/>
    <cellStyle name="inverse links 2 6 2 2 3" xfId="2067"/>
    <cellStyle name="inverse links 2 6 2 2 3 2" xfId="16433"/>
    <cellStyle name="inverse links 2 6 2 2 4" xfId="2189"/>
    <cellStyle name="inverse links 2 6 2 3" xfId="5840"/>
    <cellStyle name="inverse links 2 6 2 3 2" xfId="12957"/>
    <cellStyle name="inverse links 2 6 2 3 2 2" xfId="26384"/>
    <cellStyle name="inverse links 2 6 2 3 3" xfId="19781"/>
    <cellStyle name="inverse links 2 6 2 4" xfId="9456"/>
    <cellStyle name="inverse links 2 6 2 4 2" xfId="23130"/>
    <cellStyle name="inverse links 2 6 2 5" xfId="16551"/>
    <cellStyle name="inverse links 2 6 3" xfId="2050"/>
    <cellStyle name="inverse links 2 6 3 2" xfId="5778"/>
    <cellStyle name="inverse links 2 6 3 2 2" xfId="12895"/>
    <cellStyle name="inverse links 2 6 3 2 2 2" xfId="26340"/>
    <cellStyle name="inverse links 2 6 3 2 3" xfId="19737"/>
    <cellStyle name="inverse links 2 6 3 3" xfId="9325"/>
    <cellStyle name="inverse links 2 6 3 3 2" xfId="23020"/>
    <cellStyle name="inverse links 2 6 3 4" xfId="16417"/>
    <cellStyle name="inverse links 2 6 4" xfId="2223"/>
    <cellStyle name="inverse links 2 6 4 2" xfId="9380"/>
    <cellStyle name="inverse links 2 6 4 2 2" xfId="23064"/>
    <cellStyle name="inverse links 2 6 4 3" xfId="16485"/>
    <cellStyle name="inverse links 2 6 5" xfId="2088"/>
    <cellStyle name="inverse links 2 6 5 2" xfId="16450"/>
    <cellStyle name="inverse links 2 6 6" xfId="2171"/>
    <cellStyle name="inverse links 2 7" xfId="2337"/>
    <cellStyle name="inverse links 2 7 2" xfId="4094"/>
    <cellStyle name="inverse links 2 7 2 2" xfId="7606"/>
    <cellStyle name="inverse links 2 7 2 2 2" xfId="14722"/>
    <cellStyle name="inverse links 2 7 2 2 2 2" xfId="28009"/>
    <cellStyle name="inverse links 2 7 2 2 3" xfId="21406"/>
    <cellStyle name="inverse links 2 7 2 3" xfId="11212"/>
    <cellStyle name="inverse links 2 7 2 3 2" xfId="24756"/>
    <cellStyle name="inverse links 2 7 2 4" xfId="18152"/>
    <cellStyle name="inverse links 2 7 3" xfId="5878"/>
    <cellStyle name="inverse links 2 7 3 2" xfId="12995"/>
    <cellStyle name="inverse links 2 7 3 2 2" xfId="26414"/>
    <cellStyle name="inverse links 2 7 3 3" xfId="19811"/>
    <cellStyle name="inverse links 2 7 4" xfId="9493"/>
    <cellStyle name="inverse links 2 7 4 2" xfId="23160"/>
    <cellStyle name="inverse links 2 7 5" xfId="16572"/>
    <cellStyle name="inverse links 2 8" xfId="2032"/>
    <cellStyle name="inverse links 2 8 2" xfId="2279"/>
    <cellStyle name="inverse links 2 8 2 2" xfId="9436"/>
    <cellStyle name="inverse links 2 8 2 2 2" xfId="23114"/>
    <cellStyle name="inverse links 2 8 2 3" xfId="16535"/>
    <cellStyle name="inverse links 2 8 3" xfId="9307"/>
    <cellStyle name="inverse links 2 8 3 2" xfId="23006"/>
    <cellStyle name="inverse links 2 8 4" xfId="16403"/>
    <cellStyle name="inverse links 2 9" xfId="5801"/>
    <cellStyle name="inverse links 2 9 2" xfId="12918"/>
    <cellStyle name="inverse links 2 9 2 2" xfId="26355"/>
    <cellStyle name="inverse links 2 9 3" xfId="19752"/>
    <cellStyle name="inverse_1003-대손(퇴직)적립_v1.0" xfId="978"/>
    <cellStyle name="left" xfId="979"/>
    <cellStyle name="Link Currency (0)" xfId="980"/>
    <cellStyle name="Link Currency (2)" xfId="981"/>
    <cellStyle name="Link Units (0)" xfId="982"/>
    <cellStyle name="Link Units (1)" xfId="983"/>
    <cellStyle name="Link Units (2)" xfId="984"/>
    <cellStyle name="Linked Cell" xfId="985"/>
    <cellStyle name="Millares [0]_PERSONAL" xfId="986"/>
    <cellStyle name="Millares_PERSONAL" xfId="987"/>
    <cellStyle name="Milliers [0]_Arabian Spec" xfId="988"/>
    <cellStyle name="Milliers_Arabian Spec" xfId="989"/>
    <cellStyle name="MLHeaderSection" xfId="990"/>
    <cellStyle name="Model" xfId="991"/>
    <cellStyle name="Model 2" xfId="2123"/>
    <cellStyle name="Model 2 2" xfId="2593"/>
    <cellStyle name="Model 3" xfId="2114"/>
    <cellStyle name="Mon?aire [0]_Arabian Spec" xfId="992"/>
    <cellStyle name="Mon?aire_Arabian Spec" xfId="993"/>
    <cellStyle name="Moneda [0]_CONTENCION CONDELL 25.051" xfId="994"/>
    <cellStyle name="Moneda_CONTENCION CONDELL 25.051" xfId="995"/>
    <cellStyle name="Monétaire [0]_VERA" xfId="996"/>
    <cellStyle name="Monétaire_VERA" xfId="997"/>
    <cellStyle name="Multiple" xfId="998"/>
    <cellStyle name="Multiple0" xfId="999"/>
    <cellStyle name="Neutral" xfId="1000"/>
    <cellStyle name="no dec" xfId="1001"/>
    <cellStyle name="Normal - Style1" xfId="1002"/>
    <cellStyle name="Normal - Style2" xfId="1003"/>
    <cellStyle name="Normal - Style3" xfId="1004"/>
    <cellStyle name="Normal - Style4" xfId="1005"/>
    <cellStyle name="Normal - Style5" xfId="1006"/>
    <cellStyle name="Normal - Style6" xfId="1007"/>
    <cellStyle name="Normal - Style7" xfId="1008"/>
    <cellStyle name="Normal - Style8" xfId="1009"/>
    <cellStyle name="Normal 10" xfId="1010"/>
    <cellStyle name="Normal 10 2" xfId="1011"/>
    <cellStyle name="Normal 10 3" xfId="1012"/>
    <cellStyle name="Normal 11" xfId="1013"/>
    <cellStyle name="Normal 2" xfId="1014"/>
    <cellStyle name="Normal 2 3" xfId="1015"/>
    <cellStyle name="Normal 2 3 2" xfId="1016"/>
    <cellStyle name="Normal 3" xfId="1017"/>
    <cellStyle name="Normal 30" xfId="1018"/>
    <cellStyle name="Normal 4" xfId="1019"/>
    <cellStyle name="Normal 5" xfId="1020"/>
    <cellStyle name="Normal 6" xfId="1021"/>
    <cellStyle name="Normal 6 2" xfId="1022"/>
    <cellStyle name="Normal 62" xfId="1023"/>
    <cellStyle name="Normal 7" xfId="1024"/>
    <cellStyle name="Normal 83" xfId="1025"/>
    <cellStyle name="Normal1" xfId="1026"/>
    <cellStyle name="Normal15" xfId="1027"/>
    <cellStyle name="Normal16" xfId="1028"/>
    <cellStyle name="Normal2" xfId="1029"/>
    <cellStyle name="Note" xfId="1030"/>
    <cellStyle name="Note 2" xfId="2125"/>
    <cellStyle name="Note 2 2" xfId="2594"/>
    <cellStyle name="Note 2 2 2" xfId="2723"/>
    <cellStyle name="Note 2 2 2 2" xfId="3141"/>
    <cellStyle name="Note 2 2 2 2 2" xfId="4837"/>
    <cellStyle name="Note 2 2 2 2 2 2" xfId="8348"/>
    <cellStyle name="Note 2 2 2 2 2 2 2" xfId="15464"/>
    <cellStyle name="Note 2 2 2 2 2 2 2 2" xfId="29788"/>
    <cellStyle name="Note 2 2 2 2 2 3" xfId="11954"/>
    <cellStyle name="Note 2 2 2 2 2 3 2" xfId="29681"/>
    <cellStyle name="Note 2 2 2 2 3" xfId="6654"/>
    <cellStyle name="Note 2 2 2 2 3 2" xfId="13770"/>
    <cellStyle name="Note 2 2 2 2 3 2 2" xfId="29753"/>
    <cellStyle name="Note 2 2 2 2 4" xfId="10259"/>
    <cellStyle name="Note 2 2 2 2 4 2" xfId="29646"/>
    <cellStyle name="Note 2 2 2 3" xfId="6237"/>
    <cellStyle name="Note 2 2 2 3 2" xfId="13353"/>
    <cellStyle name="Note 2 2 2 3 2 2" xfId="29725"/>
    <cellStyle name="Note 2 2 2 4" xfId="9842"/>
    <cellStyle name="Note 2 2 2 4 2" xfId="29618"/>
    <cellStyle name="Note 2 2 3" xfId="3031"/>
    <cellStyle name="Note 2 2 3 2" xfId="4727"/>
    <cellStyle name="Note 2 2 3 2 2" xfId="8238"/>
    <cellStyle name="Note 2 2 3 2 2 2" xfId="15354"/>
    <cellStyle name="Note 2 2 3 2 2 2 2" xfId="29770"/>
    <cellStyle name="Note 2 2 3 2 3" xfId="11844"/>
    <cellStyle name="Note 2 2 3 2 3 2" xfId="29663"/>
    <cellStyle name="Note 2 2 3 3" xfId="6544"/>
    <cellStyle name="Note 2 2 3 3 2" xfId="13660"/>
    <cellStyle name="Note 2 2 3 3 2 2" xfId="29735"/>
    <cellStyle name="Note 2 2 3 4" xfId="10149"/>
    <cellStyle name="Note 2 2 3 4 2" xfId="29628"/>
    <cellStyle name="Note 2 2 4" xfId="6114"/>
    <cellStyle name="Note 2 2 4 2" xfId="13230"/>
    <cellStyle name="Note 2 2 4 2 2" xfId="29707"/>
    <cellStyle name="Note 2 3" xfId="2664"/>
    <cellStyle name="Note 2 3 2" xfId="3086"/>
    <cellStyle name="Note 2 3 2 2" xfId="4782"/>
    <cellStyle name="Note 2 3 2 2 2" xfId="8293"/>
    <cellStyle name="Note 2 3 2 2 2 2" xfId="15409"/>
    <cellStyle name="Note 2 3 2 2 2 2 2" xfId="29779"/>
    <cellStyle name="Note 2 3 2 2 3" xfId="11899"/>
    <cellStyle name="Note 2 3 2 2 3 2" xfId="29672"/>
    <cellStyle name="Note 2 3 2 3" xfId="6599"/>
    <cellStyle name="Note 2 3 2 3 2" xfId="13715"/>
    <cellStyle name="Note 2 3 2 3 2 2" xfId="29744"/>
    <cellStyle name="Note 2 3 2 4" xfId="10204"/>
    <cellStyle name="Note 2 3 2 4 2" xfId="29637"/>
    <cellStyle name="Note 2 3 3" xfId="6178"/>
    <cellStyle name="Note 2 3 3 2" xfId="13294"/>
    <cellStyle name="Note 2 3 3 2 2" xfId="29716"/>
    <cellStyle name="Note 2 3 4" xfId="9783"/>
    <cellStyle name="Note 2 3 4 2" xfId="29609"/>
    <cellStyle name="Note 2 4" xfId="1975"/>
    <cellStyle name="Note 2 4 2" xfId="2051"/>
    <cellStyle name="Note 2 4 2 2" xfId="5779"/>
    <cellStyle name="Note 2 4 2 2 2" xfId="12896"/>
    <cellStyle name="Note 2 4 2 2 2 2" xfId="29690"/>
    <cellStyle name="Note 2 4 2 3" xfId="9326"/>
    <cellStyle name="Note 2 4 2 3 2" xfId="29600"/>
    <cellStyle name="Note 2 4 3" xfId="2222"/>
    <cellStyle name="Note 2 4 3 2" xfId="9379"/>
    <cellStyle name="Note 2 4 3 2 2" xfId="29601"/>
    <cellStyle name="Note 2 4 4" xfId="2089"/>
    <cellStyle name="Note 2 4 4 2" xfId="29596"/>
    <cellStyle name="Note 2 5" xfId="5803"/>
    <cellStyle name="Note 2 5 2" xfId="12920"/>
    <cellStyle name="Note 2 5 2 2" xfId="29691"/>
    <cellStyle name="Œ…?æ맖?e [0.00]_laroux" xfId="1031"/>
    <cellStyle name="Œ…?æ맖?e_laroux" xfId="1032"/>
    <cellStyle name="Œ…‹æØ‚è [0.00]_PRODUCT DETAIL Q1" xfId="1033"/>
    <cellStyle name="Œ…‹æØ‚è_PRODUCT DETAIL Q1" xfId="1034"/>
    <cellStyle name="oft Excel]_x000d__x000a_Comment=open=/f ‚ðŽw’è‚·‚é‚ÆAƒ†[ƒU[’è‹`ŠÖ”‚ðŠÖ”“\‚è•t‚¯‚Ìˆê——‚É“o˜^‚·‚é‚±‚Æ‚ª‚Å‚«‚Ü‚·B_x000d__x000a_Maximized" xfId="1035"/>
    <cellStyle name="oft Excel]_x000d__x000a_Comment=The open=/f lines load custom functions into the Paste Function list._x000d__x000a_Maximized=3_x000d__x000a_AutoFormat=" xfId="1036"/>
    <cellStyle name="Output" xfId="1037"/>
    <cellStyle name="Output 2" xfId="2126"/>
    <cellStyle name="Output 2 2" xfId="2595"/>
    <cellStyle name="Output 2 2 2" xfId="2724"/>
    <cellStyle name="Output 2 2 2 2" xfId="2539"/>
    <cellStyle name="Output 2 2 2 2 2" xfId="3013"/>
    <cellStyle name="Output 2 2 2 2 2 2" xfId="3863"/>
    <cellStyle name="Output 2 2 2 2 2 2 2" xfId="5558"/>
    <cellStyle name="Output 2 2 2 2 2 2 2 2" xfId="9069"/>
    <cellStyle name="Output 2 2 2 2 2 2 2 2 2" xfId="16185"/>
    <cellStyle name="Output 2 2 2 2 2 2 2 2 2 2" xfId="29374"/>
    <cellStyle name="Output 2 2 2 2 2 2 2 2 3" xfId="22771"/>
    <cellStyle name="Output 2 2 2 2 2 2 2 3" xfId="12675"/>
    <cellStyle name="Output 2 2 2 2 2 2 2 3 2" xfId="26121"/>
    <cellStyle name="Output 2 2 2 2 2 2 2 4" xfId="19518"/>
    <cellStyle name="Output 2 2 2 2 2 2 3" xfId="7375"/>
    <cellStyle name="Output 2 2 2 2 2 2 3 2" xfId="14491"/>
    <cellStyle name="Output 2 2 2 2 2 2 3 2 2" xfId="27779"/>
    <cellStyle name="Output 2 2 2 2 2 2 3 3" xfId="21176"/>
    <cellStyle name="Output 2 2 2 2 2 2 4" xfId="10981"/>
    <cellStyle name="Output 2 2 2 2 2 2 4 2" xfId="24526"/>
    <cellStyle name="Output 2 2 2 2 2 2 5" xfId="17922"/>
    <cellStyle name="Output 2 2 2 2 2 3" xfId="4711"/>
    <cellStyle name="Output 2 2 2 2 2 3 2" xfId="8222"/>
    <cellStyle name="Output 2 2 2 2 2 3 2 2" xfId="15338"/>
    <cellStyle name="Output 2 2 2 2 2 3 2 2 2" xfId="28585"/>
    <cellStyle name="Output 2 2 2 2 2 3 2 3" xfId="21982"/>
    <cellStyle name="Output 2 2 2 2 2 3 3" xfId="11828"/>
    <cellStyle name="Output 2 2 2 2 2 3 3 2" xfId="25332"/>
    <cellStyle name="Output 2 2 2 2 2 3 4" xfId="18729"/>
    <cellStyle name="Output 2 2 2 2 2 4" xfId="6526"/>
    <cellStyle name="Output 2 2 2 2 2 4 2" xfId="13642"/>
    <cellStyle name="Output 2 2 2 2 2 4 2 2" xfId="26990"/>
    <cellStyle name="Output 2 2 2 2 2 4 3" xfId="20387"/>
    <cellStyle name="Output 2 2 2 2 2 5" xfId="10131"/>
    <cellStyle name="Output 2 2 2 2 2 5 2" xfId="23736"/>
    <cellStyle name="Output 2 2 2 2 2 6" xfId="17132"/>
    <cellStyle name="Output 2 2 2 2 3" xfId="3451"/>
    <cellStyle name="Output 2 2 2 2 3 2" xfId="5147"/>
    <cellStyle name="Output 2 2 2 2 3 2 2" xfId="8658"/>
    <cellStyle name="Output 2 2 2 2 3 2 2 2" xfId="15774"/>
    <cellStyle name="Output 2 2 2 2 3 2 2 2 2" xfId="28974"/>
    <cellStyle name="Output 2 2 2 2 3 2 2 3" xfId="22371"/>
    <cellStyle name="Output 2 2 2 2 3 2 3" xfId="12264"/>
    <cellStyle name="Output 2 2 2 2 3 2 3 2" xfId="25721"/>
    <cellStyle name="Output 2 2 2 2 3 2 4" xfId="19118"/>
    <cellStyle name="Output 2 2 2 2 3 3" xfId="6964"/>
    <cellStyle name="Output 2 2 2 2 3 3 2" xfId="14080"/>
    <cellStyle name="Output 2 2 2 2 3 3 2 2" xfId="27379"/>
    <cellStyle name="Output 2 2 2 2 3 3 3" xfId="20776"/>
    <cellStyle name="Output 2 2 2 2 3 4" xfId="10569"/>
    <cellStyle name="Output 2 2 2 2 3 4 2" xfId="24125"/>
    <cellStyle name="Output 2 2 2 2 3 5" xfId="17521"/>
    <cellStyle name="Output 2 2 2 2 4" xfId="4287"/>
    <cellStyle name="Output 2 2 2 2 4 2" xfId="7799"/>
    <cellStyle name="Output 2 2 2 2 4 2 2" xfId="14915"/>
    <cellStyle name="Output 2 2 2 2 4 2 2 2" xfId="28182"/>
    <cellStyle name="Output 2 2 2 2 4 2 3" xfId="21579"/>
    <cellStyle name="Output 2 2 2 2 4 3" xfId="11405"/>
    <cellStyle name="Output 2 2 2 2 4 3 2" xfId="24929"/>
    <cellStyle name="Output 2 2 2 2 4 4" xfId="18325"/>
    <cellStyle name="Output 2 2 2 2 5" xfId="6071"/>
    <cellStyle name="Output 2 2 2 2 5 2" xfId="13188"/>
    <cellStyle name="Output 2 2 2 2 5 2 2" xfId="26587"/>
    <cellStyle name="Output 2 2 2 2 5 3" xfId="19984"/>
    <cellStyle name="Output 2 2 2 2 6" xfId="9686"/>
    <cellStyle name="Output 2 2 2 2 6 2" xfId="23333"/>
    <cellStyle name="Output 2 2 2 2 7" xfId="16738"/>
    <cellStyle name="Output 2 2 2 3" xfId="3142"/>
    <cellStyle name="Output 2 2 2 3 2" xfId="3971"/>
    <cellStyle name="Output 2 2 2 3 2 2" xfId="5666"/>
    <cellStyle name="Output 2 2 2 3 2 2 2" xfId="9177"/>
    <cellStyle name="Output 2 2 2 3 2 2 2 2" xfId="16293"/>
    <cellStyle name="Output 2 2 2 3 2 2 2 2 2" xfId="29481"/>
    <cellStyle name="Output 2 2 2 3 2 2 2 3" xfId="22878"/>
    <cellStyle name="Output 2 2 2 3 2 2 3" xfId="12783"/>
    <cellStyle name="Output 2 2 2 3 2 2 3 2" xfId="26228"/>
    <cellStyle name="Output 2 2 2 3 2 2 4" xfId="19625"/>
    <cellStyle name="Output 2 2 2 3 2 3" xfId="7483"/>
    <cellStyle name="Output 2 2 2 3 2 3 2" xfId="14599"/>
    <cellStyle name="Output 2 2 2 3 2 3 2 2" xfId="27886"/>
    <cellStyle name="Output 2 2 2 3 2 3 3" xfId="21283"/>
    <cellStyle name="Output 2 2 2 3 2 4" xfId="11089"/>
    <cellStyle name="Output 2 2 2 3 2 4 2" xfId="24633"/>
    <cellStyle name="Output 2 2 2 3 2 5" xfId="18029"/>
    <cellStyle name="Output 2 2 2 3 3" xfId="4838"/>
    <cellStyle name="Output 2 2 2 3 3 2" xfId="8349"/>
    <cellStyle name="Output 2 2 2 3 3 2 2" xfId="15465"/>
    <cellStyle name="Output 2 2 2 3 3 2 2 2" xfId="28692"/>
    <cellStyle name="Output 2 2 2 3 3 2 3" xfId="22089"/>
    <cellStyle name="Output 2 2 2 3 3 3" xfId="11955"/>
    <cellStyle name="Output 2 2 2 3 3 3 2" xfId="25439"/>
    <cellStyle name="Output 2 2 2 3 3 4" xfId="18836"/>
    <cellStyle name="Output 2 2 2 3 4" xfId="6655"/>
    <cellStyle name="Output 2 2 2 3 4 2" xfId="13771"/>
    <cellStyle name="Output 2 2 2 3 4 2 2" xfId="27097"/>
    <cellStyle name="Output 2 2 2 3 4 3" xfId="20494"/>
    <cellStyle name="Output 2 2 2 3 5" xfId="10260"/>
    <cellStyle name="Output 2 2 2 3 5 2" xfId="23843"/>
    <cellStyle name="Output 2 2 2 3 6" xfId="17239"/>
    <cellStyle name="Output 2 2 2 4" xfId="3585"/>
    <cellStyle name="Output 2 2 2 4 2" xfId="5280"/>
    <cellStyle name="Output 2 2 2 4 2 2" xfId="8791"/>
    <cellStyle name="Output 2 2 2 4 2 2 2" xfId="15907"/>
    <cellStyle name="Output 2 2 2 4 2 2 2 2" xfId="29097"/>
    <cellStyle name="Output 2 2 2 4 2 2 3" xfId="22494"/>
    <cellStyle name="Output 2 2 2 4 2 3" xfId="12397"/>
    <cellStyle name="Output 2 2 2 4 2 3 2" xfId="25844"/>
    <cellStyle name="Output 2 2 2 4 2 4" xfId="19241"/>
    <cellStyle name="Output 2 2 2 4 3" xfId="7097"/>
    <cellStyle name="Output 2 2 2 4 3 2" xfId="14213"/>
    <cellStyle name="Output 2 2 2 4 3 2 2" xfId="27502"/>
    <cellStyle name="Output 2 2 2 4 3 3" xfId="20899"/>
    <cellStyle name="Output 2 2 2 4 4" xfId="10703"/>
    <cellStyle name="Output 2 2 2 4 4 2" xfId="24249"/>
    <cellStyle name="Output 2 2 2 4 5" xfId="17645"/>
    <cellStyle name="Output 2 2 2 5" xfId="4432"/>
    <cellStyle name="Output 2 2 2 5 2" xfId="7943"/>
    <cellStyle name="Output 2 2 2 5 2 2" xfId="15059"/>
    <cellStyle name="Output 2 2 2 5 2 2 2" xfId="28308"/>
    <cellStyle name="Output 2 2 2 5 2 3" xfId="21705"/>
    <cellStyle name="Output 2 2 2 5 3" xfId="11549"/>
    <cellStyle name="Output 2 2 2 5 3 2" xfId="25055"/>
    <cellStyle name="Output 2 2 2 5 4" xfId="18452"/>
    <cellStyle name="Output 2 2 2 6" xfId="6238"/>
    <cellStyle name="Output 2 2 2 6 2" xfId="13354"/>
    <cellStyle name="Output 2 2 2 6 2 2" xfId="26713"/>
    <cellStyle name="Output 2 2 2 6 3" xfId="20110"/>
    <cellStyle name="Output 2 2 2 7" xfId="9843"/>
    <cellStyle name="Output 2 2 2 7 2" xfId="23459"/>
    <cellStyle name="Output 2 2 2 8" xfId="16854"/>
    <cellStyle name="Output 2 2 3" xfId="2442"/>
    <cellStyle name="Output 2 2 3 2" xfId="2924"/>
    <cellStyle name="Output 2 2 3 2 2" xfId="3774"/>
    <cellStyle name="Output 2 2 3 2 2 2" xfId="5469"/>
    <cellStyle name="Output 2 2 3 2 2 2 2" xfId="8980"/>
    <cellStyle name="Output 2 2 3 2 2 2 2 2" xfId="16096"/>
    <cellStyle name="Output 2 2 3 2 2 2 2 2 2" xfId="29285"/>
    <cellStyle name="Output 2 2 3 2 2 2 2 3" xfId="22682"/>
    <cellStyle name="Output 2 2 3 2 2 2 3" xfId="12586"/>
    <cellStyle name="Output 2 2 3 2 2 2 3 2" xfId="26032"/>
    <cellStyle name="Output 2 2 3 2 2 2 4" xfId="19429"/>
    <cellStyle name="Output 2 2 3 2 2 3" xfId="7286"/>
    <cellStyle name="Output 2 2 3 2 2 3 2" xfId="14402"/>
    <cellStyle name="Output 2 2 3 2 2 3 2 2" xfId="27690"/>
    <cellStyle name="Output 2 2 3 2 2 3 3" xfId="21087"/>
    <cellStyle name="Output 2 2 3 2 2 4" xfId="10892"/>
    <cellStyle name="Output 2 2 3 2 2 4 2" xfId="24437"/>
    <cellStyle name="Output 2 2 3 2 2 5" xfId="17833"/>
    <cellStyle name="Output 2 2 3 2 3" xfId="4622"/>
    <cellStyle name="Output 2 2 3 2 3 2" xfId="8133"/>
    <cellStyle name="Output 2 2 3 2 3 2 2" xfId="15249"/>
    <cellStyle name="Output 2 2 3 2 3 2 2 2" xfId="28496"/>
    <cellStyle name="Output 2 2 3 2 3 2 3" xfId="21893"/>
    <cellStyle name="Output 2 2 3 2 3 3" xfId="11739"/>
    <cellStyle name="Output 2 2 3 2 3 3 2" xfId="25243"/>
    <cellStyle name="Output 2 2 3 2 3 4" xfId="18640"/>
    <cellStyle name="Output 2 2 3 2 4" xfId="6437"/>
    <cellStyle name="Output 2 2 3 2 4 2" xfId="13553"/>
    <cellStyle name="Output 2 2 3 2 4 2 2" xfId="26901"/>
    <cellStyle name="Output 2 2 3 2 4 3" xfId="20298"/>
    <cellStyle name="Output 2 2 3 2 5" xfId="10042"/>
    <cellStyle name="Output 2 2 3 2 5 2" xfId="23647"/>
    <cellStyle name="Output 2 2 3 2 6" xfId="17043"/>
    <cellStyle name="Output 2 2 3 3" xfId="3354"/>
    <cellStyle name="Output 2 2 3 3 2" xfId="5050"/>
    <cellStyle name="Output 2 2 3 3 2 2" xfId="8561"/>
    <cellStyle name="Output 2 2 3 3 2 2 2" xfId="15677"/>
    <cellStyle name="Output 2 2 3 3 2 2 2 2" xfId="28885"/>
    <cellStyle name="Output 2 2 3 3 2 2 3" xfId="22282"/>
    <cellStyle name="Output 2 2 3 3 2 3" xfId="12167"/>
    <cellStyle name="Output 2 2 3 3 2 3 2" xfId="25632"/>
    <cellStyle name="Output 2 2 3 3 2 4" xfId="19029"/>
    <cellStyle name="Output 2 2 3 3 3" xfId="6867"/>
    <cellStyle name="Output 2 2 3 3 3 2" xfId="13983"/>
    <cellStyle name="Output 2 2 3 3 3 2 2" xfId="27290"/>
    <cellStyle name="Output 2 2 3 3 3 3" xfId="20687"/>
    <cellStyle name="Output 2 2 3 3 4" xfId="10472"/>
    <cellStyle name="Output 2 2 3 3 4 2" xfId="24036"/>
    <cellStyle name="Output 2 2 3 3 5" xfId="17432"/>
    <cellStyle name="Output 2 2 3 4" xfId="4190"/>
    <cellStyle name="Output 2 2 3 4 2" xfId="7702"/>
    <cellStyle name="Output 2 2 3 4 2 2" xfId="14818"/>
    <cellStyle name="Output 2 2 3 4 2 2 2" xfId="28093"/>
    <cellStyle name="Output 2 2 3 4 2 3" xfId="21490"/>
    <cellStyle name="Output 2 2 3 4 3" xfId="11308"/>
    <cellStyle name="Output 2 2 3 4 3 2" xfId="24840"/>
    <cellStyle name="Output 2 2 3 4 4" xfId="18236"/>
    <cellStyle name="Output 2 2 3 5" xfId="5974"/>
    <cellStyle name="Output 2 2 3 5 2" xfId="13091"/>
    <cellStyle name="Output 2 2 3 5 2 2" xfId="26498"/>
    <cellStyle name="Output 2 2 3 5 3" xfId="19895"/>
    <cellStyle name="Output 2 2 3 6" xfId="9589"/>
    <cellStyle name="Output 2 2 3 6 2" xfId="23244"/>
    <cellStyle name="Output 2 2 3 7" xfId="16649"/>
    <cellStyle name="Output 2 2 4" xfId="3032"/>
    <cellStyle name="Output 2 2 4 2" xfId="3879"/>
    <cellStyle name="Output 2 2 4 2 2" xfId="5574"/>
    <cellStyle name="Output 2 2 4 2 2 2" xfId="9085"/>
    <cellStyle name="Output 2 2 4 2 2 2 2" xfId="16201"/>
    <cellStyle name="Output 2 2 4 2 2 2 2 2" xfId="29390"/>
    <cellStyle name="Output 2 2 4 2 2 2 3" xfId="22787"/>
    <cellStyle name="Output 2 2 4 2 2 3" xfId="12691"/>
    <cellStyle name="Output 2 2 4 2 2 3 2" xfId="26137"/>
    <cellStyle name="Output 2 2 4 2 2 4" xfId="19534"/>
    <cellStyle name="Output 2 2 4 2 3" xfId="7391"/>
    <cellStyle name="Output 2 2 4 2 3 2" xfId="14507"/>
    <cellStyle name="Output 2 2 4 2 3 2 2" xfId="27795"/>
    <cellStyle name="Output 2 2 4 2 3 3" xfId="21192"/>
    <cellStyle name="Output 2 2 4 2 4" xfId="10997"/>
    <cellStyle name="Output 2 2 4 2 4 2" xfId="24542"/>
    <cellStyle name="Output 2 2 4 2 5" xfId="17938"/>
    <cellStyle name="Output 2 2 4 3" xfId="4728"/>
    <cellStyle name="Output 2 2 4 3 2" xfId="8239"/>
    <cellStyle name="Output 2 2 4 3 2 2" xfId="15355"/>
    <cellStyle name="Output 2 2 4 3 2 2 2" xfId="28601"/>
    <cellStyle name="Output 2 2 4 3 2 3" xfId="21998"/>
    <cellStyle name="Output 2 2 4 3 3" xfId="11845"/>
    <cellStyle name="Output 2 2 4 3 3 2" xfId="25348"/>
    <cellStyle name="Output 2 2 4 3 4" xfId="18745"/>
    <cellStyle name="Output 2 2 4 4" xfId="6545"/>
    <cellStyle name="Output 2 2 4 4 2" xfId="13661"/>
    <cellStyle name="Output 2 2 4 4 2 2" xfId="27006"/>
    <cellStyle name="Output 2 2 4 4 3" xfId="20403"/>
    <cellStyle name="Output 2 2 4 5" xfId="10150"/>
    <cellStyle name="Output 2 2 4 5 2" xfId="23752"/>
    <cellStyle name="Output 2 2 4 6" xfId="17148"/>
    <cellStyle name="Output 2 2 5" xfId="3485"/>
    <cellStyle name="Output 2 2 5 2" xfId="5180"/>
    <cellStyle name="Output 2 2 5 2 2" xfId="8691"/>
    <cellStyle name="Output 2 2 5 2 2 2" xfId="15807"/>
    <cellStyle name="Output 2 2 5 2 2 2 2" xfId="29006"/>
    <cellStyle name="Output 2 2 5 2 2 3" xfId="22403"/>
    <cellStyle name="Output 2 2 5 2 3" xfId="12297"/>
    <cellStyle name="Output 2 2 5 2 3 2" xfId="25753"/>
    <cellStyle name="Output 2 2 5 2 4" xfId="19150"/>
    <cellStyle name="Output 2 2 5 3" xfId="6997"/>
    <cellStyle name="Output 2 2 5 3 2" xfId="14113"/>
    <cellStyle name="Output 2 2 5 3 2 2" xfId="27411"/>
    <cellStyle name="Output 2 2 5 3 3" xfId="20808"/>
    <cellStyle name="Output 2 2 5 4" xfId="10603"/>
    <cellStyle name="Output 2 2 5 4 2" xfId="24158"/>
    <cellStyle name="Output 2 2 5 5" xfId="17554"/>
    <cellStyle name="Output 2 2 6" xfId="4328"/>
    <cellStyle name="Output 2 2 6 2" xfId="7839"/>
    <cellStyle name="Output 2 2 6 2 2" xfId="14955"/>
    <cellStyle name="Output 2 2 6 2 2 2" xfId="28214"/>
    <cellStyle name="Output 2 2 6 2 3" xfId="21611"/>
    <cellStyle name="Output 2 2 6 3" xfId="11445"/>
    <cellStyle name="Output 2 2 6 3 2" xfId="24961"/>
    <cellStyle name="Output 2 2 6 4" xfId="18358"/>
    <cellStyle name="Output 2 2 7" xfId="6115"/>
    <cellStyle name="Output 2 2 7 2" xfId="13231"/>
    <cellStyle name="Output 2 2 7 2 2" xfId="26619"/>
    <cellStyle name="Output 2 2 7 3" xfId="20016"/>
    <cellStyle name="Output 2 2 8" xfId="9728"/>
    <cellStyle name="Output 2 2 8 2" xfId="23365"/>
    <cellStyle name="Output 2 2 9" xfId="16770"/>
    <cellStyle name="Output 2 3" xfId="2665"/>
    <cellStyle name="Output 2 3 2" xfId="2495"/>
    <cellStyle name="Output 2 3 2 2" xfId="2969"/>
    <cellStyle name="Output 2 3 2 2 2" xfId="3819"/>
    <cellStyle name="Output 2 3 2 2 2 2" xfId="5514"/>
    <cellStyle name="Output 2 3 2 2 2 2 2" xfId="9025"/>
    <cellStyle name="Output 2 3 2 2 2 2 2 2" xfId="16141"/>
    <cellStyle name="Output 2 3 2 2 2 2 2 2 2" xfId="29330"/>
    <cellStyle name="Output 2 3 2 2 2 2 2 3" xfId="22727"/>
    <cellStyle name="Output 2 3 2 2 2 2 3" xfId="12631"/>
    <cellStyle name="Output 2 3 2 2 2 2 3 2" xfId="26077"/>
    <cellStyle name="Output 2 3 2 2 2 2 4" xfId="19474"/>
    <cellStyle name="Output 2 3 2 2 2 3" xfId="7331"/>
    <cellStyle name="Output 2 3 2 2 2 3 2" xfId="14447"/>
    <cellStyle name="Output 2 3 2 2 2 3 2 2" xfId="27735"/>
    <cellStyle name="Output 2 3 2 2 2 3 3" xfId="21132"/>
    <cellStyle name="Output 2 3 2 2 2 4" xfId="10937"/>
    <cellStyle name="Output 2 3 2 2 2 4 2" xfId="24482"/>
    <cellStyle name="Output 2 3 2 2 2 5" xfId="17878"/>
    <cellStyle name="Output 2 3 2 2 3" xfId="4667"/>
    <cellStyle name="Output 2 3 2 2 3 2" xfId="8178"/>
    <cellStyle name="Output 2 3 2 2 3 2 2" xfId="15294"/>
    <cellStyle name="Output 2 3 2 2 3 2 2 2" xfId="28541"/>
    <cellStyle name="Output 2 3 2 2 3 2 3" xfId="21938"/>
    <cellStyle name="Output 2 3 2 2 3 3" xfId="11784"/>
    <cellStyle name="Output 2 3 2 2 3 3 2" xfId="25288"/>
    <cellStyle name="Output 2 3 2 2 3 4" xfId="18685"/>
    <cellStyle name="Output 2 3 2 2 4" xfId="6482"/>
    <cellStyle name="Output 2 3 2 2 4 2" xfId="13598"/>
    <cellStyle name="Output 2 3 2 2 4 2 2" xfId="26946"/>
    <cellStyle name="Output 2 3 2 2 4 3" xfId="20343"/>
    <cellStyle name="Output 2 3 2 2 5" xfId="10087"/>
    <cellStyle name="Output 2 3 2 2 5 2" xfId="23692"/>
    <cellStyle name="Output 2 3 2 2 6" xfId="17088"/>
    <cellStyle name="Output 2 3 2 3" xfId="3407"/>
    <cellStyle name="Output 2 3 2 3 2" xfId="5103"/>
    <cellStyle name="Output 2 3 2 3 2 2" xfId="8614"/>
    <cellStyle name="Output 2 3 2 3 2 2 2" xfId="15730"/>
    <cellStyle name="Output 2 3 2 3 2 2 2 2" xfId="28930"/>
    <cellStyle name="Output 2 3 2 3 2 2 3" xfId="22327"/>
    <cellStyle name="Output 2 3 2 3 2 3" xfId="12220"/>
    <cellStyle name="Output 2 3 2 3 2 3 2" xfId="25677"/>
    <cellStyle name="Output 2 3 2 3 2 4" xfId="19074"/>
    <cellStyle name="Output 2 3 2 3 3" xfId="6920"/>
    <cellStyle name="Output 2 3 2 3 3 2" xfId="14036"/>
    <cellStyle name="Output 2 3 2 3 3 2 2" xfId="27335"/>
    <cellStyle name="Output 2 3 2 3 3 3" xfId="20732"/>
    <cellStyle name="Output 2 3 2 3 4" xfId="10525"/>
    <cellStyle name="Output 2 3 2 3 4 2" xfId="24081"/>
    <cellStyle name="Output 2 3 2 3 5" xfId="17477"/>
    <cellStyle name="Output 2 3 2 4" xfId="4243"/>
    <cellStyle name="Output 2 3 2 4 2" xfId="7755"/>
    <cellStyle name="Output 2 3 2 4 2 2" xfId="14871"/>
    <cellStyle name="Output 2 3 2 4 2 2 2" xfId="28138"/>
    <cellStyle name="Output 2 3 2 4 2 3" xfId="21535"/>
    <cellStyle name="Output 2 3 2 4 3" xfId="11361"/>
    <cellStyle name="Output 2 3 2 4 3 2" xfId="24885"/>
    <cellStyle name="Output 2 3 2 4 4" xfId="18281"/>
    <cellStyle name="Output 2 3 2 5" xfId="6027"/>
    <cellStyle name="Output 2 3 2 5 2" xfId="13144"/>
    <cellStyle name="Output 2 3 2 5 2 2" xfId="26543"/>
    <cellStyle name="Output 2 3 2 5 3" xfId="19940"/>
    <cellStyle name="Output 2 3 2 6" xfId="9642"/>
    <cellStyle name="Output 2 3 2 6 2" xfId="23289"/>
    <cellStyle name="Output 2 3 2 7" xfId="16694"/>
    <cellStyle name="Output 2 3 3" xfId="3087"/>
    <cellStyle name="Output 2 3 3 2" xfId="3925"/>
    <cellStyle name="Output 2 3 3 2 2" xfId="5620"/>
    <cellStyle name="Output 2 3 3 2 2 2" xfId="9131"/>
    <cellStyle name="Output 2 3 3 2 2 2 2" xfId="16247"/>
    <cellStyle name="Output 2 3 3 2 2 2 2 2" xfId="29435"/>
    <cellStyle name="Output 2 3 3 2 2 2 3" xfId="22832"/>
    <cellStyle name="Output 2 3 3 2 2 3" xfId="12737"/>
    <cellStyle name="Output 2 3 3 2 2 3 2" xfId="26182"/>
    <cellStyle name="Output 2 3 3 2 2 4" xfId="19579"/>
    <cellStyle name="Output 2 3 3 2 3" xfId="7437"/>
    <cellStyle name="Output 2 3 3 2 3 2" xfId="14553"/>
    <cellStyle name="Output 2 3 3 2 3 2 2" xfId="27840"/>
    <cellStyle name="Output 2 3 3 2 3 3" xfId="21237"/>
    <cellStyle name="Output 2 3 3 2 4" xfId="11043"/>
    <cellStyle name="Output 2 3 3 2 4 2" xfId="24587"/>
    <cellStyle name="Output 2 3 3 2 5" xfId="17983"/>
    <cellStyle name="Output 2 3 3 3" xfId="4783"/>
    <cellStyle name="Output 2 3 3 3 2" xfId="8294"/>
    <cellStyle name="Output 2 3 3 3 2 2" xfId="15410"/>
    <cellStyle name="Output 2 3 3 3 2 2 2" xfId="28646"/>
    <cellStyle name="Output 2 3 3 3 2 3" xfId="22043"/>
    <cellStyle name="Output 2 3 3 3 3" xfId="11900"/>
    <cellStyle name="Output 2 3 3 3 3 2" xfId="25393"/>
    <cellStyle name="Output 2 3 3 3 4" xfId="18790"/>
    <cellStyle name="Output 2 3 3 4" xfId="6600"/>
    <cellStyle name="Output 2 3 3 4 2" xfId="13716"/>
    <cellStyle name="Output 2 3 3 4 2 2" xfId="27051"/>
    <cellStyle name="Output 2 3 3 4 3" xfId="20448"/>
    <cellStyle name="Output 2 3 3 5" xfId="10205"/>
    <cellStyle name="Output 2 3 3 5 2" xfId="23797"/>
    <cellStyle name="Output 2 3 3 6" xfId="17193"/>
    <cellStyle name="Output 2 3 4" xfId="3539"/>
    <cellStyle name="Output 2 3 4 2" xfId="5234"/>
    <cellStyle name="Output 2 3 4 2 2" xfId="8745"/>
    <cellStyle name="Output 2 3 4 2 2 2" xfId="15861"/>
    <cellStyle name="Output 2 3 4 2 2 2 2" xfId="29051"/>
    <cellStyle name="Output 2 3 4 2 2 3" xfId="22448"/>
    <cellStyle name="Output 2 3 4 2 3" xfId="12351"/>
    <cellStyle name="Output 2 3 4 2 3 2" xfId="25798"/>
    <cellStyle name="Output 2 3 4 2 4" xfId="19195"/>
    <cellStyle name="Output 2 3 4 3" xfId="7051"/>
    <cellStyle name="Output 2 3 4 3 2" xfId="14167"/>
    <cellStyle name="Output 2 3 4 3 2 2" xfId="27456"/>
    <cellStyle name="Output 2 3 4 3 3" xfId="20853"/>
    <cellStyle name="Output 2 3 4 4" xfId="10657"/>
    <cellStyle name="Output 2 3 4 4 2" xfId="24203"/>
    <cellStyle name="Output 2 3 4 5" xfId="17599"/>
    <cellStyle name="Output 2 3 5" xfId="4382"/>
    <cellStyle name="Output 2 3 5 2" xfId="7893"/>
    <cellStyle name="Output 2 3 5 2 2" xfId="15009"/>
    <cellStyle name="Output 2 3 5 2 2 2" xfId="28259"/>
    <cellStyle name="Output 2 3 5 2 3" xfId="21656"/>
    <cellStyle name="Output 2 3 5 3" xfId="11499"/>
    <cellStyle name="Output 2 3 5 3 2" xfId="25006"/>
    <cellStyle name="Output 2 3 5 4" xfId="18403"/>
    <cellStyle name="Output 2 3 6" xfId="6179"/>
    <cellStyle name="Output 2 3 6 2" xfId="13295"/>
    <cellStyle name="Output 2 3 6 2 2" xfId="26664"/>
    <cellStyle name="Output 2 3 6 3" xfId="20061"/>
    <cellStyle name="Output 2 3 7" xfId="9784"/>
    <cellStyle name="Output 2 3 7 2" xfId="23410"/>
    <cellStyle name="Output 2 3 8" xfId="16805"/>
    <cellStyle name="Output 2 4" xfId="2382"/>
    <cellStyle name="Output 2 4 2" xfId="2866"/>
    <cellStyle name="Output 2 4 2 2" xfId="3717"/>
    <cellStyle name="Output 2 4 2 2 2" xfId="5412"/>
    <cellStyle name="Output 2 4 2 2 2 2" xfId="8923"/>
    <cellStyle name="Output 2 4 2 2 2 2 2" xfId="16039"/>
    <cellStyle name="Output 2 4 2 2 2 2 2 2" xfId="29229"/>
    <cellStyle name="Output 2 4 2 2 2 2 3" xfId="22626"/>
    <cellStyle name="Output 2 4 2 2 2 3" xfId="12529"/>
    <cellStyle name="Output 2 4 2 2 2 3 2" xfId="25976"/>
    <cellStyle name="Output 2 4 2 2 2 4" xfId="19373"/>
    <cellStyle name="Output 2 4 2 2 3" xfId="7229"/>
    <cellStyle name="Output 2 4 2 2 3 2" xfId="14345"/>
    <cellStyle name="Output 2 4 2 2 3 2 2" xfId="27634"/>
    <cellStyle name="Output 2 4 2 2 3 3" xfId="21031"/>
    <cellStyle name="Output 2 4 2 2 4" xfId="10835"/>
    <cellStyle name="Output 2 4 2 2 4 2" xfId="24381"/>
    <cellStyle name="Output 2 4 2 2 5" xfId="17777"/>
    <cellStyle name="Output 2 4 2 3" xfId="4565"/>
    <cellStyle name="Output 2 4 2 3 2" xfId="8076"/>
    <cellStyle name="Output 2 4 2 3 2 2" xfId="15192"/>
    <cellStyle name="Output 2 4 2 3 2 2 2" xfId="28440"/>
    <cellStyle name="Output 2 4 2 3 2 3" xfId="21837"/>
    <cellStyle name="Output 2 4 2 3 3" xfId="11682"/>
    <cellStyle name="Output 2 4 2 3 3 2" xfId="25187"/>
    <cellStyle name="Output 2 4 2 3 4" xfId="18584"/>
    <cellStyle name="Output 2 4 2 4" xfId="6379"/>
    <cellStyle name="Output 2 4 2 4 2" xfId="13495"/>
    <cellStyle name="Output 2 4 2 4 2 2" xfId="26845"/>
    <cellStyle name="Output 2 4 2 4 3" xfId="20242"/>
    <cellStyle name="Output 2 4 2 5" xfId="9984"/>
    <cellStyle name="Output 2 4 2 5 2" xfId="23591"/>
    <cellStyle name="Output 2 4 2 6" xfId="16987"/>
    <cellStyle name="Output 2 4 3" xfId="3295"/>
    <cellStyle name="Output 2 4 3 2" xfId="4991"/>
    <cellStyle name="Output 2 4 3 2 2" xfId="8502"/>
    <cellStyle name="Output 2 4 3 2 2 2" xfId="15618"/>
    <cellStyle name="Output 2 4 3 2 2 2 2" xfId="28829"/>
    <cellStyle name="Output 2 4 3 2 2 3" xfId="22226"/>
    <cellStyle name="Output 2 4 3 2 3" xfId="12108"/>
    <cellStyle name="Output 2 4 3 2 3 2" xfId="25576"/>
    <cellStyle name="Output 2 4 3 2 4" xfId="18973"/>
    <cellStyle name="Output 2 4 3 3" xfId="6808"/>
    <cellStyle name="Output 2 4 3 3 2" xfId="13924"/>
    <cellStyle name="Output 2 4 3 3 2 2" xfId="27234"/>
    <cellStyle name="Output 2 4 3 3 3" xfId="20631"/>
    <cellStyle name="Output 2 4 3 4" xfId="10413"/>
    <cellStyle name="Output 2 4 3 4 2" xfId="23980"/>
    <cellStyle name="Output 2 4 3 5" xfId="17376"/>
    <cellStyle name="Output 2 4 4" xfId="4131"/>
    <cellStyle name="Output 2 4 4 2" xfId="7643"/>
    <cellStyle name="Output 2 4 4 2 2" xfId="14759"/>
    <cellStyle name="Output 2 4 4 2 2 2" xfId="28037"/>
    <cellStyle name="Output 2 4 4 2 3" xfId="21434"/>
    <cellStyle name="Output 2 4 4 3" xfId="11249"/>
    <cellStyle name="Output 2 4 4 3 2" xfId="24784"/>
    <cellStyle name="Output 2 4 4 4" xfId="18180"/>
    <cellStyle name="Output 2 4 5" xfId="5915"/>
    <cellStyle name="Output 2 4 5 2" xfId="13032"/>
    <cellStyle name="Output 2 4 5 2 2" xfId="26442"/>
    <cellStyle name="Output 2 4 5 3" xfId="19839"/>
    <cellStyle name="Output 2 4 6" xfId="9530"/>
    <cellStyle name="Output 2 4 6 2" xfId="23188"/>
    <cellStyle name="Output 2 4 7" xfId="16593"/>
    <cellStyle name="Output 2 5" xfId="1974"/>
    <cellStyle name="Output 2 5 2" xfId="2298"/>
    <cellStyle name="Output 2 5 2 2" xfId="2002"/>
    <cellStyle name="Output 2 5 2 2 2" xfId="2249"/>
    <cellStyle name="Output 2 5 2 2 2 2" xfId="9406"/>
    <cellStyle name="Output 2 5 2 2 2 2 2" xfId="23086"/>
    <cellStyle name="Output 2 5 2 2 2 3" xfId="16507"/>
    <cellStyle name="Output 2 5 2 2 3" xfId="2066"/>
    <cellStyle name="Output 2 5 2 2 3 2" xfId="16432"/>
    <cellStyle name="Output 2 5 2 2 4" xfId="2190"/>
    <cellStyle name="Output 2 5 2 3" xfId="5839"/>
    <cellStyle name="Output 2 5 2 3 2" xfId="12956"/>
    <cellStyle name="Output 2 5 2 3 2 2" xfId="26383"/>
    <cellStyle name="Output 2 5 2 3 3" xfId="19780"/>
    <cellStyle name="Output 2 5 2 4" xfId="9455"/>
    <cellStyle name="Output 2 5 2 4 2" xfId="23129"/>
    <cellStyle name="Output 2 5 2 5" xfId="16550"/>
    <cellStyle name="Output 2 5 3" xfId="2052"/>
    <cellStyle name="Output 2 5 3 2" xfId="5780"/>
    <cellStyle name="Output 2 5 3 2 2" xfId="12897"/>
    <cellStyle name="Output 2 5 3 2 2 2" xfId="26341"/>
    <cellStyle name="Output 2 5 3 2 3" xfId="19738"/>
    <cellStyle name="Output 2 5 3 3" xfId="9327"/>
    <cellStyle name="Output 2 5 3 3 2" xfId="23021"/>
    <cellStyle name="Output 2 5 3 4" xfId="16418"/>
    <cellStyle name="Output 2 5 4" xfId="2221"/>
    <cellStyle name="Output 2 5 4 2" xfId="9378"/>
    <cellStyle name="Output 2 5 4 2 2" xfId="23063"/>
    <cellStyle name="Output 2 5 4 3" xfId="16484"/>
    <cellStyle name="Output 2 5 5" xfId="2090"/>
    <cellStyle name="Output 2 5 5 2" xfId="16451"/>
    <cellStyle name="Output 2 5 6" xfId="2170"/>
    <cellStyle name="Output 2 6" xfId="2339"/>
    <cellStyle name="Output 2 6 2" xfId="4096"/>
    <cellStyle name="Output 2 6 2 2" xfId="7608"/>
    <cellStyle name="Output 2 6 2 2 2" xfId="14724"/>
    <cellStyle name="Output 2 6 2 2 2 2" xfId="28010"/>
    <cellStyle name="Output 2 6 2 2 3" xfId="21407"/>
    <cellStyle name="Output 2 6 2 3" xfId="11214"/>
    <cellStyle name="Output 2 6 2 3 2" xfId="24757"/>
    <cellStyle name="Output 2 6 2 4" xfId="18153"/>
    <cellStyle name="Output 2 6 3" xfId="5880"/>
    <cellStyle name="Output 2 6 3 2" xfId="12997"/>
    <cellStyle name="Output 2 6 3 2 2" xfId="26415"/>
    <cellStyle name="Output 2 6 3 3" xfId="19812"/>
    <cellStyle name="Output 2 6 4" xfId="9495"/>
    <cellStyle name="Output 2 6 4 2" xfId="23161"/>
    <cellStyle name="Output 2 6 5" xfId="16573"/>
    <cellStyle name="Output 2 7" xfId="2030"/>
    <cellStyle name="Output 2 7 2" xfId="2277"/>
    <cellStyle name="Output 2 7 2 2" xfId="9434"/>
    <cellStyle name="Output 2 7 2 2 2" xfId="23113"/>
    <cellStyle name="Output 2 7 2 3" xfId="16534"/>
    <cellStyle name="Output 2 7 3" xfId="9305"/>
    <cellStyle name="Output 2 7 3 2" xfId="23005"/>
    <cellStyle name="Output 2 7 4" xfId="16402"/>
    <cellStyle name="Output 2 8" xfId="5804"/>
    <cellStyle name="Output 2 8 2" xfId="12921"/>
    <cellStyle name="Output 2 8 2 2" xfId="26356"/>
    <cellStyle name="Output 2 8 3" xfId="19753"/>
    <cellStyle name="Output 2 9" xfId="9350"/>
    <cellStyle name="Output 2 9 2" xfId="23036"/>
    <cellStyle name="Output Amounts" xfId="1038"/>
    <cellStyle name="Output Column Headings" xfId="1039"/>
    <cellStyle name="Output Line Items" xfId="1040"/>
    <cellStyle name="Output Report Heading" xfId="1041"/>
    <cellStyle name="Output Report Title" xfId="1042"/>
    <cellStyle name="PageSubtitle" xfId="1043"/>
    <cellStyle name="PageTitle" xfId="1044"/>
    <cellStyle name="PageTitle 2" xfId="2128"/>
    <cellStyle name="PageTitle 2 2" xfId="2596"/>
    <cellStyle name="PageTitle 3" xfId="2110"/>
    <cellStyle name="PARK" xfId="1045"/>
    <cellStyle name="Percent (0)" xfId="1046"/>
    <cellStyle name="Percent [2]" xfId="1047"/>
    <cellStyle name="Percent 10" xfId="1048"/>
    <cellStyle name="Percent0" xfId="1049"/>
    <cellStyle name="pricing" xfId="1050"/>
    <cellStyle name="PSChar" xfId="1051"/>
    <cellStyle name="PSDec" xfId="1052"/>
    <cellStyle name="PSHeading" xfId="1053"/>
    <cellStyle name="PSHeading 2" xfId="2130"/>
    <cellStyle name="PSHeading 2 2" xfId="2597"/>
    <cellStyle name="PSHeading 3" xfId="2109"/>
    <cellStyle name="PSSpacer" xfId="1054"/>
    <cellStyle name="R00A" xfId="1055"/>
    <cellStyle name="R00B" xfId="1056"/>
    <cellStyle name="R00L" xfId="1057"/>
    <cellStyle name="R01A" xfId="1058"/>
    <cellStyle name="R01B" xfId="1059"/>
    <cellStyle name="R01B 2" xfId="2132"/>
    <cellStyle name="R01B 2 10" xfId="9353"/>
    <cellStyle name="R01B 2 10 2" xfId="23038"/>
    <cellStyle name="R01B 2 11" xfId="16464"/>
    <cellStyle name="R01B 2 2" xfId="2598"/>
    <cellStyle name="R01B 2 2 2" xfId="2725"/>
    <cellStyle name="R01B 2 2 2 2" xfId="2540"/>
    <cellStyle name="R01B 2 2 2 2 2" xfId="3014"/>
    <cellStyle name="R01B 2 2 2 2 2 2" xfId="3864"/>
    <cellStyle name="R01B 2 2 2 2 2 2 2" xfId="5559"/>
    <cellStyle name="R01B 2 2 2 2 2 2 2 2" xfId="9070"/>
    <cellStyle name="R01B 2 2 2 2 2 2 2 2 2" xfId="16186"/>
    <cellStyle name="R01B 2 2 2 2 2 2 2 2 2 2" xfId="29375"/>
    <cellStyle name="R01B 2 2 2 2 2 2 2 2 3" xfId="22772"/>
    <cellStyle name="R01B 2 2 2 2 2 2 2 3" xfId="12676"/>
    <cellStyle name="R01B 2 2 2 2 2 2 2 3 2" xfId="26122"/>
    <cellStyle name="R01B 2 2 2 2 2 2 2 4" xfId="19519"/>
    <cellStyle name="R01B 2 2 2 2 2 2 3" xfId="7376"/>
    <cellStyle name="R01B 2 2 2 2 2 2 3 2" xfId="14492"/>
    <cellStyle name="R01B 2 2 2 2 2 2 3 2 2" xfId="27780"/>
    <cellStyle name="R01B 2 2 2 2 2 2 3 3" xfId="21177"/>
    <cellStyle name="R01B 2 2 2 2 2 2 4" xfId="10982"/>
    <cellStyle name="R01B 2 2 2 2 2 2 4 2" xfId="24527"/>
    <cellStyle name="R01B 2 2 2 2 2 2 5" xfId="17923"/>
    <cellStyle name="R01B 2 2 2 2 2 3" xfId="4712"/>
    <cellStyle name="R01B 2 2 2 2 2 3 2" xfId="8223"/>
    <cellStyle name="R01B 2 2 2 2 2 3 2 2" xfId="15339"/>
    <cellStyle name="R01B 2 2 2 2 2 3 2 2 2" xfId="28586"/>
    <cellStyle name="R01B 2 2 2 2 2 3 2 3" xfId="21983"/>
    <cellStyle name="R01B 2 2 2 2 2 3 3" xfId="11829"/>
    <cellStyle name="R01B 2 2 2 2 2 3 3 2" xfId="25333"/>
    <cellStyle name="R01B 2 2 2 2 2 3 4" xfId="18730"/>
    <cellStyle name="R01B 2 2 2 2 2 4" xfId="6527"/>
    <cellStyle name="R01B 2 2 2 2 2 4 2" xfId="13643"/>
    <cellStyle name="R01B 2 2 2 2 2 4 2 2" xfId="26991"/>
    <cellStyle name="R01B 2 2 2 2 2 4 3" xfId="20388"/>
    <cellStyle name="R01B 2 2 2 2 2 5" xfId="10132"/>
    <cellStyle name="R01B 2 2 2 2 2 5 2" xfId="23737"/>
    <cellStyle name="R01B 2 2 2 2 2 6" xfId="17133"/>
    <cellStyle name="R01B 2 2 2 2 3" xfId="3452"/>
    <cellStyle name="R01B 2 2 2 2 3 2" xfId="5148"/>
    <cellStyle name="R01B 2 2 2 2 3 2 2" xfId="8659"/>
    <cellStyle name="R01B 2 2 2 2 3 2 2 2" xfId="15775"/>
    <cellStyle name="R01B 2 2 2 2 3 2 2 2 2" xfId="28975"/>
    <cellStyle name="R01B 2 2 2 2 3 2 2 3" xfId="22372"/>
    <cellStyle name="R01B 2 2 2 2 3 2 3" xfId="12265"/>
    <cellStyle name="R01B 2 2 2 2 3 2 3 2" xfId="25722"/>
    <cellStyle name="R01B 2 2 2 2 3 2 4" xfId="19119"/>
    <cellStyle name="R01B 2 2 2 2 3 3" xfId="6965"/>
    <cellStyle name="R01B 2 2 2 2 3 3 2" xfId="14081"/>
    <cellStyle name="R01B 2 2 2 2 3 3 2 2" xfId="27380"/>
    <cellStyle name="R01B 2 2 2 2 3 3 3" xfId="20777"/>
    <cellStyle name="R01B 2 2 2 2 3 4" xfId="10570"/>
    <cellStyle name="R01B 2 2 2 2 3 4 2" xfId="24126"/>
    <cellStyle name="R01B 2 2 2 2 3 5" xfId="17522"/>
    <cellStyle name="R01B 2 2 2 2 4" xfId="4288"/>
    <cellStyle name="R01B 2 2 2 2 4 2" xfId="7800"/>
    <cellStyle name="R01B 2 2 2 2 4 2 2" xfId="14916"/>
    <cellStyle name="R01B 2 2 2 2 4 2 2 2" xfId="28183"/>
    <cellStyle name="R01B 2 2 2 2 4 2 3" xfId="21580"/>
    <cellStyle name="R01B 2 2 2 2 4 3" xfId="11406"/>
    <cellStyle name="R01B 2 2 2 2 4 3 2" xfId="24930"/>
    <cellStyle name="R01B 2 2 2 2 4 4" xfId="18326"/>
    <cellStyle name="R01B 2 2 2 2 5" xfId="6072"/>
    <cellStyle name="R01B 2 2 2 2 5 2" xfId="13189"/>
    <cellStyle name="R01B 2 2 2 2 5 2 2" xfId="26588"/>
    <cellStyle name="R01B 2 2 2 2 5 3" xfId="19985"/>
    <cellStyle name="R01B 2 2 2 2 6" xfId="9687"/>
    <cellStyle name="R01B 2 2 2 2 6 2" xfId="23334"/>
    <cellStyle name="R01B 2 2 2 2 7" xfId="16739"/>
    <cellStyle name="R01B 2 2 2 3" xfId="3143"/>
    <cellStyle name="R01B 2 2 2 3 2" xfId="3972"/>
    <cellStyle name="R01B 2 2 2 3 2 2" xfId="5667"/>
    <cellStyle name="R01B 2 2 2 3 2 2 2" xfId="9178"/>
    <cellStyle name="R01B 2 2 2 3 2 2 2 2" xfId="16294"/>
    <cellStyle name="R01B 2 2 2 3 2 2 2 2 2" xfId="29482"/>
    <cellStyle name="R01B 2 2 2 3 2 2 2 3" xfId="22879"/>
    <cellStyle name="R01B 2 2 2 3 2 2 3" xfId="12784"/>
    <cellStyle name="R01B 2 2 2 3 2 2 3 2" xfId="26229"/>
    <cellStyle name="R01B 2 2 2 3 2 2 4" xfId="19626"/>
    <cellStyle name="R01B 2 2 2 3 2 3" xfId="7484"/>
    <cellStyle name="R01B 2 2 2 3 2 3 2" xfId="14600"/>
    <cellStyle name="R01B 2 2 2 3 2 3 2 2" xfId="27887"/>
    <cellStyle name="R01B 2 2 2 3 2 3 3" xfId="21284"/>
    <cellStyle name="R01B 2 2 2 3 2 4" xfId="11090"/>
    <cellStyle name="R01B 2 2 2 3 2 4 2" xfId="24634"/>
    <cellStyle name="R01B 2 2 2 3 2 5" xfId="18030"/>
    <cellStyle name="R01B 2 2 2 3 3" xfId="4839"/>
    <cellStyle name="R01B 2 2 2 3 3 2" xfId="8350"/>
    <cellStyle name="R01B 2 2 2 3 3 2 2" xfId="15466"/>
    <cellStyle name="R01B 2 2 2 3 3 2 2 2" xfId="28693"/>
    <cellStyle name="R01B 2 2 2 3 3 2 3" xfId="22090"/>
    <cellStyle name="R01B 2 2 2 3 3 3" xfId="11956"/>
    <cellStyle name="R01B 2 2 2 3 3 3 2" xfId="25440"/>
    <cellStyle name="R01B 2 2 2 3 3 4" xfId="18837"/>
    <cellStyle name="R01B 2 2 2 3 4" xfId="6656"/>
    <cellStyle name="R01B 2 2 2 3 4 2" xfId="13772"/>
    <cellStyle name="R01B 2 2 2 3 4 2 2" xfId="27098"/>
    <cellStyle name="R01B 2 2 2 3 4 3" xfId="20495"/>
    <cellStyle name="R01B 2 2 2 3 5" xfId="10261"/>
    <cellStyle name="R01B 2 2 2 3 5 2" xfId="23844"/>
    <cellStyle name="R01B 2 2 2 3 6" xfId="17240"/>
    <cellStyle name="R01B 2 2 2 4" xfId="3586"/>
    <cellStyle name="R01B 2 2 2 4 2" xfId="5281"/>
    <cellStyle name="R01B 2 2 2 4 2 2" xfId="8792"/>
    <cellStyle name="R01B 2 2 2 4 2 2 2" xfId="15908"/>
    <cellStyle name="R01B 2 2 2 4 2 2 2 2" xfId="29098"/>
    <cellStyle name="R01B 2 2 2 4 2 2 3" xfId="22495"/>
    <cellStyle name="R01B 2 2 2 4 2 3" xfId="12398"/>
    <cellStyle name="R01B 2 2 2 4 2 3 2" xfId="25845"/>
    <cellStyle name="R01B 2 2 2 4 2 4" xfId="19242"/>
    <cellStyle name="R01B 2 2 2 4 3" xfId="7098"/>
    <cellStyle name="R01B 2 2 2 4 3 2" xfId="14214"/>
    <cellStyle name="R01B 2 2 2 4 3 2 2" xfId="27503"/>
    <cellStyle name="R01B 2 2 2 4 3 3" xfId="20900"/>
    <cellStyle name="R01B 2 2 2 4 4" xfId="10704"/>
    <cellStyle name="R01B 2 2 2 4 4 2" xfId="24250"/>
    <cellStyle name="R01B 2 2 2 4 5" xfId="17646"/>
    <cellStyle name="R01B 2 2 2 5" xfId="4433"/>
    <cellStyle name="R01B 2 2 2 5 2" xfId="7944"/>
    <cellStyle name="R01B 2 2 2 5 2 2" xfId="15060"/>
    <cellStyle name="R01B 2 2 2 5 2 2 2" xfId="28309"/>
    <cellStyle name="R01B 2 2 2 5 2 3" xfId="21706"/>
    <cellStyle name="R01B 2 2 2 5 3" xfId="11550"/>
    <cellStyle name="R01B 2 2 2 5 3 2" xfId="25056"/>
    <cellStyle name="R01B 2 2 2 5 4" xfId="18453"/>
    <cellStyle name="R01B 2 2 2 6" xfId="6239"/>
    <cellStyle name="R01B 2 2 2 6 2" xfId="13355"/>
    <cellStyle name="R01B 2 2 2 6 2 2" xfId="26714"/>
    <cellStyle name="R01B 2 2 2 6 3" xfId="20111"/>
    <cellStyle name="R01B 2 2 2 7" xfId="9844"/>
    <cellStyle name="R01B 2 2 2 7 2" xfId="23460"/>
    <cellStyle name="R01B 2 2 2 8" xfId="16855"/>
    <cellStyle name="R01B 2 2 3" xfId="2443"/>
    <cellStyle name="R01B 2 2 3 2" xfId="2925"/>
    <cellStyle name="R01B 2 2 3 2 2" xfId="3775"/>
    <cellStyle name="R01B 2 2 3 2 2 2" xfId="5470"/>
    <cellStyle name="R01B 2 2 3 2 2 2 2" xfId="8981"/>
    <cellStyle name="R01B 2 2 3 2 2 2 2 2" xfId="16097"/>
    <cellStyle name="R01B 2 2 3 2 2 2 2 2 2" xfId="29286"/>
    <cellStyle name="R01B 2 2 3 2 2 2 2 3" xfId="22683"/>
    <cellStyle name="R01B 2 2 3 2 2 2 3" xfId="12587"/>
    <cellStyle name="R01B 2 2 3 2 2 2 3 2" xfId="26033"/>
    <cellStyle name="R01B 2 2 3 2 2 2 4" xfId="19430"/>
    <cellStyle name="R01B 2 2 3 2 2 3" xfId="7287"/>
    <cellStyle name="R01B 2 2 3 2 2 3 2" xfId="14403"/>
    <cellStyle name="R01B 2 2 3 2 2 3 2 2" xfId="27691"/>
    <cellStyle name="R01B 2 2 3 2 2 3 3" xfId="21088"/>
    <cellStyle name="R01B 2 2 3 2 2 4" xfId="10893"/>
    <cellStyle name="R01B 2 2 3 2 2 4 2" xfId="24438"/>
    <cellStyle name="R01B 2 2 3 2 2 5" xfId="17834"/>
    <cellStyle name="R01B 2 2 3 2 3" xfId="4623"/>
    <cellStyle name="R01B 2 2 3 2 3 2" xfId="8134"/>
    <cellStyle name="R01B 2 2 3 2 3 2 2" xfId="15250"/>
    <cellStyle name="R01B 2 2 3 2 3 2 2 2" xfId="28497"/>
    <cellStyle name="R01B 2 2 3 2 3 2 3" xfId="21894"/>
    <cellStyle name="R01B 2 2 3 2 3 3" xfId="11740"/>
    <cellStyle name="R01B 2 2 3 2 3 3 2" xfId="25244"/>
    <cellStyle name="R01B 2 2 3 2 3 4" xfId="18641"/>
    <cellStyle name="R01B 2 2 3 2 4" xfId="6438"/>
    <cellStyle name="R01B 2 2 3 2 4 2" xfId="13554"/>
    <cellStyle name="R01B 2 2 3 2 4 2 2" xfId="26902"/>
    <cellStyle name="R01B 2 2 3 2 4 3" xfId="20299"/>
    <cellStyle name="R01B 2 2 3 2 5" xfId="10043"/>
    <cellStyle name="R01B 2 2 3 2 5 2" xfId="23648"/>
    <cellStyle name="R01B 2 2 3 2 6" xfId="17044"/>
    <cellStyle name="R01B 2 2 3 3" xfId="3355"/>
    <cellStyle name="R01B 2 2 3 3 2" xfId="5051"/>
    <cellStyle name="R01B 2 2 3 3 2 2" xfId="8562"/>
    <cellStyle name="R01B 2 2 3 3 2 2 2" xfId="15678"/>
    <cellStyle name="R01B 2 2 3 3 2 2 2 2" xfId="28886"/>
    <cellStyle name="R01B 2 2 3 3 2 2 3" xfId="22283"/>
    <cellStyle name="R01B 2 2 3 3 2 3" xfId="12168"/>
    <cellStyle name="R01B 2 2 3 3 2 3 2" xfId="25633"/>
    <cellStyle name="R01B 2 2 3 3 2 4" xfId="19030"/>
    <cellStyle name="R01B 2 2 3 3 3" xfId="6868"/>
    <cellStyle name="R01B 2 2 3 3 3 2" xfId="13984"/>
    <cellStyle name="R01B 2 2 3 3 3 2 2" xfId="27291"/>
    <cellStyle name="R01B 2 2 3 3 3 3" xfId="20688"/>
    <cellStyle name="R01B 2 2 3 3 4" xfId="10473"/>
    <cellStyle name="R01B 2 2 3 3 4 2" xfId="24037"/>
    <cellStyle name="R01B 2 2 3 3 5" xfId="17433"/>
    <cellStyle name="R01B 2 2 3 4" xfId="4191"/>
    <cellStyle name="R01B 2 2 3 4 2" xfId="7703"/>
    <cellStyle name="R01B 2 2 3 4 2 2" xfId="14819"/>
    <cellStyle name="R01B 2 2 3 4 2 2 2" xfId="28094"/>
    <cellStyle name="R01B 2 2 3 4 2 3" xfId="21491"/>
    <cellStyle name="R01B 2 2 3 4 3" xfId="11309"/>
    <cellStyle name="R01B 2 2 3 4 3 2" xfId="24841"/>
    <cellStyle name="R01B 2 2 3 4 4" xfId="18237"/>
    <cellStyle name="R01B 2 2 3 5" xfId="5975"/>
    <cellStyle name="R01B 2 2 3 5 2" xfId="13092"/>
    <cellStyle name="R01B 2 2 3 5 2 2" xfId="26499"/>
    <cellStyle name="R01B 2 2 3 5 3" xfId="19896"/>
    <cellStyle name="R01B 2 2 3 6" xfId="9590"/>
    <cellStyle name="R01B 2 2 3 6 2" xfId="23245"/>
    <cellStyle name="R01B 2 2 3 7" xfId="16650"/>
    <cellStyle name="R01B 2 2 4" xfId="3033"/>
    <cellStyle name="R01B 2 2 4 2" xfId="3880"/>
    <cellStyle name="R01B 2 2 4 2 2" xfId="5575"/>
    <cellStyle name="R01B 2 2 4 2 2 2" xfId="9086"/>
    <cellStyle name="R01B 2 2 4 2 2 2 2" xfId="16202"/>
    <cellStyle name="R01B 2 2 4 2 2 2 2 2" xfId="29391"/>
    <cellStyle name="R01B 2 2 4 2 2 2 3" xfId="22788"/>
    <cellStyle name="R01B 2 2 4 2 2 3" xfId="12692"/>
    <cellStyle name="R01B 2 2 4 2 2 3 2" xfId="26138"/>
    <cellStyle name="R01B 2 2 4 2 2 4" xfId="19535"/>
    <cellStyle name="R01B 2 2 4 2 3" xfId="7392"/>
    <cellStyle name="R01B 2 2 4 2 3 2" xfId="14508"/>
    <cellStyle name="R01B 2 2 4 2 3 2 2" xfId="27796"/>
    <cellStyle name="R01B 2 2 4 2 3 3" xfId="21193"/>
    <cellStyle name="R01B 2 2 4 2 4" xfId="10998"/>
    <cellStyle name="R01B 2 2 4 2 4 2" xfId="24543"/>
    <cellStyle name="R01B 2 2 4 2 5" xfId="17939"/>
    <cellStyle name="R01B 2 2 4 3" xfId="4729"/>
    <cellStyle name="R01B 2 2 4 3 2" xfId="8240"/>
    <cellStyle name="R01B 2 2 4 3 2 2" xfId="15356"/>
    <cellStyle name="R01B 2 2 4 3 2 2 2" xfId="28602"/>
    <cellStyle name="R01B 2 2 4 3 2 3" xfId="21999"/>
    <cellStyle name="R01B 2 2 4 3 3" xfId="11846"/>
    <cellStyle name="R01B 2 2 4 3 3 2" xfId="25349"/>
    <cellStyle name="R01B 2 2 4 3 4" xfId="18746"/>
    <cellStyle name="R01B 2 2 4 4" xfId="6546"/>
    <cellStyle name="R01B 2 2 4 4 2" xfId="13662"/>
    <cellStyle name="R01B 2 2 4 4 2 2" xfId="27007"/>
    <cellStyle name="R01B 2 2 4 4 3" xfId="20404"/>
    <cellStyle name="R01B 2 2 4 5" xfId="10151"/>
    <cellStyle name="R01B 2 2 4 5 2" xfId="23753"/>
    <cellStyle name="R01B 2 2 4 6" xfId="17149"/>
    <cellStyle name="R01B 2 2 5" xfId="3486"/>
    <cellStyle name="R01B 2 2 5 2" xfId="5181"/>
    <cellStyle name="R01B 2 2 5 2 2" xfId="8692"/>
    <cellStyle name="R01B 2 2 5 2 2 2" xfId="15808"/>
    <cellStyle name="R01B 2 2 5 2 2 2 2" xfId="29007"/>
    <cellStyle name="R01B 2 2 5 2 2 3" xfId="22404"/>
    <cellStyle name="R01B 2 2 5 2 3" xfId="12298"/>
    <cellStyle name="R01B 2 2 5 2 3 2" xfId="25754"/>
    <cellStyle name="R01B 2 2 5 2 4" xfId="19151"/>
    <cellStyle name="R01B 2 2 5 3" xfId="6998"/>
    <cellStyle name="R01B 2 2 5 3 2" xfId="14114"/>
    <cellStyle name="R01B 2 2 5 3 2 2" xfId="27412"/>
    <cellStyle name="R01B 2 2 5 3 3" xfId="20809"/>
    <cellStyle name="R01B 2 2 5 4" xfId="10604"/>
    <cellStyle name="R01B 2 2 5 4 2" xfId="24159"/>
    <cellStyle name="R01B 2 2 5 5" xfId="17555"/>
    <cellStyle name="R01B 2 2 6" xfId="4329"/>
    <cellStyle name="R01B 2 2 6 2" xfId="7840"/>
    <cellStyle name="R01B 2 2 6 2 2" xfId="14956"/>
    <cellStyle name="R01B 2 2 6 2 2 2" xfId="28215"/>
    <cellStyle name="R01B 2 2 6 2 3" xfId="21612"/>
    <cellStyle name="R01B 2 2 6 3" xfId="11446"/>
    <cellStyle name="R01B 2 2 6 3 2" xfId="24962"/>
    <cellStyle name="R01B 2 2 6 4" xfId="18359"/>
    <cellStyle name="R01B 2 2 7" xfId="6116"/>
    <cellStyle name="R01B 2 2 7 2" xfId="13232"/>
    <cellStyle name="R01B 2 2 7 2 2" xfId="26620"/>
    <cellStyle name="R01B 2 2 7 3" xfId="20017"/>
    <cellStyle name="R01B 2 2 8" xfId="9729"/>
    <cellStyle name="R01B 2 2 8 2" xfId="23366"/>
    <cellStyle name="R01B 2 2 9" xfId="16771"/>
    <cellStyle name="R01B 2 3" xfId="2666"/>
    <cellStyle name="R01B 2 3 2" xfId="2496"/>
    <cellStyle name="R01B 2 3 2 2" xfId="2970"/>
    <cellStyle name="R01B 2 3 2 2 2" xfId="3820"/>
    <cellStyle name="R01B 2 3 2 2 2 2" xfId="5515"/>
    <cellStyle name="R01B 2 3 2 2 2 2 2" xfId="9026"/>
    <cellStyle name="R01B 2 3 2 2 2 2 2 2" xfId="16142"/>
    <cellStyle name="R01B 2 3 2 2 2 2 2 2 2" xfId="29331"/>
    <cellStyle name="R01B 2 3 2 2 2 2 2 3" xfId="22728"/>
    <cellStyle name="R01B 2 3 2 2 2 2 3" xfId="12632"/>
    <cellStyle name="R01B 2 3 2 2 2 2 3 2" xfId="26078"/>
    <cellStyle name="R01B 2 3 2 2 2 2 4" xfId="19475"/>
    <cellStyle name="R01B 2 3 2 2 2 3" xfId="7332"/>
    <cellStyle name="R01B 2 3 2 2 2 3 2" xfId="14448"/>
    <cellStyle name="R01B 2 3 2 2 2 3 2 2" xfId="27736"/>
    <cellStyle name="R01B 2 3 2 2 2 3 3" xfId="21133"/>
    <cellStyle name="R01B 2 3 2 2 2 4" xfId="10938"/>
    <cellStyle name="R01B 2 3 2 2 2 4 2" xfId="24483"/>
    <cellStyle name="R01B 2 3 2 2 2 5" xfId="17879"/>
    <cellStyle name="R01B 2 3 2 2 3" xfId="4668"/>
    <cellStyle name="R01B 2 3 2 2 3 2" xfId="8179"/>
    <cellStyle name="R01B 2 3 2 2 3 2 2" xfId="15295"/>
    <cellStyle name="R01B 2 3 2 2 3 2 2 2" xfId="28542"/>
    <cellStyle name="R01B 2 3 2 2 3 2 3" xfId="21939"/>
    <cellStyle name="R01B 2 3 2 2 3 3" xfId="11785"/>
    <cellStyle name="R01B 2 3 2 2 3 3 2" xfId="25289"/>
    <cellStyle name="R01B 2 3 2 2 3 4" xfId="18686"/>
    <cellStyle name="R01B 2 3 2 2 4" xfId="6483"/>
    <cellStyle name="R01B 2 3 2 2 4 2" xfId="13599"/>
    <cellStyle name="R01B 2 3 2 2 4 2 2" xfId="26947"/>
    <cellStyle name="R01B 2 3 2 2 4 3" xfId="20344"/>
    <cellStyle name="R01B 2 3 2 2 5" xfId="10088"/>
    <cellStyle name="R01B 2 3 2 2 5 2" xfId="23693"/>
    <cellStyle name="R01B 2 3 2 2 6" xfId="17089"/>
    <cellStyle name="R01B 2 3 2 3" xfId="3408"/>
    <cellStyle name="R01B 2 3 2 3 2" xfId="5104"/>
    <cellStyle name="R01B 2 3 2 3 2 2" xfId="8615"/>
    <cellStyle name="R01B 2 3 2 3 2 2 2" xfId="15731"/>
    <cellStyle name="R01B 2 3 2 3 2 2 2 2" xfId="28931"/>
    <cellStyle name="R01B 2 3 2 3 2 2 3" xfId="22328"/>
    <cellStyle name="R01B 2 3 2 3 2 3" xfId="12221"/>
    <cellStyle name="R01B 2 3 2 3 2 3 2" xfId="25678"/>
    <cellStyle name="R01B 2 3 2 3 2 4" xfId="19075"/>
    <cellStyle name="R01B 2 3 2 3 3" xfId="6921"/>
    <cellStyle name="R01B 2 3 2 3 3 2" xfId="14037"/>
    <cellStyle name="R01B 2 3 2 3 3 2 2" xfId="27336"/>
    <cellStyle name="R01B 2 3 2 3 3 3" xfId="20733"/>
    <cellStyle name="R01B 2 3 2 3 4" xfId="10526"/>
    <cellStyle name="R01B 2 3 2 3 4 2" xfId="24082"/>
    <cellStyle name="R01B 2 3 2 3 5" xfId="17478"/>
    <cellStyle name="R01B 2 3 2 4" xfId="4244"/>
    <cellStyle name="R01B 2 3 2 4 2" xfId="7756"/>
    <cellStyle name="R01B 2 3 2 4 2 2" xfId="14872"/>
    <cellStyle name="R01B 2 3 2 4 2 2 2" xfId="28139"/>
    <cellStyle name="R01B 2 3 2 4 2 3" xfId="21536"/>
    <cellStyle name="R01B 2 3 2 4 3" xfId="11362"/>
    <cellStyle name="R01B 2 3 2 4 3 2" xfId="24886"/>
    <cellStyle name="R01B 2 3 2 4 4" xfId="18282"/>
    <cellStyle name="R01B 2 3 2 5" xfId="6028"/>
    <cellStyle name="R01B 2 3 2 5 2" xfId="13145"/>
    <cellStyle name="R01B 2 3 2 5 2 2" xfId="26544"/>
    <cellStyle name="R01B 2 3 2 5 3" xfId="19941"/>
    <cellStyle name="R01B 2 3 2 6" xfId="9643"/>
    <cellStyle name="R01B 2 3 2 6 2" xfId="23290"/>
    <cellStyle name="R01B 2 3 2 7" xfId="16695"/>
    <cellStyle name="R01B 2 3 3" xfId="3088"/>
    <cellStyle name="R01B 2 3 3 2" xfId="3926"/>
    <cellStyle name="R01B 2 3 3 2 2" xfId="5621"/>
    <cellStyle name="R01B 2 3 3 2 2 2" xfId="9132"/>
    <cellStyle name="R01B 2 3 3 2 2 2 2" xfId="16248"/>
    <cellStyle name="R01B 2 3 3 2 2 2 2 2" xfId="29436"/>
    <cellStyle name="R01B 2 3 3 2 2 2 3" xfId="22833"/>
    <cellStyle name="R01B 2 3 3 2 2 3" xfId="12738"/>
    <cellStyle name="R01B 2 3 3 2 2 3 2" xfId="26183"/>
    <cellStyle name="R01B 2 3 3 2 2 4" xfId="19580"/>
    <cellStyle name="R01B 2 3 3 2 3" xfId="7438"/>
    <cellStyle name="R01B 2 3 3 2 3 2" xfId="14554"/>
    <cellStyle name="R01B 2 3 3 2 3 2 2" xfId="27841"/>
    <cellStyle name="R01B 2 3 3 2 3 3" xfId="21238"/>
    <cellStyle name="R01B 2 3 3 2 4" xfId="11044"/>
    <cellStyle name="R01B 2 3 3 2 4 2" xfId="24588"/>
    <cellStyle name="R01B 2 3 3 2 5" xfId="17984"/>
    <cellStyle name="R01B 2 3 3 3" xfId="4784"/>
    <cellStyle name="R01B 2 3 3 3 2" xfId="8295"/>
    <cellStyle name="R01B 2 3 3 3 2 2" xfId="15411"/>
    <cellStyle name="R01B 2 3 3 3 2 2 2" xfId="28647"/>
    <cellStyle name="R01B 2 3 3 3 2 3" xfId="22044"/>
    <cellStyle name="R01B 2 3 3 3 3" xfId="11901"/>
    <cellStyle name="R01B 2 3 3 3 3 2" xfId="25394"/>
    <cellStyle name="R01B 2 3 3 3 4" xfId="18791"/>
    <cellStyle name="R01B 2 3 3 4" xfId="6601"/>
    <cellStyle name="R01B 2 3 3 4 2" xfId="13717"/>
    <cellStyle name="R01B 2 3 3 4 2 2" xfId="27052"/>
    <cellStyle name="R01B 2 3 3 4 3" xfId="20449"/>
    <cellStyle name="R01B 2 3 3 5" xfId="10206"/>
    <cellStyle name="R01B 2 3 3 5 2" xfId="23798"/>
    <cellStyle name="R01B 2 3 3 6" xfId="17194"/>
    <cellStyle name="R01B 2 3 4" xfId="3540"/>
    <cellStyle name="R01B 2 3 4 2" xfId="5235"/>
    <cellStyle name="R01B 2 3 4 2 2" xfId="8746"/>
    <cellStyle name="R01B 2 3 4 2 2 2" xfId="15862"/>
    <cellStyle name="R01B 2 3 4 2 2 2 2" xfId="29052"/>
    <cellStyle name="R01B 2 3 4 2 2 3" xfId="22449"/>
    <cellStyle name="R01B 2 3 4 2 3" xfId="12352"/>
    <cellStyle name="R01B 2 3 4 2 3 2" xfId="25799"/>
    <cellStyle name="R01B 2 3 4 2 4" xfId="19196"/>
    <cellStyle name="R01B 2 3 4 3" xfId="7052"/>
    <cellStyle name="R01B 2 3 4 3 2" xfId="14168"/>
    <cellStyle name="R01B 2 3 4 3 2 2" xfId="27457"/>
    <cellStyle name="R01B 2 3 4 3 3" xfId="20854"/>
    <cellStyle name="R01B 2 3 4 4" xfId="10658"/>
    <cellStyle name="R01B 2 3 4 4 2" xfId="24204"/>
    <cellStyle name="R01B 2 3 4 5" xfId="17600"/>
    <cellStyle name="R01B 2 3 5" xfId="4383"/>
    <cellStyle name="R01B 2 3 5 2" xfId="7894"/>
    <cellStyle name="R01B 2 3 5 2 2" xfId="15010"/>
    <cellStyle name="R01B 2 3 5 2 2 2" xfId="28260"/>
    <cellStyle name="R01B 2 3 5 2 3" xfId="21657"/>
    <cellStyle name="R01B 2 3 5 3" xfId="11500"/>
    <cellStyle name="R01B 2 3 5 3 2" xfId="25007"/>
    <cellStyle name="R01B 2 3 5 4" xfId="18404"/>
    <cellStyle name="R01B 2 3 6" xfId="6180"/>
    <cellStyle name="R01B 2 3 6 2" xfId="13296"/>
    <cellStyle name="R01B 2 3 6 2 2" xfId="26665"/>
    <cellStyle name="R01B 2 3 6 3" xfId="20062"/>
    <cellStyle name="R01B 2 3 7" xfId="9785"/>
    <cellStyle name="R01B 2 3 7 2" xfId="23411"/>
    <cellStyle name="R01B 2 3 8" xfId="16806"/>
    <cellStyle name="R01B 2 4" xfId="2576"/>
    <cellStyle name="R01B 2 4 2" xfId="2432"/>
    <cellStyle name="R01B 2 4 2 2" xfId="2914"/>
    <cellStyle name="R01B 2 4 2 2 2" xfId="3764"/>
    <cellStyle name="R01B 2 4 2 2 2 2" xfId="5459"/>
    <cellStyle name="R01B 2 4 2 2 2 2 2" xfId="8970"/>
    <cellStyle name="R01B 2 4 2 2 2 2 2 2" xfId="16086"/>
    <cellStyle name="R01B 2 4 2 2 2 2 2 2 2" xfId="29276"/>
    <cellStyle name="R01B 2 4 2 2 2 2 2 3" xfId="22673"/>
    <cellStyle name="R01B 2 4 2 2 2 2 3" xfId="12576"/>
    <cellStyle name="R01B 2 4 2 2 2 2 3 2" xfId="26023"/>
    <cellStyle name="R01B 2 4 2 2 2 2 4" xfId="19420"/>
    <cellStyle name="R01B 2 4 2 2 2 3" xfId="7276"/>
    <cellStyle name="R01B 2 4 2 2 2 3 2" xfId="14392"/>
    <cellStyle name="R01B 2 4 2 2 2 3 2 2" xfId="27681"/>
    <cellStyle name="R01B 2 4 2 2 2 3 3" xfId="21078"/>
    <cellStyle name="R01B 2 4 2 2 2 4" xfId="10882"/>
    <cellStyle name="R01B 2 4 2 2 2 4 2" xfId="24428"/>
    <cellStyle name="R01B 2 4 2 2 2 5" xfId="17824"/>
    <cellStyle name="R01B 2 4 2 2 3" xfId="4612"/>
    <cellStyle name="R01B 2 4 2 2 3 2" xfId="8123"/>
    <cellStyle name="R01B 2 4 2 2 3 2 2" xfId="15239"/>
    <cellStyle name="R01B 2 4 2 2 3 2 2 2" xfId="28487"/>
    <cellStyle name="R01B 2 4 2 2 3 2 3" xfId="21884"/>
    <cellStyle name="R01B 2 4 2 2 3 3" xfId="11729"/>
    <cellStyle name="R01B 2 4 2 2 3 3 2" xfId="25234"/>
    <cellStyle name="R01B 2 4 2 2 3 4" xfId="18631"/>
    <cellStyle name="R01B 2 4 2 2 4" xfId="6427"/>
    <cellStyle name="R01B 2 4 2 2 4 2" xfId="13543"/>
    <cellStyle name="R01B 2 4 2 2 4 2 2" xfId="26892"/>
    <cellStyle name="R01B 2 4 2 2 4 3" xfId="20289"/>
    <cellStyle name="R01B 2 4 2 2 5" xfId="10032"/>
    <cellStyle name="R01B 2 4 2 2 5 2" xfId="23638"/>
    <cellStyle name="R01B 2 4 2 2 6" xfId="17034"/>
    <cellStyle name="R01B 2 4 2 3" xfId="3344"/>
    <cellStyle name="R01B 2 4 2 3 2" xfId="5040"/>
    <cellStyle name="R01B 2 4 2 3 2 2" xfId="8551"/>
    <cellStyle name="R01B 2 4 2 3 2 2 2" xfId="15667"/>
    <cellStyle name="R01B 2 4 2 3 2 2 2 2" xfId="28876"/>
    <cellStyle name="R01B 2 4 2 3 2 2 3" xfId="22273"/>
    <cellStyle name="R01B 2 4 2 3 2 3" xfId="12157"/>
    <cellStyle name="R01B 2 4 2 3 2 3 2" xfId="25623"/>
    <cellStyle name="R01B 2 4 2 3 2 4" xfId="19020"/>
    <cellStyle name="R01B 2 4 2 3 3" xfId="6857"/>
    <cellStyle name="R01B 2 4 2 3 3 2" xfId="13973"/>
    <cellStyle name="R01B 2 4 2 3 3 2 2" xfId="27281"/>
    <cellStyle name="R01B 2 4 2 3 3 3" xfId="20678"/>
    <cellStyle name="R01B 2 4 2 3 4" xfId="10462"/>
    <cellStyle name="R01B 2 4 2 3 4 2" xfId="24027"/>
    <cellStyle name="R01B 2 4 2 3 5" xfId="17423"/>
    <cellStyle name="R01B 2 4 2 4" xfId="4180"/>
    <cellStyle name="R01B 2 4 2 4 2" xfId="7692"/>
    <cellStyle name="R01B 2 4 2 4 2 2" xfId="14808"/>
    <cellStyle name="R01B 2 4 2 4 2 2 2" xfId="28084"/>
    <cellStyle name="R01B 2 4 2 4 2 3" xfId="21481"/>
    <cellStyle name="R01B 2 4 2 4 3" xfId="11298"/>
    <cellStyle name="R01B 2 4 2 4 3 2" xfId="24831"/>
    <cellStyle name="R01B 2 4 2 4 4" xfId="18227"/>
    <cellStyle name="R01B 2 4 2 5" xfId="5964"/>
    <cellStyle name="R01B 2 4 2 5 2" xfId="13081"/>
    <cellStyle name="R01B 2 4 2 5 2 2" xfId="26489"/>
    <cellStyle name="R01B 2 4 2 5 3" xfId="19886"/>
    <cellStyle name="R01B 2 4 2 6" xfId="9579"/>
    <cellStyle name="R01B 2 4 2 6 2" xfId="23235"/>
    <cellStyle name="R01B 2 4 2 7" xfId="16640"/>
    <cellStyle name="R01B 2 4 3" xfId="3021"/>
    <cellStyle name="R01B 2 4 3 2" xfId="3870"/>
    <cellStyle name="R01B 2 4 3 2 2" xfId="5565"/>
    <cellStyle name="R01B 2 4 3 2 2 2" xfId="9076"/>
    <cellStyle name="R01B 2 4 3 2 2 2 2" xfId="16192"/>
    <cellStyle name="R01B 2 4 3 2 2 2 2 2" xfId="29381"/>
    <cellStyle name="R01B 2 4 3 2 2 2 3" xfId="22778"/>
    <cellStyle name="R01B 2 4 3 2 2 3" xfId="12682"/>
    <cellStyle name="R01B 2 4 3 2 2 3 2" xfId="26128"/>
    <cellStyle name="R01B 2 4 3 2 2 4" xfId="19525"/>
    <cellStyle name="R01B 2 4 3 2 3" xfId="7382"/>
    <cellStyle name="R01B 2 4 3 2 3 2" xfId="14498"/>
    <cellStyle name="R01B 2 4 3 2 3 2 2" xfId="27786"/>
    <cellStyle name="R01B 2 4 3 2 3 3" xfId="21183"/>
    <cellStyle name="R01B 2 4 3 2 4" xfId="10988"/>
    <cellStyle name="R01B 2 4 3 2 4 2" xfId="24533"/>
    <cellStyle name="R01B 2 4 3 2 5" xfId="17929"/>
    <cellStyle name="R01B 2 4 3 3" xfId="4718"/>
    <cellStyle name="R01B 2 4 3 3 2" xfId="8229"/>
    <cellStyle name="R01B 2 4 3 3 2 2" xfId="15345"/>
    <cellStyle name="R01B 2 4 3 3 2 2 2" xfId="28592"/>
    <cellStyle name="R01B 2 4 3 3 2 3" xfId="21989"/>
    <cellStyle name="R01B 2 4 3 3 3" xfId="11835"/>
    <cellStyle name="R01B 2 4 3 3 3 2" xfId="25339"/>
    <cellStyle name="R01B 2 4 3 3 4" xfId="18736"/>
    <cellStyle name="R01B 2 4 3 4" xfId="6534"/>
    <cellStyle name="R01B 2 4 3 4 2" xfId="13650"/>
    <cellStyle name="R01B 2 4 3 4 2 2" xfId="26997"/>
    <cellStyle name="R01B 2 4 3 4 3" xfId="20394"/>
    <cellStyle name="R01B 2 4 3 5" xfId="10139"/>
    <cellStyle name="R01B 2 4 3 5 2" xfId="23743"/>
    <cellStyle name="R01B 2 4 3 6" xfId="17139"/>
    <cellStyle name="R01B 2 4 4" xfId="3475"/>
    <cellStyle name="R01B 2 4 4 2" xfId="5171"/>
    <cellStyle name="R01B 2 4 4 2 2" xfId="8682"/>
    <cellStyle name="R01B 2 4 4 2 2 2" xfId="15798"/>
    <cellStyle name="R01B 2 4 4 2 2 2 2" xfId="28997"/>
    <cellStyle name="R01B 2 4 4 2 2 3" xfId="22394"/>
    <cellStyle name="R01B 2 4 4 2 3" xfId="12288"/>
    <cellStyle name="R01B 2 4 4 2 3 2" xfId="25744"/>
    <cellStyle name="R01B 2 4 4 2 4" xfId="19141"/>
    <cellStyle name="R01B 2 4 4 3" xfId="6988"/>
    <cellStyle name="R01B 2 4 4 3 2" xfId="14104"/>
    <cellStyle name="R01B 2 4 4 3 2 2" xfId="27402"/>
    <cellStyle name="R01B 2 4 4 3 3" xfId="20799"/>
    <cellStyle name="R01B 2 4 4 4" xfId="10593"/>
    <cellStyle name="R01B 2 4 4 4 2" xfId="24148"/>
    <cellStyle name="R01B 2 4 4 5" xfId="17544"/>
    <cellStyle name="R01B 2 4 5" xfId="4318"/>
    <cellStyle name="R01B 2 4 5 2" xfId="7830"/>
    <cellStyle name="R01B 2 4 5 2 2" xfId="14946"/>
    <cellStyle name="R01B 2 4 5 2 2 2" xfId="28205"/>
    <cellStyle name="R01B 2 4 5 2 3" xfId="21602"/>
    <cellStyle name="R01B 2 4 5 3" xfId="11436"/>
    <cellStyle name="R01B 2 4 5 3 2" xfId="24952"/>
    <cellStyle name="R01B 2 4 5 4" xfId="18348"/>
    <cellStyle name="R01B 2 4 6" xfId="6103"/>
    <cellStyle name="R01B 2 4 6 2" xfId="13220"/>
    <cellStyle name="R01B 2 4 6 2 2" xfId="26610"/>
    <cellStyle name="R01B 2 4 6 3" xfId="20007"/>
    <cellStyle name="R01B 2 4 7" xfId="9718"/>
    <cellStyle name="R01B 2 4 7 2" xfId="23356"/>
    <cellStyle name="R01B 2 4 8" xfId="16762"/>
    <cellStyle name="R01B 2 5" xfId="2385"/>
    <cellStyle name="R01B 2 5 2" xfId="2868"/>
    <cellStyle name="R01B 2 5 2 2" xfId="3719"/>
    <cellStyle name="R01B 2 5 2 2 2" xfId="5414"/>
    <cellStyle name="R01B 2 5 2 2 2 2" xfId="8925"/>
    <cellStyle name="R01B 2 5 2 2 2 2 2" xfId="16041"/>
    <cellStyle name="R01B 2 5 2 2 2 2 2 2" xfId="29231"/>
    <cellStyle name="R01B 2 5 2 2 2 2 3" xfId="22628"/>
    <cellStyle name="R01B 2 5 2 2 2 3" xfId="12531"/>
    <cellStyle name="R01B 2 5 2 2 2 3 2" xfId="25978"/>
    <cellStyle name="R01B 2 5 2 2 2 4" xfId="19375"/>
    <cellStyle name="R01B 2 5 2 2 3" xfId="7231"/>
    <cellStyle name="R01B 2 5 2 2 3 2" xfId="14347"/>
    <cellStyle name="R01B 2 5 2 2 3 2 2" xfId="27636"/>
    <cellStyle name="R01B 2 5 2 2 3 3" xfId="21033"/>
    <cellStyle name="R01B 2 5 2 2 4" xfId="10837"/>
    <cellStyle name="R01B 2 5 2 2 4 2" xfId="24383"/>
    <cellStyle name="R01B 2 5 2 2 5" xfId="17779"/>
    <cellStyle name="R01B 2 5 2 3" xfId="4567"/>
    <cellStyle name="R01B 2 5 2 3 2" xfId="8078"/>
    <cellStyle name="R01B 2 5 2 3 2 2" xfId="15194"/>
    <cellStyle name="R01B 2 5 2 3 2 2 2" xfId="28442"/>
    <cellStyle name="R01B 2 5 2 3 2 3" xfId="21839"/>
    <cellStyle name="R01B 2 5 2 3 3" xfId="11684"/>
    <cellStyle name="R01B 2 5 2 3 3 2" xfId="25189"/>
    <cellStyle name="R01B 2 5 2 3 4" xfId="18586"/>
    <cellStyle name="R01B 2 5 2 4" xfId="6381"/>
    <cellStyle name="R01B 2 5 2 4 2" xfId="13497"/>
    <cellStyle name="R01B 2 5 2 4 2 2" xfId="26847"/>
    <cellStyle name="R01B 2 5 2 4 3" xfId="20244"/>
    <cellStyle name="R01B 2 5 2 5" xfId="9986"/>
    <cellStyle name="R01B 2 5 2 5 2" xfId="23593"/>
    <cellStyle name="R01B 2 5 2 6" xfId="16989"/>
    <cellStyle name="R01B 2 5 3" xfId="3298"/>
    <cellStyle name="R01B 2 5 3 2" xfId="4994"/>
    <cellStyle name="R01B 2 5 3 2 2" xfId="8505"/>
    <cellStyle name="R01B 2 5 3 2 2 2" xfId="15621"/>
    <cellStyle name="R01B 2 5 3 2 2 2 2" xfId="28831"/>
    <cellStyle name="R01B 2 5 3 2 2 3" xfId="22228"/>
    <cellStyle name="R01B 2 5 3 2 3" xfId="12111"/>
    <cellStyle name="R01B 2 5 3 2 3 2" xfId="25578"/>
    <cellStyle name="R01B 2 5 3 2 4" xfId="18975"/>
    <cellStyle name="R01B 2 5 3 3" xfId="6811"/>
    <cellStyle name="R01B 2 5 3 3 2" xfId="13927"/>
    <cellStyle name="R01B 2 5 3 3 2 2" xfId="27236"/>
    <cellStyle name="R01B 2 5 3 3 3" xfId="20633"/>
    <cellStyle name="R01B 2 5 3 4" xfId="10416"/>
    <cellStyle name="R01B 2 5 3 4 2" xfId="23982"/>
    <cellStyle name="R01B 2 5 3 5" xfId="17378"/>
    <cellStyle name="R01B 2 5 4" xfId="4134"/>
    <cellStyle name="R01B 2 5 4 2" xfId="7646"/>
    <cellStyle name="R01B 2 5 4 2 2" xfId="14762"/>
    <cellStyle name="R01B 2 5 4 2 2 2" xfId="28039"/>
    <cellStyle name="R01B 2 5 4 2 3" xfId="21436"/>
    <cellStyle name="R01B 2 5 4 3" xfId="11252"/>
    <cellStyle name="R01B 2 5 4 3 2" xfId="24786"/>
    <cellStyle name="R01B 2 5 4 4" xfId="18182"/>
    <cellStyle name="R01B 2 5 5" xfId="5918"/>
    <cellStyle name="R01B 2 5 5 2" xfId="13035"/>
    <cellStyle name="R01B 2 5 5 2 2" xfId="26444"/>
    <cellStyle name="R01B 2 5 5 3" xfId="19841"/>
    <cellStyle name="R01B 2 5 6" xfId="9533"/>
    <cellStyle name="R01B 2 5 6 2" xfId="23190"/>
    <cellStyle name="R01B 2 5 7" xfId="16595"/>
    <cellStyle name="R01B 2 6" xfId="1972"/>
    <cellStyle name="R01B 2 6 2" xfId="2296"/>
    <cellStyle name="R01B 2 6 2 2" xfId="2004"/>
    <cellStyle name="R01B 2 6 2 2 2" xfId="2251"/>
    <cellStyle name="R01B 2 6 2 2 2 2" xfId="9408"/>
    <cellStyle name="R01B 2 6 2 2 2 2 2" xfId="23088"/>
    <cellStyle name="R01B 2 6 2 2 2 3" xfId="16509"/>
    <cellStyle name="R01B 2 6 2 2 3" xfId="2064"/>
    <cellStyle name="R01B 2 6 2 2 3 2" xfId="16430"/>
    <cellStyle name="R01B 2 6 2 2 4" xfId="2192"/>
    <cellStyle name="R01B 2 6 2 3" xfId="5837"/>
    <cellStyle name="R01B 2 6 2 3 2" xfId="12954"/>
    <cellStyle name="R01B 2 6 2 3 2 2" xfId="26381"/>
    <cellStyle name="R01B 2 6 2 3 3" xfId="19778"/>
    <cellStyle name="R01B 2 6 2 4" xfId="9453"/>
    <cellStyle name="R01B 2 6 2 4 2" xfId="23127"/>
    <cellStyle name="R01B 2 6 2 5" xfId="16548"/>
    <cellStyle name="R01B 2 6 3" xfId="2054"/>
    <cellStyle name="R01B 2 6 3 2" xfId="5782"/>
    <cellStyle name="R01B 2 6 3 2 2" xfId="12899"/>
    <cellStyle name="R01B 2 6 3 2 2 2" xfId="26343"/>
    <cellStyle name="R01B 2 6 3 2 3" xfId="19740"/>
    <cellStyle name="R01B 2 6 3 3" xfId="9329"/>
    <cellStyle name="R01B 2 6 3 3 2" xfId="23023"/>
    <cellStyle name="R01B 2 6 3 4" xfId="16420"/>
    <cellStyle name="R01B 2 6 4" xfId="2219"/>
    <cellStyle name="R01B 2 6 4 2" xfId="9376"/>
    <cellStyle name="R01B 2 6 4 2 2" xfId="23061"/>
    <cellStyle name="R01B 2 6 4 3" xfId="16482"/>
    <cellStyle name="R01B 2 6 5" xfId="2092"/>
    <cellStyle name="R01B 2 6 5 2" xfId="16453"/>
    <cellStyle name="R01B 2 6 6" xfId="2168"/>
    <cellStyle name="R01B 2 7" xfId="2341"/>
    <cellStyle name="R01B 2 7 2" xfId="4098"/>
    <cellStyle name="R01B 2 7 2 2" xfId="7610"/>
    <cellStyle name="R01B 2 7 2 2 2" xfId="14726"/>
    <cellStyle name="R01B 2 7 2 2 2 2" xfId="28012"/>
    <cellStyle name="R01B 2 7 2 2 3" xfId="21409"/>
    <cellStyle name="R01B 2 7 2 3" xfId="11216"/>
    <cellStyle name="R01B 2 7 2 3 2" xfId="24759"/>
    <cellStyle name="R01B 2 7 2 4" xfId="18155"/>
    <cellStyle name="R01B 2 7 3" xfId="5882"/>
    <cellStyle name="R01B 2 7 3 2" xfId="12999"/>
    <cellStyle name="R01B 2 7 3 2 2" xfId="26417"/>
    <cellStyle name="R01B 2 7 3 3" xfId="19814"/>
    <cellStyle name="R01B 2 7 4" xfId="9497"/>
    <cellStyle name="R01B 2 7 4 2" xfId="23163"/>
    <cellStyle name="R01B 2 7 5" xfId="16575"/>
    <cellStyle name="R01B 2 8" xfId="2027"/>
    <cellStyle name="R01B 2 8 2" xfId="2274"/>
    <cellStyle name="R01B 2 8 2 2" xfId="9431"/>
    <cellStyle name="R01B 2 8 2 2 2" xfId="23111"/>
    <cellStyle name="R01B 2 8 2 3" xfId="16532"/>
    <cellStyle name="R01B 2 8 3" xfId="9302"/>
    <cellStyle name="R01B 2 8 3 2" xfId="23003"/>
    <cellStyle name="R01B 2 8 4" xfId="16400"/>
    <cellStyle name="R01B 2 9" xfId="5807"/>
    <cellStyle name="R01B 2 9 2" xfId="12924"/>
    <cellStyle name="R01B 2 9 2 2" xfId="26358"/>
    <cellStyle name="R01B 2 9 3" xfId="19755"/>
    <cellStyle name="R01H" xfId="1060"/>
    <cellStyle name="R01L" xfId="1061"/>
    <cellStyle name="R02A" xfId="1062"/>
    <cellStyle name="R02B" xfId="1063"/>
    <cellStyle name="R02H" xfId="1064"/>
    <cellStyle name="R02L" xfId="1065"/>
    <cellStyle name="R03A" xfId="1066"/>
    <cellStyle name="R03B" xfId="1067"/>
    <cellStyle name="R03H" xfId="1068"/>
    <cellStyle name="R03L" xfId="1069"/>
    <cellStyle name="R04A" xfId="1070"/>
    <cellStyle name="R04B" xfId="1071"/>
    <cellStyle name="R04H" xfId="1072"/>
    <cellStyle name="R04L" xfId="1073"/>
    <cellStyle name="R05A" xfId="1074"/>
    <cellStyle name="R05B" xfId="1075"/>
    <cellStyle name="R05H" xfId="1076"/>
    <cellStyle name="R05L" xfId="1077"/>
    <cellStyle name="R06A" xfId="1078"/>
    <cellStyle name="R06B" xfId="1079"/>
    <cellStyle name="R06H" xfId="1080"/>
    <cellStyle name="R06L" xfId="1081"/>
    <cellStyle name="R07A" xfId="1082"/>
    <cellStyle name="R07B" xfId="1083"/>
    <cellStyle name="R07H" xfId="1084"/>
    <cellStyle name="R07L" xfId="1085"/>
    <cellStyle name="RevList" xfId="1086"/>
    <cellStyle name="s]_x000d__x000a_run=c:\Hedgehog\app31.exe_x000d__x000a_spooler=yes_x000d__x000a_load=_x000d__x000a_run=_x000d__x000a_Beep=yes_x000d__x000a_NullPort=None_x000d__x000a_BorderWidth=3_x000d__x000a_CursorBlinkRate=530_x000d__x000a_D" xfId="1087"/>
    <cellStyle name="s]_x000d__x000a_spooler=yes_x000d__x000a_load=_x000d__x000a_run=_x000d__x000a_Beep=yes_x000d__x000a_NullPort=None_x000d__x000a_BorderWidth=3_x000d__x000a_CursorBlinkRate=530_x000d__x000a_DoubleClickSpeed=452_x000d__x000a_Progra" xfId="1088"/>
    <cellStyle name="s]_x000d__x000a_spooler=yes_x000d__x000a_load=_x000d__x000a_run=d:\secrets2\plugin\plugin.exe_x000d__x000a_Beep=yes_x000d__x000a_NullPort=None_x000d__x000a_BorderWidth=3_x000d__x000a_CursorBlinkRate=530_x000d_" xfId="1089"/>
    <cellStyle name="SAPBEXchaText" xfId="1090"/>
    <cellStyle name="SAPBEXstdData" xfId="1091"/>
    <cellStyle name="SAPBEXstdData 2" xfId="2134"/>
    <cellStyle name="SAPBEXstdData 2 2" xfId="2599"/>
    <cellStyle name="SAPBEXstdData 2 2 2" xfId="2726"/>
    <cellStyle name="SAPBEXstdData 2 2 2 2" xfId="2541"/>
    <cellStyle name="SAPBEXstdData 2 2 2 2 2" xfId="3015"/>
    <cellStyle name="SAPBEXstdData 2 2 2 2 2 2" xfId="3865"/>
    <cellStyle name="SAPBEXstdData 2 2 2 2 2 2 2" xfId="5560"/>
    <cellStyle name="SAPBEXstdData 2 2 2 2 2 2 2 2" xfId="9071"/>
    <cellStyle name="SAPBEXstdData 2 2 2 2 2 2 2 2 2" xfId="16187"/>
    <cellStyle name="SAPBEXstdData 2 2 2 2 2 2 2 2 2 2" xfId="29376"/>
    <cellStyle name="SAPBEXstdData 2 2 2 2 2 2 2 2 3" xfId="22773"/>
    <cellStyle name="SAPBEXstdData 2 2 2 2 2 2 2 3" xfId="12677"/>
    <cellStyle name="SAPBEXstdData 2 2 2 2 2 2 2 3 2" xfId="26123"/>
    <cellStyle name="SAPBEXstdData 2 2 2 2 2 2 2 4" xfId="19520"/>
    <cellStyle name="SAPBEXstdData 2 2 2 2 2 2 3" xfId="7377"/>
    <cellStyle name="SAPBEXstdData 2 2 2 2 2 2 3 2" xfId="14493"/>
    <cellStyle name="SAPBEXstdData 2 2 2 2 2 2 3 2 2" xfId="27781"/>
    <cellStyle name="SAPBEXstdData 2 2 2 2 2 2 3 3" xfId="21178"/>
    <cellStyle name="SAPBEXstdData 2 2 2 2 2 2 4" xfId="10983"/>
    <cellStyle name="SAPBEXstdData 2 2 2 2 2 2 4 2" xfId="24528"/>
    <cellStyle name="SAPBEXstdData 2 2 2 2 2 2 5" xfId="17924"/>
    <cellStyle name="SAPBEXstdData 2 2 2 2 2 3" xfId="4713"/>
    <cellStyle name="SAPBEXstdData 2 2 2 2 2 3 2" xfId="8224"/>
    <cellStyle name="SAPBEXstdData 2 2 2 2 2 3 2 2" xfId="15340"/>
    <cellStyle name="SAPBEXstdData 2 2 2 2 2 3 2 2 2" xfId="28587"/>
    <cellStyle name="SAPBEXstdData 2 2 2 2 2 3 2 3" xfId="21984"/>
    <cellStyle name="SAPBEXstdData 2 2 2 2 2 3 3" xfId="11830"/>
    <cellStyle name="SAPBEXstdData 2 2 2 2 2 3 3 2" xfId="25334"/>
    <cellStyle name="SAPBEXstdData 2 2 2 2 2 3 4" xfId="18731"/>
    <cellStyle name="SAPBEXstdData 2 2 2 2 2 4" xfId="6528"/>
    <cellStyle name="SAPBEXstdData 2 2 2 2 2 4 2" xfId="13644"/>
    <cellStyle name="SAPBEXstdData 2 2 2 2 2 4 2 2" xfId="26992"/>
    <cellStyle name="SAPBEXstdData 2 2 2 2 2 4 3" xfId="20389"/>
    <cellStyle name="SAPBEXstdData 2 2 2 2 2 5" xfId="10133"/>
    <cellStyle name="SAPBEXstdData 2 2 2 2 2 5 2" xfId="23738"/>
    <cellStyle name="SAPBEXstdData 2 2 2 2 2 6" xfId="17134"/>
    <cellStyle name="SAPBEXstdData 2 2 2 2 3" xfId="3453"/>
    <cellStyle name="SAPBEXstdData 2 2 2 2 3 2" xfId="5149"/>
    <cellStyle name="SAPBEXstdData 2 2 2 2 3 2 2" xfId="8660"/>
    <cellStyle name="SAPBEXstdData 2 2 2 2 3 2 2 2" xfId="15776"/>
    <cellStyle name="SAPBEXstdData 2 2 2 2 3 2 2 2 2" xfId="28976"/>
    <cellStyle name="SAPBEXstdData 2 2 2 2 3 2 2 3" xfId="22373"/>
    <cellStyle name="SAPBEXstdData 2 2 2 2 3 2 3" xfId="12266"/>
    <cellStyle name="SAPBEXstdData 2 2 2 2 3 2 3 2" xfId="25723"/>
    <cellStyle name="SAPBEXstdData 2 2 2 2 3 2 4" xfId="19120"/>
    <cellStyle name="SAPBEXstdData 2 2 2 2 3 3" xfId="6966"/>
    <cellStyle name="SAPBEXstdData 2 2 2 2 3 3 2" xfId="14082"/>
    <cellStyle name="SAPBEXstdData 2 2 2 2 3 3 2 2" xfId="27381"/>
    <cellStyle name="SAPBEXstdData 2 2 2 2 3 3 3" xfId="20778"/>
    <cellStyle name="SAPBEXstdData 2 2 2 2 3 4" xfId="10571"/>
    <cellStyle name="SAPBEXstdData 2 2 2 2 3 4 2" xfId="24127"/>
    <cellStyle name="SAPBEXstdData 2 2 2 2 3 5" xfId="17523"/>
    <cellStyle name="SAPBEXstdData 2 2 2 2 4" xfId="4289"/>
    <cellStyle name="SAPBEXstdData 2 2 2 2 4 2" xfId="7801"/>
    <cellStyle name="SAPBEXstdData 2 2 2 2 4 2 2" xfId="14917"/>
    <cellStyle name="SAPBEXstdData 2 2 2 2 4 2 2 2" xfId="28184"/>
    <cellStyle name="SAPBEXstdData 2 2 2 2 4 2 3" xfId="21581"/>
    <cellStyle name="SAPBEXstdData 2 2 2 2 4 3" xfId="11407"/>
    <cellStyle name="SAPBEXstdData 2 2 2 2 4 3 2" xfId="24931"/>
    <cellStyle name="SAPBEXstdData 2 2 2 2 4 4" xfId="18327"/>
    <cellStyle name="SAPBEXstdData 2 2 2 2 5" xfId="6073"/>
    <cellStyle name="SAPBEXstdData 2 2 2 2 5 2" xfId="13190"/>
    <cellStyle name="SAPBEXstdData 2 2 2 2 5 2 2" xfId="26589"/>
    <cellStyle name="SAPBEXstdData 2 2 2 2 5 3" xfId="19986"/>
    <cellStyle name="SAPBEXstdData 2 2 2 2 6" xfId="9688"/>
    <cellStyle name="SAPBEXstdData 2 2 2 2 6 2" xfId="23335"/>
    <cellStyle name="SAPBEXstdData 2 2 2 2 7" xfId="16740"/>
    <cellStyle name="SAPBEXstdData 2 2 2 3" xfId="3144"/>
    <cellStyle name="SAPBEXstdData 2 2 2 3 2" xfId="3973"/>
    <cellStyle name="SAPBEXstdData 2 2 2 3 2 2" xfId="5668"/>
    <cellStyle name="SAPBEXstdData 2 2 2 3 2 2 2" xfId="9179"/>
    <cellStyle name="SAPBEXstdData 2 2 2 3 2 2 2 2" xfId="16295"/>
    <cellStyle name="SAPBEXstdData 2 2 2 3 2 2 2 2 2" xfId="29483"/>
    <cellStyle name="SAPBEXstdData 2 2 2 3 2 2 2 3" xfId="22880"/>
    <cellStyle name="SAPBEXstdData 2 2 2 3 2 2 3" xfId="12785"/>
    <cellStyle name="SAPBEXstdData 2 2 2 3 2 2 3 2" xfId="26230"/>
    <cellStyle name="SAPBEXstdData 2 2 2 3 2 2 4" xfId="19627"/>
    <cellStyle name="SAPBEXstdData 2 2 2 3 2 3" xfId="7485"/>
    <cellStyle name="SAPBEXstdData 2 2 2 3 2 3 2" xfId="14601"/>
    <cellStyle name="SAPBEXstdData 2 2 2 3 2 3 2 2" xfId="27888"/>
    <cellStyle name="SAPBEXstdData 2 2 2 3 2 3 3" xfId="21285"/>
    <cellStyle name="SAPBEXstdData 2 2 2 3 2 4" xfId="11091"/>
    <cellStyle name="SAPBEXstdData 2 2 2 3 2 4 2" xfId="24635"/>
    <cellStyle name="SAPBEXstdData 2 2 2 3 2 5" xfId="18031"/>
    <cellStyle name="SAPBEXstdData 2 2 2 3 3" xfId="4840"/>
    <cellStyle name="SAPBEXstdData 2 2 2 3 3 2" xfId="8351"/>
    <cellStyle name="SAPBEXstdData 2 2 2 3 3 2 2" xfId="15467"/>
    <cellStyle name="SAPBEXstdData 2 2 2 3 3 2 2 2" xfId="28694"/>
    <cellStyle name="SAPBEXstdData 2 2 2 3 3 2 3" xfId="22091"/>
    <cellStyle name="SAPBEXstdData 2 2 2 3 3 3" xfId="11957"/>
    <cellStyle name="SAPBEXstdData 2 2 2 3 3 3 2" xfId="25441"/>
    <cellStyle name="SAPBEXstdData 2 2 2 3 3 4" xfId="18838"/>
    <cellStyle name="SAPBEXstdData 2 2 2 3 4" xfId="6657"/>
    <cellStyle name="SAPBEXstdData 2 2 2 3 4 2" xfId="13773"/>
    <cellStyle name="SAPBEXstdData 2 2 2 3 4 2 2" xfId="27099"/>
    <cellStyle name="SAPBEXstdData 2 2 2 3 4 3" xfId="20496"/>
    <cellStyle name="SAPBEXstdData 2 2 2 3 5" xfId="10262"/>
    <cellStyle name="SAPBEXstdData 2 2 2 3 5 2" xfId="23845"/>
    <cellStyle name="SAPBEXstdData 2 2 2 3 6" xfId="17241"/>
    <cellStyle name="SAPBEXstdData 2 2 2 4" xfId="3587"/>
    <cellStyle name="SAPBEXstdData 2 2 2 4 2" xfId="5282"/>
    <cellStyle name="SAPBEXstdData 2 2 2 4 2 2" xfId="8793"/>
    <cellStyle name="SAPBEXstdData 2 2 2 4 2 2 2" xfId="15909"/>
    <cellStyle name="SAPBEXstdData 2 2 2 4 2 2 2 2" xfId="29099"/>
    <cellStyle name="SAPBEXstdData 2 2 2 4 2 2 3" xfId="22496"/>
    <cellStyle name="SAPBEXstdData 2 2 2 4 2 3" xfId="12399"/>
    <cellStyle name="SAPBEXstdData 2 2 2 4 2 3 2" xfId="25846"/>
    <cellStyle name="SAPBEXstdData 2 2 2 4 2 4" xfId="19243"/>
    <cellStyle name="SAPBEXstdData 2 2 2 4 3" xfId="7099"/>
    <cellStyle name="SAPBEXstdData 2 2 2 4 3 2" xfId="14215"/>
    <cellStyle name="SAPBEXstdData 2 2 2 4 3 2 2" xfId="27504"/>
    <cellStyle name="SAPBEXstdData 2 2 2 4 3 3" xfId="20901"/>
    <cellStyle name="SAPBEXstdData 2 2 2 4 4" xfId="10705"/>
    <cellStyle name="SAPBEXstdData 2 2 2 4 4 2" xfId="24251"/>
    <cellStyle name="SAPBEXstdData 2 2 2 4 5" xfId="17647"/>
    <cellStyle name="SAPBEXstdData 2 2 2 5" xfId="4434"/>
    <cellStyle name="SAPBEXstdData 2 2 2 5 2" xfId="7945"/>
    <cellStyle name="SAPBEXstdData 2 2 2 5 2 2" xfId="15061"/>
    <cellStyle name="SAPBEXstdData 2 2 2 5 2 2 2" xfId="28310"/>
    <cellStyle name="SAPBEXstdData 2 2 2 5 2 3" xfId="21707"/>
    <cellStyle name="SAPBEXstdData 2 2 2 5 3" xfId="11551"/>
    <cellStyle name="SAPBEXstdData 2 2 2 5 3 2" xfId="25057"/>
    <cellStyle name="SAPBEXstdData 2 2 2 5 4" xfId="18454"/>
    <cellStyle name="SAPBEXstdData 2 2 2 6" xfId="6240"/>
    <cellStyle name="SAPBEXstdData 2 2 2 6 2" xfId="13356"/>
    <cellStyle name="SAPBEXstdData 2 2 2 6 2 2" xfId="26715"/>
    <cellStyle name="SAPBEXstdData 2 2 2 6 3" xfId="20112"/>
    <cellStyle name="SAPBEXstdData 2 2 2 7" xfId="9845"/>
    <cellStyle name="SAPBEXstdData 2 2 2 7 2" xfId="23461"/>
    <cellStyle name="SAPBEXstdData 2 2 2 8" xfId="16856"/>
    <cellStyle name="SAPBEXstdData 2 2 3" xfId="2444"/>
    <cellStyle name="SAPBEXstdData 2 2 3 2" xfId="2926"/>
    <cellStyle name="SAPBEXstdData 2 2 3 2 2" xfId="3776"/>
    <cellStyle name="SAPBEXstdData 2 2 3 2 2 2" xfId="5471"/>
    <cellStyle name="SAPBEXstdData 2 2 3 2 2 2 2" xfId="8982"/>
    <cellStyle name="SAPBEXstdData 2 2 3 2 2 2 2 2" xfId="16098"/>
    <cellStyle name="SAPBEXstdData 2 2 3 2 2 2 2 2 2" xfId="29287"/>
    <cellStyle name="SAPBEXstdData 2 2 3 2 2 2 2 3" xfId="22684"/>
    <cellStyle name="SAPBEXstdData 2 2 3 2 2 2 3" xfId="12588"/>
    <cellStyle name="SAPBEXstdData 2 2 3 2 2 2 3 2" xfId="26034"/>
    <cellStyle name="SAPBEXstdData 2 2 3 2 2 2 4" xfId="19431"/>
    <cellStyle name="SAPBEXstdData 2 2 3 2 2 3" xfId="7288"/>
    <cellStyle name="SAPBEXstdData 2 2 3 2 2 3 2" xfId="14404"/>
    <cellStyle name="SAPBEXstdData 2 2 3 2 2 3 2 2" xfId="27692"/>
    <cellStyle name="SAPBEXstdData 2 2 3 2 2 3 3" xfId="21089"/>
    <cellStyle name="SAPBEXstdData 2 2 3 2 2 4" xfId="10894"/>
    <cellStyle name="SAPBEXstdData 2 2 3 2 2 4 2" xfId="24439"/>
    <cellStyle name="SAPBEXstdData 2 2 3 2 2 5" xfId="17835"/>
    <cellStyle name="SAPBEXstdData 2 2 3 2 3" xfId="4624"/>
    <cellStyle name="SAPBEXstdData 2 2 3 2 3 2" xfId="8135"/>
    <cellStyle name="SAPBEXstdData 2 2 3 2 3 2 2" xfId="15251"/>
    <cellStyle name="SAPBEXstdData 2 2 3 2 3 2 2 2" xfId="28498"/>
    <cellStyle name="SAPBEXstdData 2 2 3 2 3 2 3" xfId="21895"/>
    <cellStyle name="SAPBEXstdData 2 2 3 2 3 3" xfId="11741"/>
    <cellStyle name="SAPBEXstdData 2 2 3 2 3 3 2" xfId="25245"/>
    <cellStyle name="SAPBEXstdData 2 2 3 2 3 4" xfId="18642"/>
    <cellStyle name="SAPBEXstdData 2 2 3 2 4" xfId="6439"/>
    <cellStyle name="SAPBEXstdData 2 2 3 2 4 2" xfId="13555"/>
    <cellStyle name="SAPBEXstdData 2 2 3 2 4 2 2" xfId="26903"/>
    <cellStyle name="SAPBEXstdData 2 2 3 2 4 3" xfId="20300"/>
    <cellStyle name="SAPBEXstdData 2 2 3 2 5" xfId="10044"/>
    <cellStyle name="SAPBEXstdData 2 2 3 2 5 2" xfId="23649"/>
    <cellStyle name="SAPBEXstdData 2 2 3 2 6" xfId="17045"/>
    <cellStyle name="SAPBEXstdData 2 2 3 3" xfId="3356"/>
    <cellStyle name="SAPBEXstdData 2 2 3 3 2" xfId="5052"/>
    <cellStyle name="SAPBEXstdData 2 2 3 3 2 2" xfId="8563"/>
    <cellStyle name="SAPBEXstdData 2 2 3 3 2 2 2" xfId="15679"/>
    <cellStyle name="SAPBEXstdData 2 2 3 3 2 2 2 2" xfId="28887"/>
    <cellStyle name="SAPBEXstdData 2 2 3 3 2 2 3" xfId="22284"/>
    <cellStyle name="SAPBEXstdData 2 2 3 3 2 3" xfId="12169"/>
    <cellStyle name="SAPBEXstdData 2 2 3 3 2 3 2" xfId="25634"/>
    <cellStyle name="SAPBEXstdData 2 2 3 3 2 4" xfId="19031"/>
    <cellStyle name="SAPBEXstdData 2 2 3 3 3" xfId="6869"/>
    <cellStyle name="SAPBEXstdData 2 2 3 3 3 2" xfId="13985"/>
    <cellStyle name="SAPBEXstdData 2 2 3 3 3 2 2" xfId="27292"/>
    <cellStyle name="SAPBEXstdData 2 2 3 3 3 3" xfId="20689"/>
    <cellStyle name="SAPBEXstdData 2 2 3 3 4" xfId="10474"/>
    <cellStyle name="SAPBEXstdData 2 2 3 3 4 2" xfId="24038"/>
    <cellStyle name="SAPBEXstdData 2 2 3 3 5" xfId="17434"/>
    <cellStyle name="SAPBEXstdData 2 2 3 4" xfId="4192"/>
    <cellStyle name="SAPBEXstdData 2 2 3 4 2" xfId="7704"/>
    <cellStyle name="SAPBEXstdData 2 2 3 4 2 2" xfId="14820"/>
    <cellStyle name="SAPBEXstdData 2 2 3 4 2 2 2" xfId="28095"/>
    <cellStyle name="SAPBEXstdData 2 2 3 4 2 3" xfId="21492"/>
    <cellStyle name="SAPBEXstdData 2 2 3 4 3" xfId="11310"/>
    <cellStyle name="SAPBEXstdData 2 2 3 4 3 2" xfId="24842"/>
    <cellStyle name="SAPBEXstdData 2 2 3 4 4" xfId="18238"/>
    <cellStyle name="SAPBEXstdData 2 2 3 5" xfId="5976"/>
    <cellStyle name="SAPBEXstdData 2 2 3 5 2" xfId="13093"/>
    <cellStyle name="SAPBEXstdData 2 2 3 5 2 2" xfId="26500"/>
    <cellStyle name="SAPBEXstdData 2 2 3 5 3" xfId="19897"/>
    <cellStyle name="SAPBEXstdData 2 2 3 6" xfId="9591"/>
    <cellStyle name="SAPBEXstdData 2 2 3 6 2" xfId="23246"/>
    <cellStyle name="SAPBEXstdData 2 2 3 7" xfId="16651"/>
    <cellStyle name="SAPBEXstdData 2 2 4" xfId="3034"/>
    <cellStyle name="SAPBEXstdData 2 2 4 2" xfId="3881"/>
    <cellStyle name="SAPBEXstdData 2 2 4 2 2" xfId="5576"/>
    <cellStyle name="SAPBEXstdData 2 2 4 2 2 2" xfId="9087"/>
    <cellStyle name="SAPBEXstdData 2 2 4 2 2 2 2" xfId="16203"/>
    <cellStyle name="SAPBEXstdData 2 2 4 2 2 2 2 2" xfId="29392"/>
    <cellStyle name="SAPBEXstdData 2 2 4 2 2 2 3" xfId="22789"/>
    <cellStyle name="SAPBEXstdData 2 2 4 2 2 3" xfId="12693"/>
    <cellStyle name="SAPBEXstdData 2 2 4 2 2 3 2" xfId="26139"/>
    <cellStyle name="SAPBEXstdData 2 2 4 2 2 4" xfId="19536"/>
    <cellStyle name="SAPBEXstdData 2 2 4 2 3" xfId="7393"/>
    <cellStyle name="SAPBEXstdData 2 2 4 2 3 2" xfId="14509"/>
    <cellStyle name="SAPBEXstdData 2 2 4 2 3 2 2" xfId="27797"/>
    <cellStyle name="SAPBEXstdData 2 2 4 2 3 3" xfId="21194"/>
    <cellStyle name="SAPBEXstdData 2 2 4 2 4" xfId="10999"/>
    <cellStyle name="SAPBEXstdData 2 2 4 2 4 2" xfId="24544"/>
    <cellStyle name="SAPBEXstdData 2 2 4 2 5" xfId="17940"/>
    <cellStyle name="SAPBEXstdData 2 2 4 3" xfId="4730"/>
    <cellStyle name="SAPBEXstdData 2 2 4 3 2" xfId="8241"/>
    <cellStyle name="SAPBEXstdData 2 2 4 3 2 2" xfId="15357"/>
    <cellStyle name="SAPBEXstdData 2 2 4 3 2 2 2" xfId="28603"/>
    <cellStyle name="SAPBEXstdData 2 2 4 3 2 3" xfId="22000"/>
    <cellStyle name="SAPBEXstdData 2 2 4 3 3" xfId="11847"/>
    <cellStyle name="SAPBEXstdData 2 2 4 3 3 2" xfId="25350"/>
    <cellStyle name="SAPBEXstdData 2 2 4 3 4" xfId="18747"/>
    <cellStyle name="SAPBEXstdData 2 2 4 4" xfId="6547"/>
    <cellStyle name="SAPBEXstdData 2 2 4 4 2" xfId="13663"/>
    <cellStyle name="SAPBEXstdData 2 2 4 4 2 2" xfId="27008"/>
    <cellStyle name="SAPBEXstdData 2 2 4 4 3" xfId="20405"/>
    <cellStyle name="SAPBEXstdData 2 2 4 5" xfId="10152"/>
    <cellStyle name="SAPBEXstdData 2 2 4 5 2" xfId="23754"/>
    <cellStyle name="SAPBEXstdData 2 2 4 6" xfId="17150"/>
    <cellStyle name="SAPBEXstdData 2 2 5" xfId="3487"/>
    <cellStyle name="SAPBEXstdData 2 2 5 2" xfId="5182"/>
    <cellStyle name="SAPBEXstdData 2 2 5 2 2" xfId="8693"/>
    <cellStyle name="SAPBEXstdData 2 2 5 2 2 2" xfId="15809"/>
    <cellStyle name="SAPBEXstdData 2 2 5 2 2 2 2" xfId="29008"/>
    <cellStyle name="SAPBEXstdData 2 2 5 2 2 3" xfId="22405"/>
    <cellStyle name="SAPBEXstdData 2 2 5 2 3" xfId="12299"/>
    <cellStyle name="SAPBEXstdData 2 2 5 2 3 2" xfId="25755"/>
    <cellStyle name="SAPBEXstdData 2 2 5 2 4" xfId="19152"/>
    <cellStyle name="SAPBEXstdData 2 2 5 3" xfId="6999"/>
    <cellStyle name="SAPBEXstdData 2 2 5 3 2" xfId="14115"/>
    <cellStyle name="SAPBEXstdData 2 2 5 3 2 2" xfId="27413"/>
    <cellStyle name="SAPBEXstdData 2 2 5 3 3" xfId="20810"/>
    <cellStyle name="SAPBEXstdData 2 2 5 4" xfId="10605"/>
    <cellStyle name="SAPBEXstdData 2 2 5 4 2" xfId="24160"/>
    <cellStyle name="SAPBEXstdData 2 2 5 5" xfId="17556"/>
    <cellStyle name="SAPBEXstdData 2 2 6" xfId="4330"/>
    <cellStyle name="SAPBEXstdData 2 2 6 2" xfId="7841"/>
    <cellStyle name="SAPBEXstdData 2 2 6 2 2" xfId="14957"/>
    <cellStyle name="SAPBEXstdData 2 2 6 2 2 2" xfId="28216"/>
    <cellStyle name="SAPBEXstdData 2 2 6 2 3" xfId="21613"/>
    <cellStyle name="SAPBEXstdData 2 2 6 3" xfId="11447"/>
    <cellStyle name="SAPBEXstdData 2 2 6 3 2" xfId="24963"/>
    <cellStyle name="SAPBEXstdData 2 2 6 4" xfId="18360"/>
    <cellStyle name="SAPBEXstdData 2 2 7" xfId="6117"/>
    <cellStyle name="SAPBEXstdData 2 2 7 2" xfId="13233"/>
    <cellStyle name="SAPBEXstdData 2 2 7 2 2" xfId="26621"/>
    <cellStyle name="SAPBEXstdData 2 2 7 3" xfId="20018"/>
    <cellStyle name="SAPBEXstdData 2 2 8" xfId="9730"/>
    <cellStyle name="SAPBEXstdData 2 2 8 2" xfId="23367"/>
    <cellStyle name="SAPBEXstdData 2 2 9" xfId="16772"/>
    <cellStyle name="SAPBEXstdData 2 3" xfId="2667"/>
    <cellStyle name="SAPBEXstdData 2 3 2" xfId="2497"/>
    <cellStyle name="SAPBEXstdData 2 3 2 2" xfId="2971"/>
    <cellStyle name="SAPBEXstdData 2 3 2 2 2" xfId="3821"/>
    <cellStyle name="SAPBEXstdData 2 3 2 2 2 2" xfId="5516"/>
    <cellStyle name="SAPBEXstdData 2 3 2 2 2 2 2" xfId="9027"/>
    <cellStyle name="SAPBEXstdData 2 3 2 2 2 2 2 2" xfId="16143"/>
    <cellStyle name="SAPBEXstdData 2 3 2 2 2 2 2 2 2" xfId="29332"/>
    <cellStyle name="SAPBEXstdData 2 3 2 2 2 2 2 3" xfId="22729"/>
    <cellStyle name="SAPBEXstdData 2 3 2 2 2 2 3" xfId="12633"/>
    <cellStyle name="SAPBEXstdData 2 3 2 2 2 2 3 2" xfId="26079"/>
    <cellStyle name="SAPBEXstdData 2 3 2 2 2 2 4" xfId="19476"/>
    <cellStyle name="SAPBEXstdData 2 3 2 2 2 3" xfId="7333"/>
    <cellStyle name="SAPBEXstdData 2 3 2 2 2 3 2" xfId="14449"/>
    <cellStyle name="SAPBEXstdData 2 3 2 2 2 3 2 2" xfId="27737"/>
    <cellStyle name="SAPBEXstdData 2 3 2 2 2 3 3" xfId="21134"/>
    <cellStyle name="SAPBEXstdData 2 3 2 2 2 4" xfId="10939"/>
    <cellStyle name="SAPBEXstdData 2 3 2 2 2 4 2" xfId="24484"/>
    <cellStyle name="SAPBEXstdData 2 3 2 2 2 5" xfId="17880"/>
    <cellStyle name="SAPBEXstdData 2 3 2 2 3" xfId="4669"/>
    <cellStyle name="SAPBEXstdData 2 3 2 2 3 2" xfId="8180"/>
    <cellStyle name="SAPBEXstdData 2 3 2 2 3 2 2" xfId="15296"/>
    <cellStyle name="SAPBEXstdData 2 3 2 2 3 2 2 2" xfId="28543"/>
    <cellStyle name="SAPBEXstdData 2 3 2 2 3 2 3" xfId="21940"/>
    <cellStyle name="SAPBEXstdData 2 3 2 2 3 3" xfId="11786"/>
    <cellStyle name="SAPBEXstdData 2 3 2 2 3 3 2" xfId="25290"/>
    <cellStyle name="SAPBEXstdData 2 3 2 2 3 4" xfId="18687"/>
    <cellStyle name="SAPBEXstdData 2 3 2 2 4" xfId="6484"/>
    <cellStyle name="SAPBEXstdData 2 3 2 2 4 2" xfId="13600"/>
    <cellStyle name="SAPBEXstdData 2 3 2 2 4 2 2" xfId="26948"/>
    <cellStyle name="SAPBEXstdData 2 3 2 2 4 3" xfId="20345"/>
    <cellStyle name="SAPBEXstdData 2 3 2 2 5" xfId="10089"/>
    <cellStyle name="SAPBEXstdData 2 3 2 2 5 2" xfId="23694"/>
    <cellStyle name="SAPBEXstdData 2 3 2 2 6" xfId="17090"/>
    <cellStyle name="SAPBEXstdData 2 3 2 3" xfId="3409"/>
    <cellStyle name="SAPBEXstdData 2 3 2 3 2" xfId="5105"/>
    <cellStyle name="SAPBEXstdData 2 3 2 3 2 2" xfId="8616"/>
    <cellStyle name="SAPBEXstdData 2 3 2 3 2 2 2" xfId="15732"/>
    <cellStyle name="SAPBEXstdData 2 3 2 3 2 2 2 2" xfId="28932"/>
    <cellStyle name="SAPBEXstdData 2 3 2 3 2 2 3" xfId="22329"/>
    <cellStyle name="SAPBEXstdData 2 3 2 3 2 3" xfId="12222"/>
    <cellStyle name="SAPBEXstdData 2 3 2 3 2 3 2" xfId="25679"/>
    <cellStyle name="SAPBEXstdData 2 3 2 3 2 4" xfId="19076"/>
    <cellStyle name="SAPBEXstdData 2 3 2 3 3" xfId="6922"/>
    <cellStyle name="SAPBEXstdData 2 3 2 3 3 2" xfId="14038"/>
    <cellStyle name="SAPBEXstdData 2 3 2 3 3 2 2" xfId="27337"/>
    <cellStyle name="SAPBEXstdData 2 3 2 3 3 3" xfId="20734"/>
    <cellStyle name="SAPBEXstdData 2 3 2 3 4" xfId="10527"/>
    <cellStyle name="SAPBEXstdData 2 3 2 3 4 2" xfId="24083"/>
    <cellStyle name="SAPBEXstdData 2 3 2 3 5" xfId="17479"/>
    <cellStyle name="SAPBEXstdData 2 3 2 4" xfId="4245"/>
    <cellStyle name="SAPBEXstdData 2 3 2 4 2" xfId="7757"/>
    <cellStyle name="SAPBEXstdData 2 3 2 4 2 2" xfId="14873"/>
    <cellStyle name="SAPBEXstdData 2 3 2 4 2 2 2" xfId="28140"/>
    <cellStyle name="SAPBEXstdData 2 3 2 4 2 3" xfId="21537"/>
    <cellStyle name="SAPBEXstdData 2 3 2 4 3" xfId="11363"/>
    <cellStyle name="SAPBEXstdData 2 3 2 4 3 2" xfId="24887"/>
    <cellStyle name="SAPBEXstdData 2 3 2 4 4" xfId="18283"/>
    <cellStyle name="SAPBEXstdData 2 3 2 5" xfId="6029"/>
    <cellStyle name="SAPBEXstdData 2 3 2 5 2" xfId="13146"/>
    <cellStyle name="SAPBEXstdData 2 3 2 5 2 2" xfId="26545"/>
    <cellStyle name="SAPBEXstdData 2 3 2 5 3" xfId="19942"/>
    <cellStyle name="SAPBEXstdData 2 3 2 6" xfId="9644"/>
    <cellStyle name="SAPBEXstdData 2 3 2 6 2" xfId="23291"/>
    <cellStyle name="SAPBEXstdData 2 3 2 7" xfId="16696"/>
    <cellStyle name="SAPBEXstdData 2 3 3" xfId="3089"/>
    <cellStyle name="SAPBEXstdData 2 3 3 2" xfId="3927"/>
    <cellStyle name="SAPBEXstdData 2 3 3 2 2" xfId="5622"/>
    <cellStyle name="SAPBEXstdData 2 3 3 2 2 2" xfId="9133"/>
    <cellStyle name="SAPBEXstdData 2 3 3 2 2 2 2" xfId="16249"/>
    <cellStyle name="SAPBEXstdData 2 3 3 2 2 2 2 2" xfId="29437"/>
    <cellStyle name="SAPBEXstdData 2 3 3 2 2 2 3" xfId="22834"/>
    <cellStyle name="SAPBEXstdData 2 3 3 2 2 3" xfId="12739"/>
    <cellStyle name="SAPBEXstdData 2 3 3 2 2 3 2" xfId="26184"/>
    <cellStyle name="SAPBEXstdData 2 3 3 2 2 4" xfId="19581"/>
    <cellStyle name="SAPBEXstdData 2 3 3 2 3" xfId="7439"/>
    <cellStyle name="SAPBEXstdData 2 3 3 2 3 2" xfId="14555"/>
    <cellStyle name="SAPBEXstdData 2 3 3 2 3 2 2" xfId="27842"/>
    <cellStyle name="SAPBEXstdData 2 3 3 2 3 3" xfId="21239"/>
    <cellStyle name="SAPBEXstdData 2 3 3 2 4" xfId="11045"/>
    <cellStyle name="SAPBEXstdData 2 3 3 2 4 2" xfId="24589"/>
    <cellStyle name="SAPBEXstdData 2 3 3 2 5" xfId="17985"/>
    <cellStyle name="SAPBEXstdData 2 3 3 3" xfId="4785"/>
    <cellStyle name="SAPBEXstdData 2 3 3 3 2" xfId="8296"/>
    <cellStyle name="SAPBEXstdData 2 3 3 3 2 2" xfId="15412"/>
    <cellStyle name="SAPBEXstdData 2 3 3 3 2 2 2" xfId="28648"/>
    <cellStyle name="SAPBEXstdData 2 3 3 3 2 3" xfId="22045"/>
    <cellStyle name="SAPBEXstdData 2 3 3 3 3" xfId="11902"/>
    <cellStyle name="SAPBEXstdData 2 3 3 3 3 2" xfId="25395"/>
    <cellStyle name="SAPBEXstdData 2 3 3 3 4" xfId="18792"/>
    <cellStyle name="SAPBEXstdData 2 3 3 4" xfId="6602"/>
    <cellStyle name="SAPBEXstdData 2 3 3 4 2" xfId="13718"/>
    <cellStyle name="SAPBEXstdData 2 3 3 4 2 2" xfId="27053"/>
    <cellStyle name="SAPBEXstdData 2 3 3 4 3" xfId="20450"/>
    <cellStyle name="SAPBEXstdData 2 3 3 5" xfId="10207"/>
    <cellStyle name="SAPBEXstdData 2 3 3 5 2" xfId="23799"/>
    <cellStyle name="SAPBEXstdData 2 3 3 6" xfId="17195"/>
    <cellStyle name="SAPBEXstdData 2 3 4" xfId="3541"/>
    <cellStyle name="SAPBEXstdData 2 3 4 2" xfId="5236"/>
    <cellStyle name="SAPBEXstdData 2 3 4 2 2" xfId="8747"/>
    <cellStyle name="SAPBEXstdData 2 3 4 2 2 2" xfId="15863"/>
    <cellStyle name="SAPBEXstdData 2 3 4 2 2 2 2" xfId="29053"/>
    <cellStyle name="SAPBEXstdData 2 3 4 2 2 3" xfId="22450"/>
    <cellStyle name="SAPBEXstdData 2 3 4 2 3" xfId="12353"/>
    <cellStyle name="SAPBEXstdData 2 3 4 2 3 2" xfId="25800"/>
    <cellStyle name="SAPBEXstdData 2 3 4 2 4" xfId="19197"/>
    <cellStyle name="SAPBEXstdData 2 3 4 3" xfId="7053"/>
    <cellStyle name="SAPBEXstdData 2 3 4 3 2" xfId="14169"/>
    <cellStyle name="SAPBEXstdData 2 3 4 3 2 2" xfId="27458"/>
    <cellStyle name="SAPBEXstdData 2 3 4 3 3" xfId="20855"/>
    <cellStyle name="SAPBEXstdData 2 3 4 4" xfId="10659"/>
    <cellStyle name="SAPBEXstdData 2 3 4 4 2" xfId="24205"/>
    <cellStyle name="SAPBEXstdData 2 3 4 5" xfId="17601"/>
    <cellStyle name="SAPBEXstdData 2 3 5" xfId="4384"/>
    <cellStyle name="SAPBEXstdData 2 3 5 2" xfId="7895"/>
    <cellStyle name="SAPBEXstdData 2 3 5 2 2" xfId="15011"/>
    <cellStyle name="SAPBEXstdData 2 3 5 2 2 2" xfId="28261"/>
    <cellStyle name="SAPBEXstdData 2 3 5 2 3" xfId="21658"/>
    <cellStyle name="SAPBEXstdData 2 3 5 3" xfId="11501"/>
    <cellStyle name="SAPBEXstdData 2 3 5 3 2" xfId="25008"/>
    <cellStyle name="SAPBEXstdData 2 3 5 4" xfId="18405"/>
    <cellStyle name="SAPBEXstdData 2 3 6" xfId="6181"/>
    <cellStyle name="SAPBEXstdData 2 3 6 2" xfId="13297"/>
    <cellStyle name="SAPBEXstdData 2 3 6 2 2" xfId="26666"/>
    <cellStyle name="SAPBEXstdData 2 3 6 3" xfId="20063"/>
    <cellStyle name="SAPBEXstdData 2 3 7" xfId="9786"/>
    <cellStyle name="SAPBEXstdData 2 3 7 2" xfId="23412"/>
    <cellStyle name="SAPBEXstdData 2 3 8" xfId="16807"/>
    <cellStyle name="SAPBEXstdData 2 4" xfId="2387"/>
    <cellStyle name="SAPBEXstdData 2 4 2" xfId="2870"/>
    <cellStyle name="SAPBEXstdData 2 4 2 2" xfId="3721"/>
    <cellStyle name="SAPBEXstdData 2 4 2 2 2" xfId="5416"/>
    <cellStyle name="SAPBEXstdData 2 4 2 2 2 2" xfId="8927"/>
    <cellStyle name="SAPBEXstdData 2 4 2 2 2 2 2" xfId="16043"/>
    <cellStyle name="SAPBEXstdData 2 4 2 2 2 2 2 2" xfId="29233"/>
    <cellStyle name="SAPBEXstdData 2 4 2 2 2 2 3" xfId="22630"/>
    <cellStyle name="SAPBEXstdData 2 4 2 2 2 3" xfId="12533"/>
    <cellStyle name="SAPBEXstdData 2 4 2 2 2 3 2" xfId="25980"/>
    <cellStyle name="SAPBEXstdData 2 4 2 2 2 4" xfId="19377"/>
    <cellStyle name="SAPBEXstdData 2 4 2 2 3" xfId="7233"/>
    <cellStyle name="SAPBEXstdData 2 4 2 2 3 2" xfId="14349"/>
    <cellStyle name="SAPBEXstdData 2 4 2 2 3 2 2" xfId="27638"/>
    <cellStyle name="SAPBEXstdData 2 4 2 2 3 3" xfId="21035"/>
    <cellStyle name="SAPBEXstdData 2 4 2 2 4" xfId="10839"/>
    <cellStyle name="SAPBEXstdData 2 4 2 2 4 2" xfId="24385"/>
    <cellStyle name="SAPBEXstdData 2 4 2 2 5" xfId="17781"/>
    <cellStyle name="SAPBEXstdData 2 4 2 3" xfId="4569"/>
    <cellStyle name="SAPBEXstdData 2 4 2 3 2" xfId="8080"/>
    <cellStyle name="SAPBEXstdData 2 4 2 3 2 2" xfId="15196"/>
    <cellStyle name="SAPBEXstdData 2 4 2 3 2 2 2" xfId="28444"/>
    <cellStyle name="SAPBEXstdData 2 4 2 3 2 3" xfId="21841"/>
    <cellStyle name="SAPBEXstdData 2 4 2 3 3" xfId="11686"/>
    <cellStyle name="SAPBEXstdData 2 4 2 3 3 2" xfId="25191"/>
    <cellStyle name="SAPBEXstdData 2 4 2 3 4" xfId="18588"/>
    <cellStyle name="SAPBEXstdData 2 4 2 4" xfId="6383"/>
    <cellStyle name="SAPBEXstdData 2 4 2 4 2" xfId="13499"/>
    <cellStyle name="SAPBEXstdData 2 4 2 4 2 2" xfId="26849"/>
    <cellStyle name="SAPBEXstdData 2 4 2 4 3" xfId="20246"/>
    <cellStyle name="SAPBEXstdData 2 4 2 5" xfId="9988"/>
    <cellStyle name="SAPBEXstdData 2 4 2 5 2" xfId="23595"/>
    <cellStyle name="SAPBEXstdData 2 4 2 6" xfId="16991"/>
    <cellStyle name="SAPBEXstdData 2 4 3" xfId="3300"/>
    <cellStyle name="SAPBEXstdData 2 4 3 2" xfId="4996"/>
    <cellStyle name="SAPBEXstdData 2 4 3 2 2" xfId="8507"/>
    <cellStyle name="SAPBEXstdData 2 4 3 2 2 2" xfId="15623"/>
    <cellStyle name="SAPBEXstdData 2 4 3 2 2 2 2" xfId="28833"/>
    <cellStyle name="SAPBEXstdData 2 4 3 2 2 3" xfId="22230"/>
    <cellStyle name="SAPBEXstdData 2 4 3 2 3" xfId="12113"/>
    <cellStyle name="SAPBEXstdData 2 4 3 2 3 2" xfId="25580"/>
    <cellStyle name="SAPBEXstdData 2 4 3 2 4" xfId="18977"/>
    <cellStyle name="SAPBEXstdData 2 4 3 3" xfId="6813"/>
    <cellStyle name="SAPBEXstdData 2 4 3 3 2" xfId="13929"/>
    <cellStyle name="SAPBEXstdData 2 4 3 3 2 2" xfId="27238"/>
    <cellStyle name="SAPBEXstdData 2 4 3 3 3" xfId="20635"/>
    <cellStyle name="SAPBEXstdData 2 4 3 4" xfId="10418"/>
    <cellStyle name="SAPBEXstdData 2 4 3 4 2" xfId="23984"/>
    <cellStyle name="SAPBEXstdData 2 4 3 5" xfId="17380"/>
    <cellStyle name="SAPBEXstdData 2 4 4" xfId="4136"/>
    <cellStyle name="SAPBEXstdData 2 4 4 2" xfId="7648"/>
    <cellStyle name="SAPBEXstdData 2 4 4 2 2" xfId="14764"/>
    <cellStyle name="SAPBEXstdData 2 4 4 2 2 2" xfId="28041"/>
    <cellStyle name="SAPBEXstdData 2 4 4 2 3" xfId="21438"/>
    <cellStyle name="SAPBEXstdData 2 4 4 3" xfId="11254"/>
    <cellStyle name="SAPBEXstdData 2 4 4 3 2" xfId="24788"/>
    <cellStyle name="SAPBEXstdData 2 4 4 4" xfId="18184"/>
    <cellStyle name="SAPBEXstdData 2 4 5" xfId="5920"/>
    <cellStyle name="SAPBEXstdData 2 4 5 2" xfId="13037"/>
    <cellStyle name="SAPBEXstdData 2 4 5 2 2" xfId="26446"/>
    <cellStyle name="SAPBEXstdData 2 4 5 3" xfId="19843"/>
    <cellStyle name="SAPBEXstdData 2 4 6" xfId="9535"/>
    <cellStyle name="SAPBEXstdData 2 4 6 2" xfId="23192"/>
    <cellStyle name="SAPBEXstdData 2 4 7" xfId="16597"/>
    <cellStyle name="SAPBEXstdData 2 5" xfId="1970"/>
    <cellStyle name="SAPBEXstdData 2 5 2" xfId="2294"/>
    <cellStyle name="SAPBEXstdData 2 5 2 2" xfId="2006"/>
    <cellStyle name="SAPBEXstdData 2 5 2 2 2" xfId="2253"/>
    <cellStyle name="SAPBEXstdData 2 5 2 2 2 2" xfId="9410"/>
    <cellStyle name="SAPBEXstdData 2 5 2 2 2 2 2" xfId="23090"/>
    <cellStyle name="SAPBEXstdData 2 5 2 2 2 3" xfId="16511"/>
    <cellStyle name="SAPBEXstdData 2 5 2 2 3" xfId="2062"/>
    <cellStyle name="SAPBEXstdData 2 5 2 2 3 2" xfId="16428"/>
    <cellStyle name="SAPBEXstdData 2 5 2 2 4" xfId="2194"/>
    <cellStyle name="SAPBEXstdData 2 5 2 3" xfId="5835"/>
    <cellStyle name="SAPBEXstdData 2 5 2 3 2" xfId="12952"/>
    <cellStyle name="SAPBEXstdData 2 5 2 3 2 2" xfId="26379"/>
    <cellStyle name="SAPBEXstdData 2 5 2 3 3" xfId="19776"/>
    <cellStyle name="SAPBEXstdData 2 5 2 4" xfId="9451"/>
    <cellStyle name="SAPBEXstdData 2 5 2 4 2" xfId="23125"/>
    <cellStyle name="SAPBEXstdData 2 5 2 5" xfId="16546"/>
    <cellStyle name="SAPBEXstdData 2 5 3" xfId="2056"/>
    <cellStyle name="SAPBEXstdData 2 5 3 2" xfId="5784"/>
    <cellStyle name="SAPBEXstdData 2 5 3 2 2" xfId="12901"/>
    <cellStyle name="SAPBEXstdData 2 5 3 2 2 2" xfId="26345"/>
    <cellStyle name="SAPBEXstdData 2 5 3 2 3" xfId="19742"/>
    <cellStyle name="SAPBEXstdData 2 5 3 3" xfId="9331"/>
    <cellStyle name="SAPBEXstdData 2 5 3 3 2" xfId="23025"/>
    <cellStyle name="SAPBEXstdData 2 5 3 4" xfId="16422"/>
    <cellStyle name="SAPBEXstdData 2 5 4" xfId="2217"/>
    <cellStyle name="SAPBEXstdData 2 5 4 2" xfId="9374"/>
    <cellStyle name="SAPBEXstdData 2 5 4 2 2" xfId="23059"/>
    <cellStyle name="SAPBEXstdData 2 5 4 3" xfId="16480"/>
    <cellStyle name="SAPBEXstdData 2 5 5" xfId="2093"/>
    <cellStyle name="SAPBEXstdData 2 5 5 2" xfId="16454"/>
    <cellStyle name="SAPBEXstdData 2 5 6" xfId="2166"/>
    <cellStyle name="SAPBEXstdData 2 6" xfId="2342"/>
    <cellStyle name="SAPBEXstdData 2 6 2" xfId="4099"/>
    <cellStyle name="SAPBEXstdData 2 6 2 2" xfId="7611"/>
    <cellStyle name="SAPBEXstdData 2 6 2 2 2" xfId="14727"/>
    <cellStyle name="SAPBEXstdData 2 6 2 2 2 2" xfId="28013"/>
    <cellStyle name="SAPBEXstdData 2 6 2 2 3" xfId="21410"/>
    <cellStyle name="SAPBEXstdData 2 6 2 3" xfId="11217"/>
    <cellStyle name="SAPBEXstdData 2 6 2 3 2" xfId="24760"/>
    <cellStyle name="SAPBEXstdData 2 6 2 4" xfId="18156"/>
    <cellStyle name="SAPBEXstdData 2 6 3" xfId="5883"/>
    <cellStyle name="SAPBEXstdData 2 6 3 2" xfId="13000"/>
    <cellStyle name="SAPBEXstdData 2 6 3 2 2" xfId="26418"/>
    <cellStyle name="SAPBEXstdData 2 6 3 3" xfId="19815"/>
    <cellStyle name="SAPBEXstdData 2 6 4" xfId="9498"/>
    <cellStyle name="SAPBEXstdData 2 6 4 2" xfId="23164"/>
    <cellStyle name="SAPBEXstdData 2 6 5" xfId="16576"/>
    <cellStyle name="SAPBEXstdData 2 7" xfId="2025"/>
    <cellStyle name="SAPBEXstdData 2 7 2" xfId="2272"/>
    <cellStyle name="SAPBEXstdData 2 7 2 2" xfId="9429"/>
    <cellStyle name="SAPBEXstdData 2 7 2 2 2" xfId="23109"/>
    <cellStyle name="SAPBEXstdData 2 7 2 3" xfId="16530"/>
    <cellStyle name="SAPBEXstdData 2 7 3" xfId="9300"/>
    <cellStyle name="SAPBEXstdData 2 7 3 2" xfId="23001"/>
    <cellStyle name="SAPBEXstdData 2 7 4" xfId="2212"/>
    <cellStyle name="SAPBEXstdData 2 8" xfId="5809"/>
    <cellStyle name="SAPBEXstdData 2 8 2" xfId="12926"/>
    <cellStyle name="SAPBEXstdData 2 8 2 2" xfId="26360"/>
    <cellStyle name="SAPBEXstdData 2 8 3" xfId="19757"/>
    <cellStyle name="SAPBEXstdData 2 9" xfId="9355"/>
    <cellStyle name="SAPBEXstdData 2 9 2" xfId="23040"/>
    <cellStyle name="SAPBEXstdItem" xfId="1092"/>
    <cellStyle name="SAPBEXstdItem 2" xfId="2135"/>
    <cellStyle name="SAPBEXstdItem 2 2" xfId="2600"/>
    <cellStyle name="SAPBEXstdItem 2 2 2" xfId="2727"/>
    <cellStyle name="SAPBEXstdItem 2 2 2 2" xfId="2788"/>
    <cellStyle name="SAPBEXstdItem 2 2 2 2 2" xfId="3205"/>
    <cellStyle name="SAPBEXstdItem 2 2 2 2 2 2" xfId="4026"/>
    <cellStyle name="SAPBEXstdItem 2 2 2 2 2 2 2" xfId="5721"/>
    <cellStyle name="SAPBEXstdItem 2 2 2 2 2 2 2 2" xfId="9232"/>
    <cellStyle name="SAPBEXstdItem 2 2 2 2 2 2 2 2 2" xfId="16348"/>
    <cellStyle name="SAPBEXstdItem 2 2 2 2 2 2 2 2 2 2" xfId="29536"/>
    <cellStyle name="SAPBEXstdItem 2 2 2 2 2 2 2 2 3" xfId="22933"/>
    <cellStyle name="SAPBEXstdItem 2 2 2 2 2 2 2 3" xfId="12838"/>
    <cellStyle name="SAPBEXstdItem 2 2 2 2 2 2 2 3 2" xfId="26283"/>
    <cellStyle name="SAPBEXstdItem 2 2 2 2 2 2 2 4" xfId="19680"/>
    <cellStyle name="SAPBEXstdItem 2 2 2 2 2 2 3" xfId="7538"/>
    <cellStyle name="SAPBEXstdItem 2 2 2 2 2 2 3 2" xfId="14654"/>
    <cellStyle name="SAPBEXstdItem 2 2 2 2 2 2 3 2 2" xfId="27941"/>
    <cellStyle name="SAPBEXstdItem 2 2 2 2 2 2 3 3" xfId="21338"/>
    <cellStyle name="SAPBEXstdItem 2 2 2 2 2 2 4" xfId="11144"/>
    <cellStyle name="SAPBEXstdItem 2 2 2 2 2 2 4 2" xfId="24688"/>
    <cellStyle name="SAPBEXstdItem 2 2 2 2 2 2 5" xfId="18084"/>
    <cellStyle name="SAPBEXstdItem 2 2 2 2 2 3" xfId="4901"/>
    <cellStyle name="SAPBEXstdItem 2 2 2 2 2 3 2" xfId="8412"/>
    <cellStyle name="SAPBEXstdItem 2 2 2 2 2 3 2 2" xfId="15528"/>
    <cellStyle name="SAPBEXstdItem 2 2 2 2 2 3 2 2 2" xfId="28747"/>
    <cellStyle name="SAPBEXstdItem 2 2 2 2 2 3 2 3" xfId="22144"/>
    <cellStyle name="SAPBEXstdItem 2 2 2 2 2 3 3" xfId="12018"/>
    <cellStyle name="SAPBEXstdItem 2 2 2 2 2 3 3 2" xfId="25494"/>
    <cellStyle name="SAPBEXstdItem 2 2 2 2 2 3 4" xfId="18891"/>
    <cellStyle name="SAPBEXstdItem 2 2 2 2 2 4" xfId="6718"/>
    <cellStyle name="SAPBEXstdItem 2 2 2 2 2 4 2" xfId="13834"/>
    <cellStyle name="SAPBEXstdItem 2 2 2 2 2 4 2 2" xfId="27152"/>
    <cellStyle name="SAPBEXstdItem 2 2 2 2 2 4 3" xfId="20549"/>
    <cellStyle name="SAPBEXstdItem 2 2 2 2 2 5" xfId="10323"/>
    <cellStyle name="SAPBEXstdItem 2 2 2 2 2 5 2" xfId="23898"/>
    <cellStyle name="SAPBEXstdItem 2 2 2 2 2 6" xfId="17294"/>
    <cellStyle name="SAPBEXstdItem 2 2 2 2 3" xfId="3640"/>
    <cellStyle name="SAPBEXstdItem 2 2 2 2 3 2" xfId="5335"/>
    <cellStyle name="SAPBEXstdItem 2 2 2 2 3 2 2" xfId="8846"/>
    <cellStyle name="SAPBEXstdItem 2 2 2 2 3 2 2 2" xfId="15962"/>
    <cellStyle name="SAPBEXstdItem 2 2 2 2 3 2 2 2 2" xfId="29152"/>
    <cellStyle name="SAPBEXstdItem 2 2 2 2 3 2 2 3" xfId="22549"/>
    <cellStyle name="SAPBEXstdItem 2 2 2 2 3 2 3" xfId="12452"/>
    <cellStyle name="SAPBEXstdItem 2 2 2 2 3 2 3 2" xfId="25899"/>
    <cellStyle name="SAPBEXstdItem 2 2 2 2 3 2 4" xfId="19296"/>
    <cellStyle name="SAPBEXstdItem 2 2 2 2 3 3" xfId="7152"/>
    <cellStyle name="SAPBEXstdItem 2 2 2 2 3 3 2" xfId="14268"/>
    <cellStyle name="SAPBEXstdItem 2 2 2 2 3 3 2 2" xfId="27557"/>
    <cellStyle name="SAPBEXstdItem 2 2 2 2 3 3 3" xfId="20954"/>
    <cellStyle name="SAPBEXstdItem 2 2 2 2 3 4" xfId="10758"/>
    <cellStyle name="SAPBEXstdItem 2 2 2 2 3 4 2" xfId="24304"/>
    <cellStyle name="SAPBEXstdItem 2 2 2 2 3 5" xfId="17700"/>
    <cellStyle name="SAPBEXstdItem 2 2 2 2 4" xfId="4487"/>
    <cellStyle name="SAPBEXstdItem 2 2 2 2 4 2" xfId="7998"/>
    <cellStyle name="SAPBEXstdItem 2 2 2 2 4 2 2" xfId="15114"/>
    <cellStyle name="SAPBEXstdItem 2 2 2 2 4 2 2 2" xfId="28363"/>
    <cellStyle name="SAPBEXstdItem 2 2 2 2 4 2 3" xfId="21760"/>
    <cellStyle name="SAPBEXstdItem 2 2 2 2 4 3" xfId="11604"/>
    <cellStyle name="SAPBEXstdItem 2 2 2 2 4 3 2" xfId="25110"/>
    <cellStyle name="SAPBEXstdItem 2 2 2 2 4 4" xfId="18507"/>
    <cellStyle name="SAPBEXstdItem 2 2 2 2 5" xfId="6301"/>
    <cellStyle name="SAPBEXstdItem 2 2 2 2 5 2" xfId="13417"/>
    <cellStyle name="SAPBEXstdItem 2 2 2 2 5 2 2" xfId="26768"/>
    <cellStyle name="SAPBEXstdItem 2 2 2 2 5 3" xfId="20165"/>
    <cellStyle name="SAPBEXstdItem 2 2 2 2 6" xfId="9906"/>
    <cellStyle name="SAPBEXstdItem 2 2 2 2 6 2" xfId="23514"/>
    <cellStyle name="SAPBEXstdItem 2 2 2 2 7" xfId="16910"/>
    <cellStyle name="SAPBEXstdItem 2 2 2 3" xfId="3145"/>
    <cellStyle name="SAPBEXstdItem 2 2 2 3 2" xfId="3974"/>
    <cellStyle name="SAPBEXstdItem 2 2 2 3 2 2" xfId="5669"/>
    <cellStyle name="SAPBEXstdItem 2 2 2 3 2 2 2" xfId="9180"/>
    <cellStyle name="SAPBEXstdItem 2 2 2 3 2 2 2 2" xfId="16296"/>
    <cellStyle name="SAPBEXstdItem 2 2 2 3 2 2 2 2 2" xfId="29484"/>
    <cellStyle name="SAPBEXstdItem 2 2 2 3 2 2 2 3" xfId="22881"/>
    <cellStyle name="SAPBEXstdItem 2 2 2 3 2 2 3" xfId="12786"/>
    <cellStyle name="SAPBEXstdItem 2 2 2 3 2 2 3 2" xfId="26231"/>
    <cellStyle name="SAPBEXstdItem 2 2 2 3 2 2 4" xfId="19628"/>
    <cellStyle name="SAPBEXstdItem 2 2 2 3 2 3" xfId="7486"/>
    <cellStyle name="SAPBEXstdItem 2 2 2 3 2 3 2" xfId="14602"/>
    <cellStyle name="SAPBEXstdItem 2 2 2 3 2 3 2 2" xfId="27889"/>
    <cellStyle name="SAPBEXstdItem 2 2 2 3 2 3 3" xfId="21286"/>
    <cellStyle name="SAPBEXstdItem 2 2 2 3 2 4" xfId="11092"/>
    <cellStyle name="SAPBEXstdItem 2 2 2 3 2 4 2" xfId="24636"/>
    <cellStyle name="SAPBEXstdItem 2 2 2 3 2 5" xfId="18032"/>
    <cellStyle name="SAPBEXstdItem 2 2 2 3 3" xfId="4841"/>
    <cellStyle name="SAPBEXstdItem 2 2 2 3 3 2" xfId="8352"/>
    <cellStyle name="SAPBEXstdItem 2 2 2 3 3 2 2" xfId="15468"/>
    <cellStyle name="SAPBEXstdItem 2 2 2 3 3 2 2 2" xfId="28695"/>
    <cellStyle name="SAPBEXstdItem 2 2 2 3 3 2 3" xfId="22092"/>
    <cellStyle name="SAPBEXstdItem 2 2 2 3 3 3" xfId="11958"/>
    <cellStyle name="SAPBEXstdItem 2 2 2 3 3 3 2" xfId="25442"/>
    <cellStyle name="SAPBEXstdItem 2 2 2 3 3 4" xfId="18839"/>
    <cellStyle name="SAPBEXstdItem 2 2 2 3 4" xfId="6658"/>
    <cellStyle name="SAPBEXstdItem 2 2 2 3 4 2" xfId="13774"/>
    <cellStyle name="SAPBEXstdItem 2 2 2 3 4 2 2" xfId="27100"/>
    <cellStyle name="SAPBEXstdItem 2 2 2 3 4 3" xfId="20497"/>
    <cellStyle name="SAPBEXstdItem 2 2 2 3 5" xfId="10263"/>
    <cellStyle name="SAPBEXstdItem 2 2 2 3 5 2" xfId="23846"/>
    <cellStyle name="SAPBEXstdItem 2 2 2 3 6" xfId="17242"/>
    <cellStyle name="SAPBEXstdItem 2 2 2 4" xfId="3588"/>
    <cellStyle name="SAPBEXstdItem 2 2 2 4 2" xfId="5283"/>
    <cellStyle name="SAPBEXstdItem 2 2 2 4 2 2" xfId="8794"/>
    <cellStyle name="SAPBEXstdItem 2 2 2 4 2 2 2" xfId="15910"/>
    <cellStyle name="SAPBEXstdItem 2 2 2 4 2 2 2 2" xfId="29100"/>
    <cellStyle name="SAPBEXstdItem 2 2 2 4 2 2 3" xfId="22497"/>
    <cellStyle name="SAPBEXstdItem 2 2 2 4 2 3" xfId="12400"/>
    <cellStyle name="SAPBEXstdItem 2 2 2 4 2 3 2" xfId="25847"/>
    <cellStyle name="SAPBEXstdItem 2 2 2 4 2 4" xfId="19244"/>
    <cellStyle name="SAPBEXstdItem 2 2 2 4 3" xfId="7100"/>
    <cellStyle name="SAPBEXstdItem 2 2 2 4 3 2" xfId="14216"/>
    <cellStyle name="SAPBEXstdItem 2 2 2 4 3 2 2" xfId="27505"/>
    <cellStyle name="SAPBEXstdItem 2 2 2 4 3 3" xfId="20902"/>
    <cellStyle name="SAPBEXstdItem 2 2 2 4 4" xfId="10706"/>
    <cellStyle name="SAPBEXstdItem 2 2 2 4 4 2" xfId="24252"/>
    <cellStyle name="SAPBEXstdItem 2 2 2 4 5" xfId="17648"/>
    <cellStyle name="SAPBEXstdItem 2 2 2 5" xfId="4435"/>
    <cellStyle name="SAPBEXstdItem 2 2 2 5 2" xfId="7946"/>
    <cellStyle name="SAPBEXstdItem 2 2 2 5 2 2" xfId="15062"/>
    <cellStyle name="SAPBEXstdItem 2 2 2 5 2 2 2" xfId="28311"/>
    <cellStyle name="SAPBEXstdItem 2 2 2 5 2 3" xfId="21708"/>
    <cellStyle name="SAPBEXstdItem 2 2 2 5 3" xfId="11552"/>
    <cellStyle name="SAPBEXstdItem 2 2 2 5 3 2" xfId="25058"/>
    <cellStyle name="SAPBEXstdItem 2 2 2 5 4" xfId="18455"/>
    <cellStyle name="SAPBEXstdItem 2 2 2 6" xfId="6241"/>
    <cellStyle name="SAPBEXstdItem 2 2 2 6 2" xfId="13357"/>
    <cellStyle name="SAPBEXstdItem 2 2 2 6 2 2" xfId="26716"/>
    <cellStyle name="SAPBEXstdItem 2 2 2 6 3" xfId="20113"/>
    <cellStyle name="SAPBEXstdItem 2 2 2 7" xfId="9846"/>
    <cellStyle name="SAPBEXstdItem 2 2 2 7 2" xfId="23462"/>
    <cellStyle name="SAPBEXstdItem 2 2 2 8" xfId="16857"/>
    <cellStyle name="SAPBEXstdItem 2 2 3" xfId="2445"/>
    <cellStyle name="SAPBEXstdItem 2 2 3 2" xfId="2927"/>
    <cellStyle name="SAPBEXstdItem 2 2 3 2 2" xfId="3777"/>
    <cellStyle name="SAPBEXstdItem 2 2 3 2 2 2" xfId="5472"/>
    <cellStyle name="SAPBEXstdItem 2 2 3 2 2 2 2" xfId="8983"/>
    <cellStyle name="SAPBEXstdItem 2 2 3 2 2 2 2 2" xfId="16099"/>
    <cellStyle name="SAPBEXstdItem 2 2 3 2 2 2 2 2 2" xfId="29288"/>
    <cellStyle name="SAPBEXstdItem 2 2 3 2 2 2 2 3" xfId="22685"/>
    <cellStyle name="SAPBEXstdItem 2 2 3 2 2 2 3" xfId="12589"/>
    <cellStyle name="SAPBEXstdItem 2 2 3 2 2 2 3 2" xfId="26035"/>
    <cellStyle name="SAPBEXstdItem 2 2 3 2 2 2 4" xfId="19432"/>
    <cellStyle name="SAPBEXstdItem 2 2 3 2 2 3" xfId="7289"/>
    <cellStyle name="SAPBEXstdItem 2 2 3 2 2 3 2" xfId="14405"/>
    <cellStyle name="SAPBEXstdItem 2 2 3 2 2 3 2 2" xfId="27693"/>
    <cellStyle name="SAPBEXstdItem 2 2 3 2 2 3 3" xfId="21090"/>
    <cellStyle name="SAPBEXstdItem 2 2 3 2 2 4" xfId="10895"/>
    <cellStyle name="SAPBEXstdItem 2 2 3 2 2 4 2" xfId="24440"/>
    <cellStyle name="SAPBEXstdItem 2 2 3 2 2 5" xfId="17836"/>
    <cellStyle name="SAPBEXstdItem 2 2 3 2 3" xfId="4625"/>
    <cellStyle name="SAPBEXstdItem 2 2 3 2 3 2" xfId="8136"/>
    <cellStyle name="SAPBEXstdItem 2 2 3 2 3 2 2" xfId="15252"/>
    <cellStyle name="SAPBEXstdItem 2 2 3 2 3 2 2 2" xfId="28499"/>
    <cellStyle name="SAPBEXstdItem 2 2 3 2 3 2 3" xfId="21896"/>
    <cellStyle name="SAPBEXstdItem 2 2 3 2 3 3" xfId="11742"/>
    <cellStyle name="SAPBEXstdItem 2 2 3 2 3 3 2" xfId="25246"/>
    <cellStyle name="SAPBEXstdItem 2 2 3 2 3 4" xfId="18643"/>
    <cellStyle name="SAPBEXstdItem 2 2 3 2 4" xfId="6440"/>
    <cellStyle name="SAPBEXstdItem 2 2 3 2 4 2" xfId="13556"/>
    <cellStyle name="SAPBEXstdItem 2 2 3 2 4 2 2" xfId="26904"/>
    <cellStyle name="SAPBEXstdItem 2 2 3 2 4 3" xfId="20301"/>
    <cellStyle name="SAPBEXstdItem 2 2 3 2 5" xfId="10045"/>
    <cellStyle name="SAPBEXstdItem 2 2 3 2 5 2" xfId="23650"/>
    <cellStyle name="SAPBEXstdItem 2 2 3 2 6" xfId="17046"/>
    <cellStyle name="SAPBEXstdItem 2 2 3 3" xfId="3357"/>
    <cellStyle name="SAPBEXstdItem 2 2 3 3 2" xfId="5053"/>
    <cellStyle name="SAPBEXstdItem 2 2 3 3 2 2" xfId="8564"/>
    <cellStyle name="SAPBEXstdItem 2 2 3 3 2 2 2" xfId="15680"/>
    <cellStyle name="SAPBEXstdItem 2 2 3 3 2 2 2 2" xfId="28888"/>
    <cellStyle name="SAPBEXstdItem 2 2 3 3 2 2 3" xfId="22285"/>
    <cellStyle name="SAPBEXstdItem 2 2 3 3 2 3" xfId="12170"/>
    <cellStyle name="SAPBEXstdItem 2 2 3 3 2 3 2" xfId="25635"/>
    <cellStyle name="SAPBEXstdItem 2 2 3 3 2 4" xfId="19032"/>
    <cellStyle name="SAPBEXstdItem 2 2 3 3 3" xfId="6870"/>
    <cellStyle name="SAPBEXstdItem 2 2 3 3 3 2" xfId="13986"/>
    <cellStyle name="SAPBEXstdItem 2 2 3 3 3 2 2" xfId="27293"/>
    <cellStyle name="SAPBEXstdItem 2 2 3 3 3 3" xfId="20690"/>
    <cellStyle name="SAPBEXstdItem 2 2 3 3 4" xfId="10475"/>
    <cellStyle name="SAPBEXstdItem 2 2 3 3 4 2" xfId="24039"/>
    <cellStyle name="SAPBEXstdItem 2 2 3 3 5" xfId="17435"/>
    <cellStyle name="SAPBEXstdItem 2 2 3 4" xfId="4193"/>
    <cellStyle name="SAPBEXstdItem 2 2 3 4 2" xfId="7705"/>
    <cellStyle name="SAPBEXstdItem 2 2 3 4 2 2" xfId="14821"/>
    <cellStyle name="SAPBEXstdItem 2 2 3 4 2 2 2" xfId="28096"/>
    <cellStyle name="SAPBEXstdItem 2 2 3 4 2 3" xfId="21493"/>
    <cellStyle name="SAPBEXstdItem 2 2 3 4 3" xfId="11311"/>
    <cellStyle name="SAPBEXstdItem 2 2 3 4 3 2" xfId="24843"/>
    <cellStyle name="SAPBEXstdItem 2 2 3 4 4" xfId="18239"/>
    <cellStyle name="SAPBEXstdItem 2 2 3 5" xfId="5977"/>
    <cellStyle name="SAPBEXstdItem 2 2 3 5 2" xfId="13094"/>
    <cellStyle name="SAPBEXstdItem 2 2 3 5 2 2" xfId="26501"/>
    <cellStyle name="SAPBEXstdItem 2 2 3 5 3" xfId="19898"/>
    <cellStyle name="SAPBEXstdItem 2 2 3 6" xfId="9592"/>
    <cellStyle name="SAPBEXstdItem 2 2 3 6 2" xfId="23247"/>
    <cellStyle name="SAPBEXstdItem 2 2 3 7" xfId="16652"/>
    <cellStyle name="SAPBEXstdItem 2 2 4" xfId="3035"/>
    <cellStyle name="SAPBEXstdItem 2 2 4 2" xfId="3882"/>
    <cellStyle name="SAPBEXstdItem 2 2 4 2 2" xfId="5577"/>
    <cellStyle name="SAPBEXstdItem 2 2 4 2 2 2" xfId="9088"/>
    <cellStyle name="SAPBEXstdItem 2 2 4 2 2 2 2" xfId="16204"/>
    <cellStyle name="SAPBEXstdItem 2 2 4 2 2 2 2 2" xfId="29393"/>
    <cellStyle name="SAPBEXstdItem 2 2 4 2 2 2 3" xfId="22790"/>
    <cellStyle name="SAPBEXstdItem 2 2 4 2 2 3" xfId="12694"/>
    <cellStyle name="SAPBEXstdItem 2 2 4 2 2 3 2" xfId="26140"/>
    <cellStyle name="SAPBEXstdItem 2 2 4 2 2 4" xfId="19537"/>
    <cellStyle name="SAPBEXstdItem 2 2 4 2 3" xfId="7394"/>
    <cellStyle name="SAPBEXstdItem 2 2 4 2 3 2" xfId="14510"/>
    <cellStyle name="SAPBEXstdItem 2 2 4 2 3 2 2" xfId="27798"/>
    <cellStyle name="SAPBEXstdItem 2 2 4 2 3 3" xfId="21195"/>
    <cellStyle name="SAPBEXstdItem 2 2 4 2 4" xfId="11000"/>
    <cellStyle name="SAPBEXstdItem 2 2 4 2 4 2" xfId="24545"/>
    <cellStyle name="SAPBEXstdItem 2 2 4 2 5" xfId="17941"/>
    <cellStyle name="SAPBEXstdItem 2 2 4 3" xfId="4731"/>
    <cellStyle name="SAPBEXstdItem 2 2 4 3 2" xfId="8242"/>
    <cellStyle name="SAPBEXstdItem 2 2 4 3 2 2" xfId="15358"/>
    <cellStyle name="SAPBEXstdItem 2 2 4 3 2 2 2" xfId="28604"/>
    <cellStyle name="SAPBEXstdItem 2 2 4 3 2 3" xfId="22001"/>
    <cellStyle name="SAPBEXstdItem 2 2 4 3 3" xfId="11848"/>
    <cellStyle name="SAPBEXstdItem 2 2 4 3 3 2" xfId="25351"/>
    <cellStyle name="SAPBEXstdItem 2 2 4 3 4" xfId="18748"/>
    <cellStyle name="SAPBEXstdItem 2 2 4 4" xfId="6548"/>
    <cellStyle name="SAPBEXstdItem 2 2 4 4 2" xfId="13664"/>
    <cellStyle name="SAPBEXstdItem 2 2 4 4 2 2" xfId="27009"/>
    <cellStyle name="SAPBEXstdItem 2 2 4 4 3" xfId="20406"/>
    <cellStyle name="SAPBEXstdItem 2 2 4 5" xfId="10153"/>
    <cellStyle name="SAPBEXstdItem 2 2 4 5 2" xfId="23755"/>
    <cellStyle name="SAPBEXstdItem 2 2 4 6" xfId="17151"/>
    <cellStyle name="SAPBEXstdItem 2 2 5" xfId="3488"/>
    <cellStyle name="SAPBEXstdItem 2 2 5 2" xfId="5183"/>
    <cellStyle name="SAPBEXstdItem 2 2 5 2 2" xfId="8694"/>
    <cellStyle name="SAPBEXstdItem 2 2 5 2 2 2" xfId="15810"/>
    <cellStyle name="SAPBEXstdItem 2 2 5 2 2 2 2" xfId="29009"/>
    <cellStyle name="SAPBEXstdItem 2 2 5 2 2 3" xfId="22406"/>
    <cellStyle name="SAPBEXstdItem 2 2 5 2 3" xfId="12300"/>
    <cellStyle name="SAPBEXstdItem 2 2 5 2 3 2" xfId="25756"/>
    <cellStyle name="SAPBEXstdItem 2 2 5 2 4" xfId="19153"/>
    <cellStyle name="SAPBEXstdItem 2 2 5 3" xfId="7000"/>
    <cellStyle name="SAPBEXstdItem 2 2 5 3 2" xfId="14116"/>
    <cellStyle name="SAPBEXstdItem 2 2 5 3 2 2" xfId="27414"/>
    <cellStyle name="SAPBEXstdItem 2 2 5 3 3" xfId="20811"/>
    <cellStyle name="SAPBEXstdItem 2 2 5 4" xfId="10606"/>
    <cellStyle name="SAPBEXstdItem 2 2 5 4 2" xfId="24161"/>
    <cellStyle name="SAPBEXstdItem 2 2 5 5" xfId="17557"/>
    <cellStyle name="SAPBEXstdItem 2 2 6" xfId="4331"/>
    <cellStyle name="SAPBEXstdItem 2 2 6 2" xfId="7842"/>
    <cellStyle name="SAPBEXstdItem 2 2 6 2 2" xfId="14958"/>
    <cellStyle name="SAPBEXstdItem 2 2 6 2 2 2" xfId="28217"/>
    <cellStyle name="SAPBEXstdItem 2 2 6 2 3" xfId="21614"/>
    <cellStyle name="SAPBEXstdItem 2 2 6 3" xfId="11448"/>
    <cellStyle name="SAPBEXstdItem 2 2 6 3 2" xfId="24964"/>
    <cellStyle name="SAPBEXstdItem 2 2 6 4" xfId="18361"/>
    <cellStyle name="SAPBEXstdItem 2 2 7" xfId="6118"/>
    <cellStyle name="SAPBEXstdItem 2 2 7 2" xfId="13234"/>
    <cellStyle name="SAPBEXstdItem 2 2 7 2 2" xfId="26622"/>
    <cellStyle name="SAPBEXstdItem 2 2 7 3" xfId="20019"/>
    <cellStyle name="SAPBEXstdItem 2 2 8" xfId="9731"/>
    <cellStyle name="SAPBEXstdItem 2 2 8 2" xfId="23368"/>
    <cellStyle name="SAPBEXstdItem 2 2 9" xfId="16773"/>
    <cellStyle name="SAPBEXstdItem 2 3" xfId="2668"/>
    <cellStyle name="SAPBEXstdItem 2 3 2" xfId="2498"/>
    <cellStyle name="SAPBEXstdItem 2 3 2 2" xfId="2972"/>
    <cellStyle name="SAPBEXstdItem 2 3 2 2 2" xfId="3822"/>
    <cellStyle name="SAPBEXstdItem 2 3 2 2 2 2" xfId="5517"/>
    <cellStyle name="SAPBEXstdItem 2 3 2 2 2 2 2" xfId="9028"/>
    <cellStyle name="SAPBEXstdItem 2 3 2 2 2 2 2 2" xfId="16144"/>
    <cellStyle name="SAPBEXstdItem 2 3 2 2 2 2 2 2 2" xfId="29333"/>
    <cellStyle name="SAPBEXstdItem 2 3 2 2 2 2 2 3" xfId="22730"/>
    <cellStyle name="SAPBEXstdItem 2 3 2 2 2 2 3" xfId="12634"/>
    <cellStyle name="SAPBEXstdItem 2 3 2 2 2 2 3 2" xfId="26080"/>
    <cellStyle name="SAPBEXstdItem 2 3 2 2 2 2 4" xfId="19477"/>
    <cellStyle name="SAPBEXstdItem 2 3 2 2 2 3" xfId="7334"/>
    <cellStyle name="SAPBEXstdItem 2 3 2 2 2 3 2" xfId="14450"/>
    <cellStyle name="SAPBEXstdItem 2 3 2 2 2 3 2 2" xfId="27738"/>
    <cellStyle name="SAPBEXstdItem 2 3 2 2 2 3 3" xfId="21135"/>
    <cellStyle name="SAPBEXstdItem 2 3 2 2 2 4" xfId="10940"/>
    <cellStyle name="SAPBEXstdItem 2 3 2 2 2 4 2" xfId="24485"/>
    <cellStyle name="SAPBEXstdItem 2 3 2 2 2 5" xfId="17881"/>
    <cellStyle name="SAPBEXstdItem 2 3 2 2 3" xfId="4670"/>
    <cellStyle name="SAPBEXstdItem 2 3 2 2 3 2" xfId="8181"/>
    <cellStyle name="SAPBEXstdItem 2 3 2 2 3 2 2" xfId="15297"/>
    <cellStyle name="SAPBEXstdItem 2 3 2 2 3 2 2 2" xfId="28544"/>
    <cellStyle name="SAPBEXstdItem 2 3 2 2 3 2 3" xfId="21941"/>
    <cellStyle name="SAPBEXstdItem 2 3 2 2 3 3" xfId="11787"/>
    <cellStyle name="SAPBEXstdItem 2 3 2 2 3 3 2" xfId="25291"/>
    <cellStyle name="SAPBEXstdItem 2 3 2 2 3 4" xfId="18688"/>
    <cellStyle name="SAPBEXstdItem 2 3 2 2 4" xfId="6485"/>
    <cellStyle name="SAPBEXstdItem 2 3 2 2 4 2" xfId="13601"/>
    <cellStyle name="SAPBEXstdItem 2 3 2 2 4 2 2" xfId="26949"/>
    <cellStyle name="SAPBEXstdItem 2 3 2 2 4 3" xfId="20346"/>
    <cellStyle name="SAPBEXstdItem 2 3 2 2 5" xfId="10090"/>
    <cellStyle name="SAPBEXstdItem 2 3 2 2 5 2" xfId="23695"/>
    <cellStyle name="SAPBEXstdItem 2 3 2 2 6" xfId="17091"/>
    <cellStyle name="SAPBEXstdItem 2 3 2 3" xfId="3410"/>
    <cellStyle name="SAPBEXstdItem 2 3 2 3 2" xfId="5106"/>
    <cellStyle name="SAPBEXstdItem 2 3 2 3 2 2" xfId="8617"/>
    <cellStyle name="SAPBEXstdItem 2 3 2 3 2 2 2" xfId="15733"/>
    <cellStyle name="SAPBEXstdItem 2 3 2 3 2 2 2 2" xfId="28933"/>
    <cellStyle name="SAPBEXstdItem 2 3 2 3 2 2 3" xfId="22330"/>
    <cellStyle name="SAPBEXstdItem 2 3 2 3 2 3" xfId="12223"/>
    <cellStyle name="SAPBEXstdItem 2 3 2 3 2 3 2" xfId="25680"/>
    <cellStyle name="SAPBEXstdItem 2 3 2 3 2 4" xfId="19077"/>
    <cellStyle name="SAPBEXstdItem 2 3 2 3 3" xfId="6923"/>
    <cellStyle name="SAPBEXstdItem 2 3 2 3 3 2" xfId="14039"/>
    <cellStyle name="SAPBEXstdItem 2 3 2 3 3 2 2" xfId="27338"/>
    <cellStyle name="SAPBEXstdItem 2 3 2 3 3 3" xfId="20735"/>
    <cellStyle name="SAPBEXstdItem 2 3 2 3 4" xfId="10528"/>
    <cellStyle name="SAPBEXstdItem 2 3 2 3 4 2" xfId="24084"/>
    <cellStyle name="SAPBEXstdItem 2 3 2 3 5" xfId="17480"/>
    <cellStyle name="SAPBEXstdItem 2 3 2 4" xfId="4246"/>
    <cellStyle name="SAPBEXstdItem 2 3 2 4 2" xfId="7758"/>
    <cellStyle name="SAPBEXstdItem 2 3 2 4 2 2" xfId="14874"/>
    <cellStyle name="SAPBEXstdItem 2 3 2 4 2 2 2" xfId="28141"/>
    <cellStyle name="SAPBEXstdItem 2 3 2 4 2 3" xfId="21538"/>
    <cellStyle name="SAPBEXstdItem 2 3 2 4 3" xfId="11364"/>
    <cellStyle name="SAPBEXstdItem 2 3 2 4 3 2" xfId="24888"/>
    <cellStyle name="SAPBEXstdItem 2 3 2 4 4" xfId="18284"/>
    <cellStyle name="SAPBEXstdItem 2 3 2 5" xfId="6030"/>
    <cellStyle name="SAPBEXstdItem 2 3 2 5 2" xfId="13147"/>
    <cellStyle name="SAPBEXstdItem 2 3 2 5 2 2" xfId="26546"/>
    <cellStyle name="SAPBEXstdItem 2 3 2 5 3" xfId="19943"/>
    <cellStyle name="SAPBEXstdItem 2 3 2 6" xfId="9645"/>
    <cellStyle name="SAPBEXstdItem 2 3 2 6 2" xfId="23292"/>
    <cellStyle name="SAPBEXstdItem 2 3 2 7" xfId="16697"/>
    <cellStyle name="SAPBEXstdItem 2 3 3" xfId="3090"/>
    <cellStyle name="SAPBEXstdItem 2 3 3 2" xfId="3928"/>
    <cellStyle name="SAPBEXstdItem 2 3 3 2 2" xfId="5623"/>
    <cellStyle name="SAPBEXstdItem 2 3 3 2 2 2" xfId="9134"/>
    <cellStyle name="SAPBEXstdItem 2 3 3 2 2 2 2" xfId="16250"/>
    <cellStyle name="SAPBEXstdItem 2 3 3 2 2 2 2 2" xfId="29438"/>
    <cellStyle name="SAPBEXstdItem 2 3 3 2 2 2 3" xfId="22835"/>
    <cellStyle name="SAPBEXstdItem 2 3 3 2 2 3" xfId="12740"/>
    <cellStyle name="SAPBEXstdItem 2 3 3 2 2 3 2" xfId="26185"/>
    <cellStyle name="SAPBEXstdItem 2 3 3 2 2 4" xfId="19582"/>
    <cellStyle name="SAPBEXstdItem 2 3 3 2 3" xfId="7440"/>
    <cellStyle name="SAPBEXstdItem 2 3 3 2 3 2" xfId="14556"/>
    <cellStyle name="SAPBEXstdItem 2 3 3 2 3 2 2" xfId="27843"/>
    <cellStyle name="SAPBEXstdItem 2 3 3 2 3 3" xfId="21240"/>
    <cellStyle name="SAPBEXstdItem 2 3 3 2 4" xfId="11046"/>
    <cellStyle name="SAPBEXstdItem 2 3 3 2 4 2" xfId="24590"/>
    <cellStyle name="SAPBEXstdItem 2 3 3 2 5" xfId="17986"/>
    <cellStyle name="SAPBEXstdItem 2 3 3 3" xfId="4786"/>
    <cellStyle name="SAPBEXstdItem 2 3 3 3 2" xfId="8297"/>
    <cellStyle name="SAPBEXstdItem 2 3 3 3 2 2" xfId="15413"/>
    <cellStyle name="SAPBEXstdItem 2 3 3 3 2 2 2" xfId="28649"/>
    <cellStyle name="SAPBEXstdItem 2 3 3 3 2 3" xfId="22046"/>
    <cellStyle name="SAPBEXstdItem 2 3 3 3 3" xfId="11903"/>
    <cellStyle name="SAPBEXstdItem 2 3 3 3 3 2" xfId="25396"/>
    <cellStyle name="SAPBEXstdItem 2 3 3 3 4" xfId="18793"/>
    <cellStyle name="SAPBEXstdItem 2 3 3 4" xfId="6603"/>
    <cellStyle name="SAPBEXstdItem 2 3 3 4 2" xfId="13719"/>
    <cellStyle name="SAPBEXstdItem 2 3 3 4 2 2" xfId="27054"/>
    <cellStyle name="SAPBEXstdItem 2 3 3 4 3" xfId="20451"/>
    <cellStyle name="SAPBEXstdItem 2 3 3 5" xfId="10208"/>
    <cellStyle name="SAPBEXstdItem 2 3 3 5 2" xfId="23800"/>
    <cellStyle name="SAPBEXstdItem 2 3 3 6" xfId="17196"/>
    <cellStyle name="SAPBEXstdItem 2 3 4" xfId="3542"/>
    <cellStyle name="SAPBEXstdItem 2 3 4 2" xfId="5237"/>
    <cellStyle name="SAPBEXstdItem 2 3 4 2 2" xfId="8748"/>
    <cellStyle name="SAPBEXstdItem 2 3 4 2 2 2" xfId="15864"/>
    <cellStyle name="SAPBEXstdItem 2 3 4 2 2 2 2" xfId="29054"/>
    <cellStyle name="SAPBEXstdItem 2 3 4 2 2 3" xfId="22451"/>
    <cellStyle name="SAPBEXstdItem 2 3 4 2 3" xfId="12354"/>
    <cellStyle name="SAPBEXstdItem 2 3 4 2 3 2" xfId="25801"/>
    <cellStyle name="SAPBEXstdItem 2 3 4 2 4" xfId="19198"/>
    <cellStyle name="SAPBEXstdItem 2 3 4 3" xfId="7054"/>
    <cellStyle name="SAPBEXstdItem 2 3 4 3 2" xfId="14170"/>
    <cellStyle name="SAPBEXstdItem 2 3 4 3 2 2" xfId="27459"/>
    <cellStyle name="SAPBEXstdItem 2 3 4 3 3" xfId="20856"/>
    <cellStyle name="SAPBEXstdItem 2 3 4 4" xfId="10660"/>
    <cellStyle name="SAPBEXstdItem 2 3 4 4 2" xfId="24206"/>
    <cellStyle name="SAPBEXstdItem 2 3 4 5" xfId="17602"/>
    <cellStyle name="SAPBEXstdItem 2 3 5" xfId="4385"/>
    <cellStyle name="SAPBEXstdItem 2 3 5 2" xfId="7896"/>
    <cellStyle name="SAPBEXstdItem 2 3 5 2 2" xfId="15012"/>
    <cellStyle name="SAPBEXstdItem 2 3 5 2 2 2" xfId="28262"/>
    <cellStyle name="SAPBEXstdItem 2 3 5 2 3" xfId="21659"/>
    <cellStyle name="SAPBEXstdItem 2 3 5 3" xfId="11502"/>
    <cellStyle name="SAPBEXstdItem 2 3 5 3 2" xfId="25009"/>
    <cellStyle name="SAPBEXstdItem 2 3 5 4" xfId="18406"/>
    <cellStyle name="SAPBEXstdItem 2 3 6" xfId="6182"/>
    <cellStyle name="SAPBEXstdItem 2 3 6 2" xfId="13298"/>
    <cellStyle name="SAPBEXstdItem 2 3 6 2 2" xfId="26667"/>
    <cellStyle name="SAPBEXstdItem 2 3 6 3" xfId="20064"/>
    <cellStyle name="SAPBEXstdItem 2 3 7" xfId="9787"/>
    <cellStyle name="SAPBEXstdItem 2 3 7 2" xfId="23413"/>
    <cellStyle name="SAPBEXstdItem 2 3 8" xfId="16808"/>
    <cellStyle name="SAPBEXstdItem 2 4" xfId="2388"/>
    <cellStyle name="SAPBEXstdItem 2 4 2" xfId="2871"/>
    <cellStyle name="SAPBEXstdItem 2 4 2 2" xfId="3722"/>
    <cellStyle name="SAPBEXstdItem 2 4 2 2 2" xfId="5417"/>
    <cellStyle name="SAPBEXstdItem 2 4 2 2 2 2" xfId="8928"/>
    <cellStyle name="SAPBEXstdItem 2 4 2 2 2 2 2" xfId="16044"/>
    <cellStyle name="SAPBEXstdItem 2 4 2 2 2 2 2 2" xfId="29234"/>
    <cellStyle name="SAPBEXstdItem 2 4 2 2 2 2 3" xfId="22631"/>
    <cellStyle name="SAPBEXstdItem 2 4 2 2 2 3" xfId="12534"/>
    <cellStyle name="SAPBEXstdItem 2 4 2 2 2 3 2" xfId="25981"/>
    <cellStyle name="SAPBEXstdItem 2 4 2 2 2 4" xfId="19378"/>
    <cellStyle name="SAPBEXstdItem 2 4 2 2 3" xfId="7234"/>
    <cellStyle name="SAPBEXstdItem 2 4 2 2 3 2" xfId="14350"/>
    <cellStyle name="SAPBEXstdItem 2 4 2 2 3 2 2" xfId="27639"/>
    <cellStyle name="SAPBEXstdItem 2 4 2 2 3 3" xfId="21036"/>
    <cellStyle name="SAPBEXstdItem 2 4 2 2 4" xfId="10840"/>
    <cellStyle name="SAPBEXstdItem 2 4 2 2 4 2" xfId="24386"/>
    <cellStyle name="SAPBEXstdItem 2 4 2 2 5" xfId="17782"/>
    <cellStyle name="SAPBEXstdItem 2 4 2 3" xfId="4570"/>
    <cellStyle name="SAPBEXstdItem 2 4 2 3 2" xfId="8081"/>
    <cellStyle name="SAPBEXstdItem 2 4 2 3 2 2" xfId="15197"/>
    <cellStyle name="SAPBEXstdItem 2 4 2 3 2 2 2" xfId="28445"/>
    <cellStyle name="SAPBEXstdItem 2 4 2 3 2 3" xfId="21842"/>
    <cellStyle name="SAPBEXstdItem 2 4 2 3 3" xfId="11687"/>
    <cellStyle name="SAPBEXstdItem 2 4 2 3 3 2" xfId="25192"/>
    <cellStyle name="SAPBEXstdItem 2 4 2 3 4" xfId="18589"/>
    <cellStyle name="SAPBEXstdItem 2 4 2 4" xfId="6384"/>
    <cellStyle name="SAPBEXstdItem 2 4 2 4 2" xfId="13500"/>
    <cellStyle name="SAPBEXstdItem 2 4 2 4 2 2" xfId="26850"/>
    <cellStyle name="SAPBEXstdItem 2 4 2 4 3" xfId="20247"/>
    <cellStyle name="SAPBEXstdItem 2 4 2 5" xfId="9989"/>
    <cellStyle name="SAPBEXstdItem 2 4 2 5 2" xfId="23596"/>
    <cellStyle name="SAPBEXstdItem 2 4 2 6" xfId="16992"/>
    <cellStyle name="SAPBEXstdItem 2 4 3" xfId="3301"/>
    <cellStyle name="SAPBEXstdItem 2 4 3 2" xfId="4997"/>
    <cellStyle name="SAPBEXstdItem 2 4 3 2 2" xfId="8508"/>
    <cellStyle name="SAPBEXstdItem 2 4 3 2 2 2" xfId="15624"/>
    <cellStyle name="SAPBEXstdItem 2 4 3 2 2 2 2" xfId="28834"/>
    <cellStyle name="SAPBEXstdItem 2 4 3 2 2 3" xfId="22231"/>
    <cellStyle name="SAPBEXstdItem 2 4 3 2 3" xfId="12114"/>
    <cellStyle name="SAPBEXstdItem 2 4 3 2 3 2" xfId="25581"/>
    <cellStyle name="SAPBEXstdItem 2 4 3 2 4" xfId="18978"/>
    <cellStyle name="SAPBEXstdItem 2 4 3 3" xfId="6814"/>
    <cellStyle name="SAPBEXstdItem 2 4 3 3 2" xfId="13930"/>
    <cellStyle name="SAPBEXstdItem 2 4 3 3 2 2" xfId="27239"/>
    <cellStyle name="SAPBEXstdItem 2 4 3 3 3" xfId="20636"/>
    <cellStyle name="SAPBEXstdItem 2 4 3 4" xfId="10419"/>
    <cellStyle name="SAPBEXstdItem 2 4 3 4 2" xfId="23985"/>
    <cellStyle name="SAPBEXstdItem 2 4 3 5" xfId="17381"/>
    <cellStyle name="SAPBEXstdItem 2 4 4" xfId="4137"/>
    <cellStyle name="SAPBEXstdItem 2 4 4 2" xfId="7649"/>
    <cellStyle name="SAPBEXstdItem 2 4 4 2 2" xfId="14765"/>
    <cellStyle name="SAPBEXstdItem 2 4 4 2 2 2" xfId="28042"/>
    <cellStyle name="SAPBEXstdItem 2 4 4 2 3" xfId="21439"/>
    <cellStyle name="SAPBEXstdItem 2 4 4 3" xfId="11255"/>
    <cellStyle name="SAPBEXstdItem 2 4 4 3 2" xfId="24789"/>
    <cellStyle name="SAPBEXstdItem 2 4 4 4" xfId="18185"/>
    <cellStyle name="SAPBEXstdItem 2 4 5" xfId="5921"/>
    <cellStyle name="SAPBEXstdItem 2 4 5 2" xfId="13038"/>
    <cellStyle name="SAPBEXstdItem 2 4 5 2 2" xfId="26447"/>
    <cellStyle name="SAPBEXstdItem 2 4 5 3" xfId="19844"/>
    <cellStyle name="SAPBEXstdItem 2 4 6" xfId="9536"/>
    <cellStyle name="SAPBEXstdItem 2 4 6 2" xfId="23193"/>
    <cellStyle name="SAPBEXstdItem 2 4 7" xfId="16598"/>
    <cellStyle name="SAPBEXstdItem 2 5" xfId="1969"/>
    <cellStyle name="SAPBEXstdItem 2 5 2" xfId="2293"/>
    <cellStyle name="SAPBEXstdItem 2 5 2 2" xfId="2007"/>
    <cellStyle name="SAPBEXstdItem 2 5 2 2 2" xfId="2254"/>
    <cellStyle name="SAPBEXstdItem 2 5 2 2 2 2" xfId="9411"/>
    <cellStyle name="SAPBEXstdItem 2 5 2 2 2 2 2" xfId="23091"/>
    <cellStyle name="SAPBEXstdItem 2 5 2 2 2 3" xfId="16512"/>
    <cellStyle name="SAPBEXstdItem 2 5 2 2 3" xfId="2061"/>
    <cellStyle name="SAPBEXstdItem 2 5 2 2 3 2" xfId="16427"/>
    <cellStyle name="SAPBEXstdItem 2 5 2 2 4" xfId="2195"/>
    <cellStyle name="SAPBEXstdItem 2 5 2 3" xfId="5834"/>
    <cellStyle name="SAPBEXstdItem 2 5 2 3 2" xfId="12951"/>
    <cellStyle name="SAPBEXstdItem 2 5 2 3 2 2" xfId="26378"/>
    <cellStyle name="SAPBEXstdItem 2 5 2 3 3" xfId="19775"/>
    <cellStyle name="SAPBEXstdItem 2 5 2 4" xfId="9450"/>
    <cellStyle name="SAPBEXstdItem 2 5 2 4 2" xfId="23124"/>
    <cellStyle name="SAPBEXstdItem 2 5 2 5" xfId="16545"/>
    <cellStyle name="SAPBEXstdItem 2 5 3" xfId="2057"/>
    <cellStyle name="SAPBEXstdItem 2 5 3 2" xfId="5785"/>
    <cellStyle name="SAPBEXstdItem 2 5 3 2 2" xfId="12902"/>
    <cellStyle name="SAPBEXstdItem 2 5 3 2 2 2" xfId="26346"/>
    <cellStyle name="SAPBEXstdItem 2 5 3 2 3" xfId="19743"/>
    <cellStyle name="SAPBEXstdItem 2 5 3 3" xfId="9332"/>
    <cellStyle name="SAPBEXstdItem 2 5 3 3 2" xfId="23026"/>
    <cellStyle name="SAPBEXstdItem 2 5 3 4" xfId="16423"/>
    <cellStyle name="SAPBEXstdItem 2 5 4" xfId="2216"/>
    <cellStyle name="SAPBEXstdItem 2 5 4 2" xfId="9373"/>
    <cellStyle name="SAPBEXstdItem 2 5 4 2 2" xfId="23058"/>
    <cellStyle name="SAPBEXstdItem 2 5 4 3" xfId="16479"/>
    <cellStyle name="SAPBEXstdItem 2 5 5" xfId="2640"/>
    <cellStyle name="SAPBEXstdItem 2 5 5 2" xfId="16791"/>
    <cellStyle name="SAPBEXstdItem 2 5 6" xfId="2165"/>
    <cellStyle name="SAPBEXstdItem 2 6" xfId="2709"/>
    <cellStyle name="SAPBEXstdItem 2 6 2" xfId="4418"/>
    <cellStyle name="SAPBEXstdItem 2 6 2 2" xfId="7929"/>
    <cellStyle name="SAPBEXstdItem 2 6 2 2 2" xfId="15045"/>
    <cellStyle name="SAPBEXstdItem 2 6 2 2 2 2" xfId="28294"/>
    <cellStyle name="SAPBEXstdItem 2 6 2 2 3" xfId="21691"/>
    <cellStyle name="SAPBEXstdItem 2 6 2 3" xfId="11535"/>
    <cellStyle name="SAPBEXstdItem 2 6 2 3 2" xfId="25041"/>
    <cellStyle name="SAPBEXstdItem 2 6 2 4" xfId="18438"/>
    <cellStyle name="SAPBEXstdItem 2 6 3" xfId="6223"/>
    <cellStyle name="SAPBEXstdItem 2 6 3 2" xfId="13339"/>
    <cellStyle name="SAPBEXstdItem 2 6 3 2 2" xfId="26699"/>
    <cellStyle name="SAPBEXstdItem 2 6 3 3" xfId="20096"/>
    <cellStyle name="SAPBEXstdItem 2 6 4" xfId="9828"/>
    <cellStyle name="SAPBEXstdItem 2 6 4 2" xfId="23445"/>
    <cellStyle name="SAPBEXstdItem 2 6 5" xfId="16840"/>
    <cellStyle name="SAPBEXstdItem 2 7" xfId="2024"/>
    <cellStyle name="SAPBEXstdItem 2 7 2" xfId="2271"/>
    <cellStyle name="SAPBEXstdItem 2 7 2 2" xfId="9428"/>
    <cellStyle name="SAPBEXstdItem 2 7 2 2 2" xfId="23108"/>
    <cellStyle name="SAPBEXstdItem 2 7 2 3" xfId="16529"/>
    <cellStyle name="SAPBEXstdItem 2 7 3" xfId="9299"/>
    <cellStyle name="SAPBEXstdItem 2 7 3 2" xfId="23000"/>
    <cellStyle name="SAPBEXstdItem 2 7 4" xfId="2211"/>
    <cellStyle name="SAPBEXstdItem 2 8" xfId="5810"/>
    <cellStyle name="SAPBEXstdItem 2 8 2" xfId="12927"/>
    <cellStyle name="SAPBEXstdItem 2 8 2 2" xfId="26361"/>
    <cellStyle name="SAPBEXstdItem 2 8 3" xfId="19758"/>
    <cellStyle name="SAPBEXstdItem 2 9" xfId="9356"/>
    <cellStyle name="SAPBEXstdItem 2 9 2" xfId="23041"/>
    <cellStyle name="SAPBEXtitle" xfId="1093"/>
    <cellStyle name="SAPBEXtitle 2" xfId="2136"/>
    <cellStyle name="SAPBEXtitle 2 2" xfId="2601"/>
    <cellStyle name="SAPBEXtitle 2 2 2" xfId="2728"/>
    <cellStyle name="SAPBEXtitle 2 2 2 2" xfId="2789"/>
    <cellStyle name="SAPBEXtitle 2 2 2 2 2" xfId="3206"/>
    <cellStyle name="SAPBEXtitle 2 2 2 2 2 2" xfId="4027"/>
    <cellStyle name="SAPBEXtitle 2 2 2 2 2 2 2" xfId="5722"/>
    <cellStyle name="SAPBEXtitle 2 2 2 2 2 2 2 2" xfId="9233"/>
    <cellStyle name="SAPBEXtitle 2 2 2 2 2 2 2 2 2" xfId="16349"/>
    <cellStyle name="SAPBEXtitle 2 2 2 2 2 2 2 2 2 2" xfId="29537"/>
    <cellStyle name="SAPBEXtitle 2 2 2 2 2 2 2 2 3" xfId="22934"/>
    <cellStyle name="SAPBEXtitle 2 2 2 2 2 2 2 3" xfId="12839"/>
    <cellStyle name="SAPBEXtitle 2 2 2 2 2 2 2 3 2" xfId="26284"/>
    <cellStyle name="SAPBEXtitle 2 2 2 2 2 2 2 4" xfId="19681"/>
    <cellStyle name="SAPBEXtitle 2 2 2 2 2 2 3" xfId="7539"/>
    <cellStyle name="SAPBEXtitle 2 2 2 2 2 2 3 2" xfId="14655"/>
    <cellStyle name="SAPBEXtitle 2 2 2 2 2 2 3 2 2" xfId="27942"/>
    <cellStyle name="SAPBEXtitle 2 2 2 2 2 2 3 3" xfId="21339"/>
    <cellStyle name="SAPBEXtitle 2 2 2 2 2 2 4" xfId="11145"/>
    <cellStyle name="SAPBEXtitle 2 2 2 2 2 2 4 2" xfId="24689"/>
    <cellStyle name="SAPBEXtitle 2 2 2 2 2 2 5" xfId="18085"/>
    <cellStyle name="SAPBEXtitle 2 2 2 2 2 3" xfId="4902"/>
    <cellStyle name="SAPBEXtitle 2 2 2 2 2 3 2" xfId="8413"/>
    <cellStyle name="SAPBEXtitle 2 2 2 2 2 3 2 2" xfId="15529"/>
    <cellStyle name="SAPBEXtitle 2 2 2 2 2 3 2 2 2" xfId="28748"/>
    <cellStyle name="SAPBEXtitle 2 2 2 2 2 3 2 3" xfId="22145"/>
    <cellStyle name="SAPBEXtitle 2 2 2 2 2 3 3" xfId="12019"/>
    <cellStyle name="SAPBEXtitle 2 2 2 2 2 3 3 2" xfId="25495"/>
    <cellStyle name="SAPBEXtitle 2 2 2 2 2 3 4" xfId="18892"/>
    <cellStyle name="SAPBEXtitle 2 2 2 2 2 4" xfId="6719"/>
    <cellStyle name="SAPBEXtitle 2 2 2 2 2 4 2" xfId="13835"/>
    <cellStyle name="SAPBEXtitle 2 2 2 2 2 4 2 2" xfId="27153"/>
    <cellStyle name="SAPBEXtitle 2 2 2 2 2 4 3" xfId="20550"/>
    <cellStyle name="SAPBEXtitle 2 2 2 2 2 5" xfId="10324"/>
    <cellStyle name="SAPBEXtitle 2 2 2 2 2 5 2" xfId="23899"/>
    <cellStyle name="SAPBEXtitle 2 2 2 2 2 6" xfId="17295"/>
    <cellStyle name="SAPBEXtitle 2 2 2 2 3" xfId="3641"/>
    <cellStyle name="SAPBEXtitle 2 2 2 2 3 2" xfId="5336"/>
    <cellStyle name="SAPBEXtitle 2 2 2 2 3 2 2" xfId="8847"/>
    <cellStyle name="SAPBEXtitle 2 2 2 2 3 2 2 2" xfId="15963"/>
    <cellStyle name="SAPBEXtitle 2 2 2 2 3 2 2 2 2" xfId="29153"/>
    <cellStyle name="SAPBEXtitle 2 2 2 2 3 2 2 3" xfId="22550"/>
    <cellStyle name="SAPBEXtitle 2 2 2 2 3 2 3" xfId="12453"/>
    <cellStyle name="SAPBEXtitle 2 2 2 2 3 2 3 2" xfId="25900"/>
    <cellStyle name="SAPBEXtitle 2 2 2 2 3 2 4" xfId="19297"/>
    <cellStyle name="SAPBEXtitle 2 2 2 2 3 3" xfId="7153"/>
    <cellStyle name="SAPBEXtitle 2 2 2 2 3 3 2" xfId="14269"/>
    <cellStyle name="SAPBEXtitle 2 2 2 2 3 3 2 2" xfId="27558"/>
    <cellStyle name="SAPBEXtitle 2 2 2 2 3 3 3" xfId="20955"/>
    <cellStyle name="SAPBEXtitle 2 2 2 2 3 4" xfId="10759"/>
    <cellStyle name="SAPBEXtitle 2 2 2 2 3 4 2" xfId="24305"/>
    <cellStyle name="SAPBEXtitle 2 2 2 2 3 5" xfId="17701"/>
    <cellStyle name="SAPBEXtitle 2 2 2 2 4" xfId="4488"/>
    <cellStyle name="SAPBEXtitle 2 2 2 2 4 2" xfId="7999"/>
    <cellStyle name="SAPBEXtitle 2 2 2 2 4 2 2" xfId="15115"/>
    <cellStyle name="SAPBEXtitle 2 2 2 2 4 2 2 2" xfId="28364"/>
    <cellStyle name="SAPBEXtitle 2 2 2 2 4 2 3" xfId="21761"/>
    <cellStyle name="SAPBEXtitle 2 2 2 2 4 3" xfId="11605"/>
    <cellStyle name="SAPBEXtitle 2 2 2 2 4 3 2" xfId="25111"/>
    <cellStyle name="SAPBEXtitle 2 2 2 2 4 4" xfId="18508"/>
    <cellStyle name="SAPBEXtitle 2 2 2 2 5" xfId="6302"/>
    <cellStyle name="SAPBEXtitle 2 2 2 2 5 2" xfId="13418"/>
    <cellStyle name="SAPBEXtitle 2 2 2 2 5 2 2" xfId="26769"/>
    <cellStyle name="SAPBEXtitle 2 2 2 2 5 3" xfId="20166"/>
    <cellStyle name="SAPBEXtitle 2 2 2 2 6" xfId="9907"/>
    <cellStyle name="SAPBEXtitle 2 2 2 2 6 2" xfId="23515"/>
    <cellStyle name="SAPBEXtitle 2 2 2 2 7" xfId="16911"/>
    <cellStyle name="SAPBEXtitle 2 2 2 3" xfId="3146"/>
    <cellStyle name="SAPBEXtitle 2 2 2 3 2" xfId="3975"/>
    <cellStyle name="SAPBEXtitle 2 2 2 3 2 2" xfId="5670"/>
    <cellStyle name="SAPBEXtitle 2 2 2 3 2 2 2" xfId="9181"/>
    <cellStyle name="SAPBEXtitle 2 2 2 3 2 2 2 2" xfId="16297"/>
    <cellStyle name="SAPBEXtitle 2 2 2 3 2 2 2 2 2" xfId="29485"/>
    <cellStyle name="SAPBEXtitle 2 2 2 3 2 2 2 3" xfId="22882"/>
    <cellStyle name="SAPBEXtitle 2 2 2 3 2 2 3" xfId="12787"/>
    <cellStyle name="SAPBEXtitle 2 2 2 3 2 2 3 2" xfId="26232"/>
    <cellStyle name="SAPBEXtitle 2 2 2 3 2 2 4" xfId="19629"/>
    <cellStyle name="SAPBEXtitle 2 2 2 3 2 3" xfId="7487"/>
    <cellStyle name="SAPBEXtitle 2 2 2 3 2 3 2" xfId="14603"/>
    <cellStyle name="SAPBEXtitle 2 2 2 3 2 3 2 2" xfId="27890"/>
    <cellStyle name="SAPBEXtitle 2 2 2 3 2 3 3" xfId="21287"/>
    <cellStyle name="SAPBEXtitle 2 2 2 3 2 4" xfId="11093"/>
    <cellStyle name="SAPBEXtitle 2 2 2 3 2 4 2" xfId="24637"/>
    <cellStyle name="SAPBEXtitle 2 2 2 3 2 5" xfId="18033"/>
    <cellStyle name="SAPBEXtitle 2 2 2 3 3" xfId="4842"/>
    <cellStyle name="SAPBEXtitle 2 2 2 3 3 2" xfId="8353"/>
    <cellStyle name="SAPBEXtitle 2 2 2 3 3 2 2" xfId="15469"/>
    <cellStyle name="SAPBEXtitle 2 2 2 3 3 2 2 2" xfId="28696"/>
    <cellStyle name="SAPBEXtitle 2 2 2 3 3 2 3" xfId="22093"/>
    <cellStyle name="SAPBEXtitle 2 2 2 3 3 3" xfId="11959"/>
    <cellStyle name="SAPBEXtitle 2 2 2 3 3 3 2" xfId="25443"/>
    <cellStyle name="SAPBEXtitle 2 2 2 3 3 4" xfId="18840"/>
    <cellStyle name="SAPBEXtitle 2 2 2 3 4" xfId="6659"/>
    <cellStyle name="SAPBEXtitle 2 2 2 3 4 2" xfId="13775"/>
    <cellStyle name="SAPBEXtitle 2 2 2 3 4 2 2" xfId="27101"/>
    <cellStyle name="SAPBEXtitle 2 2 2 3 4 3" xfId="20498"/>
    <cellStyle name="SAPBEXtitle 2 2 2 3 5" xfId="10264"/>
    <cellStyle name="SAPBEXtitle 2 2 2 3 5 2" xfId="23847"/>
    <cellStyle name="SAPBEXtitle 2 2 2 3 6" xfId="17243"/>
    <cellStyle name="SAPBEXtitle 2 2 2 4" xfId="3589"/>
    <cellStyle name="SAPBEXtitle 2 2 2 4 2" xfId="5284"/>
    <cellStyle name="SAPBEXtitle 2 2 2 4 2 2" xfId="8795"/>
    <cellStyle name="SAPBEXtitle 2 2 2 4 2 2 2" xfId="15911"/>
    <cellStyle name="SAPBEXtitle 2 2 2 4 2 2 2 2" xfId="29101"/>
    <cellStyle name="SAPBEXtitle 2 2 2 4 2 2 3" xfId="22498"/>
    <cellStyle name="SAPBEXtitle 2 2 2 4 2 3" xfId="12401"/>
    <cellStyle name="SAPBEXtitle 2 2 2 4 2 3 2" xfId="25848"/>
    <cellStyle name="SAPBEXtitle 2 2 2 4 2 4" xfId="19245"/>
    <cellStyle name="SAPBEXtitle 2 2 2 4 3" xfId="7101"/>
    <cellStyle name="SAPBEXtitle 2 2 2 4 3 2" xfId="14217"/>
    <cellStyle name="SAPBEXtitle 2 2 2 4 3 2 2" xfId="27506"/>
    <cellStyle name="SAPBEXtitle 2 2 2 4 3 3" xfId="20903"/>
    <cellStyle name="SAPBEXtitle 2 2 2 4 4" xfId="10707"/>
    <cellStyle name="SAPBEXtitle 2 2 2 4 4 2" xfId="24253"/>
    <cellStyle name="SAPBEXtitle 2 2 2 4 5" xfId="17649"/>
    <cellStyle name="SAPBEXtitle 2 2 2 5" xfId="4436"/>
    <cellStyle name="SAPBEXtitle 2 2 2 5 2" xfId="7947"/>
    <cellStyle name="SAPBEXtitle 2 2 2 5 2 2" xfId="15063"/>
    <cellStyle name="SAPBEXtitle 2 2 2 5 2 2 2" xfId="28312"/>
    <cellStyle name="SAPBEXtitle 2 2 2 5 2 3" xfId="21709"/>
    <cellStyle name="SAPBEXtitle 2 2 2 5 3" xfId="11553"/>
    <cellStyle name="SAPBEXtitle 2 2 2 5 3 2" xfId="25059"/>
    <cellStyle name="SAPBEXtitle 2 2 2 5 4" xfId="18456"/>
    <cellStyle name="SAPBEXtitle 2 2 2 6" xfId="6242"/>
    <cellStyle name="SAPBEXtitle 2 2 2 6 2" xfId="13358"/>
    <cellStyle name="SAPBEXtitle 2 2 2 6 2 2" xfId="26717"/>
    <cellStyle name="SAPBEXtitle 2 2 2 6 3" xfId="20114"/>
    <cellStyle name="SAPBEXtitle 2 2 2 7" xfId="9847"/>
    <cellStyle name="SAPBEXtitle 2 2 2 7 2" xfId="23463"/>
    <cellStyle name="SAPBEXtitle 2 2 2 8" xfId="16858"/>
    <cellStyle name="SAPBEXtitle 2 2 3" xfId="2446"/>
    <cellStyle name="SAPBEXtitle 2 2 3 2" xfId="2928"/>
    <cellStyle name="SAPBEXtitle 2 2 3 2 2" xfId="3778"/>
    <cellStyle name="SAPBEXtitle 2 2 3 2 2 2" xfId="5473"/>
    <cellStyle name="SAPBEXtitle 2 2 3 2 2 2 2" xfId="8984"/>
    <cellStyle name="SAPBEXtitle 2 2 3 2 2 2 2 2" xfId="16100"/>
    <cellStyle name="SAPBEXtitle 2 2 3 2 2 2 2 2 2" xfId="29289"/>
    <cellStyle name="SAPBEXtitle 2 2 3 2 2 2 2 3" xfId="22686"/>
    <cellStyle name="SAPBEXtitle 2 2 3 2 2 2 3" xfId="12590"/>
    <cellStyle name="SAPBEXtitle 2 2 3 2 2 2 3 2" xfId="26036"/>
    <cellStyle name="SAPBEXtitle 2 2 3 2 2 2 4" xfId="19433"/>
    <cellStyle name="SAPBEXtitle 2 2 3 2 2 3" xfId="7290"/>
    <cellStyle name="SAPBEXtitle 2 2 3 2 2 3 2" xfId="14406"/>
    <cellStyle name="SAPBEXtitle 2 2 3 2 2 3 2 2" xfId="27694"/>
    <cellStyle name="SAPBEXtitle 2 2 3 2 2 3 3" xfId="21091"/>
    <cellStyle name="SAPBEXtitle 2 2 3 2 2 4" xfId="10896"/>
    <cellStyle name="SAPBEXtitle 2 2 3 2 2 4 2" xfId="24441"/>
    <cellStyle name="SAPBEXtitle 2 2 3 2 2 5" xfId="17837"/>
    <cellStyle name="SAPBEXtitle 2 2 3 2 3" xfId="4626"/>
    <cellStyle name="SAPBEXtitle 2 2 3 2 3 2" xfId="8137"/>
    <cellStyle name="SAPBEXtitle 2 2 3 2 3 2 2" xfId="15253"/>
    <cellStyle name="SAPBEXtitle 2 2 3 2 3 2 2 2" xfId="28500"/>
    <cellStyle name="SAPBEXtitle 2 2 3 2 3 2 3" xfId="21897"/>
    <cellStyle name="SAPBEXtitle 2 2 3 2 3 3" xfId="11743"/>
    <cellStyle name="SAPBEXtitle 2 2 3 2 3 3 2" xfId="25247"/>
    <cellStyle name="SAPBEXtitle 2 2 3 2 3 4" xfId="18644"/>
    <cellStyle name="SAPBEXtitle 2 2 3 2 4" xfId="6441"/>
    <cellStyle name="SAPBEXtitle 2 2 3 2 4 2" xfId="13557"/>
    <cellStyle name="SAPBEXtitle 2 2 3 2 4 2 2" xfId="26905"/>
    <cellStyle name="SAPBEXtitle 2 2 3 2 4 3" xfId="20302"/>
    <cellStyle name="SAPBEXtitle 2 2 3 2 5" xfId="10046"/>
    <cellStyle name="SAPBEXtitle 2 2 3 2 5 2" xfId="23651"/>
    <cellStyle name="SAPBEXtitle 2 2 3 2 6" xfId="17047"/>
    <cellStyle name="SAPBEXtitle 2 2 3 3" xfId="3358"/>
    <cellStyle name="SAPBEXtitle 2 2 3 3 2" xfId="5054"/>
    <cellStyle name="SAPBEXtitle 2 2 3 3 2 2" xfId="8565"/>
    <cellStyle name="SAPBEXtitle 2 2 3 3 2 2 2" xfId="15681"/>
    <cellStyle name="SAPBEXtitle 2 2 3 3 2 2 2 2" xfId="28889"/>
    <cellStyle name="SAPBEXtitle 2 2 3 3 2 2 3" xfId="22286"/>
    <cellStyle name="SAPBEXtitle 2 2 3 3 2 3" xfId="12171"/>
    <cellStyle name="SAPBEXtitle 2 2 3 3 2 3 2" xfId="25636"/>
    <cellStyle name="SAPBEXtitle 2 2 3 3 2 4" xfId="19033"/>
    <cellStyle name="SAPBEXtitle 2 2 3 3 3" xfId="6871"/>
    <cellStyle name="SAPBEXtitle 2 2 3 3 3 2" xfId="13987"/>
    <cellStyle name="SAPBEXtitle 2 2 3 3 3 2 2" xfId="27294"/>
    <cellStyle name="SAPBEXtitle 2 2 3 3 3 3" xfId="20691"/>
    <cellStyle name="SAPBEXtitle 2 2 3 3 4" xfId="10476"/>
    <cellStyle name="SAPBEXtitle 2 2 3 3 4 2" xfId="24040"/>
    <cellStyle name="SAPBEXtitle 2 2 3 3 5" xfId="17436"/>
    <cellStyle name="SAPBEXtitle 2 2 3 4" xfId="4194"/>
    <cellStyle name="SAPBEXtitle 2 2 3 4 2" xfId="7706"/>
    <cellStyle name="SAPBEXtitle 2 2 3 4 2 2" xfId="14822"/>
    <cellStyle name="SAPBEXtitle 2 2 3 4 2 2 2" xfId="28097"/>
    <cellStyle name="SAPBEXtitle 2 2 3 4 2 3" xfId="21494"/>
    <cellStyle name="SAPBEXtitle 2 2 3 4 3" xfId="11312"/>
    <cellStyle name="SAPBEXtitle 2 2 3 4 3 2" xfId="24844"/>
    <cellStyle name="SAPBEXtitle 2 2 3 4 4" xfId="18240"/>
    <cellStyle name="SAPBEXtitle 2 2 3 5" xfId="5978"/>
    <cellStyle name="SAPBEXtitle 2 2 3 5 2" xfId="13095"/>
    <cellStyle name="SAPBEXtitle 2 2 3 5 2 2" xfId="26502"/>
    <cellStyle name="SAPBEXtitle 2 2 3 5 3" xfId="19899"/>
    <cellStyle name="SAPBEXtitle 2 2 3 6" xfId="9593"/>
    <cellStyle name="SAPBEXtitle 2 2 3 6 2" xfId="23248"/>
    <cellStyle name="SAPBEXtitle 2 2 3 7" xfId="16653"/>
    <cellStyle name="SAPBEXtitle 2 2 4" xfId="3036"/>
    <cellStyle name="SAPBEXtitle 2 2 4 2" xfId="3883"/>
    <cellStyle name="SAPBEXtitle 2 2 4 2 2" xfId="5578"/>
    <cellStyle name="SAPBEXtitle 2 2 4 2 2 2" xfId="9089"/>
    <cellStyle name="SAPBEXtitle 2 2 4 2 2 2 2" xfId="16205"/>
    <cellStyle name="SAPBEXtitle 2 2 4 2 2 2 2 2" xfId="29394"/>
    <cellStyle name="SAPBEXtitle 2 2 4 2 2 2 3" xfId="22791"/>
    <cellStyle name="SAPBEXtitle 2 2 4 2 2 3" xfId="12695"/>
    <cellStyle name="SAPBEXtitle 2 2 4 2 2 3 2" xfId="26141"/>
    <cellStyle name="SAPBEXtitle 2 2 4 2 2 4" xfId="19538"/>
    <cellStyle name="SAPBEXtitle 2 2 4 2 3" xfId="7395"/>
    <cellStyle name="SAPBEXtitle 2 2 4 2 3 2" xfId="14511"/>
    <cellStyle name="SAPBEXtitle 2 2 4 2 3 2 2" xfId="27799"/>
    <cellStyle name="SAPBEXtitle 2 2 4 2 3 3" xfId="21196"/>
    <cellStyle name="SAPBEXtitle 2 2 4 2 4" xfId="11001"/>
    <cellStyle name="SAPBEXtitle 2 2 4 2 4 2" xfId="24546"/>
    <cellStyle name="SAPBEXtitle 2 2 4 2 5" xfId="17942"/>
    <cellStyle name="SAPBEXtitle 2 2 4 3" xfId="4732"/>
    <cellStyle name="SAPBEXtitle 2 2 4 3 2" xfId="8243"/>
    <cellStyle name="SAPBEXtitle 2 2 4 3 2 2" xfId="15359"/>
    <cellStyle name="SAPBEXtitle 2 2 4 3 2 2 2" xfId="28605"/>
    <cellStyle name="SAPBEXtitle 2 2 4 3 2 3" xfId="22002"/>
    <cellStyle name="SAPBEXtitle 2 2 4 3 3" xfId="11849"/>
    <cellStyle name="SAPBEXtitle 2 2 4 3 3 2" xfId="25352"/>
    <cellStyle name="SAPBEXtitle 2 2 4 3 4" xfId="18749"/>
    <cellStyle name="SAPBEXtitle 2 2 4 4" xfId="6549"/>
    <cellStyle name="SAPBEXtitle 2 2 4 4 2" xfId="13665"/>
    <cellStyle name="SAPBEXtitle 2 2 4 4 2 2" xfId="27010"/>
    <cellStyle name="SAPBEXtitle 2 2 4 4 3" xfId="20407"/>
    <cellStyle name="SAPBEXtitle 2 2 4 5" xfId="10154"/>
    <cellStyle name="SAPBEXtitle 2 2 4 5 2" xfId="23756"/>
    <cellStyle name="SAPBEXtitle 2 2 4 6" xfId="17152"/>
    <cellStyle name="SAPBEXtitle 2 2 5" xfId="3489"/>
    <cellStyle name="SAPBEXtitle 2 2 5 2" xfId="5184"/>
    <cellStyle name="SAPBEXtitle 2 2 5 2 2" xfId="8695"/>
    <cellStyle name="SAPBEXtitle 2 2 5 2 2 2" xfId="15811"/>
    <cellStyle name="SAPBEXtitle 2 2 5 2 2 2 2" xfId="29010"/>
    <cellStyle name="SAPBEXtitle 2 2 5 2 2 3" xfId="22407"/>
    <cellStyle name="SAPBEXtitle 2 2 5 2 3" xfId="12301"/>
    <cellStyle name="SAPBEXtitle 2 2 5 2 3 2" xfId="25757"/>
    <cellStyle name="SAPBEXtitle 2 2 5 2 4" xfId="19154"/>
    <cellStyle name="SAPBEXtitle 2 2 5 3" xfId="7001"/>
    <cellStyle name="SAPBEXtitle 2 2 5 3 2" xfId="14117"/>
    <cellStyle name="SAPBEXtitle 2 2 5 3 2 2" xfId="27415"/>
    <cellStyle name="SAPBEXtitle 2 2 5 3 3" xfId="20812"/>
    <cellStyle name="SAPBEXtitle 2 2 5 4" xfId="10607"/>
    <cellStyle name="SAPBEXtitle 2 2 5 4 2" xfId="24162"/>
    <cellStyle name="SAPBEXtitle 2 2 5 5" xfId="17558"/>
    <cellStyle name="SAPBEXtitle 2 2 6" xfId="4332"/>
    <cellStyle name="SAPBEXtitle 2 2 6 2" xfId="7843"/>
    <cellStyle name="SAPBEXtitle 2 2 6 2 2" xfId="14959"/>
    <cellStyle name="SAPBEXtitle 2 2 6 2 2 2" xfId="28218"/>
    <cellStyle name="SAPBEXtitle 2 2 6 2 3" xfId="21615"/>
    <cellStyle name="SAPBEXtitle 2 2 6 3" xfId="11449"/>
    <cellStyle name="SAPBEXtitle 2 2 6 3 2" xfId="24965"/>
    <cellStyle name="SAPBEXtitle 2 2 6 4" xfId="18362"/>
    <cellStyle name="SAPBEXtitle 2 2 7" xfId="6119"/>
    <cellStyle name="SAPBEXtitle 2 2 7 2" xfId="13235"/>
    <cellStyle name="SAPBEXtitle 2 2 7 2 2" xfId="26623"/>
    <cellStyle name="SAPBEXtitle 2 2 7 3" xfId="20020"/>
    <cellStyle name="SAPBEXtitle 2 2 8" xfId="9732"/>
    <cellStyle name="SAPBEXtitle 2 2 8 2" xfId="23369"/>
    <cellStyle name="SAPBEXtitle 2 2 9" xfId="16774"/>
    <cellStyle name="SAPBEXtitle 2 3" xfId="2669"/>
    <cellStyle name="SAPBEXtitle 2 3 2" xfId="2499"/>
    <cellStyle name="SAPBEXtitle 2 3 2 2" xfId="2973"/>
    <cellStyle name="SAPBEXtitle 2 3 2 2 2" xfId="3823"/>
    <cellStyle name="SAPBEXtitle 2 3 2 2 2 2" xfId="5518"/>
    <cellStyle name="SAPBEXtitle 2 3 2 2 2 2 2" xfId="9029"/>
    <cellStyle name="SAPBEXtitle 2 3 2 2 2 2 2 2" xfId="16145"/>
    <cellStyle name="SAPBEXtitle 2 3 2 2 2 2 2 2 2" xfId="29334"/>
    <cellStyle name="SAPBEXtitle 2 3 2 2 2 2 2 3" xfId="22731"/>
    <cellStyle name="SAPBEXtitle 2 3 2 2 2 2 3" xfId="12635"/>
    <cellStyle name="SAPBEXtitle 2 3 2 2 2 2 3 2" xfId="26081"/>
    <cellStyle name="SAPBEXtitle 2 3 2 2 2 2 4" xfId="19478"/>
    <cellStyle name="SAPBEXtitle 2 3 2 2 2 3" xfId="7335"/>
    <cellStyle name="SAPBEXtitle 2 3 2 2 2 3 2" xfId="14451"/>
    <cellStyle name="SAPBEXtitle 2 3 2 2 2 3 2 2" xfId="27739"/>
    <cellStyle name="SAPBEXtitle 2 3 2 2 2 3 3" xfId="21136"/>
    <cellStyle name="SAPBEXtitle 2 3 2 2 2 4" xfId="10941"/>
    <cellStyle name="SAPBEXtitle 2 3 2 2 2 4 2" xfId="24486"/>
    <cellStyle name="SAPBEXtitle 2 3 2 2 2 5" xfId="17882"/>
    <cellStyle name="SAPBEXtitle 2 3 2 2 3" xfId="4671"/>
    <cellStyle name="SAPBEXtitle 2 3 2 2 3 2" xfId="8182"/>
    <cellStyle name="SAPBEXtitle 2 3 2 2 3 2 2" xfId="15298"/>
    <cellStyle name="SAPBEXtitle 2 3 2 2 3 2 2 2" xfId="28545"/>
    <cellStyle name="SAPBEXtitle 2 3 2 2 3 2 3" xfId="21942"/>
    <cellStyle name="SAPBEXtitle 2 3 2 2 3 3" xfId="11788"/>
    <cellStyle name="SAPBEXtitle 2 3 2 2 3 3 2" xfId="25292"/>
    <cellStyle name="SAPBEXtitle 2 3 2 2 3 4" xfId="18689"/>
    <cellStyle name="SAPBEXtitle 2 3 2 2 4" xfId="6486"/>
    <cellStyle name="SAPBEXtitle 2 3 2 2 4 2" xfId="13602"/>
    <cellStyle name="SAPBEXtitle 2 3 2 2 4 2 2" xfId="26950"/>
    <cellStyle name="SAPBEXtitle 2 3 2 2 4 3" xfId="20347"/>
    <cellStyle name="SAPBEXtitle 2 3 2 2 5" xfId="10091"/>
    <cellStyle name="SAPBEXtitle 2 3 2 2 5 2" xfId="23696"/>
    <cellStyle name="SAPBEXtitle 2 3 2 2 6" xfId="17092"/>
    <cellStyle name="SAPBEXtitle 2 3 2 3" xfId="3411"/>
    <cellStyle name="SAPBEXtitle 2 3 2 3 2" xfId="5107"/>
    <cellStyle name="SAPBEXtitle 2 3 2 3 2 2" xfId="8618"/>
    <cellStyle name="SAPBEXtitle 2 3 2 3 2 2 2" xfId="15734"/>
    <cellStyle name="SAPBEXtitle 2 3 2 3 2 2 2 2" xfId="28934"/>
    <cellStyle name="SAPBEXtitle 2 3 2 3 2 2 3" xfId="22331"/>
    <cellStyle name="SAPBEXtitle 2 3 2 3 2 3" xfId="12224"/>
    <cellStyle name="SAPBEXtitle 2 3 2 3 2 3 2" xfId="25681"/>
    <cellStyle name="SAPBEXtitle 2 3 2 3 2 4" xfId="19078"/>
    <cellStyle name="SAPBEXtitle 2 3 2 3 3" xfId="6924"/>
    <cellStyle name="SAPBEXtitle 2 3 2 3 3 2" xfId="14040"/>
    <cellStyle name="SAPBEXtitle 2 3 2 3 3 2 2" xfId="27339"/>
    <cellStyle name="SAPBEXtitle 2 3 2 3 3 3" xfId="20736"/>
    <cellStyle name="SAPBEXtitle 2 3 2 3 4" xfId="10529"/>
    <cellStyle name="SAPBEXtitle 2 3 2 3 4 2" xfId="24085"/>
    <cellStyle name="SAPBEXtitle 2 3 2 3 5" xfId="17481"/>
    <cellStyle name="SAPBEXtitle 2 3 2 4" xfId="4247"/>
    <cellStyle name="SAPBEXtitle 2 3 2 4 2" xfId="7759"/>
    <cellStyle name="SAPBEXtitle 2 3 2 4 2 2" xfId="14875"/>
    <cellStyle name="SAPBEXtitle 2 3 2 4 2 2 2" xfId="28142"/>
    <cellStyle name="SAPBEXtitle 2 3 2 4 2 3" xfId="21539"/>
    <cellStyle name="SAPBEXtitle 2 3 2 4 3" xfId="11365"/>
    <cellStyle name="SAPBEXtitle 2 3 2 4 3 2" xfId="24889"/>
    <cellStyle name="SAPBEXtitle 2 3 2 4 4" xfId="18285"/>
    <cellStyle name="SAPBEXtitle 2 3 2 5" xfId="6031"/>
    <cellStyle name="SAPBEXtitle 2 3 2 5 2" xfId="13148"/>
    <cellStyle name="SAPBEXtitle 2 3 2 5 2 2" xfId="26547"/>
    <cellStyle name="SAPBEXtitle 2 3 2 5 3" xfId="19944"/>
    <cellStyle name="SAPBEXtitle 2 3 2 6" xfId="9646"/>
    <cellStyle name="SAPBEXtitle 2 3 2 6 2" xfId="23293"/>
    <cellStyle name="SAPBEXtitle 2 3 2 7" xfId="16698"/>
    <cellStyle name="SAPBEXtitle 2 3 3" xfId="3091"/>
    <cellStyle name="SAPBEXtitle 2 3 3 2" xfId="3929"/>
    <cellStyle name="SAPBEXtitle 2 3 3 2 2" xfId="5624"/>
    <cellStyle name="SAPBEXtitle 2 3 3 2 2 2" xfId="9135"/>
    <cellStyle name="SAPBEXtitle 2 3 3 2 2 2 2" xfId="16251"/>
    <cellStyle name="SAPBEXtitle 2 3 3 2 2 2 2 2" xfId="29439"/>
    <cellStyle name="SAPBEXtitle 2 3 3 2 2 2 3" xfId="22836"/>
    <cellStyle name="SAPBEXtitle 2 3 3 2 2 3" xfId="12741"/>
    <cellStyle name="SAPBEXtitle 2 3 3 2 2 3 2" xfId="26186"/>
    <cellStyle name="SAPBEXtitle 2 3 3 2 2 4" xfId="19583"/>
    <cellStyle name="SAPBEXtitle 2 3 3 2 3" xfId="7441"/>
    <cellStyle name="SAPBEXtitle 2 3 3 2 3 2" xfId="14557"/>
    <cellStyle name="SAPBEXtitle 2 3 3 2 3 2 2" xfId="27844"/>
    <cellStyle name="SAPBEXtitle 2 3 3 2 3 3" xfId="21241"/>
    <cellStyle name="SAPBEXtitle 2 3 3 2 4" xfId="11047"/>
    <cellStyle name="SAPBEXtitle 2 3 3 2 4 2" xfId="24591"/>
    <cellStyle name="SAPBEXtitle 2 3 3 2 5" xfId="17987"/>
    <cellStyle name="SAPBEXtitle 2 3 3 3" xfId="4787"/>
    <cellStyle name="SAPBEXtitle 2 3 3 3 2" xfId="8298"/>
    <cellStyle name="SAPBEXtitle 2 3 3 3 2 2" xfId="15414"/>
    <cellStyle name="SAPBEXtitle 2 3 3 3 2 2 2" xfId="28650"/>
    <cellStyle name="SAPBEXtitle 2 3 3 3 2 3" xfId="22047"/>
    <cellStyle name="SAPBEXtitle 2 3 3 3 3" xfId="11904"/>
    <cellStyle name="SAPBEXtitle 2 3 3 3 3 2" xfId="25397"/>
    <cellStyle name="SAPBEXtitle 2 3 3 3 4" xfId="18794"/>
    <cellStyle name="SAPBEXtitle 2 3 3 4" xfId="6604"/>
    <cellStyle name="SAPBEXtitle 2 3 3 4 2" xfId="13720"/>
    <cellStyle name="SAPBEXtitle 2 3 3 4 2 2" xfId="27055"/>
    <cellStyle name="SAPBEXtitle 2 3 3 4 3" xfId="20452"/>
    <cellStyle name="SAPBEXtitle 2 3 3 5" xfId="10209"/>
    <cellStyle name="SAPBEXtitle 2 3 3 5 2" xfId="23801"/>
    <cellStyle name="SAPBEXtitle 2 3 3 6" xfId="17197"/>
    <cellStyle name="SAPBEXtitle 2 3 4" xfId="3543"/>
    <cellStyle name="SAPBEXtitle 2 3 4 2" xfId="5238"/>
    <cellStyle name="SAPBEXtitle 2 3 4 2 2" xfId="8749"/>
    <cellStyle name="SAPBEXtitle 2 3 4 2 2 2" xfId="15865"/>
    <cellStyle name="SAPBEXtitle 2 3 4 2 2 2 2" xfId="29055"/>
    <cellStyle name="SAPBEXtitle 2 3 4 2 2 3" xfId="22452"/>
    <cellStyle name="SAPBEXtitle 2 3 4 2 3" xfId="12355"/>
    <cellStyle name="SAPBEXtitle 2 3 4 2 3 2" xfId="25802"/>
    <cellStyle name="SAPBEXtitle 2 3 4 2 4" xfId="19199"/>
    <cellStyle name="SAPBEXtitle 2 3 4 3" xfId="7055"/>
    <cellStyle name="SAPBEXtitle 2 3 4 3 2" xfId="14171"/>
    <cellStyle name="SAPBEXtitle 2 3 4 3 2 2" xfId="27460"/>
    <cellStyle name="SAPBEXtitle 2 3 4 3 3" xfId="20857"/>
    <cellStyle name="SAPBEXtitle 2 3 4 4" xfId="10661"/>
    <cellStyle name="SAPBEXtitle 2 3 4 4 2" xfId="24207"/>
    <cellStyle name="SAPBEXtitle 2 3 4 5" xfId="17603"/>
    <cellStyle name="SAPBEXtitle 2 3 5" xfId="4386"/>
    <cellStyle name="SAPBEXtitle 2 3 5 2" xfId="7897"/>
    <cellStyle name="SAPBEXtitle 2 3 5 2 2" xfId="15013"/>
    <cellStyle name="SAPBEXtitle 2 3 5 2 2 2" xfId="28263"/>
    <cellStyle name="SAPBEXtitle 2 3 5 2 3" xfId="21660"/>
    <cellStyle name="SAPBEXtitle 2 3 5 3" xfId="11503"/>
    <cellStyle name="SAPBEXtitle 2 3 5 3 2" xfId="25010"/>
    <cellStyle name="SAPBEXtitle 2 3 5 4" xfId="18407"/>
    <cellStyle name="SAPBEXtitle 2 3 6" xfId="6183"/>
    <cellStyle name="SAPBEXtitle 2 3 6 2" xfId="13299"/>
    <cellStyle name="SAPBEXtitle 2 3 6 2 2" xfId="26668"/>
    <cellStyle name="SAPBEXtitle 2 3 6 3" xfId="20065"/>
    <cellStyle name="SAPBEXtitle 2 3 7" xfId="9788"/>
    <cellStyle name="SAPBEXtitle 2 3 7 2" xfId="23414"/>
    <cellStyle name="SAPBEXtitle 2 3 8" xfId="16809"/>
    <cellStyle name="SAPBEXtitle 2 4" xfId="2389"/>
    <cellStyle name="SAPBEXtitle 2 4 2" xfId="2872"/>
    <cellStyle name="SAPBEXtitle 2 4 2 2" xfId="3723"/>
    <cellStyle name="SAPBEXtitle 2 4 2 2 2" xfId="5418"/>
    <cellStyle name="SAPBEXtitle 2 4 2 2 2 2" xfId="8929"/>
    <cellStyle name="SAPBEXtitle 2 4 2 2 2 2 2" xfId="16045"/>
    <cellStyle name="SAPBEXtitle 2 4 2 2 2 2 2 2" xfId="29235"/>
    <cellStyle name="SAPBEXtitle 2 4 2 2 2 2 3" xfId="22632"/>
    <cellStyle name="SAPBEXtitle 2 4 2 2 2 3" xfId="12535"/>
    <cellStyle name="SAPBEXtitle 2 4 2 2 2 3 2" xfId="25982"/>
    <cellStyle name="SAPBEXtitle 2 4 2 2 2 4" xfId="19379"/>
    <cellStyle name="SAPBEXtitle 2 4 2 2 3" xfId="7235"/>
    <cellStyle name="SAPBEXtitle 2 4 2 2 3 2" xfId="14351"/>
    <cellStyle name="SAPBEXtitle 2 4 2 2 3 2 2" xfId="27640"/>
    <cellStyle name="SAPBEXtitle 2 4 2 2 3 3" xfId="21037"/>
    <cellStyle name="SAPBEXtitle 2 4 2 2 4" xfId="10841"/>
    <cellStyle name="SAPBEXtitle 2 4 2 2 4 2" xfId="24387"/>
    <cellStyle name="SAPBEXtitle 2 4 2 2 5" xfId="17783"/>
    <cellStyle name="SAPBEXtitle 2 4 2 3" xfId="4571"/>
    <cellStyle name="SAPBEXtitle 2 4 2 3 2" xfId="8082"/>
    <cellStyle name="SAPBEXtitle 2 4 2 3 2 2" xfId="15198"/>
    <cellStyle name="SAPBEXtitle 2 4 2 3 2 2 2" xfId="28446"/>
    <cellStyle name="SAPBEXtitle 2 4 2 3 2 3" xfId="21843"/>
    <cellStyle name="SAPBEXtitle 2 4 2 3 3" xfId="11688"/>
    <cellStyle name="SAPBEXtitle 2 4 2 3 3 2" xfId="25193"/>
    <cellStyle name="SAPBEXtitle 2 4 2 3 4" xfId="18590"/>
    <cellStyle name="SAPBEXtitle 2 4 2 4" xfId="6385"/>
    <cellStyle name="SAPBEXtitle 2 4 2 4 2" xfId="13501"/>
    <cellStyle name="SAPBEXtitle 2 4 2 4 2 2" xfId="26851"/>
    <cellStyle name="SAPBEXtitle 2 4 2 4 3" xfId="20248"/>
    <cellStyle name="SAPBEXtitle 2 4 2 5" xfId="9990"/>
    <cellStyle name="SAPBEXtitle 2 4 2 5 2" xfId="23597"/>
    <cellStyle name="SAPBEXtitle 2 4 2 6" xfId="16993"/>
    <cellStyle name="SAPBEXtitle 2 4 3" xfId="3302"/>
    <cellStyle name="SAPBEXtitle 2 4 3 2" xfId="4998"/>
    <cellStyle name="SAPBEXtitle 2 4 3 2 2" xfId="8509"/>
    <cellStyle name="SAPBEXtitle 2 4 3 2 2 2" xfId="15625"/>
    <cellStyle name="SAPBEXtitle 2 4 3 2 2 2 2" xfId="28835"/>
    <cellStyle name="SAPBEXtitle 2 4 3 2 2 3" xfId="22232"/>
    <cellStyle name="SAPBEXtitle 2 4 3 2 3" xfId="12115"/>
    <cellStyle name="SAPBEXtitle 2 4 3 2 3 2" xfId="25582"/>
    <cellStyle name="SAPBEXtitle 2 4 3 2 4" xfId="18979"/>
    <cellStyle name="SAPBEXtitle 2 4 3 3" xfId="6815"/>
    <cellStyle name="SAPBEXtitle 2 4 3 3 2" xfId="13931"/>
    <cellStyle name="SAPBEXtitle 2 4 3 3 2 2" xfId="27240"/>
    <cellStyle name="SAPBEXtitle 2 4 3 3 3" xfId="20637"/>
    <cellStyle name="SAPBEXtitle 2 4 3 4" xfId="10420"/>
    <cellStyle name="SAPBEXtitle 2 4 3 4 2" xfId="23986"/>
    <cellStyle name="SAPBEXtitle 2 4 3 5" xfId="17382"/>
    <cellStyle name="SAPBEXtitle 2 4 4" xfId="4138"/>
    <cellStyle name="SAPBEXtitle 2 4 4 2" xfId="7650"/>
    <cellStyle name="SAPBEXtitle 2 4 4 2 2" xfId="14766"/>
    <cellStyle name="SAPBEXtitle 2 4 4 2 2 2" xfId="28043"/>
    <cellStyle name="SAPBEXtitle 2 4 4 2 3" xfId="21440"/>
    <cellStyle name="SAPBEXtitle 2 4 4 3" xfId="11256"/>
    <cellStyle name="SAPBEXtitle 2 4 4 3 2" xfId="24790"/>
    <cellStyle name="SAPBEXtitle 2 4 4 4" xfId="18186"/>
    <cellStyle name="SAPBEXtitle 2 4 5" xfId="5922"/>
    <cellStyle name="SAPBEXtitle 2 4 5 2" xfId="13039"/>
    <cellStyle name="SAPBEXtitle 2 4 5 2 2" xfId="26448"/>
    <cellStyle name="SAPBEXtitle 2 4 5 3" xfId="19845"/>
    <cellStyle name="SAPBEXtitle 2 4 6" xfId="9537"/>
    <cellStyle name="SAPBEXtitle 2 4 6 2" xfId="23194"/>
    <cellStyle name="SAPBEXtitle 2 4 7" xfId="16599"/>
    <cellStyle name="SAPBEXtitle 2 5" xfId="1968"/>
    <cellStyle name="SAPBEXtitle 2 5 2" xfId="2292"/>
    <cellStyle name="SAPBEXtitle 2 5 2 2" xfId="2008"/>
    <cellStyle name="SAPBEXtitle 2 5 2 2 2" xfId="2255"/>
    <cellStyle name="SAPBEXtitle 2 5 2 2 2 2" xfId="9412"/>
    <cellStyle name="SAPBEXtitle 2 5 2 2 2 2 2" xfId="23092"/>
    <cellStyle name="SAPBEXtitle 2 5 2 2 2 3" xfId="16513"/>
    <cellStyle name="SAPBEXtitle 2 5 2 2 3" xfId="2060"/>
    <cellStyle name="SAPBEXtitle 2 5 2 2 3 2" xfId="16426"/>
    <cellStyle name="SAPBEXtitle 2 5 2 2 4" xfId="2196"/>
    <cellStyle name="SAPBEXtitle 2 5 2 3" xfId="5833"/>
    <cellStyle name="SAPBEXtitle 2 5 2 3 2" xfId="12950"/>
    <cellStyle name="SAPBEXtitle 2 5 2 3 2 2" xfId="26377"/>
    <cellStyle name="SAPBEXtitle 2 5 2 3 3" xfId="19774"/>
    <cellStyle name="SAPBEXtitle 2 5 2 4" xfId="9449"/>
    <cellStyle name="SAPBEXtitle 2 5 2 4 2" xfId="23123"/>
    <cellStyle name="SAPBEXtitle 2 5 2 5" xfId="16544"/>
    <cellStyle name="SAPBEXtitle 2 5 3" xfId="2058"/>
    <cellStyle name="SAPBEXtitle 2 5 3 2" xfId="5786"/>
    <cellStyle name="SAPBEXtitle 2 5 3 2 2" xfId="12903"/>
    <cellStyle name="SAPBEXtitle 2 5 3 2 2 2" xfId="26347"/>
    <cellStyle name="SAPBEXtitle 2 5 3 2 3" xfId="19744"/>
    <cellStyle name="SAPBEXtitle 2 5 3 3" xfId="9333"/>
    <cellStyle name="SAPBEXtitle 2 5 3 3 2" xfId="23027"/>
    <cellStyle name="SAPBEXtitle 2 5 3 4" xfId="16424"/>
    <cellStyle name="SAPBEXtitle 2 5 4" xfId="2215"/>
    <cellStyle name="SAPBEXtitle 2 5 4 2" xfId="9372"/>
    <cellStyle name="SAPBEXtitle 2 5 4 2 2" xfId="23057"/>
    <cellStyle name="SAPBEXtitle 2 5 4 3" xfId="16478"/>
    <cellStyle name="SAPBEXtitle 2 5 5" xfId="2094"/>
    <cellStyle name="SAPBEXtitle 2 5 5 2" xfId="16455"/>
    <cellStyle name="SAPBEXtitle 2 5 6" xfId="2164"/>
    <cellStyle name="SAPBEXtitle 2 6" xfId="2343"/>
    <cellStyle name="SAPBEXtitle 2 6 2" xfId="4100"/>
    <cellStyle name="SAPBEXtitle 2 6 2 2" xfId="7612"/>
    <cellStyle name="SAPBEXtitle 2 6 2 2 2" xfId="14728"/>
    <cellStyle name="SAPBEXtitle 2 6 2 2 2 2" xfId="28014"/>
    <cellStyle name="SAPBEXtitle 2 6 2 2 3" xfId="21411"/>
    <cellStyle name="SAPBEXtitle 2 6 2 3" xfId="11218"/>
    <cellStyle name="SAPBEXtitle 2 6 2 3 2" xfId="24761"/>
    <cellStyle name="SAPBEXtitle 2 6 2 4" xfId="18157"/>
    <cellStyle name="SAPBEXtitle 2 6 3" xfId="5884"/>
    <cellStyle name="SAPBEXtitle 2 6 3 2" xfId="13001"/>
    <cellStyle name="SAPBEXtitle 2 6 3 2 2" xfId="26419"/>
    <cellStyle name="SAPBEXtitle 2 6 3 3" xfId="19816"/>
    <cellStyle name="SAPBEXtitle 2 6 4" xfId="9499"/>
    <cellStyle name="SAPBEXtitle 2 6 4 2" xfId="23165"/>
    <cellStyle name="SAPBEXtitle 2 6 5" xfId="16577"/>
    <cellStyle name="SAPBEXtitle 2 7" xfId="2023"/>
    <cellStyle name="SAPBEXtitle 2 7 2" xfId="2270"/>
    <cellStyle name="SAPBEXtitle 2 7 2 2" xfId="9427"/>
    <cellStyle name="SAPBEXtitle 2 7 2 2 2" xfId="23107"/>
    <cellStyle name="SAPBEXtitle 2 7 2 3" xfId="16528"/>
    <cellStyle name="SAPBEXtitle 2 7 3" xfId="9298"/>
    <cellStyle name="SAPBEXtitle 2 7 3 2" xfId="22999"/>
    <cellStyle name="SAPBEXtitle 2 7 4" xfId="2210"/>
    <cellStyle name="SAPBEXtitle 2 8" xfId="5811"/>
    <cellStyle name="SAPBEXtitle 2 8 2" xfId="12928"/>
    <cellStyle name="SAPBEXtitle 2 8 2 2" xfId="26362"/>
    <cellStyle name="SAPBEXtitle 2 8 3" xfId="19759"/>
    <cellStyle name="SAPBEXtitle 2 9" xfId="9357"/>
    <cellStyle name="SAPBEXtitle 2 9 2" xfId="23042"/>
    <cellStyle name="SAPBEXundefined" xfId="1094"/>
    <cellStyle name="SAPBEXundefined 2" xfId="2137"/>
    <cellStyle name="SAPBEXundefined 2 2" xfId="2602"/>
    <cellStyle name="SAPBEXundefined 2 2 2" xfId="2729"/>
    <cellStyle name="SAPBEXundefined 2 2 2 2" xfId="2790"/>
    <cellStyle name="SAPBEXundefined 2 2 2 2 2" xfId="3207"/>
    <cellStyle name="SAPBEXundefined 2 2 2 2 2 2" xfId="4028"/>
    <cellStyle name="SAPBEXundefined 2 2 2 2 2 2 2" xfId="5723"/>
    <cellStyle name="SAPBEXundefined 2 2 2 2 2 2 2 2" xfId="9234"/>
    <cellStyle name="SAPBEXundefined 2 2 2 2 2 2 2 2 2" xfId="16350"/>
    <cellStyle name="SAPBEXundefined 2 2 2 2 2 2 2 2 2 2" xfId="29538"/>
    <cellStyle name="SAPBEXundefined 2 2 2 2 2 2 2 2 3" xfId="22935"/>
    <cellStyle name="SAPBEXundefined 2 2 2 2 2 2 2 3" xfId="12840"/>
    <cellStyle name="SAPBEXundefined 2 2 2 2 2 2 2 3 2" xfId="26285"/>
    <cellStyle name="SAPBEXundefined 2 2 2 2 2 2 2 4" xfId="19682"/>
    <cellStyle name="SAPBEXundefined 2 2 2 2 2 2 3" xfId="7540"/>
    <cellStyle name="SAPBEXundefined 2 2 2 2 2 2 3 2" xfId="14656"/>
    <cellStyle name="SAPBEXundefined 2 2 2 2 2 2 3 2 2" xfId="27943"/>
    <cellStyle name="SAPBEXundefined 2 2 2 2 2 2 3 3" xfId="21340"/>
    <cellStyle name="SAPBEXundefined 2 2 2 2 2 2 4" xfId="11146"/>
    <cellStyle name="SAPBEXundefined 2 2 2 2 2 2 4 2" xfId="24690"/>
    <cellStyle name="SAPBEXundefined 2 2 2 2 2 2 5" xfId="18086"/>
    <cellStyle name="SAPBEXundefined 2 2 2 2 2 3" xfId="4903"/>
    <cellStyle name="SAPBEXundefined 2 2 2 2 2 3 2" xfId="8414"/>
    <cellStyle name="SAPBEXundefined 2 2 2 2 2 3 2 2" xfId="15530"/>
    <cellStyle name="SAPBEXundefined 2 2 2 2 2 3 2 2 2" xfId="28749"/>
    <cellStyle name="SAPBEXundefined 2 2 2 2 2 3 2 3" xfId="22146"/>
    <cellStyle name="SAPBEXundefined 2 2 2 2 2 3 3" xfId="12020"/>
    <cellStyle name="SAPBEXundefined 2 2 2 2 2 3 3 2" xfId="25496"/>
    <cellStyle name="SAPBEXundefined 2 2 2 2 2 3 4" xfId="18893"/>
    <cellStyle name="SAPBEXundefined 2 2 2 2 2 4" xfId="6720"/>
    <cellStyle name="SAPBEXundefined 2 2 2 2 2 4 2" xfId="13836"/>
    <cellStyle name="SAPBEXundefined 2 2 2 2 2 4 2 2" xfId="27154"/>
    <cellStyle name="SAPBEXundefined 2 2 2 2 2 4 3" xfId="20551"/>
    <cellStyle name="SAPBEXundefined 2 2 2 2 2 5" xfId="10325"/>
    <cellStyle name="SAPBEXundefined 2 2 2 2 2 5 2" xfId="23900"/>
    <cellStyle name="SAPBEXundefined 2 2 2 2 2 6" xfId="17296"/>
    <cellStyle name="SAPBEXundefined 2 2 2 2 3" xfId="3642"/>
    <cellStyle name="SAPBEXundefined 2 2 2 2 3 2" xfId="5337"/>
    <cellStyle name="SAPBEXundefined 2 2 2 2 3 2 2" xfId="8848"/>
    <cellStyle name="SAPBEXundefined 2 2 2 2 3 2 2 2" xfId="15964"/>
    <cellStyle name="SAPBEXundefined 2 2 2 2 3 2 2 2 2" xfId="29154"/>
    <cellStyle name="SAPBEXundefined 2 2 2 2 3 2 2 3" xfId="22551"/>
    <cellStyle name="SAPBEXundefined 2 2 2 2 3 2 3" xfId="12454"/>
    <cellStyle name="SAPBEXundefined 2 2 2 2 3 2 3 2" xfId="25901"/>
    <cellStyle name="SAPBEXundefined 2 2 2 2 3 2 4" xfId="19298"/>
    <cellStyle name="SAPBEXundefined 2 2 2 2 3 3" xfId="7154"/>
    <cellStyle name="SAPBEXundefined 2 2 2 2 3 3 2" xfId="14270"/>
    <cellStyle name="SAPBEXundefined 2 2 2 2 3 3 2 2" xfId="27559"/>
    <cellStyle name="SAPBEXundefined 2 2 2 2 3 3 3" xfId="20956"/>
    <cellStyle name="SAPBEXundefined 2 2 2 2 3 4" xfId="10760"/>
    <cellStyle name="SAPBEXundefined 2 2 2 2 3 4 2" xfId="24306"/>
    <cellStyle name="SAPBEXundefined 2 2 2 2 3 5" xfId="17702"/>
    <cellStyle name="SAPBEXundefined 2 2 2 2 4" xfId="4489"/>
    <cellStyle name="SAPBEXundefined 2 2 2 2 4 2" xfId="8000"/>
    <cellStyle name="SAPBEXundefined 2 2 2 2 4 2 2" xfId="15116"/>
    <cellStyle name="SAPBEXundefined 2 2 2 2 4 2 2 2" xfId="28365"/>
    <cellStyle name="SAPBEXundefined 2 2 2 2 4 2 3" xfId="21762"/>
    <cellStyle name="SAPBEXundefined 2 2 2 2 4 3" xfId="11606"/>
    <cellStyle name="SAPBEXundefined 2 2 2 2 4 3 2" xfId="25112"/>
    <cellStyle name="SAPBEXundefined 2 2 2 2 4 4" xfId="18509"/>
    <cellStyle name="SAPBEXundefined 2 2 2 2 5" xfId="6303"/>
    <cellStyle name="SAPBEXundefined 2 2 2 2 5 2" xfId="13419"/>
    <cellStyle name="SAPBEXundefined 2 2 2 2 5 2 2" xfId="26770"/>
    <cellStyle name="SAPBEXundefined 2 2 2 2 5 3" xfId="20167"/>
    <cellStyle name="SAPBEXundefined 2 2 2 2 6" xfId="9908"/>
    <cellStyle name="SAPBEXundefined 2 2 2 2 6 2" xfId="23516"/>
    <cellStyle name="SAPBEXundefined 2 2 2 2 7" xfId="16912"/>
    <cellStyle name="SAPBEXundefined 2 2 2 3" xfId="3147"/>
    <cellStyle name="SAPBEXundefined 2 2 2 3 2" xfId="3976"/>
    <cellStyle name="SAPBEXundefined 2 2 2 3 2 2" xfId="5671"/>
    <cellStyle name="SAPBEXundefined 2 2 2 3 2 2 2" xfId="9182"/>
    <cellStyle name="SAPBEXundefined 2 2 2 3 2 2 2 2" xfId="16298"/>
    <cellStyle name="SAPBEXundefined 2 2 2 3 2 2 2 2 2" xfId="29486"/>
    <cellStyle name="SAPBEXundefined 2 2 2 3 2 2 2 3" xfId="22883"/>
    <cellStyle name="SAPBEXundefined 2 2 2 3 2 2 3" xfId="12788"/>
    <cellStyle name="SAPBEXundefined 2 2 2 3 2 2 3 2" xfId="26233"/>
    <cellStyle name="SAPBEXundefined 2 2 2 3 2 2 4" xfId="19630"/>
    <cellStyle name="SAPBEXundefined 2 2 2 3 2 3" xfId="7488"/>
    <cellStyle name="SAPBEXundefined 2 2 2 3 2 3 2" xfId="14604"/>
    <cellStyle name="SAPBEXundefined 2 2 2 3 2 3 2 2" xfId="27891"/>
    <cellStyle name="SAPBEXundefined 2 2 2 3 2 3 3" xfId="21288"/>
    <cellStyle name="SAPBEXundefined 2 2 2 3 2 4" xfId="11094"/>
    <cellStyle name="SAPBEXundefined 2 2 2 3 2 4 2" xfId="24638"/>
    <cellStyle name="SAPBEXundefined 2 2 2 3 2 5" xfId="18034"/>
    <cellStyle name="SAPBEXundefined 2 2 2 3 3" xfId="4843"/>
    <cellStyle name="SAPBEXundefined 2 2 2 3 3 2" xfId="8354"/>
    <cellStyle name="SAPBEXundefined 2 2 2 3 3 2 2" xfId="15470"/>
    <cellStyle name="SAPBEXundefined 2 2 2 3 3 2 2 2" xfId="28697"/>
    <cellStyle name="SAPBEXundefined 2 2 2 3 3 2 3" xfId="22094"/>
    <cellStyle name="SAPBEXundefined 2 2 2 3 3 3" xfId="11960"/>
    <cellStyle name="SAPBEXundefined 2 2 2 3 3 3 2" xfId="25444"/>
    <cellStyle name="SAPBEXundefined 2 2 2 3 3 4" xfId="18841"/>
    <cellStyle name="SAPBEXundefined 2 2 2 3 4" xfId="6660"/>
    <cellStyle name="SAPBEXundefined 2 2 2 3 4 2" xfId="13776"/>
    <cellStyle name="SAPBEXundefined 2 2 2 3 4 2 2" xfId="27102"/>
    <cellStyle name="SAPBEXundefined 2 2 2 3 4 3" xfId="20499"/>
    <cellStyle name="SAPBEXundefined 2 2 2 3 5" xfId="10265"/>
    <cellStyle name="SAPBEXundefined 2 2 2 3 5 2" xfId="23848"/>
    <cellStyle name="SAPBEXundefined 2 2 2 3 6" xfId="17244"/>
    <cellStyle name="SAPBEXundefined 2 2 2 4" xfId="3590"/>
    <cellStyle name="SAPBEXundefined 2 2 2 4 2" xfId="5285"/>
    <cellStyle name="SAPBEXundefined 2 2 2 4 2 2" xfId="8796"/>
    <cellStyle name="SAPBEXundefined 2 2 2 4 2 2 2" xfId="15912"/>
    <cellStyle name="SAPBEXundefined 2 2 2 4 2 2 2 2" xfId="29102"/>
    <cellStyle name="SAPBEXundefined 2 2 2 4 2 2 3" xfId="22499"/>
    <cellStyle name="SAPBEXundefined 2 2 2 4 2 3" xfId="12402"/>
    <cellStyle name="SAPBEXundefined 2 2 2 4 2 3 2" xfId="25849"/>
    <cellStyle name="SAPBEXundefined 2 2 2 4 2 4" xfId="19246"/>
    <cellStyle name="SAPBEXundefined 2 2 2 4 3" xfId="7102"/>
    <cellStyle name="SAPBEXundefined 2 2 2 4 3 2" xfId="14218"/>
    <cellStyle name="SAPBEXundefined 2 2 2 4 3 2 2" xfId="27507"/>
    <cellStyle name="SAPBEXundefined 2 2 2 4 3 3" xfId="20904"/>
    <cellStyle name="SAPBEXundefined 2 2 2 4 4" xfId="10708"/>
    <cellStyle name="SAPBEXundefined 2 2 2 4 4 2" xfId="24254"/>
    <cellStyle name="SAPBEXundefined 2 2 2 4 5" xfId="17650"/>
    <cellStyle name="SAPBEXundefined 2 2 2 5" xfId="4437"/>
    <cellStyle name="SAPBEXundefined 2 2 2 5 2" xfId="7948"/>
    <cellStyle name="SAPBEXundefined 2 2 2 5 2 2" xfId="15064"/>
    <cellStyle name="SAPBEXundefined 2 2 2 5 2 2 2" xfId="28313"/>
    <cellStyle name="SAPBEXundefined 2 2 2 5 2 3" xfId="21710"/>
    <cellStyle name="SAPBEXundefined 2 2 2 5 3" xfId="11554"/>
    <cellStyle name="SAPBEXundefined 2 2 2 5 3 2" xfId="25060"/>
    <cellStyle name="SAPBEXundefined 2 2 2 5 4" xfId="18457"/>
    <cellStyle name="SAPBEXundefined 2 2 2 6" xfId="6243"/>
    <cellStyle name="SAPBEXundefined 2 2 2 6 2" xfId="13359"/>
    <cellStyle name="SAPBEXundefined 2 2 2 6 2 2" xfId="26718"/>
    <cellStyle name="SAPBEXundefined 2 2 2 6 3" xfId="20115"/>
    <cellStyle name="SAPBEXundefined 2 2 2 7" xfId="9848"/>
    <cellStyle name="SAPBEXundefined 2 2 2 7 2" xfId="23464"/>
    <cellStyle name="SAPBEXundefined 2 2 2 8" xfId="16859"/>
    <cellStyle name="SAPBEXundefined 2 2 3" xfId="2447"/>
    <cellStyle name="SAPBEXundefined 2 2 3 2" xfId="2929"/>
    <cellStyle name="SAPBEXundefined 2 2 3 2 2" xfId="3779"/>
    <cellStyle name="SAPBEXundefined 2 2 3 2 2 2" xfId="5474"/>
    <cellStyle name="SAPBEXundefined 2 2 3 2 2 2 2" xfId="8985"/>
    <cellStyle name="SAPBEXundefined 2 2 3 2 2 2 2 2" xfId="16101"/>
    <cellStyle name="SAPBEXundefined 2 2 3 2 2 2 2 2 2" xfId="29290"/>
    <cellStyle name="SAPBEXundefined 2 2 3 2 2 2 2 3" xfId="22687"/>
    <cellStyle name="SAPBEXundefined 2 2 3 2 2 2 3" xfId="12591"/>
    <cellStyle name="SAPBEXundefined 2 2 3 2 2 2 3 2" xfId="26037"/>
    <cellStyle name="SAPBEXundefined 2 2 3 2 2 2 4" xfId="19434"/>
    <cellStyle name="SAPBEXundefined 2 2 3 2 2 3" xfId="7291"/>
    <cellStyle name="SAPBEXundefined 2 2 3 2 2 3 2" xfId="14407"/>
    <cellStyle name="SAPBEXundefined 2 2 3 2 2 3 2 2" xfId="27695"/>
    <cellStyle name="SAPBEXundefined 2 2 3 2 2 3 3" xfId="21092"/>
    <cellStyle name="SAPBEXundefined 2 2 3 2 2 4" xfId="10897"/>
    <cellStyle name="SAPBEXundefined 2 2 3 2 2 4 2" xfId="24442"/>
    <cellStyle name="SAPBEXundefined 2 2 3 2 2 5" xfId="17838"/>
    <cellStyle name="SAPBEXundefined 2 2 3 2 3" xfId="4627"/>
    <cellStyle name="SAPBEXundefined 2 2 3 2 3 2" xfId="8138"/>
    <cellStyle name="SAPBEXundefined 2 2 3 2 3 2 2" xfId="15254"/>
    <cellStyle name="SAPBEXundefined 2 2 3 2 3 2 2 2" xfId="28501"/>
    <cellStyle name="SAPBEXundefined 2 2 3 2 3 2 3" xfId="21898"/>
    <cellStyle name="SAPBEXundefined 2 2 3 2 3 3" xfId="11744"/>
    <cellStyle name="SAPBEXundefined 2 2 3 2 3 3 2" xfId="25248"/>
    <cellStyle name="SAPBEXundefined 2 2 3 2 3 4" xfId="18645"/>
    <cellStyle name="SAPBEXundefined 2 2 3 2 4" xfId="6442"/>
    <cellStyle name="SAPBEXundefined 2 2 3 2 4 2" xfId="13558"/>
    <cellStyle name="SAPBEXundefined 2 2 3 2 4 2 2" xfId="26906"/>
    <cellStyle name="SAPBEXundefined 2 2 3 2 4 3" xfId="20303"/>
    <cellStyle name="SAPBEXundefined 2 2 3 2 5" xfId="10047"/>
    <cellStyle name="SAPBEXundefined 2 2 3 2 5 2" xfId="23652"/>
    <cellStyle name="SAPBEXundefined 2 2 3 2 6" xfId="17048"/>
    <cellStyle name="SAPBEXundefined 2 2 3 3" xfId="3359"/>
    <cellStyle name="SAPBEXundefined 2 2 3 3 2" xfId="5055"/>
    <cellStyle name="SAPBEXundefined 2 2 3 3 2 2" xfId="8566"/>
    <cellStyle name="SAPBEXundefined 2 2 3 3 2 2 2" xfId="15682"/>
    <cellStyle name="SAPBEXundefined 2 2 3 3 2 2 2 2" xfId="28890"/>
    <cellStyle name="SAPBEXundefined 2 2 3 3 2 2 3" xfId="22287"/>
    <cellStyle name="SAPBEXundefined 2 2 3 3 2 3" xfId="12172"/>
    <cellStyle name="SAPBEXundefined 2 2 3 3 2 3 2" xfId="25637"/>
    <cellStyle name="SAPBEXundefined 2 2 3 3 2 4" xfId="19034"/>
    <cellStyle name="SAPBEXundefined 2 2 3 3 3" xfId="6872"/>
    <cellStyle name="SAPBEXundefined 2 2 3 3 3 2" xfId="13988"/>
    <cellStyle name="SAPBEXundefined 2 2 3 3 3 2 2" xfId="27295"/>
    <cellStyle name="SAPBEXundefined 2 2 3 3 3 3" xfId="20692"/>
    <cellStyle name="SAPBEXundefined 2 2 3 3 4" xfId="10477"/>
    <cellStyle name="SAPBEXundefined 2 2 3 3 4 2" xfId="24041"/>
    <cellStyle name="SAPBEXundefined 2 2 3 3 5" xfId="17437"/>
    <cellStyle name="SAPBEXundefined 2 2 3 4" xfId="4195"/>
    <cellStyle name="SAPBEXundefined 2 2 3 4 2" xfId="7707"/>
    <cellStyle name="SAPBEXundefined 2 2 3 4 2 2" xfId="14823"/>
    <cellStyle name="SAPBEXundefined 2 2 3 4 2 2 2" xfId="28098"/>
    <cellStyle name="SAPBEXundefined 2 2 3 4 2 3" xfId="21495"/>
    <cellStyle name="SAPBEXundefined 2 2 3 4 3" xfId="11313"/>
    <cellStyle name="SAPBEXundefined 2 2 3 4 3 2" xfId="24845"/>
    <cellStyle name="SAPBEXundefined 2 2 3 4 4" xfId="18241"/>
    <cellStyle name="SAPBEXundefined 2 2 3 5" xfId="5979"/>
    <cellStyle name="SAPBEXundefined 2 2 3 5 2" xfId="13096"/>
    <cellStyle name="SAPBEXundefined 2 2 3 5 2 2" xfId="26503"/>
    <cellStyle name="SAPBEXundefined 2 2 3 5 3" xfId="19900"/>
    <cellStyle name="SAPBEXundefined 2 2 3 6" xfId="9594"/>
    <cellStyle name="SAPBEXundefined 2 2 3 6 2" xfId="23249"/>
    <cellStyle name="SAPBEXundefined 2 2 3 7" xfId="16654"/>
    <cellStyle name="SAPBEXundefined 2 2 4" xfId="3037"/>
    <cellStyle name="SAPBEXundefined 2 2 4 2" xfId="3884"/>
    <cellStyle name="SAPBEXundefined 2 2 4 2 2" xfId="5579"/>
    <cellStyle name="SAPBEXundefined 2 2 4 2 2 2" xfId="9090"/>
    <cellStyle name="SAPBEXundefined 2 2 4 2 2 2 2" xfId="16206"/>
    <cellStyle name="SAPBEXundefined 2 2 4 2 2 2 2 2" xfId="29395"/>
    <cellStyle name="SAPBEXundefined 2 2 4 2 2 2 3" xfId="22792"/>
    <cellStyle name="SAPBEXundefined 2 2 4 2 2 3" xfId="12696"/>
    <cellStyle name="SAPBEXundefined 2 2 4 2 2 3 2" xfId="26142"/>
    <cellStyle name="SAPBEXundefined 2 2 4 2 2 4" xfId="19539"/>
    <cellStyle name="SAPBEXundefined 2 2 4 2 3" xfId="7396"/>
    <cellStyle name="SAPBEXundefined 2 2 4 2 3 2" xfId="14512"/>
    <cellStyle name="SAPBEXundefined 2 2 4 2 3 2 2" xfId="27800"/>
    <cellStyle name="SAPBEXundefined 2 2 4 2 3 3" xfId="21197"/>
    <cellStyle name="SAPBEXundefined 2 2 4 2 4" xfId="11002"/>
    <cellStyle name="SAPBEXundefined 2 2 4 2 4 2" xfId="24547"/>
    <cellStyle name="SAPBEXundefined 2 2 4 2 5" xfId="17943"/>
    <cellStyle name="SAPBEXundefined 2 2 4 3" xfId="4733"/>
    <cellStyle name="SAPBEXundefined 2 2 4 3 2" xfId="8244"/>
    <cellStyle name="SAPBEXundefined 2 2 4 3 2 2" xfId="15360"/>
    <cellStyle name="SAPBEXundefined 2 2 4 3 2 2 2" xfId="28606"/>
    <cellStyle name="SAPBEXundefined 2 2 4 3 2 3" xfId="22003"/>
    <cellStyle name="SAPBEXundefined 2 2 4 3 3" xfId="11850"/>
    <cellStyle name="SAPBEXundefined 2 2 4 3 3 2" xfId="25353"/>
    <cellStyle name="SAPBEXundefined 2 2 4 3 4" xfId="18750"/>
    <cellStyle name="SAPBEXundefined 2 2 4 4" xfId="6550"/>
    <cellStyle name="SAPBEXundefined 2 2 4 4 2" xfId="13666"/>
    <cellStyle name="SAPBEXundefined 2 2 4 4 2 2" xfId="27011"/>
    <cellStyle name="SAPBEXundefined 2 2 4 4 3" xfId="20408"/>
    <cellStyle name="SAPBEXundefined 2 2 4 5" xfId="10155"/>
    <cellStyle name="SAPBEXundefined 2 2 4 5 2" xfId="23757"/>
    <cellStyle name="SAPBEXundefined 2 2 4 6" xfId="17153"/>
    <cellStyle name="SAPBEXundefined 2 2 5" xfId="3490"/>
    <cellStyle name="SAPBEXundefined 2 2 5 2" xfId="5185"/>
    <cellStyle name="SAPBEXundefined 2 2 5 2 2" xfId="8696"/>
    <cellStyle name="SAPBEXundefined 2 2 5 2 2 2" xfId="15812"/>
    <cellStyle name="SAPBEXundefined 2 2 5 2 2 2 2" xfId="29011"/>
    <cellStyle name="SAPBEXundefined 2 2 5 2 2 3" xfId="22408"/>
    <cellStyle name="SAPBEXundefined 2 2 5 2 3" xfId="12302"/>
    <cellStyle name="SAPBEXundefined 2 2 5 2 3 2" xfId="25758"/>
    <cellStyle name="SAPBEXundefined 2 2 5 2 4" xfId="19155"/>
    <cellStyle name="SAPBEXundefined 2 2 5 3" xfId="7002"/>
    <cellStyle name="SAPBEXundefined 2 2 5 3 2" xfId="14118"/>
    <cellStyle name="SAPBEXundefined 2 2 5 3 2 2" xfId="27416"/>
    <cellStyle name="SAPBEXundefined 2 2 5 3 3" xfId="20813"/>
    <cellStyle name="SAPBEXundefined 2 2 5 4" xfId="10608"/>
    <cellStyle name="SAPBEXundefined 2 2 5 4 2" xfId="24163"/>
    <cellStyle name="SAPBEXundefined 2 2 5 5" xfId="17559"/>
    <cellStyle name="SAPBEXundefined 2 2 6" xfId="4333"/>
    <cellStyle name="SAPBEXundefined 2 2 6 2" xfId="7844"/>
    <cellStyle name="SAPBEXundefined 2 2 6 2 2" xfId="14960"/>
    <cellStyle name="SAPBEXundefined 2 2 6 2 2 2" xfId="28219"/>
    <cellStyle name="SAPBEXundefined 2 2 6 2 3" xfId="21616"/>
    <cellStyle name="SAPBEXundefined 2 2 6 3" xfId="11450"/>
    <cellStyle name="SAPBEXundefined 2 2 6 3 2" xfId="24966"/>
    <cellStyle name="SAPBEXundefined 2 2 6 4" xfId="18363"/>
    <cellStyle name="SAPBEXundefined 2 2 7" xfId="6120"/>
    <cellStyle name="SAPBEXundefined 2 2 7 2" xfId="13236"/>
    <cellStyle name="SAPBEXundefined 2 2 7 2 2" xfId="26624"/>
    <cellStyle name="SAPBEXundefined 2 2 7 3" xfId="20021"/>
    <cellStyle name="SAPBEXundefined 2 2 8" xfId="9733"/>
    <cellStyle name="SAPBEXundefined 2 2 8 2" xfId="23370"/>
    <cellStyle name="SAPBEXundefined 2 2 9" xfId="16775"/>
    <cellStyle name="SAPBEXundefined 2 3" xfId="2670"/>
    <cellStyle name="SAPBEXundefined 2 3 2" xfId="2500"/>
    <cellStyle name="SAPBEXundefined 2 3 2 2" xfId="2974"/>
    <cellStyle name="SAPBEXundefined 2 3 2 2 2" xfId="3824"/>
    <cellStyle name="SAPBEXundefined 2 3 2 2 2 2" xfId="5519"/>
    <cellStyle name="SAPBEXundefined 2 3 2 2 2 2 2" xfId="9030"/>
    <cellStyle name="SAPBEXundefined 2 3 2 2 2 2 2 2" xfId="16146"/>
    <cellStyle name="SAPBEXundefined 2 3 2 2 2 2 2 2 2" xfId="29335"/>
    <cellStyle name="SAPBEXundefined 2 3 2 2 2 2 2 3" xfId="22732"/>
    <cellStyle name="SAPBEXundefined 2 3 2 2 2 2 3" xfId="12636"/>
    <cellStyle name="SAPBEXundefined 2 3 2 2 2 2 3 2" xfId="26082"/>
    <cellStyle name="SAPBEXundefined 2 3 2 2 2 2 4" xfId="19479"/>
    <cellStyle name="SAPBEXundefined 2 3 2 2 2 3" xfId="7336"/>
    <cellStyle name="SAPBEXundefined 2 3 2 2 2 3 2" xfId="14452"/>
    <cellStyle name="SAPBEXundefined 2 3 2 2 2 3 2 2" xfId="27740"/>
    <cellStyle name="SAPBEXundefined 2 3 2 2 2 3 3" xfId="21137"/>
    <cellStyle name="SAPBEXundefined 2 3 2 2 2 4" xfId="10942"/>
    <cellStyle name="SAPBEXundefined 2 3 2 2 2 4 2" xfId="24487"/>
    <cellStyle name="SAPBEXundefined 2 3 2 2 2 5" xfId="17883"/>
    <cellStyle name="SAPBEXundefined 2 3 2 2 3" xfId="4672"/>
    <cellStyle name="SAPBEXundefined 2 3 2 2 3 2" xfId="8183"/>
    <cellStyle name="SAPBEXundefined 2 3 2 2 3 2 2" xfId="15299"/>
    <cellStyle name="SAPBEXundefined 2 3 2 2 3 2 2 2" xfId="28546"/>
    <cellStyle name="SAPBEXundefined 2 3 2 2 3 2 3" xfId="21943"/>
    <cellStyle name="SAPBEXundefined 2 3 2 2 3 3" xfId="11789"/>
    <cellStyle name="SAPBEXundefined 2 3 2 2 3 3 2" xfId="25293"/>
    <cellStyle name="SAPBEXundefined 2 3 2 2 3 4" xfId="18690"/>
    <cellStyle name="SAPBEXundefined 2 3 2 2 4" xfId="6487"/>
    <cellStyle name="SAPBEXundefined 2 3 2 2 4 2" xfId="13603"/>
    <cellStyle name="SAPBEXundefined 2 3 2 2 4 2 2" xfId="26951"/>
    <cellStyle name="SAPBEXundefined 2 3 2 2 4 3" xfId="20348"/>
    <cellStyle name="SAPBEXundefined 2 3 2 2 5" xfId="10092"/>
    <cellStyle name="SAPBEXundefined 2 3 2 2 5 2" xfId="23697"/>
    <cellStyle name="SAPBEXundefined 2 3 2 2 6" xfId="17093"/>
    <cellStyle name="SAPBEXundefined 2 3 2 3" xfId="3412"/>
    <cellStyle name="SAPBEXundefined 2 3 2 3 2" xfId="5108"/>
    <cellStyle name="SAPBEXundefined 2 3 2 3 2 2" xfId="8619"/>
    <cellStyle name="SAPBEXundefined 2 3 2 3 2 2 2" xfId="15735"/>
    <cellStyle name="SAPBEXundefined 2 3 2 3 2 2 2 2" xfId="28935"/>
    <cellStyle name="SAPBEXundefined 2 3 2 3 2 2 3" xfId="22332"/>
    <cellStyle name="SAPBEXundefined 2 3 2 3 2 3" xfId="12225"/>
    <cellStyle name="SAPBEXundefined 2 3 2 3 2 3 2" xfId="25682"/>
    <cellStyle name="SAPBEXundefined 2 3 2 3 2 4" xfId="19079"/>
    <cellStyle name="SAPBEXundefined 2 3 2 3 3" xfId="6925"/>
    <cellStyle name="SAPBEXundefined 2 3 2 3 3 2" xfId="14041"/>
    <cellStyle name="SAPBEXundefined 2 3 2 3 3 2 2" xfId="27340"/>
    <cellStyle name="SAPBEXundefined 2 3 2 3 3 3" xfId="20737"/>
    <cellStyle name="SAPBEXundefined 2 3 2 3 4" xfId="10530"/>
    <cellStyle name="SAPBEXundefined 2 3 2 3 4 2" xfId="24086"/>
    <cellStyle name="SAPBEXundefined 2 3 2 3 5" xfId="17482"/>
    <cellStyle name="SAPBEXundefined 2 3 2 4" xfId="4248"/>
    <cellStyle name="SAPBEXundefined 2 3 2 4 2" xfId="7760"/>
    <cellStyle name="SAPBEXundefined 2 3 2 4 2 2" xfId="14876"/>
    <cellStyle name="SAPBEXundefined 2 3 2 4 2 2 2" xfId="28143"/>
    <cellStyle name="SAPBEXundefined 2 3 2 4 2 3" xfId="21540"/>
    <cellStyle name="SAPBEXundefined 2 3 2 4 3" xfId="11366"/>
    <cellStyle name="SAPBEXundefined 2 3 2 4 3 2" xfId="24890"/>
    <cellStyle name="SAPBEXundefined 2 3 2 4 4" xfId="18286"/>
    <cellStyle name="SAPBEXundefined 2 3 2 5" xfId="6032"/>
    <cellStyle name="SAPBEXundefined 2 3 2 5 2" xfId="13149"/>
    <cellStyle name="SAPBEXundefined 2 3 2 5 2 2" xfId="26548"/>
    <cellStyle name="SAPBEXundefined 2 3 2 5 3" xfId="19945"/>
    <cellStyle name="SAPBEXundefined 2 3 2 6" xfId="9647"/>
    <cellStyle name="SAPBEXundefined 2 3 2 6 2" xfId="23294"/>
    <cellStyle name="SAPBEXundefined 2 3 2 7" xfId="16699"/>
    <cellStyle name="SAPBEXundefined 2 3 3" xfId="3092"/>
    <cellStyle name="SAPBEXundefined 2 3 3 2" xfId="3930"/>
    <cellStyle name="SAPBEXundefined 2 3 3 2 2" xfId="5625"/>
    <cellStyle name="SAPBEXundefined 2 3 3 2 2 2" xfId="9136"/>
    <cellStyle name="SAPBEXundefined 2 3 3 2 2 2 2" xfId="16252"/>
    <cellStyle name="SAPBEXundefined 2 3 3 2 2 2 2 2" xfId="29440"/>
    <cellStyle name="SAPBEXundefined 2 3 3 2 2 2 3" xfId="22837"/>
    <cellStyle name="SAPBEXundefined 2 3 3 2 2 3" xfId="12742"/>
    <cellStyle name="SAPBEXundefined 2 3 3 2 2 3 2" xfId="26187"/>
    <cellStyle name="SAPBEXundefined 2 3 3 2 2 4" xfId="19584"/>
    <cellStyle name="SAPBEXundefined 2 3 3 2 3" xfId="7442"/>
    <cellStyle name="SAPBEXundefined 2 3 3 2 3 2" xfId="14558"/>
    <cellStyle name="SAPBEXundefined 2 3 3 2 3 2 2" xfId="27845"/>
    <cellStyle name="SAPBEXundefined 2 3 3 2 3 3" xfId="21242"/>
    <cellStyle name="SAPBEXundefined 2 3 3 2 4" xfId="11048"/>
    <cellStyle name="SAPBEXundefined 2 3 3 2 4 2" xfId="24592"/>
    <cellStyle name="SAPBEXundefined 2 3 3 2 5" xfId="17988"/>
    <cellStyle name="SAPBEXundefined 2 3 3 3" xfId="4788"/>
    <cellStyle name="SAPBEXundefined 2 3 3 3 2" xfId="8299"/>
    <cellStyle name="SAPBEXundefined 2 3 3 3 2 2" xfId="15415"/>
    <cellStyle name="SAPBEXundefined 2 3 3 3 2 2 2" xfId="28651"/>
    <cellStyle name="SAPBEXundefined 2 3 3 3 2 3" xfId="22048"/>
    <cellStyle name="SAPBEXundefined 2 3 3 3 3" xfId="11905"/>
    <cellStyle name="SAPBEXundefined 2 3 3 3 3 2" xfId="25398"/>
    <cellStyle name="SAPBEXundefined 2 3 3 3 4" xfId="18795"/>
    <cellStyle name="SAPBEXundefined 2 3 3 4" xfId="6605"/>
    <cellStyle name="SAPBEXundefined 2 3 3 4 2" xfId="13721"/>
    <cellStyle name="SAPBEXundefined 2 3 3 4 2 2" xfId="27056"/>
    <cellStyle name="SAPBEXundefined 2 3 3 4 3" xfId="20453"/>
    <cellStyle name="SAPBEXundefined 2 3 3 5" xfId="10210"/>
    <cellStyle name="SAPBEXundefined 2 3 3 5 2" xfId="23802"/>
    <cellStyle name="SAPBEXundefined 2 3 3 6" xfId="17198"/>
    <cellStyle name="SAPBEXundefined 2 3 4" xfId="3544"/>
    <cellStyle name="SAPBEXundefined 2 3 4 2" xfId="5239"/>
    <cellStyle name="SAPBEXundefined 2 3 4 2 2" xfId="8750"/>
    <cellStyle name="SAPBEXundefined 2 3 4 2 2 2" xfId="15866"/>
    <cellStyle name="SAPBEXundefined 2 3 4 2 2 2 2" xfId="29056"/>
    <cellStyle name="SAPBEXundefined 2 3 4 2 2 3" xfId="22453"/>
    <cellStyle name="SAPBEXundefined 2 3 4 2 3" xfId="12356"/>
    <cellStyle name="SAPBEXundefined 2 3 4 2 3 2" xfId="25803"/>
    <cellStyle name="SAPBEXundefined 2 3 4 2 4" xfId="19200"/>
    <cellStyle name="SAPBEXundefined 2 3 4 3" xfId="7056"/>
    <cellStyle name="SAPBEXundefined 2 3 4 3 2" xfId="14172"/>
    <cellStyle name="SAPBEXundefined 2 3 4 3 2 2" xfId="27461"/>
    <cellStyle name="SAPBEXundefined 2 3 4 3 3" xfId="20858"/>
    <cellStyle name="SAPBEXundefined 2 3 4 4" xfId="10662"/>
    <cellStyle name="SAPBEXundefined 2 3 4 4 2" xfId="24208"/>
    <cellStyle name="SAPBEXundefined 2 3 4 5" xfId="17604"/>
    <cellStyle name="SAPBEXundefined 2 3 5" xfId="4387"/>
    <cellStyle name="SAPBEXundefined 2 3 5 2" xfId="7898"/>
    <cellStyle name="SAPBEXundefined 2 3 5 2 2" xfId="15014"/>
    <cellStyle name="SAPBEXundefined 2 3 5 2 2 2" xfId="28264"/>
    <cellStyle name="SAPBEXundefined 2 3 5 2 3" xfId="21661"/>
    <cellStyle name="SAPBEXundefined 2 3 5 3" xfId="11504"/>
    <cellStyle name="SAPBEXundefined 2 3 5 3 2" xfId="25011"/>
    <cellStyle name="SAPBEXundefined 2 3 5 4" xfId="18408"/>
    <cellStyle name="SAPBEXundefined 2 3 6" xfId="6184"/>
    <cellStyle name="SAPBEXundefined 2 3 6 2" xfId="13300"/>
    <cellStyle name="SAPBEXundefined 2 3 6 2 2" xfId="26669"/>
    <cellStyle name="SAPBEXundefined 2 3 6 3" xfId="20066"/>
    <cellStyle name="SAPBEXundefined 2 3 7" xfId="9789"/>
    <cellStyle name="SAPBEXundefined 2 3 7 2" xfId="23415"/>
    <cellStyle name="SAPBEXundefined 2 3 8" xfId="16810"/>
    <cellStyle name="SAPBEXundefined 2 4" xfId="2390"/>
    <cellStyle name="SAPBEXundefined 2 4 2" xfId="2873"/>
    <cellStyle name="SAPBEXundefined 2 4 2 2" xfId="3724"/>
    <cellStyle name="SAPBEXundefined 2 4 2 2 2" xfId="5419"/>
    <cellStyle name="SAPBEXundefined 2 4 2 2 2 2" xfId="8930"/>
    <cellStyle name="SAPBEXundefined 2 4 2 2 2 2 2" xfId="16046"/>
    <cellStyle name="SAPBEXundefined 2 4 2 2 2 2 2 2" xfId="29236"/>
    <cellStyle name="SAPBEXundefined 2 4 2 2 2 2 3" xfId="22633"/>
    <cellStyle name="SAPBEXundefined 2 4 2 2 2 3" xfId="12536"/>
    <cellStyle name="SAPBEXundefined 2 4 2 2 2 3 2" xfId="25983"/>
    <cellStyle name="SAPBEXundefined 2 4 2 2 2 4" xfId="19380"/>
    <cellStyle name="SAPBEXundefined 2 4 2 2 3" xfId="7236"/>
    <cellStyle name="SAPBEXundefined 2 4 2 2 3 2" xfId="14352"/>
    <cellStyle name="SAPBEXundefined 2 4 2 2 3 2 2" xfId="27641"/>
    <cellStyle name="SAPBEXundefined 2 4 2 2 3 3" xfId="21038"/>
    <cellStyle name="SAPBEXundefined 2 4 2 2 4" xfId="10842"/>
    <cellStyle name="SAPBEXundefined 2 4 2 2 4 2" xfId="24388"/>
    <cellStyle name="SAPBEXundefined 2 4 2 2 5" xfId="17784"/>
    <cellStyle name="SAPBEXundefined 2 4 2 3" xfId="4572"/>
    <cellStyle name="SAPBEXundefined 2 4 2 3 2" xfId="8083"/>
    <cellStyle name="SAPBEXundefined 2 4 2 3 2 2" xfId="15199"/>
    <cellStyle name="SAPBEXundefined 2 4 2 3 2 2 2" xfId="28447"/>
    <cellStyle name="SAPBEXundefined 2 4 2 3 2 3" xfId="21844"/>
    <cellStyle name="SAPBEXundefined 2 4 2 3 3" xfId="11689"/>
    <cellStyle name="SAPBEXundefined 2 4 2 3 3 2" xfId="25194"/>
    <cellStyle name="SAPBEXundefined 2 4 2 3 4" xfId="18591"/>
    <cellStyle name="SAPBEXundefined 2 4 2 4" xfId="6386"/>
    <cellStyle name="SAPBEXundefined 2 4 2 4 2" xfId="13502"/>
    <cellStyle name="SAPBEXundefined 2 4 2 4 2 2" xfId="26852"/>
    <cellStyle name="SAPBEXundefined 2 4 2 4 3" xfId="20249"/>
    <cellStyle name="SAPBEXundefined 2 4 2 5" xfId="9991"/>
    <cellStyle name="SAPBEXundefined 2 4 2 5 2" xfId="23598"/>
    <cellStyle name="SAPBEXundefined 2 4 2 6" xfId="16994"/>
    <cellStyle name="SAPBEXundefined 2 4 3" xfId="3303"/>
    <cellStyle name="SAPBEXundefined 2 4 3 2" xfId="4999"/>
    <cellStyle name="SAPBEXundefined 2 4 3 2 2" xfId="8510"/>
    <cellStyle name="SAPBEXundefined 2 4 3 2 2 2" xfId="15626"/>
    <cellStyle name="SAPBEXundefined 2 4 3 2 2 2 2" xfId="28836"/>
    <cellStyle name="SAPBEXundefined 2 4 3 2 2 3" xfId="22233"/>
    <cellStyle name="SAPBEXundefined 2 4 3 2 3" xfId="12116"/>
    <cellStyle name="SAPBEXundefined 2 4 3 2 3 2" xfId="25583"/>
    <cellStyle name="SAPBEXundefined 2 4 3 2 4" xfId="18980"/>
    <cellStyle name="SAPBEXundefined 2 4 3 3" xfId="6816"/>
    <cellStyle name="SAPBEXundefined 2 4 3 3 2" xfId="13932"/>
    <cellStyle name="SAPBEXundefined 2 4 3 3 2 2" xfId="27241"/>
    <cellStyle name="SAPBEXundefined 2 4 3 3 3" xfId="20638"/>
    <cellStyle name="SAPBEXundefined 2 4 3 4" xfId="10421"/>
    <cellStyle name="SAPBEXundefined 2 4 3 4 2" xfId="23987"/>
    <cellStyle name="SAPBEXundefined 2 4 3 5" xfId="17383"/>
    <cellStyle name="SAPBEXundefined 2 4 4" xfId="4139"/>
    <cellStyle name="SAPBEXundefined 2 4 4 2" xfId="7651"/>
    <cellStyle name="SAPBEXundefined 2 4 4 2 2" xfId="14767"/>
    <cellStyle name="SAPBEXundefined 2 4 4 2 2 2" xfId="28044"/>
    <cellStyle name="SAPBEXundefined 2 4 4 2 3" xfId="21441"/>
    <cellStyle name="SAPBEXundefined 2 4 4 3" xfId="11257"/>
    <cellStyle name="SAPBEXundefined 2 4 4 3 2" xfId="24791"/>
    <cellStyle name="SAPBEXundefined 2 4 4 4" xfId="18187"/>
    <cellStyle name="SAPBEXundefined 2 4 5" xfId="5923"/>
    <cellStyle name="SAPBEXundefined 2 4 5 2" xfId="13040"/>
    <cellStyle name="SAPBEXundefined 2 4 5 2 2" xfId="26449"/>
    <cellStyle name="SAPBEXundefined 2 4 5 3" xfId="19846"/>
    <cellStyle name="SAPBEXundefined 2 4 6" xfId="9538"/>
    <cellStyle name="SAPBEXundefined 2 4 6 2" xfId="23195"/>
    <cellStyle name="SAPBEXundefined 2 4 7" xfId="16600"/>
    <cellStyle name="SAPBEXundefined 2 5" xfId="2546"/>
    <cellStyle name="SAPBEXundefined 2 5 2" xfId="3454"/>
    <cellStyle name="SAPBEXundefined 2 5 2 2" xfId="5150"/>
    <cellStyle name="SAPBEXundefined 2 5 2 2 2" xfId="8661"/>
    <cellStyle name="SAPBEXundefined 2 5 2 2 2 2" xfId="15777"/>
    <cellStyle name="SAPBEXundefined 2 5 2 2 2 2 2" xfId="28977"/>
    <cellStyle name="SAPBEXundefined 2 5 2 2 2 3" xfId="22374"/>
    <cellStyle name="SAPBEXundefined 2 5 2 2 3" xfId="12267"/>
    <cellStyle name="SAPBEXundefined 2 5 2 2 3 2" xfId="25724"/>
    <cellStyle name="SAPBEXundefined 2 5 2 2 4" xfId="19121"/>
    <cellStyle name="SAPBEXundefined 2 5 2 3" xfId="6967"/>
    <cellStyle name="SAPBEXundefined 2 5 2 3 2" xfId="14083"/>
    <cellStyle name="SAPBEXundefined 2 5 2 3 2 2" xfId="27382"/>
    <cellStyle name="SAPBEXundefined 2 5 2 3 3" xfId="20779"/>
    <cellStyle name="SAPBEXundefined 2 5 2 4" xfId="10572"/>
    <cellStyle name="SAPBEXundefined 2 5 2 4 2" xfId="24128"/>
    <cellStyle name="SAPBEXundefined 2 5 2 5" xfId="17524"/>
    <cellStyle name="SAPBEXundefined 2 5 3" xfId="4290"/>
    <cellStyle name="SAPBEXundefined 2 5 3 2" xfId="7802"/>
    <cellStyle name="SAPBEXundefined 2 5 3 2 2" xfId="14918"/>
    <cellStyle name="SAPBEXundefined 2 5 3 2 2 2" xfId="28185"/>
    <cellStyle name="SAPBEXundefined 2 5 3 2 3" xfId="21582"/>
    <cellStyle name="SAPBEXundefined 2 5 3 3" xfId="11408"/>
    <cellStyle name="SAPBEXundefined 2 5 3 3 2" xfId="24932"/>
    <cellStyle name="SAPBEXundefined 2 5 3 4" xfId="18328"/>
    <cellStyle name="SAPBEXundefined 2 5 4" xfId="6075"/>
    <cellStyle name="SAPBEXundefined 2 5 4 2" xfId="13192"/>
    <cellStyle name="SAPBEXundefined 2 5 4 2 2" xfId="26590"/>
    <cellStyle name="SAPBEXundefined 2 5 4 3" xfId="19987"/>
    <cellStyle name="SAPBEXundefined 2 5 5" xfId="9690"/>
    <cellStyle name="SAPBEXundefined 2 5 5 2" xfId="23336"/>
    <cellStyle name="SAPBEXundefined 2 5 6" xfId="16741"/>
    <cellStyle name="SAPBEXundefined 2 6" xfId="2710"/>
    <cellStyle name="SAPBEXundefined 2 6 2" xfId="4419"/>
    <cellStyle name="SAPBEXundefined 2 6 2 2" xfId="7930"/>
    <cellStyle name="SAPBEXundefined 2 6 2 2 2" xfId="15046"/>
    <cellStyle name="SAPBEXundefined 2 6 2 2 2 2" xfId="28295"/>
    <cellStyle name="SAPBEXundefined 2 6 2 2 3" xfId="21692"/>
    <cellStyle name="SAPBEXundefined 2 6 2 3" xfId="11536"/>
    <cellStyle name="SAPBEXundefined 2 6 2 3 2" xfId="25042"/>
    <cellStyle name="SAPBEXundefined 2 6 2 4" xfId="18439"/>
    <cellStyle name="SAPBEXundefined 2 6 3" xfId="6224"/>
    <cellStyle name="SAPBEXundefined 2 6 3 2" xfId="13340"/>
    <cellStyle name="SAPBEXundefined 2 6 3 2 2" xfId="26700"/>
    <cellStyle name="SAPBEXundefined 2 6 3 3" xfId="20097"/>
    <cellStyle name="SAPBEXundefined 2 6 4" xfId="9829"/>
    <cellStyle name="SAPBEXundefined 2 6 4 2" xfId="23446"/>
    <cellStyle name="SAPBEXundefined 2 6 5" xfId="16841"/>
    <cellStyle name="SAPBEXundefined 2 7" xfId="2022"/>
    <cellStyle name="SAPBEXundefined 2 7 2" xfId="2269"/>
    <cellStyle name="SAPBEXundefined 2 7 2 2" xfId="9426"/>
    <cellStyle name="SAPBEXundefined 2 7 2 2 2" xfId="23106"/>
    <cellStyle name="SAPBEXundefined 2 7 2 3" xfId="16527"/>
    <cellStyle name="SAPBEXundefined 2 7 3" xfId="9297"/>
    <cellStyle name="SAPBEXundefined 2 7 3 2" xfId="22998"/>
    <cellStyle name="SAPBEXundefined 2 7 4" xfId="2209"/>
    <cellStyle name="SAPBEXundefined 2 8" xfId="5812"/>
    <cellStyle name="SAPBEXundefined 2 8 2" xfId="12929"/>
    <cellStyle name="SAPBEXundefined 2 8 2 2" xfId="26363"/>
    <cellStyle name="SAPBEXundefined 2 8 3" xfId="19760"/>
    <cellStyle name="SAPBEXundefined 2 9" xfId="9358"/>
    <cellStyle name="SAPBEXundefined 2 9 2" xfId="23043"/>
    <cellStyle name="SAPError" xfId="1095"/>
    <cellStyle name="SAPKey" xfId="1096"/>
    <cellStyle name="SAPLocked" xfId="1097"/>
    <cellStyle name="SAPOutput" xfId="1098"/>
    <cellStyle name="SAPSpace" xfId="1099"/>
    <cellStyle name="SAPText" xfId="1100"/>
    <cellStyle name="SAPUnLocked" xfId="1101"/>
    <cellStyle name="SEM-BPS-headkey" xfId="1102"/>
    <cellStyle name="SEM-BPS-key" xfId="1103"/>
    <cellStyle name="Single Accounting" xfId="1104"/>
    <cellStyle name="Standard_~0012329" xfId="1105"/>
    <cellStyle name="subhead" xfId="1106"/>
    <cellStyle name="Subtotal" xfId="1107"/>
    <cellStyle name="þ_x001d_ð'&amp;Oy?Hy9_x0008__x000f__x0007_æ_x0007__x0007__x0001__x0001_" xfId="1108"/>
    <cellStyle name="þ_x001d_ðK_x000c_Fý_x001b__x000d_9ýU_x0001_Ð_x0008_¦)_x0007__x0001__x0001_" xfId="1109"/>
    <cellStyle name="Tickmark" xfId="1110"/>
    <cellStyle name="Tickmark 2" xfId="1111"/>
    <cellStyle name="Times 10" xfId="1112"/>
    <cellStyle name="Times 12" xfId="1113"/>
    <cellStyle name="Times New Roman" xfId="1114"/>
    <cellStyle name="Title" xfId="1115"/>
    <cellStyle name="Total" xfId="1116"/>
    <cellStyle name="Total 2" xfId="2138"/>
    <cellStyle name="Total 2 2" xfId="2603"/>
    <cellStyle name="Total 2 2 2" xfId="2730"/>
    <cellStyle name="Total 2 2 2 2" xfId="2791"/>
    <cellStyle name="Total 2 2 2 2 2" xfId="3208"/>
    <cellStyle name="Total 2 2 2 2 2 2" xfId="4029"/>
    <cellStyle name="Total 2 2 2 2 2 2 2" xfId="5724"/>
    <cellStyle name="Total 2 2 2 2 2 2 2 2" xfId="9235"/>
    <cellStyle name="Total 2 2 2 2 2 2 2 2 2" xfId="16351"/>
    <cellStyle name="Total 2 2 2 2 2 2 2 2 2 2" xfId="29539"/>
    <cellStyle name="Total 2 2 2 2 2 2 2 2 3" xfId="22936"/>
    <cellStyle name="Total 2 2 2 2 2 2 2 3" xfId="12841"/>
    <cellStyle name="Total 2 2 2 2 2 2 2 3 2" xfId="26286"/>
    <cellStyle name="Total 2 2 2 2 2 2 2 4" xfId="19683"/>
    <cellStyle name="Total 2 2 2 2 2 2 3" xfId="7541"/>
    <cellStyle name="Total 2 2 2 2 2 2 3 2" xfId="14657"/>
    <cellStyle name="Total 2 2 2 2 2 2 3 2 2" xfId="27944"/>
    <cellStyle name="Total 2 2 2 2 2 2 3 3" xfId="21341"/>
    <cellStyle name="Total 2 2 2 2 2 2 4" xfId="11147"/>
    <cellStyle name="Total 2 2 2 2 2 2 4 2" xfId="24691"/>
    <cellStyle name="Total 2 2 2 2 2 2 5" xfId="18087"/>
    <cellStyle name="Total 2 2 2 2 2 3" xfId="4904"/>
    <cellStyle name="Total 2 2 2 2 2 3 2" xfId="8415"/>
    <cellStyle name="Total 2 2 2 2 2 3 2 2" xfId="15531"/>
    <cellStyle name="Total 2 2 2 2 2 3 2 2 2" xfId="28750"/>
    <cellStyle name="Total 2 2 2 2 2 3 2 3" xfId="22147"/>
    <cellStyle name="Total 2 2 2 2 2 3 3" xfId="12021"/>
    <cellStyle name="Total 2 2 2 2 2 3 3 2" xfId="25497"/>
    <cellStyle name="Total 2 2 2 2 2 3 4" xfId="18894"/>
    <cellStyle name="Total 2 2 2 2 2 4" xfId="6721"/>
    <cellStyle name="Total 2 2 2 2 2 4 2" xfId="13837"/>
    <cellStyle name="Total 2 2 2 2 2 4 2 2" xfId="27155"/>
    <cellStyle name="Total 2 2 2 2 2 4 3" xfId="20552"/>
    <cellStyle name="Total 2 2 2 2 2 5" xfId="10326"/>
    <cellStyle name="Total 2 2 2 2 2 5 2" xfId="23901"/>
    <cellStyle name="Total 2 2 2 2 2 6" xfId="17297"/>
    <cellStyle name="Total 2 2 2 2 3" xfId="3643"/>
    <cellStyle name="Total 2 2 2 2 3 2" xfId="5338"/>
    <cellStyle name="Total 2 2 2 2 3 2 2" xfId="8849"/>
    <cellStyle name="Total 2 2 2 2 3 2 2 2" xfId="15965"/>
    <cellStyle name="Total 2 2 2 2 3 2 2 2 2" xfId="29155"/>
    <cellStyle name="Total 2 2 2 2 3 2 2 3" xfId="22552"/>
    <cellStyle name="Total 2 2 2 2 3 2 3" xfId="12455"/>
    <cellStyle name="Total 2 2 2 2 3 2 3 2" xfId="25902"/>
    <cellStyle name="Total 2 2 2 2 3 2 4" xfId="19299"/>
    <cellStyle name="Total 2 2 2 2 3 3" xfId="7155"/>
    <cellStyle name="Total 2 2 2 2 3 3 2" xfId="14271"/>
    <cellStyle name="Total 2 2 2 2 3 3 2 2" xfId="27560"/>
    <cellStyle name="Total 2 2 2 2 3 3 3" xfId="20957"/>
    <cellStyle name="Total 2 2 2 2 3 4" xfId="10761"/>
    <cellStyle name="Total 2 2 2 2 3 4 2" xfId="24307"/>
    <cellStyle name="Total 2 2 2 2 3 5" xfId="17703"/>
    <cellStyle name="Total 2 2 2 2 4" xfId="4490"/>
    <cellStyle name="Total 2 2 2 2 4 2" xfId="8001"/>
    <cellStyle name="Total 2 2 2 2 4 2 2" xfId="15117"/>
    <cellStyle name="Total 2 2 2 2 4 2 2 2" xfId="28366"/>
    <cellStyle name="Total 2 2 2 2 4 2 3" xfId="21763"/>
    <cellStyle name="Total 2 2 2 2 4 3" xfId="11607"/>
    <cellStyle name="Total 2 2 2 2 4 3 2" xfId="25113"/>
    <cellStyle name="Total 2 2 2 2 4 4" xfId="18510"/>
    <cellStyle name="Total 2 2 2 2 5" xfId="6304"/>
    <cellStyle name="Total 2 2 2 2 5 2" xfId="13420"/>
    <cellStyle name="Total 2 2 2 2 5 2 2" xfId="26771"/>
    <cellStyle name="Total 2 2 2 2 5 3" xfId="20168"/>
    <cellStyle name="Total 2 2 2 2 6" xfId="9909"/>
    <cellStyle name="Total 2 2 2 2 6 2" xfId="23517"/>
    <cellStyle name="Total 2 2 2 2 7" xfId="16913"/>
    <cellStyle name="Total 2 2 2 3" xfId="3148"/>
    <cellStyle name="Total 2 2 2 3 2" xfId="3977"/>
    <cellStyle name="Total 2 2 2 3 2 2" xfId="5672"/>
    <cellStyle name="Total 2 2 2 3 2 2 2" xfId="9183"/>
    <cellStyle name="Total 2 2 2 3 2 2 2 2" xfId="16299"/>
    <cellStyle name="Total 2 2 2 3 2 2 2 2 2" xfId="29487"/>
    <cellStyle name="Total 2 2 2 3 2 2 2 3" xfId="22884"/>
    <cellStyle name="Total 2 2 2 3 2 2 3" xfId="12789"/>
    <cellStyle name="Total 2 2 2 3 2 2 3 2" xfId="26234"/>
    <cellStyle name="Total 2 2 2 3 2 2 4" xfId="19631"/>
    <cellStyle name="Total 2 2 2 3 2 3" xfId="7489"/>
    <cellStyle name="Total 2 2 2 3 2 3 2" xfId="14605"/>
    <cellStyle name="Total 2 2 2 3 2 3 2 2" xfId="27892"/>
    <cellStyle name="Total 2 2 2 3 2 3 3" xfId="21289"/>
    <cellStyle name="Total 2 2 2 3 2 4" xfId="11095"/>
    <cellStyle name="Total 2 2 2 3 2 4 2" xfId="24639"/>
    <cellStyle name="Total 2 2 2 3 2 5" xfId="18035"/>
    <cellStyle name="Total 2 2 2 3 3" xfId="4844"/>
    <cellStyle name="Total 2 2 2 3 3 2" xfId="8355"/>
    <cellStyle name="Total 2 2 2 3 3 2 2" xfId="15471"/>
    <cellStyle name="Total 2 2 2 3 3 2 2 2" xfId="28698"/>
    <cellStyle name="Total 2 2 2 3 3 2 3" xfId="22095"/>
    <cellStyle name="Total 2 2 2 3 3 3" xfId="11961"/>
    <cellStyle name="Total 2 2 2 3 3 3 2" xfId="25445"/>
    <cellStyle name="Total 2 2 2 3 3 4" xfId="18842"/>
    <cellStyle name="Total 2 2 2 3 4" xfId="6661"/>
    <cellStyle name="Total 2 2 2 3 4 2" xfId="13777"/>
    <cellStyle name="Total 2 2 2 3 4 2 2" xfId="27103"/>
    <cellStyle name="Total 2 2 2 3 4 3" xfId="20500"/>
    <cellStyle name="Total 2 2 2 3 5" xfId="10266"/>
    <cellStyle name="Total 2 2 2 3 5 2" xfId="23849"/>
    <cellStyle name="Total 2 2 2 3 6" xfId="17245"/>
    <cellStyle name="Total 2 2 2 4" xfId="3591"/>
    <cellStyle name="Total 2 2 2 4 2" xfId="5286"/>
    <cellStyle name="Total 2 2 2 4 2 2" xfId="8797"/>
    <cellStyle name="Total 2 2 2 4 2 2 2" xfId="15913"/>
    <cellStyle name="Total 2 2 2 4 2 2 2 2" xfId="29103"/>
    <cellStyle name="Total 2 2 2 4 2 2 3" xfId="22500"/>
    <cellStyle name="Total 2 2 2 4 2 3" xfId="12403"/>
    <cellStyle name="Total 2 2 2 4 2 3 2" xfId="25850"/>
    <cellStyle name="Total 2 2 2 4 2 4" xfId="19247"/>
    <cellStyle name="Total 2 2 2 4 3" xfId="7103"/>
    <cellStyle name="Total 2 2 2 4 3 2" xfId="14219"/>
    <cellStyle name="Total 2 2 2 4 3 2 2" xfId="27508"/>
    <cellStyle name="Total 2 2 2 4 3 3" xfId="20905"/>
    <cellStyle name="Total 2 2 2 4 4" xfId="10709"/>
    <cellStyle name="Total 2 2 2 4 4 2" xfId="24255"/>
    <cellStyle name="Total 2 2 2 4 5" xfId="17651"/>
    <cellStyle name="Total 2 2 2 5" xfId="4438"/>
    <cellStyle name="Total 2 2 2 5 2" xfId="7949"/>
    <cellStyle name="Total 2 2 2 5 2 2" xfId="15065"/>
    <cellStyle name="Total 2 2 2 5 2 2 2" xfId="28314"/>
    <cellStyle name="Total 2 2 2 5 2 3" xfId="21711"/>
    <cellStyle name="Total 2 2 2 5 3" xfId="11555"/>
    <cellStyle name="Total 2 2 2 5 3 2" xfId="25061"/>
    <cellStyle name="Total 2 2 2 5 4" xfId="18458"/>
    <cellStyle name="Total 2 2 2 6" xfId="6244"/>
    <cellStyle name="Total 2 2 2 6 2" xfId="13360"/>
    <cellStyle name="Total 2 2 2 6 2 2" xfId="26719"/>
    <cellStyle name="Total 2 2 2 6 3" xfId="20116"/>
    <cellStyle name="Total 2 2 2 7" xfId="9849"/>
    <cellStyle name="Total 2 2 2 7 2" xfId="23465"/>
    <cellStyle name="Total 2 2 2 8" xfId="16860"/>
    <cellStyle name="Total 2 2 3" xfId="2448"/>
    <cellStyle name="Total 2 2 3 2" xfId="2930"/>
    <cellStyle name="Total 2 2 3 2 2" xfId="3780"/>
    <cellStyle name="Total 2 2 3 2 2 2" xfId="5475"/>
    <cellStyle name="Total 2 2 3 2 2 2 2" xfId="8986"/>
    <cellStyle name="Total 2 2 3 2 2 2 2 2" xfId="16102"/>
    <cellStyle name="Total 2 2 3 2 2 2 2 2 2" xfId="29291"/>
    <cellStyle name="Total 2 2 3 2 2 2 2 3" xfId="22688"/>
    <cellStyle name="Total 2 2 3 2 2 2 3" xfId="12592"/>
    <cellStyle name="Total 2 2 3 2 2 2 3 2" xfId="26038"/>
    <cellStyle name="Total 2 2 3 2 2 2 4" xfId="19435"/>
    <cellStyle name="Total 2 2 3 2 2 3" xfId="7292"/>
    <cellStyle name="Total 2 2 3 2 2 3 2" xfId="14408"/>
    <cellStyle name="Total 2 2 3 2 2 3 2 2" xfId="27696"/>
    <cellStyle name="Total 2 2 3 2 2 3 3" xfId="21093"/>
    <cellStyle name="Total 2 2 3 2 2 4" xfId="10898"/>
    <cellStyle name="Total 2 2 3 2 2 4 2" xfId="24443"/>
    <cellStyle name="Total 2 2 3 2 2 5" xfId="17839"/>
    <cellStyle name="Total 2 2 3 2 3" xfId="4628"/>
    <cellStyle name="Total 2 2 3 2 3 2" xfId="8139"/>
    <cellStyle name="Total 2 2 3 2 3 2 2" xfId="15255"/>
    <cellStyle name="Total 2 2 3 2 3 2 2 2" xfId="28502"/>
    <cellStyle name="Total 2 2 3 2 3 2 3" xfId="21899"/>
    <cellStyle name="Total 2 2 3 2 3 3" xfId="11745"/>
    <cellStyle name="Total 2 2 3 2 3 3 2" xfId="25249"/>
    <cellStyle name="Total 2 2 3 2 3 4" xfId="18646"/>
    <cellStyle name="Total 2 2 3 2 4" xfId="6443"/>
    <cellStyle name="Total 2 2 3 2 4 2" xfId="13559"/>
    <cellStyle name="Total 2 2 3 2 4 2 2" xfId="26907"/>
    <cellStyle name="Total 2 2 3 2 4 3" xfId="20304"/>
    <cellStyle name="Total 2 2 3 2 5" xfId="10048"/>
    <cellStyle name="Total 2 2 3 2 5 2" xfId="23653"/>
    <cellStyle name="Total 2 2 3 2 6" xfId="17049"/>
    <cellStyle name="Total 2 2 3 3" xfId="3360"/>
    <cellStyle name="Total 2 2 3 3 2" xfId="5056"/>
    <cellStyle name="Total 2 2 3 3 2 2" xfId="8567"/>
    <cellStyle name="Total 2 2 3 3 2 2 2" xfId="15683"/>
    <cellStyle name="Total 2 2 3 3 2 2 2 2" xfId="28891"/>
    <cellStyle name="Total 2 2 3 3 2 2 3" xfId="22288"/>
    <cellStyle name="Total 2 2 3 3 2 3" xfId="12173"/>
    <cellStyle name="Total 2 2 3 3 2 3 2" xfId="25638"/>
    <cellStyle name="Total 2 2 3 3 2 4" xfId="19035"/>
    <cellStyle name="Total 2 2 3 3 3" xfId="6873"/>
    <cellStyle name="Total 2 2 3 3 3 2" xfId="13989"/>
    <cellStyle name="Total 2 2 3 3 3 2 2" xfId="27296"/>
    <cellStyle name="Total 2 2 3 3 3 3" xfId="20693"/>
    <cellStyle name="Total 2 2 3 3 4" xfId="10478"/>
    <cellStyle name="Total 2 2 3 3 4 2" xfId="24042"/>
    <cellStyle name="Total 2 2 3 3 5" xfId="17438"/>
    <cellStyle name="Total 2 2 3 4" xfId="4196"/>
    <cellStyle name="Total 2 2 3 4 2" xfId="7708"/>
    <cellStyle name="Total 2 2 3 4 2 2" xfId="14824"/>
    <cellStyle name="Total 2 2 3 4 2 2 2" xfId="28099"/>
    <cellStyle name="Total 2 2 3 4 2 3" xfId="21496"/>
    <cellStyle name="Total 2 2 3 4 3" xfId="11314"/>
    <cellStyle name="Total 2 2 3 4 3 2" xfId="24846"/>
    <cellStyle name="Total 2 2 3 4 4" xfId="18242"/>
    <cellStyle name="Total 2 2 3 5" xfId="5980"/>
    <cellStyle name="Total 2 2 3 5 2" xfId="13097"/>
    <cellStyle name="Total 2 2 3 5 2 2" xfId="26504"/>
    <cellStyle name="Total 2 2 3 5 3" xfId="19901"/>
    <cellStyle name="Total 2 2 3 6" xfId="9595"/>
    <cellStyle name="Total 2 2 3 6 2" xfId="23250"/>
    <cellStyle name="Total 2 2 3 7" xfId="16655"/>
    <cellStyle name="Total 2 2 4" xfId="3038"/>
    <cellStyle name="Total 2 2 4 2" xfId="3885"/>
    <cellStyle name="Total 2 2 4 2 2" xfId="5580"/>
    <cellStyle name="Total 2 2 4 2 2 2" xfId="9091"/>
    <cellStyle name="Total 2 2 4 2 2 2 2" xfId="16207"/>
    <cellStyle name="Total 2 2 4 2 2 2 2 2" xfId="29396"/>
    <cellStyle name="Total 2 2 4 2 2 2 3" xfId="22793"/>
    <cellStyle name="Total 2 2 4 2 2 3" xfId="12697"/>
    <cellStyle name="Total 2 2 4 2 2 3 2" xfId="26143"/>
    <cellStyle name="Total 2 2 4 2 2 4" xfId="19540"/>
    <cellStyle name="Total 2 2 4 2 3" xfId="7397"/>
    <cellStyle name="Total 2 2 4 2 3 2" xfId="14513"/>
    <cellStyle name="Total 2 2 4 2 3 2 2" xfId="27801"/>
    <cellStyle name="Total 2 2 4 2 3 3" xfId="21198"/>
    <cellStyle name="Total 2 2 4 2 4" xfId="11003"/>
    <cellStyle name="Total 2 2 4 2 4 2" xfId="24548"/>
    <cellStyle name="Total 2 2 4 2 5" xfId="17944"/>
    <cellStyle name="Total 2 2 4 3" xfId="4734"/>
    <cellStyle name="Total 2 2 4 3 2" xfId="8245"/>
    <cellStyle name="Total 2 2 4 3 2 2" xfId="15361"/>
    <cellStyle name="Total 2 2 4 3 2 2 2" xfId="28607"/>
    <cellStyle name="Total 2 2 4 3 2 3" xfId="22004"/>
    <cellStyle name="Total 2 2 4 3 3" xfId="11851"/>
    <cellStyle name="Total 2 2 4 3 3 2" xfId="25354"/>
    <cellStyle name="Total 2 2 4 3 4" xfId="18751"/>
    <cellStyle name="Total 2 2 4 4" xfId="6551"/>
    <cellStyle name="Total 2 2 4 4 2" xfId="13667"/>
    <cellStyle name="Total 2 2 4 4 2 2" xfId="27012"/>
    <cellStyle name="Total 2 2 4 4 3" xfId="20409"/>
    <cellStyle name="Total 2 2 4 5" xfId="10156"/>
    <cellStyle name="Total 2 2 4 5 2" xfId="23758"/>
    <cellStyle name="Total 2 2 4 6" xfId="17154"/>
    <cellStyle name="Total 2 2 5" xfId="3491"/>
    <cellStyle name="Total 2 2 5 2" xfId="5186"/>
    <cellStyle name="Total 2 2 5 2 2" xfId="8697"/>
    <cellStyle name="Total 2 2 5 2 2 2" xfId="15813"/>
    <cellStyle name="Total 2 2 5 2 2 2 2" xfId="29012"/>
    <cellStyle name="Total 2 2 5 2 2 3" xfId="22409"/>
    <cellStyle name="Total 2 2 5 2 3" xfId="12303"/>
    <cellStyle name="Total 2 2 5 2 3 2" xfId="25759"/>
    <cellStyle name="Total 2 2 5 2 4" xfId="19156"/>
    <cellStyle name="Total 2 2 5 3" xfId="7003"/>
    <cellStyle name="Total 2 2 5 3 2" xfId="14119"/>
    <cellStyle name="Total 2 2 5 3 2 2" xfId="27417"/>
    <cellStyle name="Total 2 2 5 3 3" xfId="20814"/>
    <cellStyle name="Total 2 2 5 4" xfId="10609"/>
    <cellStyle name="Total 2 2 5 4 2" xfId="24164"/>
    <cellStyle name="Total 2 2 5 5" xfId="17560"/>
    <cellStyle name="Total 2 2 6" xfId="4334"/>
    <cellStyle name="Total 2 2 6 2" xfId="7845"/>
    <cellStyle name="Total 2 2 6 2 2" xfId="14961"/>
    <cellStyle name="Total 2 2 6 2 2 2" xfId="28220"/>
    <cellStyle name="Total 2 2 6 2 3" xfId="21617"/>
    <cellStyle name="Total 2 2 6 3" xfId="11451"/>
    <cellStyle name="Total 2 2 6 3 2" xfId="24967"/>
    <cellStyle name="Total 2 2 6 4" xfId="18364"/>
    <cellStyle name="Total 2 2 7" xfId="6121"/>
    <cellStyle name="Total 2 2 7 2" xfId="13237"/>
    <cellStyle name="Total 2 2 7 2 2" xfId="26625"/>
    <cellStyle name="Total 2 2 7 3" xfId="20022"/>
    <cellStyle name="Total 2 2 8" xfId="9734"/>
    <cellStyle name="Total 2 2 8 2" xfId="23371"/>
    <cellStyle name="Total 2 2 9" xfId="16776"/>
    <cellStyle name="Total 2 3" xfId="2671"/>
    <cellStyle name="Total 2 3 2" xfId="2501"/>
    <cellStyle name="Total 2 3 2 2" xfId="2975"/>
    <cellStyle name="Total 2 3 2 2 2" xfId="3825"/>
    <cellStyle name="Total 2 3 2 2 2 2" xfId="5520"/>
    <cellStyle name="Total 2 3 2 2 2 2 2" xfId="9031"/>
    <cellStyle name="Total 2 3 2 2 2 2 2 2" xfId="16147"/>
    <cellStyle name="Total 2 3 2 2 2 2 2 2 2" xfId="29336"/>
    <cellStyle name="Total 2 3 2 2 2 2 2 3" xfId="22733"/>
    <cellStyle name="Total 2 3 2 2 2 2 3" xfId="12637"/>
    <cellStyle name="Total 2 3 2 2 2 2 3 2" xfId="26083"/>
    <cellStyle name="Total 2 3 2 2 2 2 4" xfId="19480"/>
    <cellStyle name="Total 2 3 2 2 2 3" xfId="7337"/>
    <cellStyle name="Total 2 3 2 2 2 3 2" xfId="14453"/>
    <cellStyle name="Total 2 3 2 2 2 3 2 2" xfId="27741"/>
    <cellStyle name="Total 2 3 2 2 2 3 3" xfId="21138"/>
    <cellStyle name="Total 2 3 2 2 2 4" xfId="10943"/>
    <cellStyle name="Total 2 3 2 2 2 4 2" xfId="24488"/>
    <cellStyle name="Total 2 3 2 2 2 5" xfId="17884"/>
    <cellStyle name="Total 2 3 2 2 3" xfId="4673"/>
    <cellStyle name="Total 2 3 2 2 3 2" xfId="8184"/>
    <cellStyle name="Total 2 3 2 2 3 2 2" xfId="15300"/>
    <cellStyle name="Total 2 3 2 2 3 2 2 2" xfId="28547"/>
    <cellStyle name="Total 2 3 2 2 3 2 3" xfId="21944"/>
    <cellStyle name="Total 2 3 2 2 3 3" xfId="11790"/>
    <cellStyle name="Total 2 3 2 2 3 3 2" xfId="25294"/>
    <cellStyle name="Total 2 3 2 2 3 4" xfId="18691"/>
    <cellStyle name="Total 2 3 2 2 4" xfId="6488"/>
    <cellStyle name="Total 2 3 2 2 4 2" xfId="13604"/>
    <cellStyle name="Total 2 3 2 2 4 2 2" xfId="26952"/>
    <cellStyle name="Total 2 3 2 2 4 3" xfId="20349"/>
    <cellStyle name="Total 2 3 2 2 5" xfId="10093"/>
    <cellStyle name="Total 2 3 2 2 5 2" xfId="23698"/>
    <cellStyle name="Total 2 3 2 2 6" xfId="17094"/>
    <cellStyle name="Total 2 3 2 3" xfId="3413"/>
    <cellStyle name="Total 2 3 2 3 2" xfId="5109"/>
    <cellStyle name="Total 2 3 2 3 2 2" xfId="8620"/>
    <cellStyle name="Total 2 3 2 3 2 2 2" xfId="15736"/>
    <cellStyle name="Total 2 3 2 3 2 2 2 2" xfId="28936"/>
    <cellStyle name="Total 2 3 2 3 2 2 3" xfId="22333"/>
    <cellStyle name="Total 2 3 2 3 2 3" xfId="12226"/>
    <cellStyle name="Total 2 3 2 3 2 3 2" xfId="25683"/>
    <cellStyle name="Total 2 3 2 3 2 4" xfId="19080"/>
    <cellStyle name="Total 2 3 2 3 3" xfId="6926"/>
    <cellStyle name="Total 2 3 2 3 3 2" xfId="14042"/>
    <cellStyle name="Total 2 3 2 3 3 2 2" xfId="27341"/>
    <cellStyle name="Total 2 3 2 3 3 3" xfId="20738"/>
    <cellStyle name="Total 2 3 2 3 4" xfId="10531"/>
    <cellStyle name="Total 2 3 2 3 4 2" xfId="24087"/>
    <cellStyle name="Total 2 3 2 3 5" xfId="17483"/>
    <cellStyle name="Total 2 3 2 4" xfId="4249"/>
    <cellStyle name="Total 2 3 2 4 2" xfId="7761"/>
    <cellStyle name="Total 2 3 2 4 2 2" xfId="14877"/>
    <cellStyle name="Total 2 3 2 4 2 2 2" xfId="28144"/>
    <cellStyle name="Total 2 3 2 4 2 3" xfId="21541"/>
    <cellStyle name="Total 2 3 2 4 3" xfId="11367"/>
    <cellStyle name="Total 2 3 2 4 3 2" xfId="24891"/>
    <cellStyle name="Total 2 3 2 4 4" xfId="18287"/>
    <cellStyle name="Total 2 3 2 5" xfId="6033"/>
    <cellStyle name="Total 2 3 2 5 2" xfId="13150"/>
    <cellStyle name="Total 2 3 2 5 2 2" xfId="26549"/>
    <cellStyle name="Total 2 3 2 5 3" xfId="19946"/>
    <cellStyle name="Total 2 3 2 6" xfId="9648"/>
    <cellStyle name="Total 2 3 2 6 2" xfId="23295"/>
    <cellStyle name="Total 2 3 2 7" xfId="16700"/>
    <cellStyle name="Total 2 3 3" xfId="3093"/>
    <cellStyle name="Total 2 3 3 2" xfId="3931"/>
    <cellStyle name="Total 2 3 3 2 2" xfId="5626"/>
    <cellStyle name="Total 2 3 3 2 2 2" xfId="9137"/>
    <cellStyle name="Total 2 3 3 2 2 2 2" xfId="16253"/>
    <cellStyle name="Total 2 3 3 2 2 2 2 2" xfId="29441"/>
    <cellStyle name="Total 2 3 3 2 2 2 3" xfId="22838"/>
    <cellStyle name="Total 2 3 3 2 2 3" xfId="12743"/>
    <cellStyle name="Total 2 3 3 2 2 3 2" xfId="26188"/>
    <cellStyle name="Total 2 3 3 2 2 4" xfId="19585"/>
    <cellStyle name="Total 2 3 3 2 3" xfId="7443"/>
    <cellStyle name="Total 2 3 3 2 3 2" xfId="14559"/>
    <cellStyle name="Total 2 3 3 2 3 2 2" xfId="27846"/>
    <cellStyle name="Total 2 3 3 2 3 3" xfId="21243"/>
    <cellStyle name="Total 2 3 3 2 4" xfId="11049"/>
    <cellStyle name="Total 2 3 3 2 4 2" xfId="24593"/>
    <cellStyle name="Total 2 3 3 2 5" xfId="17989"/>
    <cellStyle name="Total 2 3 3 3" xfId="4789"/>
    <cellStyle name="Total 2 3 3 3 2" xfId="8300"/>
    <cellStyle name="Total 2 3 3 3 2 2" xfId="15416"/>
    <cellStyle name="Total 2 3 3 3 2 2 2" xfId="28652"/>
    <cellStyle name="Total 2 3 3 3 2 3" xfId="22049"/>
    <cellStyle name="Total 2 3 3 3 3" xfId="11906"/>
    <cellStyle name="Total 2 3 3 3 3 2" xfId="25399"/>
    <cellStyle name="Total 2 3 3 3 4" xfId="18796"/>
    <cellStyle name="Total 2 3 3 4" xfId="6606"/>
    <cellStyle name="Total 2 3 3 4 2" xfId="13722"/>
    <cellStyle name="Total 2 3 3 4 2 2" xfId="27057"/>
    <cellStyle name="Total 2 3 3 4 3" xfId="20454"/>
    <cellStyle name="Total 2 3 3 5" xfId="10211"/>
    <cellStyle name="Total 2 3 3 5 2" xfId="23803"/>
    <cellStyle name="Total 2 3 3 6" xfId="17199"/>
    <cellStyle name="Total 2 3 4" xfId="3545"/>
    <cellStyle name="Total 2 3 4 2" xfId="5240"/>
    <cellStyle name="Total 2 3 4 2 2" xfId="8751"/>
    <cellStyle name="Total 2 3 4 2 2 2" xfId="15867"/>
    <cellStyle name="Total 2 3 4 2 2 2 2" xfId="29057"/>
    <cellStyle name="Total 2 3 4 2 2 3" xfId="22454"/>
    <cellStyle name="Total 2 3 4 2 3" xfId="12357"/>
    <cellStyle name="Total 2 3 4 2 3 2" xfId="25804"/>
    <cellStyle name="Total 2 3 4 2 4" xfId="19201"/>
    <cellStyle name="Total 2 3 4 3" xfId="7057"/>
    <cellStyle name="Total 2 3 4 3 2" xfId="14173"/>
    <cellStyle name="Total 2 3 4 3 2 2" xfId="27462"/>
    <cellStyle name="Total 2 3 4 3 3" xfId="20859"/>
    <cellStyle name="Total 2 3 4 4" xfId="10663"/>
    <cellStyle name="Total 2 3 4 4 2" xfId="24209"/>
    <cellStyle name="Total 2 3 4 5" xfId="17605"/>
    <cellStyle name="Total 2 3 5" xfId="4388"/>
    <cellStyle name="Total 2 3 5 2" xfId="7899"/>
    <cellStyle name="Total 2 3 5 2 2" xfId="15015"/>
    <cellStyle name="Total 2 3 5 2 2 2" xfId="28265"/>
    <cellStyle name="Total 2 3 5 2 3" xfId="21662"/>
    <cellStyle name="Total 2 3 5 3" xfId="11505"/>
    <cellStyle name="Total 2 3 5 3 2" xfId="25012"/>
    <cellStyle name="Total 2 3 5 4" xfId="18409"/>
    <cellStyle name="Total 2 3 6" xfId="6185"/>
    <cellStyle name="Total 2 3 6 2" xfId="13301"/>
    <cellStyle name="Total 2 3 6 2 2" xfId="26670"/>
    <cellStyle name="Total 2 3 6 3" xfId="20067"/>
    <cellStyle name="Total 2 3 7" xfId="9790"/>
    <cellStyle name="Total 2 3 7 2" xfId="23416"/>
    <cellStyle name="Total 2 3 8" xfId="16811"/>
    <cellStyle name="Total 2 4" xfId="2391"/>
    <cellStyle name="Total 2 4 2" xfId="2874"/>
    <cellStyle name="Total 2 4 2 2" xfId="3725"/>
    <cellStyle name="Total 2 4 2 2 2" xfId="5420"/>
    <cellStyle name="Total 2 4 2 2 2 2" xfId="8931"/>
    <cellStyle name="Total 2 4 2 2 2 2 2" xfId="16047"/>
    <cellStyle name="Total 2 4 2 2 2 2 2 2" xfId="29237"/>
    <cellStyle name="Total 2 4 2 2 2 2 3" xfId="22634"/>
    <cellStyle name="Total 2 4 2 2 2 3" xfId="12537"/>
    <cellStyle name="Total 2 4 2 2 2 3 2" xfId="25984"/>
    <cellStyle name="Total 2 4 2 2 2 4" xfId="19381"/>
    <cellStyle name="Total 2 4 2 2 3" xfId="7237"/>
    <cellStyle name="Total 2 4 2 2 3 2" xfId="14353"/>
    <cellStyle name="Total 2 4 2 2 3 2 2" xfId="27642"/>
    <cellStyle name="Total 2 4 2 2 3 3" xfId="21039"/>
    <cellStyle name="Total 2 4 2 2 4" xfId="10843"/>
    <cellStyle name="Total 2 4 2 2 4 2" xfId="24389"/>
    <cellStyle name="Total 2 4 2 2 5" xfId="17785"/>
    <cellStyle name="Total 2 4 2 3" xfId="4573"/>
    <cellStyle name="Total 2 4 2 3 2" xfId="8084"/>
    <cellStyle name="Total 2 4 2 3 2 2" xfId="15200"/>
    <cellStyle name="Total 2 4 2 3 2 2 2" xfId="28448"/>
    <cellStyle name="Total 2 4 2 3 2 3" xfId="21845"/>
    <cellStyle name="Total 2 4 2 3 3" xfId="11690"/>
    <cellStyle name="Total 2 4 2 3 3 2" xfId="25195"/>
    <cellStyle name="Total 2 4 2 3 4" xfId="18592"/>
    <cellStyle name="Total 2 4 2 4" xfId="6387"/>
    <cellStyle name="Total 2 4 2 4 2" xfId="13503"/>
    <cellStyle name="Total 2 4 2 4 2 2" xfId="26853"/>
    <cellStyle name="Total 2 4 2 4 3" xfId="20250"/>
    <cellStyle name="Total 2 4 2 5" xfId="9992"/>
    <cellStyle name="Total 2 4 2 5 2" xfId="23599"/>
    <cellStyle name="Total 2 4 2 6" xfId="16995"/>
    <cellStyle name="Total 2 4 3" xfId="3304"/>
    <cellStyle name="Total 2 4 3 2" xfId="5000"/>
    <cellStyle name="Total 2 4 3 2 2" xfId="8511"/>
    <cellStyle name="Total 2 4 3 2 2 2" xfId="15627"/>
    <cellStyle name="Total 2 4 3 2 2 2 2" xfId="28837"/>
    <cellStyle name="Total 2 4 3 2 2 3" xfId="22234"/>
    <cellStyle name="Total 2 4 3 2 3" xfId="12117"/>
    <cellStyle name="Total 2 4 3 2 3 2" xfId="25584"/>
    <cellStyle name="Total 2 4 3 2 4" xfId="18981"/>
    <cellStyle name="Total 2 4 3 3" xfId="6817"/>
    <cellStyle name="Total 2 4 3 3 2" xfId="13933"/>
    <cellStyle name="Total 2 4 3 3 2 2" xfId="27242"/>
    <cellStyle name="Total 2 4 3 3 3" xfId="20639"/>
    <cellStyle name="Total 2 4 3 4" xfId="10422"/>
    <cellStyle name="Total 2 4 3 4 2" xfId="23988"/>
    <cellStyle name="Total 2 4 3 5" xfId="17384"/>
    <cellStyle name="Total 2 4 4" xfId="4140"/>
    <cellStyle name="Total 2 4 4 2" xfId="7652"/>
    <cellStyle name="Total 2 4 4 2 2" xfId="14768"/>
    <cellStyle name="Total 2 4 4 2 2 2" xfId="28045"/>
    <cellStyle name="Total 2 4 4 2 3" xfId="21442"/>
    <cellStyle name="Total 2 4 4 3" xfId="11258"/>
    <cellStyle name="Total 2 4 4 3 2" xfId="24792"/>
    <cellStyle name="Total 2 4 4 4" xfId="18188"/>
    <cellStyle name="Total 2 4 5" xfId="5924"/>
    <cellStyle name="Total 2 4 5 2" xfId="13041"/>
    <cellStyle name="Total 2 4 5 2 2" xfId="26450"/>
    <cellStyle name="Total 2 4 5 3" xfId="19847"/>
    <cellStyle name="Total 2 4 6" xfId="9539"/>
    <cellStyle name="Total 2 4 6 2" xfId="23196"/>
    <cellStyle name="Total 2 4 7" xfId="16601"/>
    <cellStyle name="Total 2 5" xfId="2547"/>
    <cellStyle name="Total 2 5 2" xfId="3455"/>
    <cellStyle name="Total 2 5 2 2" xfId="5151"/>
    <cellStyle name="Total 2 5 2 2 2" xfId="8662"/>
    <cellStyle name="Total 2 5 2 2 2 2" xfId="15778"/>
    <cellStyle name="Total 2 5 2 2 2 2 2" xfId="28978"/>
    <cellStyle name="Total 2 5 2 2 2 3" xfId="22375"/>
    <cellStyle name="Total 2 5 2 2 3" xfId="12268"/>
    <cellStyle name="Total 2 5 2 2 3 2" xfId="25725"/>
    <cellStyle name="Total 2 5 2 2 4" xfId="19122"/>
    <cellStyle name="Total 2 5 2 3" xfId="6968"/>
    <cellStyle name="Total 2 5 2 3 2" xfId="14084"/>
    <cellStyle name="Total 2 5 2 3 2 2" xfId="27383"/>
    <cellStyle name="Total 2 5 2 3 3" xfId="20780"/>
    <cellStyle name="Total 2 5 2 4" xfId="10573"/>
    <cellStyle name="Total 2 5 2 4 2" xfId="24129"/>
    <cellStyle name="Total 2 5 2 5" xfId="17525"/>
    <cellStyle name="Total 2 5 3" xfId="4291"/>
    <cellStyle name="Total 2 5 3 2" xfId="7803"/>
    <cellStyle name="Total 2 5 3 2 2" xfId="14919"/>
    <cellStyle name="Total 2 5 3 2 2 2" xfId="28186"/>
    <cellStyle name="Total 2 5 3 2 3" xfId="21583"/>
    <cellStyle name="Total 2 5 3 3" xfId="11409"/>
    <cellStyle name="Total 2 5 3 3 2" xfId="24933"/>
    <cellStyle name="Total 2 5 3 4" xfId="18329"/>
    <cellStyle name="Total 2 5 4" xfId="6076"/>
    <cellStyle name="Total 2 5 4 2" xfId="13193"/>
    <cellStyle name="Total 2 5 4 2 2" xfId="26591"/>
    <cellStyle name="Total 2 5 4 3" xfId="19988"/>
    <cellStyle name="Total 2 5 5" xfId="9691"/>
    <cellStyle name="Total 2 5 5 2" xfId="23337"/>
    <cellStyle name="Total 2 5 6" xfId="16742"/>
    <cellStyle name="Total 2 6" xfId="2344"/>
    <cellStyle name="Total 2 6 2" xfId="4101"/>
    <cellStyle name="Total 2 6 2 2" xfId="7613"/>
    <cellStyle name="Total 2 6 2 2 2" xfId="14729"/>
    <cellStyle name="Total 2 6 2 2 2 2" xfId="28015"/>
    <cellStyle name="Total 2 6 2 2 3" xfId="21412"/>
    <cellStyle name="Total 2 6 2 3" xfId="11219"/>
    <cellStyle name="Total 2 6 2 3 2" xfId="24762"/>
    <cellStyle name="Total 2 6 2 4" xfId="18158"/>
    <cellStyle name="Total 2 6 3" xfId="5885"/>
    <cellStyle name="Total 2 6 3 2" xfId="13002"/>
    <cellStyle name="Total 2 6 3 2 2" xfId="26420"/>
    <cellStyle name="Total 2 6 3 3" xfId="19817"/>
    <cellStyle name="Total 2 6 4" xfId="9500"/>
    <cellStyle name="Total 2 6 4 2" xfId="23166"/>
    <cellStyle name="Total 2 6 5" xfId="16578"/>
    <cellStyle name="Total 2 7" xfId="2021"/>
    <cellStyle name="Total 2 7 2" xfId="2268"/>
    <cellStyle name="Total 2 7 2 2" xfId="9425"/>
    <cellStyle name="Total 2 7 2 2 2" xfId="23105"/>
    <cellStyle name="Total 2 7 2 3" xfId="16526"/>
    <cellStyle name="Total 2 7 3" xfId="9296"/>
    <cellStyle name="Total 2 7 3 2" xfId="22997"/>
    <cellStyle name="Total 2 7 4" xfId="2208"/>
    <cellStyle name="Total 2 8" xfId="5813"/>
    <cellStyle name="Total 2 8 2" xfId="12930"/>
    <cellStyle name="Total 2 8 2 2" xfId="26364"/>
    <cellStyle name="Total 2 8 3" xfId="19761"/>
    <cellStyle name="Total 2 9" xfId="9359"/>
    <cellStyle name="Total 2 9 2" xfId="23044"/>
    <cellStyle name="Total 3" xfId="2111"/>
    <cellStyle name="Total 3 2" xfId="1981"/>
    <cellStyle name="Total 3 2 2" xfId="2304"/>
    <cellStyle name="Total 3 2 2 2" xfId="1996"/>
    <cellStyle name="Total 3 2 2 2 2" xfId="2243"/>
    <cellStyle name="Total 3 2 2 2 2 2" xfId="9400"/>
    <cellStyle name="Total 3 2 2 2 2 2 2" xfId="23080"/>
    <cellStyle name="Total 3 2 2 2 2 3" xfId="16501"/>
    <cellStyle name="Total 3 2 2 2 3" xfId="2071"/>
    <cellStyle name="Total 3 2 2 2 3 2" xfId="16437"/>
    <cellStyle name="Total 3 2 2 2 4" xfId="2184"/>
    <cellStyle name="Total 3 2 2 3" xfId="5845"/>
    <cellStyle name="Total 3 2 2 3 2" xfId="12962"/>
    <cellStyle name="Total 3 2 2 3 2 2" xfId="26389"/>
    <cellStyle name="Total 3 2 2 3 3" xfId="19786"/>
    <cellStyle name="Total 3 2 2 4" xfId="9461"/>
    <cellStyle name="Total 3 2 2 4 2" xfId="23135"/>
    <cellStyle name="Total 3 2 2 5" xfId="16556"/>
    <cellStyle name="Total 3 2 3" xfId="2045"/>
    <cellStyle name="Total 3 2 3 2" xfId="5773"/>
    <cellStyle name="Total 3 2 3 2 2" xfId="12890"/>
    <cellStyle name="Total 3 2 3 2 2 2" xfId="26335"/>
    <cellStyle name="Total 3 2 3 2 3" xfId="19732"/>
    <cellStyle name="Total 3 2 3 3" xfId="9320"/>
    <cellStyle name="Total 3 2 3 3 2" xfId="23015"/>
    <cellStyle name="Total 3 2 3 4" xfId="16412"/>
    <cellStyle name="Total 3 2 4" xfId="2228"/>
    <cellStyle name="Total 3 2 4 2" xfId="9385"/>
    <cellStyle name="Total 3 2 4 2 2" xfId="23069"/>
    <cellStyle name="Total 3 2 4 3" xfId="16490"/>
    <cellStyle name="Total 3 2 5" xfId="2083"/>
    <cellStyle name="Total 3 2 5 2" xfId="16445"/>
    <cellStyle name="Total 3 2 6" xfId="2361"/>
    <cellStyle name="Total 3 3" xfId="2315"/>
    <cellStyle name="Total 3 3 2" xfId="1988"/>
    <cellStyle name="Total 3 3 2 2" xfId="2235"/>
    <cellStyle name="Total 3 3 2 2 2" xfId="9392"/>
    <cellStyle name="Total 3 3 2 2 2 2" xfId="23076"/>
    <cellStyle name="Total 3 3 2 2 3" xfId="16497"/>
    <cellStyle name="Total 3 3 2 3" xfId="2079"/>
    <cellStyle name="Total 3 3 2 3 2" xfId="16441"/>
    <cellStyle name="Total 3 3 2 4" xfId="2180"/>
    <cellStyle name="Total 3 3 3" xfId="5856"/>
    <cellStyle name="Total 3 3 3 2" xfId="12973"/>
    <cellStyle name="Total 3 3 3 2 2" xfId="26393"/>
    <cellStyle name="Total 3 3 3 3" xfId="19790"/>
    <cellStyle name="Total 3 3 4" xfId="9472"/>
    <cellStyle name="Total 3 3 4 2" xfId="23139"/>
    <cellStyle name="Total 3 3 5" xfId="16560"/>
    <cellStyle name="Total 3 4" xfId="2037"/>
    <cellStyle name="Total 3 4 2" xfId="2283"/>
    <cellStyle name="Total 3 4 2 2" xfId="9440"/>
    <cellStyle name="Total 3 4 2 2 2" xfId="23118"/>
    <cellStyle name="Total 3 4 2 3" xfId="16539"/>
    <cellStyle name="Total 3 4 3" xfId="9312"/>
    <cellStyle name="Total 3 4 3 2" xfId="23011"/>
    <cellStyle name="Total 3 4 4" xfId="16408"/>
    <cellStyle name="Total 3 5" xfId="5796"/>
    <cellStyle name="Total 3 5 2" xfId="12913"/>
    <cellStyle name="Total 3 5 2 2" xfId="26350"/>
    <cellStyle name="Total 3 5 3" xfId="19747"/>
    <cellStyle name="Total 3 6" xfId="9343"/>
    <cellStyle name="Total 3 6 2" xfId="23030"/>
    <cellStyle name="Total 3 7" xfId="16457"/>
    <cellStyle name="Tusental (0)_DIM12" xfId="1117"/>
    <cellStyle name="Tusental_DIM12" xfId="1118"/>
    <cellStyle name="Update" xfId="1119"/>
    <cellStyle name="Valuta (0)_DIM12" xfId="1120"/>
    <cellStyle name="Valuta_DIM12" xfId="1121"/>
    <cellStyle name="W?rung [0]_Aktenbewertung 1994" xfId="1122"/>
    <cellStyle name="W?rung_Aktenbewertung 1994" xfId="1123"/>
    <cellStyle name="Währung [0]_~0012329" xfId="1124"/>
    <cellStyle name="Währung_~0012329" xfId="1125"/>
    <cellStyle name="Warning Text" xfId="1126"/>
    <cellStyle name="wrap" xfId="1127"/>
    <cellStyle name="Yen" xfId="1128"/>
    <cellStyle name="ﾇ･ﾁﾘ_ｱｹｿﾜbal" xfId="1129"/>
    <cellStyle name="강조색1 2" xfId="1130"/>
    <cellStyle name="강조색1 3" xfId="1131"/>
    <cellStyle name="강조색1 4" xfId="1132"/>
    <cellStyle name="강조색1 4 2" xfId="1133"/>
    <cellStyle name="강조색1 5" xfId="1134"/>
    <cellStyle name="강조색1 6" xfId="1135"/>
    <cellStyle name="강조색1 7" xfId="1136"/>
    <cellStyle name="강조색2 2" xfId="1137"/>
    <cellStyle name="강조색2 3" xfId="1138"/>
    <cellStyle name="강조색2 4" xfId="1139"/>
    <cellStyle name="강조색2 4 2" xfId="1140"/>
    <cellStyle name="강조색2 5" xfId="1141"/>
    <cellStyle name="강조색2 6" xfId="1142"/>
    <cellStyle name="강조색2 7" xfId="1143"/>
    <cellStyle name="강조색3 2" xfId="1144"/>
    <cellStyle name="강조색3 3" xfId="1145"/>
    <cellStyle name="강조색3 4" xfId="1146"/>
    <cellStyle name="강조색3 4 2" xfId="1147"/>
    <cellStyle name="강조색3 5" xfId="1148"/>
    <cellStyle name="강조색3 6" xfId="1149"/>
    <cellStyle name="강조색3 7" xfId="1150"/>
    <cellStyle name="강조색4 2" xfId="1151"/>
    <cellStyle name="강조색4 3" xfId="1152"/>
    <cellStyle name="강조색4 4" xfId="1153"/>
    <cellStyle name="강조색4 4 2" xfId="1154"/>
    <cellStyle name="강조색4 5" xfId="1155"/>
    <cellStyle name="강조색4 6" xfId="1156"/>
    <cellStyle name="강조색4 7" xfId="1157"/>
    <cellStyle name="강조색5 2" xfId="1158"/>
    <cellStyle name="강조색5 3" xfId="1159"/>
    <cellStyle name="강조색5 4" xfId="1160"/>
    <cellStyle name="강조색5 4 2" xfId="1161"/>
    <cellStyle name="강조색5 5" xfId="1162"/>
    <cellStyle name="강조색5 6" xfId="1163"/>
    <cellStyle name="강조색5 7" xfId="1164"/>
    <cellStyle name="강조색6 2" xfId="1165"/>
    <cellStyle name="강조색6 3" xfId="1166"/>
    <cellStyle name="강조색6 4" xfId="1167"/>
    <cellStyle name="강조색6 4 2" xfId="1168"/>
    <cellStyle name="강조색6 5" xfId="1169"/>
    <cellStyle name="강조색6 6" xfId="1170"/>
    <cellStyle name="강조색6 7" xfId="1171"/>
    <cellStyle name="검증" xfId="1172"/>
    <cellStyle name="경고문 2" xfId="1173"/>
    <cellStyle name="경고문 3" xfId="1174"/>
    <cellStyle name="경고문 4" xfId="1175"/>
    <cellStyle name="경고문 4 2" xfId="1176"/>
    <cellStyle name="경고문 5" xfId="1177"/>
    <cellStyle name="경고문 6" xfId="1178"/>
    <cellStyle name="경고문 7" xfId="1179"/>
    <cellStyle name="계산 2" xfId="1180"/>
    <cellStyle name="계산 2 2" xfId="2139"/>
    <cellStyle name="계산 2 2 10" xfId="9360"/>
    <cellStyle name="계산 2 2 10 2" xfId="23045"/>
    <cellStyle name="계산 2 2 11" xfId="16466"/>
    <cellStyle name="계산 2 2 2" xfId="2604"/>
    <cellStyle name="계산 2 2 2 2" xfId="2731"/>
    <cellStyle name="계산 2 2 2 2 2" xfId="2792"/>
    <cellStyle name="계산 2 2 2 2 2 2" xfId="3209"/>
    <cellStyle name="계산 2 2 2 2 2 2 2" xfId="4030"/>
    <cellStyle name="계산 2 2 2 2 2 2 2 2" xfId="5725"/>
    <cellStyle name="계산 2 2 2 2 2 2 2 2 2" xfId="9236"/>
    <cellStyle name="계산 2 2 2 2 2 2 2 2 2 2" xfId="16352"/>
    <cellStyle name="계산 2 2 2 2 2 2 2 2 2 2 2" xfId="29540"/>
    <cellStyle name="계산 2 2 2 2 2 2 2 2 2 3" xfId="22937"/>
    <cellStyle name="계산 2 2 2 2 2 2 2 2 3" xfId="12842"/>
    <cellStyle name="계산 2 2 2 2 2 2 2 2 3 2" xfId="26287"/>
    <cellStyle name="계산 2 2 2 2 2 2 2 2 4" xfId="19684"/>
    <cellStyle name="계산 2 2 2 2 2 2 2 3" xfId="7542"/>
    <cellStyle name="계산 2 2 2 2 2 2 2 3 2" xfId="14658"/>
    <cellStyle name="계산 2 2 2 2 2 2 2 3 2 2" xfId="27945"/>
    <cellStyle name="계산 2 2 2 2 2 2 2 3 3" xfId="21342"/>
    <cellStyle name="계산 2 2 2 2 2 2 2 4" xfId="11148"/>
    <cellStyle name="계산 2 2 2 2 2 2 2 4 2" xfId="24692"/>
    <cellStyle name="계산 2 2 2 2 2 2 2 5" xfId="18088"/>
    <cellStyle name="계산 2 2 2 2 2 2 3" xfId="4905"/>
    <cellStyle name="계산 2 2 2 2 2 2 3 2" xfId="8416"/>
    <cellStyle name="계산 2 2 2 2 2 2 3 2 2" xfId="15532"/>
    <cellStyle name="계산 2 2 2 2 2 2 3 2 2 2" xfId="28751"/>
    <cellStyle name="계산 2 2 2 2 2 2 3 2 3" xfId="22148"/>
    <cellStyle name="계산 2 2 2 2 2 2 3 3" xfId="12022"/>
    <cellStyle name="계산 2 2 2 2 2 2 3 3 2" xfId="25498"/>
    <cellStyle name="계산 2 2 2 2 2 2 3 4" xfId="18895"/>
    <cellStyle name="계산 2 2 2 2 2 2 4" xfId="6722"/>
    <cellStyle name="계산 2 2 2 2 2 2 4 2" xfId="13838"/>
    <cellStyle name="계산 2 2 2 2 2 2 4 2 2" xfId="27156"/>
    <cellStyle name="계산 2 2 2 2 2 2 4 3" xfId="20553"/>
    <cellStyle name="계산 2 2 2 2 2 2 5" xfId="10327"/>
    <cellStyle name="계산 2 2 2 2 2 2 5 2" xfId="23902"/>
    <cellStyle name="계산 2 2 2 2 2 2 6" xfId="17298"/>
    <cellStyle name="계산 2 2 2 2 2 3" xfId="3644"/>
    <cellStyle name="계산 2 2 2 2 2 3 2" xfId="5339"/>
    <cellStyle name="계산 2 2 2 2 2 3 2 2" xfId="8850"/>
    <cellStyle name="계산 2 2 2 2 2 3 2 2 2" xfId="15966"/>
    <cellStyle name="계산 2 2 2 2 2 3 2 2 2 2" xfId="29156"/>
    <cellStyle name="계산 2 2 2 2 2 3 2 2 3" xfId="22553"/>
    <cellStyle name="계산 2 2 2 2 2 3 2 3" xfId="12456"/>
    <cellStyle name="계산 2 2 2 2 2 3 2 3 2" xfId="25903"/>
    <cellStyle name="계산 2 2 2 2 2 3 2 4" xfId="19300"/>
    <cellStyle name="계산 2 2 2 2 2 3 3" xfId="7156"/>
    <cellStyle name="계산 2 2 2 2 2 3 3 2" xfId="14272"/>
    <cellStyle name="계산 2 2 2 2 2 3 3 2 2" xfId="27561"/>
    <cellStyle name="계산 2 2 2 2 2 3 3 3" xfId="20958"/>
    <cellStyle name="계산 2 2 2 2 2 3 4" xfId="10762"/>
    <cellStyle name="계산 2 2 2 2 2 3 4 2" xfId="24308"/>
    <cellStyle name="계산 2 2 2 2 2 3 5" xfId="17704"/>
    <cellStyle name="계산 2 2 2 2 2 4" xfId="4491"/>
    <cellStyle name="계산 2 2 2 2 2 4 2" xfId="8002"/>
    <cellStyle name="계산 2 2 2 2 2 4 2 2" xfId="15118"/>
    <cellStyle name="계산 2 2 2 2 2 4 2 2 2" xfId="28367"/>
    <cellStyle name="계산 2 2 2 2 2 4 2 3" xfId="21764"/>
    <cellStyle name="계산 2 2 2 2 2 4 3" xfId="11608"/>
    <cellStyle name="계산 2 2 2 2 2 4 3 2" xfId="25114"/>
    <cellStyle name="계산 2 2 2 2 2 4 4" xfId="18511"/>
    <cellStyle name="계산 2 2 2 2 2 5" xfId="6305"/>
    <cellStyle name="계산 2 2 2 2 2 5 2" xfId="13421"/>
    <cellStyle name="계산 2 2 2 2 2 5 2 2" xfId="26772"/>
    <cellStyle name="계산 2 2 2 2 2 5 3" xfId="20169"/>
    <cellStyle name="계산 2 2 2 2 2 6" xfId="9910"/>
    <cellStyle name="계산 2 2 2 2 2 6 2" xfId="23518"/>
    <cellStyle name="계산 2 2 2 2 2 7" xfId="16914"/>
    <cellStyle name="계산 2 2 2 2 3" xfId="3149"/>
    <cellStyle name="계산 2 2 2 2 3 2" xfId="3978"/>
    <cellStyle name="계산 2 2 2 2 3 2 2" xfId="5673"/>
    <cellStyle name="계산 2 2 2 2 3 2 2 2" xfId="9184"/>
    <cellStyle name="계산 2 2 2 2 3 2 2 2 2" xfId="16300"/>
    <cellStyle name="계산 2 2 2 2 3 2 2 2 2 2" xfId="29488"/>
    <cellStyle name="계산 2 2 2 2 3 2 2 2 3" xfId="22885"/>
    <cellStyle name="계산 2 2 2 2 3 2 2 3" xfId="12790"/>
    <cellStyle name="계산 2 2 2 2 3 2 2 3 2" xfId="26235"/>
    <cellStyle name="계산 2 2 2 2 3 2 2 4" xfId="19632"/>
    <cellStyle name="계산 2 2 2 2 3 2 3" xfId="7490"/>
    <cellStyle name="계산 2 2 2 2 3 2 3 2" xfId="14606"/>
    <cellStyle name="계산 2 2 2 2 3 2 3 2 2" xfId="27893"/>
    <cellStyle name="계산 2 2 2 2 3 2 3 3" xfId="21290"/>
    <cellStyle name="계산 2 2 2 2 3 2 4" xfId="11096"/>
    <cellStyle name="계산 2 2 2 2 3 2 4 2" xfId="24640"/>
    <cellStyle name="계산 2 2 2 2 3 2 5" xfId="18036"/>
    <cellStyle name="계산 2 2 2 2 3 3" xfId="4845"/>
    <cellStyle name="계산 2 2 2 2 3 3 2" xfId="8356"/>
    <cellStyle name="계산 2 2 2 2 3 3 2 2" xfId="15472"/>
    <cellStyle name="계산 2 2 2 2 3 3 2 2 2" xfId="28699"/>
    <cellStyle name="계산 2 2 2 2 3 3 2 3" xfId="22096"/>
    <cellStyle name="계산 2 2 2 2 3 3 3" xfId="11962"/>
    <cellStyle name="계산 2 2 2 2 3 3 3 2" xfId="25446"/>
    <cellStyle name="계산 2 2 2 2 3 3 4" xfId="18843"/>
    <cellStyle name="계산 2 2 2 2 3 4" xfId="6662"/>
    <cellStyle name="계산 2 2 2 2 3 4 2" xfId="13778"/>
    <cellStyle name="계산 2 2 2 2 3 4 2 2" xfId="27104"/>
    <cellStyle name="계산 2 2 2 2 3 4 3" xfId="20501"/>
    <cellStyle name="계산 2 2 2 2 3 5" xfId="10267"/>
    <cellStyle name="계산 2 2 2 2 3 5 2" xfId="23850"/>
    <cellStyle name="계산 2 2 2 2 3 6" xfId="17246"/>
    <cellStyle name="계산 2 2 2 2 4" xfId="3592"/>
    <cellStyle name="계산 2 2 2 2 4 2" xfId="5287"/>
    <cellStyle name="계산 2 2 2 2 4 2 2" xfId="8798"/>
    <cellStyle name="계산 2 2 2 2 4 2 2 2" xfId="15914"/>
    <cellStyle name="계산 2 2 2 2 4 2 2 2 2" xfId="29104"/>
    <cellStyle name="계산 2 2 2 2 4 2 2 3" xfId="22501"/>
    <cellStyle name="계산 2 2 2 2 4 2 3" xfId="12404"/>
    <cellStyle name="계산 2 2 2 2 4 2 3 2" xfId="25851"/>
    <cellStyle name="계산 2 2 2 2 4 2 4" xfId="19248"/>
    <cellStyle name="계산 2 2 2 2 4 3" xfId="7104"/>
    <cellStyle name="계산 2 2 2 2 4 3 2" xfId="14220"/>
    <cellStyle name="계산 2 2 2 2 4 3 2 2" xfId="27509"/>
    <cellStyle name="계산 2 2 2 2 4 3 3" xfId="20906"/>
    <cellStyle name="계산 2 2 2 2 4 4" xfId="10710"/>
    <cellStyle name="계산 2 2 2 2 4 4 2" xfId="24256"/>
    <cellStyle name="계산 2 2 2 2 4 5" xfId="17652"/>
    <cellStyle name="계산 2 2 2 2 5" xfId="4439"/>
    <cellStyle name="계산 2 2 2 2 5 2" xfId="7950"/>
    <cellStyle name="계산 2 2 2 2 5 2 2" xfId="15066"/>
    <cellStyle name="계산 2 2 2 2 5 2 2 2" xfId="28315"/>
    <cellStyle name="계산 2 2 2 2 5 2 3" xfId="21712"/>
    <cellStyle name="계산 2 2 2 2 5 3" xfId="11556"/>
    <cellStyle name="계산 2 2 2 2 5 3 2" xfId="25062"/>
    <cellStyle name="계산 2 2 2 2 5 4" xfId="18459"/>
    <cellStyle name="계산 2 2 2 2 6" xfId="6245"/>
    <cellStyle name="계산 2 2 2 2 6 2" xfId="13361"/>
    <cellStyle name="계산 2 2 2 2 6 2 2" xfId="26720"/>
    <cellStyle name="계산 2 2 2 2 6 3" xfId="20117"/>
    <cellStyle name="계산 2 2 2 2 7" xfId="9850"/>
    <cellStyle name="계산 2 2 2 2 7 2" xfId="23466"/>
    <cellStyle name="계산 2 2 2 2 8" xfId="16861"/>
    <cellStyle name="계산 2 2 2 3" xfId="2449"/>
    <cellStyle name="계산 2 2 2 3 2" xfId="2931"/>
    <cellStyle name="계산 2 2 2 3 2 2" xfId="3781"/>
    <cellStyle name="계산 2 2 2 3 2 2 2" xfId="5476"/>
    <cellStyle name="계산 2 2 2 3 2 2 2 2" xfId="8987"/>
    <cellStyle name="계산 2 2 2 3 2 2 2 2 2" xfId="16103"/>
    <cellStyle name="계산 2 2 2 3 2 2 2 2 2 2" xfId="29292"/>
    <cellStyle name="계산 2 2 2 3 2 2 2 2 3" xfId="22689"/>
    <cellStyle name="계산 2 2 2 3 2 2 2 3" xfId="12593"/>
    <cellStyle name="계산 2 2 2 3 2 2 2 3 2" xfId="26039"/>
    <cellStyle name="계산 2 2 2 3 2 2 2 4" xfId="19436"/>
    <cellStyle name="계산 2 2 2 3 2 2 3" xfId="7293"/>
    <cellStyle name="계산 2 2 2 3 2 2 3 2" xfId="14409"/>
    <cellStyle name="계산 2 2 2 3 2 2 3 2 2" xfId="27697"/>
    <cellStyle name="계산 2 2 2 3 2 2 3 3" xfId="21094"/>
    <cellStyle name="계산 2 2 2 3 2 2 4" xfId="10899"/>
    <cellStyle name="계산 2 2 2 3 2 2 4 2" xfId="24444"/>
    <cellStyle name="계산 2 2 2 3 2 2 5" xfId="17840"/>
    <cellStyle name="계산 2 2 2 3 2 3" xfId="4629"/>
    <cellStyle name="계산 2 2 2 3 2 3 2" xfId="8140"/>
    <cellStyle name="계산 2 2 2 3 2 3 2 2" xfId="15256"/>
    <cellStyle name="계산 2 2 2 3 2 3 2 2 2" xfId="28503"/>
    <cellStyle name="계산 2 2 2 3 2 3 2 3" xfId="21900"/>
    <cellStyle name="계산 2 2 2 3 2 3 3" xfId="11746"/>
    <cellStyle name="계산 2 2 2 3 2 3 3 2" xfId="25250"/>
    <cellStyle name="계산 2 2 2 3 2 3 4" xfId="18647"/>
    <cellStyle name="계산 2 2 2 3 2 4" xfId="6444"/>
    <cellStyle name="계산 2 2 2 3 2 4 2" xfId="13560"/>
    <cellStyle name="계산 2 2 2 3 2 4 2 2" xfId="26908"/>
    <cellStyle name="계산 2 2 2 3 2 4 3" xfId="20305"/>
    <cellStyle name="계산 2 2 2 3 2 5" xfId="10049"/>
    <cellStyle name="계산 2 2 2 3 2 5 2" xfId="23654"/>
    <cellStyle name="계산 2 2 2 3 2 6" xfId="17050"/>
    <cellStyle name="계산 2 2 2 3 3" xfId="3361"/>
    <cellStyle name="계산 2 2 2 3 3 2" xfId="5057"/>
    <cellStyle name="계산 2 2 2 3 3 2 2" xfId="8568"/>
    <cellStyle name="계산 2 2 2 3 3 2 2 2" xfId="15684"/>
    <cellStyle name="계산 2 2 2 3 3 2 2 2 2" xfId="28892"/>
    <cellStyle name="계산 2 2 2 3 3 2 2 3" xfId="22289"/>
    <cellStyle name="계산 2 2 2 3 3 2 3" xfId="12174"/>
    <cellStyle name="계산 2 2 2 3 3 2 3 2" xfId="25639"/>
    <cellStyle name="계산 2 2 2 3 3 2 4" xfId="19036"/>
    <cellStyle name="계산 2 2 2 3 3 3" xfId="6874"/>
    <cellStyle name="계산 2 2 2 3 3 3 2" xfId="13990"/>
    <cellStyle name="계산 2 2 2 3 3 3 2 2" xfId="27297"/>
    <cellStyle name="계산 2 2 2 3 3 3 3" xfId="20694"/>
    <cellStyle name="계산 2 2 2 3 3 4" xfId="10479"/>
    <cellStyle name="계산 2 2 2 3 3 4 2" xfId="24043"/>
    <cellStyle name="계산 2 2 2 3 3 5" xfId="17439"/>
    <cellStyle name="계산 2 2 2 3 4" xfId="4197"/>
    <cellStyle name="계산 2 2 2 3 4 2" xfId="7709"/>
    <cellStyle name="계산 2 2 2 3 4 2 2" xfId="14825"/>
    <cellStyle name="계산 2 2 2 3 4 2 2 2" xfId="28100"/>
    <cellStyle name="계산 2 2 2 3 4 2 3" xfId="21497"/>
    <cellStyle name="계산 2 2 2 3 4 3" xfId="11315"/>
    <cellStyle name="계산 2 2 2 3 4 3 2" xfId="24847"/>
    <cellStyle name="계산 2 2 2 3 4 4" xfId="18243"/>
    <cellStyle name="계산 2 2 2 3 5" xfId="5981"/>
    <cellStyle name="계산 2 2 2 3 5 2" xfId="13098"/>
    <cellStyle name="계산 2 2 2 3 5 2 2" xfId="26505"/>
    <cellStyle name="계산 2 2 2 3 5 3" xfId="19902"/>
    <cellStyle name="계산 2 2 2 3 6" xfId="9596"/>
    <cellStyle name="계산 2 2 2 3 6 2" xfId="23251"/>
    <cellStyle name="계산 2 2 2 3 7" xfId="16656"/>
    <cellStyle name="계산 2 2 2 4" xfId="3039"/>
    <cellStyle name="계산 2 2 2 4 2" xfId="3886"/>
    <cellStyle name="계산 2 2 2 4 2 2" xfId="5581"/>
    <cellStyle name="계산 2 2 2 4 2 2 2" xfId="9092"/>
    <cellStyle name="계산 2 2 2 4 2 2 2 2" xfId="16208"/>
    <cellStyle name="계산 2 2 2 4 2 2 2 2 2" xfId="29397"/>
    <cellStyle name="계산 2 2 2 4 2 2 2 3" xfId="22794"/>
    <cellStyle name="계산 2 2 2 4 2 2 3" xfId="12698"/>
    <cellStyle name="계산 2 2 2 4 2 2 3 2" xfId="26144"/>
    <cellStyle name="계산 2 2 2 4 2 2 4" xfId="19541"/>
    <cellStyle name="계산 2 2 2 4 2 3" xfId="7398"/>
    <cellStyle name="계산 2 2 2 4 2 3 2" xfId="14514"/>
    <cellStyle name="계산 2 2 2 4 2 3 2 2" xfId="27802"/>
    <cellStyle name="계산 2 2 2 4 2 3 3" xfId="21199"/>
    <cellStyle name="계산 2 2 2 4 2 4" xfId="11004"/>
    <cellStyle name="계산 2 2 2 4 2 4 2" xfId="24549"/>
    <cellStyle name="계산 2 2 2 4 2 5" xfId="17945"/>
    <cellStyle name="계산 2 2 2 4 3" xfId="4735"/>
    <cellStyle name="계산 2 2 2 4 3 2" xfId="8246"/>
    <cellStyle name="계산 2 2 2 4 3 2 2" xfId="15362"/>
    <cellStyle name="계산 2 2 2 4 3 2 2 2" xfId="28608"/>
    <cellStyle name="계산 2 2 2 4 3 2 3" xfId="22005"/>
    <cellStyle name="계산 2 2 2 4 3 3" xfId="11852"/>
    <cellStyle name="계산 2 2 2 4 3 3 2" xfId="25355"/>
    <cellStyle name="계산 2 2 2 4 3 4" xfId="18752"/>
    <cellStyle name="계산 2 2 2 4 4" xfId="6552"/>
    <cellStyle name="계산 2 2 2 4 4 2" xfId="13668"/>
    <cellStyle name="계산 2 2 2 4 4 2 2" xfId="27013"/>
    <cellStyle name="계산 2 2 2 4 4 3" xfId="20410"/>
    <cellStyle name="계산 2 2 2 4 5" xfId="10157"/>
    <cellStyle name="계산 2 2 2 4 5 2" xfId="23759"/>
    <cellStyle name="계산 2 2 2 4 6" xfId="17155"/>
    <cellStyle name="계산 2 2 2 5" xfId="3492"/>
    <cellStyle name="계산 2 2 2 5 2" xfId="5187"/>
    <cellStyle name="계산 2 2 2 5 2 2" xfId="8698"/>
    <cellStyle name="계산 2 2 2 5 2 2 2" xfId="15814"/>
    <cellStyle name="계산 2 2 2 5 2 2 2 2" xfId="29013"/>
    <cellStyle name="계산 2 2 2 5 2 2 3" xfId="22410"/>
    <cellStyle name="계산 2 2 2 5 2 3" xfId="12304"/>
    <cellStyle name="계산 2 2 2 5 2 3 2" xfId="25760"/>
    <cellStyle name="계산 2 2 2 5 2 4" xfId="19157"/>
    <cellStyle name="계산 2 2 2 5 3" xfId="7004"/>
    <cellStyle name="계산 2 2 2 5 3 2" xfId="14120"/>
    <cellStyle name="계산 2 2 2 5 3 2 2" xfId="27418"/>
    <cellStyle name="계산 2 2 2 5 3 3" xfId="20815"/>
    <cellStyle name="계산 2 2 2 5 4" xfId="10610"/>
    <cellStyle name="계산 2 2 2 5 4 2" xfId="24165"/>
    <cellStyle name="계산 2 2 2 5 5" xfId="17561"/>
    <cellStyle name="계산 2 2 2 6" xfId="4335"/>
    <cellStyle name="계산 2 2 2 6 2" xfId="7846"/>
    <cellStyle name="계산 2 2 2 6 2 2" xfId="14962"/>
    <cellStyle name="계산 2 2 2 6 2 2 2" xfId="28221"/>
    <cellStyle name="계산 2 2 2 6 2 3" xfId="21618"/>
    <cellStyle name="계산 2 2 2 6 3" xfId="11452"/>
    <cellStyle name="계산 2 2 2 6 3 2" xfId="24968"/>
    <cellStyle name="계산 2 2 2 6 4" xfId="18365"/>
    <cellStyle name="계산 2 2 2 7" xfId="6122"/>
    <cellStyle name="계산 2 2 2 7 2" xfId="13238"/>
    <cellStyle name="계산 2 2 2 7 2 2" xfId="26626"/>
    <cellStyle name="계산 2 2 2 7 3" xfId="20023"/>
    <cellStyle name="계산 2 2 2 8" xfId="9735"/>
    <cellStyle name="계산 2 2 2 8 2" xfId="23372"/>
    <cellStyle name="계산 2 2 3" xfId="2672"/>
    <cellStyle name="계산 2 2 3 2" xfId="2502"/>
    <cellStyle name="계산 2 2 3 2 2" xfId="2976"/>
    <cellStyle name="계산 2 2 3 2 2 2" xfId="3826"/>
    <cellStyle name="계산 2 2 3 2 2 2 2" xfId="5521"/>
    <cellStyle name="계산 2 2 3 2 2 2 2 2" xfId="9032"/>
    <cellStyle name="계산 2 2 3 2 2 2 2 2 2" xfId="16148"/>
    <cellStyle name="계산 2 2 3 2 2 2 2 2 2 2" xfId="29337"/>
    <cellStyle name="계산 2 2 3 2 2 2 2 2 3" xfId="22734"/>
    <cellStyle name="계산 2 2 3 2 2 2 2 3" xfId="12638"/>
    <cellStyle name="계산 2 2 3 2 2 2 2 3 2" xfId="26084"/>
    <cellStyle name="계산 2 2 3 2 2 2 2 4" xfId="19481"/>
    <cellStyle name="계산 2 2 3 2 2 2 3" xfId="7338"/>
    <cellStyle name="계산 2 2 3 2 2 2 3 2" xfId="14454"/>
    <cellStyle name="계산 2 2 3 2 2 2 3 2 2" xfId="27742"/>
    <cellStyle name="계산 2 2 3 2 2 2 3 3" xfId="21139"/>
    <cellStyle name="계산 2 2 3 2 2 2 4" xfId="10944"/>
    <cellStyle name="계산 2 2 3 2 2 2 4 2" xfId="24489"/>
    <cellStyle name="계산 2 2 3 2 2 2 5" xfId="17885"/>
    <cellStyle name="계산 2 2 3 2 2 3" xfId="4674"/>
    <cellStyle name="계산 2 2 3 2 2 3 2" xfId="8185"/>
    <cellStyle name="계산 2 2 3 2 2 3 2 2" xfId="15301"/>
    <cellStyle name="계산 2 2 3 2 2 3 2 2 2" xfId="28548"/>
    <cellStyle name="계산 2 2 3 2 2 3 2 3" xfId="21945"/>
    <cellStyle name="계산 2 2 3 2 2 3 3" xfId="11791"/>
    <cellStyle name="계산 2 2 3 2 2 3 3 2" xfId="25295"/>
    <cellStyle name="계산 2 2 3 2 2 3 4" xfId="18692"/>
    <cellStyle name="계산 2 2 3 2 2 4" xfId="6489"/>
    <cellStyle name="계산 2 2 3 2 2 4 2" xfId="13605"/>
    <cellStyle name="계산 2 2 3 2 2 4 2 2" xfId="26953"/>
    <cellStyle name="계산 2 2 3 2 2 4 3" xfId="20350"/>
    <cellStyle name="계산 2 2 3 2 2 5" xfId="10094"/>
    <cellStyle name="계산 2 2 3 2 2 5 2" xfId="23699"/>
    <cellStyle name="계산 2 2 3 2 2 6" xfId="17095"/>
    <cellStyle name="계산 2 2 3 2 3" xfId="3414"/>
    <cellStyle name="계산 2 2 3 2 3 2" xfId="5110"/>
    <cellStyle name="계산 2 2 3 2 3 2 2" xfId="8621"/>
    <cellStyle name="계산 2 2 3 2 3 2 2 2" xfId="15737"/>
    <cellStyle name="계산 2 2 3 2 3 2 2 2 2" xfId="28937"/>
    <cellStyle name="계산 2 2 3 2 3 2 2 3" xfId="22334"/>
    <cellStyle name="계산 2 2 3 2 3 2 3" xfId="12227"/>
    <cellStyle name="계산 2 2 3 2 3 2 3 2" xfId="25684"/>
    <cellStyle name="계산 2 2 3 2 3 2 4" xfId="19081"/>
    <cellStyle name="계산 2 2 3 2 3 3" xfId="6927"/>
    <cellStyle name="계산 2 2 3 2 3 3 2" xfId="14043"/>
    <cellStyle name="계산 2 2 3 2 3 3 2 2" xfId="27342"/>
    <cellStyle name="계산 2 2 3 2 3 3 3" xfId="20739"/>
    <cellStyle name="계산 2 2 3 2 3 4" xfId="10532"/>
    <cellStyle name="계산 2 2 3 2 3 4 2" xfId="24088"/>
    <cellStyle name="계산 2 2 3 2 3 5" xfId="17484"/>
    <cellStyle name="계산 2 2 3 2 4" xfId="4250"/>
    <cellStyle name="계산 2 2 3 2 4 2" xfId="7762"/>
    <cellStyle name="계산 2 2 3 2 4 2 2" xfId="14878"/>
    <cellStyle name="계산 2 2 3 2 4 2 2 2" xfId="28145"/>
    <cellStyle name="계산 2 2 3 2 4 2 3" xfId="21542"/>
    <cellStyle name="계산 2 2 3 2 4 3" xfId="11368"/>
    <cellStyle name="계산 2 2 3 2 4 3 2" xfId="24892"/>
    <cellStyle name="계산 2 2 3 2 4 4" xfId="18288"/>
    <cellStyle name="계산 2 2 3 2 5" xfId="6034"/>
    <cellStyle name="계산 2 2 3 2 5 2" xfId="13151"/>
    <cellStyle name="계산 2 2 3 2 5 2 2" xfId="26550"/>
    <cellStyle name="계산 2 2 3 2 5 3" xfId="19947"/>
    <cellStyle name="계산 2 2 3 2 6" xfId="9649"/>
    <cellStyle name="계산 2 2 3 2 6 2" xfId="23296"/>
    <cellStyle name="계산 2 2 3 2 7" xfId="16701"/>
    <cellStyle name="계산 2 2 3 3" xfId="3094"/>
    <cellStyle name="계산 2 2 3 3 2" xfId="3932"/>
    <cellStyle name="계산 2 2 3 3 2 2" xfId="5627"/>
    <cellStyle name="계산 2 2 3 3 2 2 2" xfId="9138"/>
    <cellStyle name="계산 2 2 3 3 2 2 2 2" xfId="16254"/>
    <cellStyle name="계산 2 2 3 3 2 2 2 2 2" xfId="29442"/>
    <cellStyle name="계산 2 2 3 3 2 2 2 3" xfId="22839"/>
    <cellStyle name="계산 2 2 3 3 2 2 3" xfId="12744"/>
    <cellStyle name="계산 2 2 3 3 2 2 3 2" xfId="26189"/>
    <cellStyle name="계산 2 2 3 3 2 2 4" xfId="19586"/>
    <cellStyle name="계산 2 2 3 3 2 3" xfId="7444"/>
    <cellStyle name="계산 2 2 3 3 2 3 2" xfId="14560"/>
    <cellStyle name="계산 2 2 3 3 2 3 2 2" xfId="27847"/>
    <cellStyle name="계산 2 2 3 3 2 3 3" xfId="21244"/>
    <cellStyle name="계산 2 2 3 3 2 4" xfId="11050"/>
    <cellStyle name="계산 2 2 3 3 2 4 2" xfId="24594"/>
    <cellStyle name="계산 2 2 3 3 2 5" xfId="17990"/>
    <cellStyle name="계산 2 2 3 3 3" xfId="4790"/>
    <cellStyle name="계산 2 2 3 3 3 2" xfId="8301"/>
    <cellStyle name="계산 2 2 3 3 3 2 2" xfId="15417"/>
    <cellStyle name="계산 2 2 3 3 3 2 2 2" xfId="28653"/>
    <cellStyle name="계산 2 2 3 3 3 2 3" xfId="22050"/>
    <cellStyle name="계산 2 2 3 3 3 3" xfId="11907"/>
    <cellStyle name="계산 2 2 3 3 3 3 2" xfId="25400"/>
    <cellStyle name="계산 2 2 3 3 3 4" xfId="18797"/>
    <cellStyle name="계산 2 2 3 3 4" xfId="6607"/>
    <cellStyle name="계산 2 2 3 3 4 2" xfId="13723"/>
    <cellStyle name="계산 2 2 3 3 4 2 2" xfId="27058"/>
    <cellStyle name="계산 2 2 3 3 4 3" xfId="20455"/>
    <cellStyle name="계산 2 2 3 3 5" xfId="10212"/>
    <cellStyle name="계산 2 2 3 3 5 2" xfId="23804"/>
    <cellStyle name="계산 2 2 3 3 6" xfId="17200"/>
    <cellStyle name="계산 2 2 3 4" xfId="3546"/>
    <cellStyle name="계산 2 2 3 4 2" xfId="5241"/>
    <cellStyle name="계산 2 2 3 4 2 2" xfId="8752"/>
    <cellStyle name="계산 2 2 3 4 2 2 2" xfId="15868"/>
    <cellStyle name="계산 2 2 3 4 2 2 2 2" xfId="29058"/>
    <cellStyle name="계산 2 2 3 4 2 2 3" xfId="22455"/>
    <cellStyle name="계산 2 2 3 4 2 3" xfId="12358"/>
    <cellStyle name="계산 2 2 3 4 2 3 2" xfId="25805"/>
    <cellStyle name="계산 2 2 3 4 2 4" xfId="19202"/>
    <cellStyle name="계산 2 2 3 4 3" xfId="7058"/>
    <cellStyle name="계산 2 2 3 4 3 2" xfId="14174"/>
    <cellStyle name="계산 2 2 3 4 3 2 2" xfId="27463"/>
    <cellStyle name="계산 2 2 3 4 3 3" xfId="20860"/>
    <cellStyle name="계산 2 2 3 4 4" xfId="10664"/>
    <cellStyle name="계산 2 2 3 4 4 2" xfId="24210"/>
    <cellStyle name="계산 2 2 3 4 5" xfId="17606"/>
    <cellStyle name="계산 2 2 3 5" xfId="4389"/>
    <cellStyle name="계산 2 2 3 5 2" xfId="7900"/>
    <cellStyle name="계산 2 2 3 5 2 2" xfId="15016"/>
    <cellStyle name="계산 2 2 3 5 2 2 2" xfId="28266"/>
    <cellStyle name="계산 2 2 3 5 2 3" xfId="21663"/>
    <cellStyle name="계산 2 2 3 5 3" xfId="11506"/>
    <cellStyle name="계산 2 2 3 5 3 2" xfId="25013"/>
    <cellStyle name="계산 2 2 3 5 4" xfId="18410"/>
    <cellStyle name="계산 2 2 3 6" xfId="6186"/>
    <cellStyle name="계산 2 2 3 6 2" xfId="13302"/>
    <cellStyle name="계산 2 2 3 6 2 2" xfId="26671"/>
    <cellStyle name="계산 2 2 3 6 3" xfId="20068"/>
    <cellStyle name="계산 2 2 3 7" xfId="9791"/>
    <cellStyle name="계산 2 2 3 7 2" xfId="23417"/>
    <cellStyle name="계산 2 2 3 8" xfId="16812"/>
    <cellStyle name="계산 2 2 4" xfId="2578"/>
    <cellStyle name="계산 2 2 4 2" xfId="2434"/>
    <cellStyle name="계산 2 2 4 2 2" xfId="2916"/>
    <cellStyle name="계산 2 2 4 2 2 2" xfId="3766"/>
    <cellStyle name="계산 2 2 4 2 2 2 2" xfId="5461"/>
    <cellStyle name="계산 2 2 4 2 2 2 2 2" xfId="8972"/>
    <cellStyle name="계산 2 2 4 2 2 2 2 2 2" xfId="16088"/>
    <cellStyle name="계산 2 2 4 2 2 2 2 2 2 2" xfId="29277"/>
    <cellStyle name="계산 2 2 4 2 2 2 2 2 3" xfId="22674"/>
    <cellStyle name="계산 2 2 4 2 2 2 2 3" xfId="12578"/>
    <cellStyle name="계산 2 2 4 2 2 2 2 3 2" xfId="26024"/>
    <cellStyle name="계산 2 2 4 2 2 2 2 4" xfId="19421"/>
    <cellStyle name="계산 2 2 4 2 2 2 3" xfId="7278"/>
    <cellStyle name="계산 2 2 4 2 2 2 3 2" xfId="14394"/>
    <cellStyle name="계산 2 2 4 2 2 2 3 2 2" xfId="27682"/>
    <cellStyle name="계산 2 2 4 2 2 2 3 3" xfId="21079"/>
    <cellStyle name="계산 2 2 4 2 2 2 4" xfId="10884"/>
    <cellStyle name="계산 2 2 4 2 2 2 4 2" xfId="24429"/>
    <cellStyle name="계산 2 2 4 2 2 2 5" xfId="17825"/>
    <cellStyle name="계산 2 2 4 2 2 3" xfId="4614"/>
    <cellStyle name="계산 2 2 4 2 2 3 2" xfId="8125"/>
    <cellStyle name="계산 2 2 4 2 2 3 2 2" xfId="15241"/>
    <cellStyle name="계산 2 2 4 2 2 3 2 2 2" xfId="28488"/>
    <cellStyle name="계산 2 2 4 2 2 3 2 3" xfId="21885"/>
    <cellStyle name="계산 2 2 4 2 2 3 3" xfId="11731"/>
    <cellStyle name="계산 2 2 4 2 2 3 3 2" xfId="25235"/>
    <cellStyle name="계산 2 2 4 2 2 3 4" xfId="18632"/>
    <cellStyle name="계산 2 2 4 2 2 4" xfId="6429"/>
    <cellStyle name="계산 2 2 4 2 2 4 2" xfId="13545"/>
    <cellStyle name="계산 2 2 4 2 2 4 2 2" xfId="26893"/>
    <cellStyle name="계산 2 2 4 2 2 4 3" xfId="20290"/>
    <cellStyle name="계산 2 2 4 2 2 5" xfId="10034"/>
    <cellStyle name="계산 2 2 4 2 2 5 2" xfId="23639"/>
    <cellStyle name="계산 2 2 4 2 2 6" xfId="17035"/>
    <cellStyle name="계산 2 2 4 2 3" xfId="3346"/>
    <cellStyle name="계산 2 2 4 2 3 2" xfId="5042"/>
    <cellStyle name="계산 2 2 4 2 3 2 2" xfId="8553"/>
    <cellStyle name="계산 2 2 4 2 3 2 2 2" xfId="15669"/>
    <cellStyle name="계산 2 2 4 2 3 2 2 2 2" xfId="28877"/>
    <cellStyle name="계산 2 2 4 2 3 2 2 3" xfId="22274"/>
    <cellStyle name="계산 2 2 4 2 3 2 3" xfId="12159"/>
    <cellStyle name="계산 2 2 4 2 3 2 3 2" xfId="25624"/>
    <cellStyle name="계산 2 2 4 2 3 2 4" xfId="19021"/>
    <cellStyle name="계산 2 2 4 2 3 3" xfId="6859"/>
    <cellStyle name="계산 2 2 4 2 3 3 2" xfId="13975"/>
    <cellStyle name="계산 2 2 4 2 3 3 2 2" xfId="27282"/>
    <cellStyle name="계산 2 2 4 2 3 3 3" xfId="20679"/>
    <cellStyle name="계산 2 2 4 2 3 4" xfId="10464"/>
    <cellStyle name="계산 2 2 4 2 3 4 2" xfId="24028"/>
    <cellStyle name="계산 2 2 4 2 3 5" xfId="17424"/>
    <cellStyle name="계산 2 2 4 2 4" xfId="4182"/>
    <cellStyle name="계산 2 2 4 2 4 2" xfId="7694"/>
    <cellStyle name="계산 2 2 4 2 4 2 2" xfId="14810"/>
    <cellStyle name="계산 2 2 4 2 4 2 2 2" xfId="28085"/>
    <cellStyle name="계산 2 2 4 2 4 2 3" xfId="21482"/>
    <cellStyle name="계산 2 2 4 2 4 3" xfId="11300"/>
    <cellStyle name="계산 2 2 4 2 4 3 2" xfId="24832"/>
    <cellStyle name="계산 2 2 4 2 4 4" xfId="18228"/>
    <cellStyle name="계산 2 2 4 2 5" xfId="5966"/>
    <cellStyle name="계산 2 2 4 2 5 2" xfId="13083"/>
    <cellStyle name="계산 2 2 4 2 5 2 2" xfId="26490"/>
    <cellStyle name="계산 2 2 4 2 5 3" xfId="19887"/>
    <cellStyle name="계산 2 2 4 2 6" xfId="9581"/>
    <cellStyle name="계산 2 2 4 2 6 2" xfId="23236"/>
    <cellStyle name="계산 2 2 4 2 7" xfId="16641"/>
    <cellStyle name="계산 2 2 4 3" xfId="3023"/>
    <cellStyle name="계산 2 2 4 3 2" xfId="3871"/>
    <cellStyle name="계산 2 2 4 3 2 2" xfId="5566"/>
    <cellStyle name="계산 2 2 4 3 2 2 2" xfId="9077"/>
    <cellStyle name="계산 2 2 4 3 2 2 2 2" xfId="16193"/>
    <cellStyle name="계산 2 2 4 3 2 2 2 2 2" xfId="29382"/>
    <cellStyle name="계산 2 2 4 3 2 2 2 3" xfId="22779"/>
    <cellStyle name="계산 2 2 4 3 2 2 3" xfId="12683"/>
    <cellStyle name="계산 2 2 4 3 2 2 3 2" xfId="26129"/>
    <cellStyle name="계산 2 2 4 3 2 2 4" xfId="19526"/>
    <cellStyle name="계산 2 2 4 3 2 3" xfId="7383"/>
    <cellStyle name="계산 2 2 4 3 2 3 2" xfId="14499"/>
    <cellStyle name="계산 2 2 4 3 2 3 2 2" xfId="27787"/>
    <cellStyle name="계산 2 2 4 3 2 3 3" xfId="21184"/>
    <cellStyle name="계산 2 2 4 3 2 4" xfId="10989"/>
    <cellStyle name="계산 2 2 4 3 2 4 2" xfId="24534"/>
    <cellStyle name="계산 2 2 4 3 2 5" xfId="17930"/>
    <cellStyle name="계산 2 2 4 3 3" xfId="4719"/>
    <cellStyle name="계산 2 2 4 3 3 2" xfId="8230"/>
    <cellStyle name="계산 2 2 4 3 3 2 2" xfId="15346"/>
    <cellStyle name="계산 2 2 4 3 3 2 2 2" xfId="28593"/>
    <cellStyle name="계산 2 2 4 3 3 2 3" xfId="21990"/>
    <cellStyle name="계산 2 2 4 3 3 3" xfId="11836"/>
    <cellStyle name="계산 2 2 4 3 3 3 2" xfId="25340"/>
    <cellStyle name="계산 2 2 4 3 3 4" xfId="18737"/>
    <cellStyle name="계산 2 2 4 3 4" xfId="6536"/>
    <cellStyle name="계산 2 2 4 3 4 2" xfId="13652"/>
    <cellStyle name="계산 2 2 4 3 4 2 2" xfId="26998"/>
    <cellStyle name="계산 2 2 4 3 4 3" xfId="20395"/>
    <cellStyle name="계산 2 2 4 3 5" xfId="10141"/>
    <cellStyle name="계산 2 2 4 3 5 2" xfId="23744"/>
    <cellStyle name="계산 2 2 4 3 6" xfId="17140"/>
    <cellStyle name="계산 2 2 4 4" xfId="3477"/>
    <cellStyle name="계산 2 2 4 4 2" xfId="5172"/>
    <cellStyle name="계산 2 2 4 4 2 2" xfId="8683"/>
    <cellStyle name="계산 2 2 4 4 2 2 2" xfId="15799"/>
    <cellStyle name="계산 2 2 4 4 2 2 2 2" xfId="28998"/>
    <cellStyle name="계산 2 2 4 4 2 2 3" xfId="22395"/>
    <cellStyle name="계산 2 2 4 4 2 3" xfId="12289"/>
    <cellStyle name="계산 2 2 4 4 2 3 2" xfId="25745"/>
    <cellStyle name="계산 2 2 4 4 2 4" xfId="19142"/>
    <cellStyle name="계산 2 2 4 4 3" xfId="6989"/>
    <cellStyle name="계산 2 2 4 4 3 2" xfId="14105"/>
    <cellStyle name="계산 2 2 4 4 3 2 2" xfId="27403"/>
    <cellStyle name="계산 2 2 4 4 3 3" xfId="20800"/>
    <cellStyle name="계산 2 2 4 4 4" xfId="10595"/>
    <cellStyle name="계산 2 2 4 4 4 2" xfId="24150"/>
    <cellStyle name="계산 2 2 4 4 5" xfId="17546"/>
    <cellStyle name="계산 2 2 4 5" xfId="4320"/>
    <cellStyle name="계산 2 2 4 5 2" xfId="7831"/>
    <cellStyle name="계산 2 2 4 5 2 2" xfId="14947"/>
    <cellStyle name="계산 2 2 4 5 2 2 2" xfId="28206"/>
    <cellStyle name="계산 2 2 4 5 2 3" xfId="21603"/>
    <cellStyle name="계산 2 2 4 5 3" xfId="11437"/>
    <cellStyle name="계산 2 2 4 5 3 2" xfId="24953"/>
    <cellStyle name="계산 2 2 4 5 4" xfId="18350"/>
    <cellStyle name="계산 2 2 4 6" xfId="6105"/>
    <cellStyle name="계산 2 2 4 6 2" xfId="13221"/>
    <cellStyle name="계산 2 2 4 6 2 2" xfId="26611"/>
    <cellStyle name="계산 2 2 4 6 3" xfId="20008"/>
    <cellStyle name="계산 2 2 4 7" xfId="9719"/>
    <cellStyle name="계산 2 2 4 7 2" xfId="23357"/>
    <cellStyle name="계산 2 2 4 8" xfId="16763"/>
    <cellStyle name="계산 2 2 5" xfId="2392"/>
    <cellStyle name="계산 2 2 5 2" xfId="2875"/>
    <cellStyle name="계산 2 2 5 2 2" xfId="3726"/>
    <cellStyle name="계산 2 2 5 2 2 2" xfId="5421"/>
    <cellStyle name="계산 2 2 5 2 2 2 2" xfId="8932"/>
    <cellStyle name="계산 2 2 5 2 2 2 2 2" xfId="16048"/>
    <cellStyle name="계산 2 2 5 2 2 2 2 2 2" xfId="29238"/>
    <cellStyle name="계산 2 2 5 2 2 2 2 3" xfId="22635"/>
    <cellStyle name="계산 2 2 5 2 2 2 3" xfId="12538"/>
    <cellStyle name="계산 2 2 5 2 2 2 3 2" xfId="25985"/>
    <cellStyle name="계산 2 2 5 2 2 2 4" xfId="19382"/>
    <cellStyle name="계산 2 2 5 2 2 3" xfId="7238"/>
    <cellStyle name="계산 2 2 5 2 2 3 2" xfId="14354"/>
    <cellStyle name="계산 2 2 5 2 2 3 2 2" xfId="27643"/>
    <cellStyle name="계산 2 2 5 2 2 3 3" xfId="21040"/>
    <cellStyle name="계산 2 2 5 2 2 4" xfId="10844"/>
    <cellStyle name="계산 2 2 5 2 2 4 2" xfId="24390"/>
    <cellStyle name="계산 2 2 5 2 2 5" xfId="17786"/>
    <cellStyle name="계산 2 2 5 2 3" xfId="4574"/>
    <cellStyle name="계산 2 2 5 2 3 2" xfId="8085"/>
    <cellStyle name="계산 2 2 5 2 3 2 2" xfId="15201"/>
    <cellStyle name="계산 2 2 5 2 3 2 2 2" xfId="28449"/>
    <cellStyle name="계산 2 2 5 2 3 2 3" xfId="21846"/>
    <cellStyle name="계산 2 2 5 2 3 3" xfId="11691"/>
    <cellStyle name="계산 2 2 5 2 3 3 2" xfId="25196"/>
    <cellStyle name="계산 2 2 5 2 3 4" xfId="18593"/>
    <cellStyle name="계산 2 2 5 2 4" xfId="6388"/>
    <cellStyle name="계산 2 2 5 2 4 2" xfId="13504"/>
    <cellStyle name="계산 2 2 5 2 4 2 2" xfId="26854"/>
    <cellStyle name="계산 2 2 5 2 4 3" xfId="20251"/>
    <cellStyle name="계산 2 2 5 2 5" xfId="9993"/>
    <cellStyle name="계산 2 2 5 2 5 2" xfId="23600"/>
    <cellStyle name="계산 2 2 5 2 6" xfId="16996"/>
    <cellStyle name="계산 2 2 5 3" xfId="3305"/>
    <cellStyle name="계산 2 2 5 3 2" xfId="5001"/>
    <cellStyle name="계산 2 2 5 3 2 2" xfId="8512"/>
    <cellStyle name="계산 2 2 5 3 2 2 2" xfId="15628"/>
    <cellStyle name="계산 2 2 5 3 2 2 2 2" xfId="28838"/>
    <cellStyle name="계산 2 2 5 3 2 2 3" xfId="22235"/>
    <cellStyle name="계산 2 2 5 3 2 3" xfId="12118"/>
    <cellStyle name="계산 2 2 5 3 2 3 2" xfId="25585"/>
    <cellStyle name="계산 2 2 5 3 2 4" xfId="18982"/>
    <cellStyle name="계산 2 2 5 3 3" xfId="6818"/>
    <cellStyle name="계산 2 2 5 3 3 2" xfId="13934"/>
    <cellStyle name="계산 2 2 5 3 3 2 2" xfId="27243"/>
    <cellStyle name="계산 2 2 5 3 3 3" xfId="20640"/>
    <cellStyle name="계산 2 2 5 3 4" xfId="10423"/>
    <cellStyle name="계산 2 2 5 3 4 2" xfId="23989"/>
    <cellStyle name="계산 2 2 5 3 5" xfId="17385"/>
    <cellStyle name="계산 2 2 5 4" xfId="4141"/>
    <cellStyle name="계산 2 2 5 4 2" xfId="7653"/>
    <cellStyle name="계산 2 2 5 4 2 2" xfId="14769"/>
    <cellStyle name="계산 2 2 5 4 2 2 2" xfId="28046"/>
    <cellStyle name="계산 2 2 5 4 2 3" xfId="21443"/>
    <cellStyle name="계산 2 2 5 4 3" xfId="11259"/>
    <cellStyle name="계산 2 2 5 4 3 2" xfId="24793"/>
    <cellStyle name="계산 2 2 5 4 4" xfId="18189"/>
    <cellStyle name="계산 2 2 5 5" xfId="5925"/>
    <cellStyle name="계산 2 2 5 5 2" xfId="13042"/>
    <cellStyle name="계산 2 2 5 5 2 2" xfId="26451"/>
    <cellStyle name="계산 2 2 5 5 3" xfId="19848"/>
    <cellStyle name="계산 2 2 5 6" xfId="9540"/>
    <cellStyle name="계산 2 2 5 6 2" xfId="23197"/>
    <cellStyle name="계산 2 2 5 7" xfId="16602"/>
    <cellStyle name="계산 2 2 6" xfId="2548"/>
    <cellStyle name="계산 2 2 6 2" xfId="3456"/>
    <cellStyle name="계산 2 2 6 2 2" xfId="5152"/>
    <cellStyle name="계산 2 2 6 2 2 2" xfId="8663"/>
    <cellStyle name="계산 2 2 6 2 2 2 2" xfId="15779"/>
    <cellStyle name="계산 2 2 6 2 2 2 2 2" xfId="28979"/>
    <cellStyle name="계산 2 2 6 2 2 2 3" xfId="22376"/>
    <cellStyle name="계산 2 2 6 2 2 3" xfId="12269"/>
    <cellStyle name="계산 2 2 6 2 2 3 2" xfId="25726"/>
    <cellStyle name="계산 2 2 6 2 2 4" xfId="19123"/>
    <cellStyle name="계산 2 2 6 2 3" xfId="6969"/>
    <cellStyle name="계산 2 2 6 2 3 2" xfId="14085"/>
    <cellStyle name="계산 2 2 6 2 3 2 2" xfId="27384"/>
    <cellStyle name="계산 2 2 6 2 3 3" xfId="20781"/>
    <cellStyle name="계산 2 2 6 2 4" xfId="10574"/>
    <cellStyle name="계산 2 2 6 2 4 2" xfId="24130"/>
    <cellStyle name="계산 2 2 6 2 5" xfId="17526"/>
    <cellStyle name="계산 2 2 6 3" xfId="4292"/>
    <cellStyle name="계산 2 2 6 3 2" xfId="7804"/>
    <cellStyle name="계산 2 2 6 3 2 2" xfId="14920"/>
    <cellStyle name="계산 2 2 6 3 2 2 2" xfId="28187"/>
    <cellStyle name="계산 2 2 6 3 2 3" xfId="21584"/>
    <cellStyle name="계산 2 2 6 3 3" xfId="11410"/>
    <cellStyle name="계산 2 2 6 3 3 2" xfId="24934"/>
    <cellStyle name="계산 2 2 6 3 4" xfId="18330"/>
    <cellStyle name="계산 2 2 6 4" xfId="6077"/>
    <cellStyle name="계산 2 2 6 4 2" xfId="13194"/>
    <cellStyle name="계산 2 2 6 4 2 2" xfId="26592"/>
    <cellStyle name="계산 2 2 6 4 3" xfId="19989"/>
    <cellStyle name="계산 2 2 6 5" xfId="9692"/>
    <cellStyle name="계산 2 2 6 5 2" xfId="23338"/>
    <cellStyle name="계산 2 2 6 6" xfId="16743"/>
    <cellStyle name="계산 2 2 7" xfId="2345"/>
    <cellStyle name="계산 2 2 7 2" xfId="4102"/>
    <cellStyle name="계산 2 2 7 2 2" xfId="7614"/>
    <cellStyle name="계산 2 2 7 2 2 2" xfId="14730"/>
    <cellStyle name="계산 2 2 7 2 2 2 2" xfId="28016"/>
    <cellStyle name="계산 2 2 7 2 2 3" xfId="21413"/>
    <cellStyle name="계산 2 2 7 2 3" xfId="11220"/>
    <cellStyle name="계산 2 2 7 2 3 2" xfId="24763"/>
    <cellStyle name="계산 2 2 7 2 4" xfId="18159"/>
    <cellStyle name="계산 2 2 7 3" xfId="5886"/>
    <cellStyle name="계산 2 2 7 3 2" xfId="13003"/>
    <cellStyle name="계산 2 2 7 3 2 2" xfId="26421"/>
    <cellStyle name="계산 2 2 7 3 3" xfId="19818"/>
    <cellStyle name="계산 2 2 7 4" xfId="9501"/>
    <cellStyle name="계산 2 2 7 4 2" xfId="23167"/>
    <cellStyle name="계산 2 2 7 5" xfId="16579"/>
    <cellStyle name="계산 2 2 8" xfId="2020"/>
    <cellStyle name="계산 2 2 8 2" xfId="2267"/>
    <cellStyle name="계산 2 2 8 2 2" xfId="9424"/>
    <cellStyle name="계산 2 2 8 2 2 2" xfId="23104"/>
    <cellStyle name="계산 2 2 8 2 3" xfId="16525"/>
    <cellStyle name="계산 2 2 8 3" xfId="9295"/>
    <cellStyle name="계산 2 2 8 3 2" xfId="22996"/>
    <cellStyle name="계산 2 2 8 4" xfId="2207"/>
    <cellStyle name="계산 2 2 9" xfId="5814"/>
    <cellStyle name="계산 2 2 9 2" xfId="12931"/>
    <cellStyle name="계산 2 2 9 2 2" xfId="26365"/>
    <cellStyle name="계산 2 2 9 3" xfId="19762"/>
    <cellStyle name="계산 3" xfId="1181"/>
    <cellStyle name="계산 3 2" xfId="2140"/>
    <cellStyle name="계산 3 2 10" xfId="9361"/>
    <cellStyle name="계산 3 2 10 2" xfId="23046"/>
    <cellStyle name="계산 3 2 11" xfId="16467"/>
    <cellStyle name="계산 3 2 2" xfId="2605"/>
    <cellStyle name="계산 3 2 2 2" xfId="2732"/>
    <cellStyle name="계산 3 2 2 2 2" xfId="2793"/>
    <cellStyle name="계산 3 2 2 2 2 2" xfId="3210"/>
    <cellStyle name="계산 3 2 2 2 2 2 2" xfId="4031"/>
    <cellStyle name="계산 3 2 2 2 2 2 2 2" xfId="5726"/>
    <cellStyle name="계산 3 2 2 2 2 2 2 2 2" xfId="9237"/>
    <cellStyle name="계산 3 2 2 2 2 2 2 2 2 2" xfId="16353"/>
    <cellStyle name="계산 3 2 2 2 2 2 2 2 2 2 2" xfId="29541"/>
    <cellStyle name="계산 3 2 2 2 2 2 2 2 2 3" xfId="22938"/>
    <cellStyle name="계산 3 2 2 2 2 2 2 2 3" xfId="12843"/>
    <cellStyle name="계산 3 2 2 2 2 2 2 2 3 2" xfId="26288"/>
    <cellStyle name="계산 3 2 2 2 2 2 2 2 4" xfId="19685"/>
    <cellStyle name="계산 3 2 2 2 2 2 2 3" xfId="7543"/>
    <cellStyle name="계산 3 2 2 2 2 2 2 3 2" xfId="14659"/>
    <cellStyle name="계산 3 2 2 2 2 2 2 3 2 2" xfId="27946"/>
    <cellStyle name="계산 3 2 2 2 2 2 2 3 3" xfId="21343"/>
    <cellStyle name="계산 3 2 2 2 2 2 2 4" xfId="11149"/>
    <cellStyle name="계산 3 2 2 2 2 2 2 4 2" xfId="24693"/>
    <cellStyle name="계산 3 2 2 2 2 2 2 5" xfId="18089"/>
    <cellStyle name="계산 3 2 2 2 2 2 3" xfId="4906"/>
    <cellStyle name="계산 3 2 2 2 2 2 3 2" xfId="8417"/>
    <cellStyle name="계산 3 2 2 2 2 2 3 2 2" xfId="15533"/>
    <cellStyle name="계산 3 2 2 2 2 2 3 2 2 2" xfId="28752"/>
    <cellStyle name="계산 3 2 2 2 2 2 3 2 3" xfId="22149"/>
    <cellStyle name="계산 3 2 2 2 2 2 3 3" xfId="12023"/>
    <cellStyle name="계산 3 2 2 2 2 2 3 3 2" xfId="25499"/>
    <cellStyle name="계산 3 2 2 2 2 2 3 4" xfId="18896"/>
    <cellStyle name="계산 3 2 2 2 2 2 4" xfId="6723"/>
    <cellStyle name="계산 3 2 2 2 2 2 4 2" xfId="13839"/>
    <cellStyle name="계산 3 2 2 2 2 2 4 2 2" xfId="27157"/>
    <cellStyle name="계산 3 2 2 2 2 2 4 3" xfId="20554"/>
    <cellStyle name="계산 3 2 2 2 2 2 5" xfId="10328"/>
    <cellStyle name="계산 3 2 2 2 2 2 5 2" xfId="23903"/>
    <cellStyle name="계산 3 2 2 2 2 2 6" xfId="17299"/>
    <cellStyle name="계산 3 2 2 2 2 3" xfId="3645"/>
    <cellStyle name="계산 3 2 2 2 2 3 2" xfId="5340"/>
    <cellStyle name="계산 3 2 2 2 2 3 2 2" xfId="8851"/>
    <cellStyle name="계산 3 2 2 2 2 3 2 2 2" xfId="15967"/>
    <cellStyle name="계산 3 2 2 2 2 3 2 2 2 2" xfId="29157"/>
    <cellStyle name="계산 3 2 2 2 2 3 2 2 3" xfId="22554"/>
    <cellStyle name="계산 3 2 2 2 2 3 2 3" xfId="12457"/>
    <cellStyle name="계산 3 2 2 2 2 3 2 3 2" xfId="25904"/>
    <cellStyle name="계산 3 2 2 2 2 3 2 4" xfId="19301"/>
    <cellStyle name="계산 3 2 2 2 2 3 3" xfId="7157"/>
    <cellStyle name="계산 3 2 2 2 2 3 3 2" xfId="14273"/>
    <cellStyle name="계산 3 2 2 2 2 3 3 2 2" xfId="27562"/>
    <cellStyle name="계산 3 2 2 2 2 3 3 3" xfId="20959"/>
    <cellStyle name="계산 3 2 2 2 2 3 4" xfId="10763"/>
    <cellStyle name="계산 3 2 2 2 2 3 4 2" xfId="24309"/>
    <cellStyle name="계산 3 2 2 2 2 3 5" xfId="17705"/>
    <cellStyle name="계산 3 2 2 2 2 4" xfId="4492"/>
    <cellStyle name="계산 3 2 2 2 2 4 2" xfId="8003"/>
    <cellStyle name="계산 3 2 2 2 2 4 2 2" xfId="15119"/>
    <cellStyle name="계산 3 2 2 2 2 4 2 2 2" xfId="28368"/>
    <cellStyle name="계산 3 2 2 2 2 4 2 3" xfId="21765"/>
    <cellStyle name="계산 3 2 2 2 2 4 3" xfId="11609"/>
    <cellStyle name="계산 3 2 2 2 2 4 3 2" xfId="25115"/>
    <cellStyle name="계산 3 2 2 2 2 4 4" xfId="18512"/>
    <cellStyle name="계산 3 2 2 2 2 5" xfId="6306"/>
    <cellStyle name="계산 3 2 2 2 2 5 2" xfId="13422"/>
    <cellStyle name="계산 3 2 2 2 2 5 2 2" xfId="26773"/>
    <cellStyle name="계산 3 2 2 2 2 5 3" xfId="20170"/>
    <cellStyle name="계산 3 2 2 2 2 6" xfId="9911"/>
    <cellStyle name="계산 3 2 2 2 2 6 2" xfId="23519"/>
    <cellStyle name="계산 3 2 2 2 2 7" xfId="16915"/>
    <cellStyle name="계산 3 2 2 2 3" xfId="3150"/>
    <cellStyle name="계산 3 2 2 2 3 2" xfId="3979"/>
    <cellStyle name="계산 3 2 2 2 3 2 2" xfId="5674"/>
    <cellStyle name="계산 3 2 2 2 3 2 2 2" xfId="9185"/>
    <cellStyle name="계산 3 2 2 2 3 2 2 2 2" xfId="16301"/>
    <cellStyle name="계산 3 2 2 2 3 2 2 2 2 2" xfId="29489"/>
    <cellStyle name="계산 3 2 2 2 3 2 2 2 3" xfId="22886"/>
    <cellStyle name="계산 3 2 2 2 3 2 2 3" xfId="12791"/>
    <cellStyle name="계산 3 2 2 2 3 2 2 3 2" xfId="26236"/>
    <cellStyle name="계산 3 2 2 2 3 2 2 4" xfId="19633"/>
    <cellStyle name="계산 3 2 2 2 3 2 3" xfId="7491"/>
    <cellStyle name="계산 3 2 2 2 3 2 3 2" xfId="14607"/>
    <cellStyle name="계산 3 2 2 2 3 2 3 2 2" xfId="27894"/>
    <cellStyle name="계산 3 2 2 2 3 2 3 3" xfId="21291"/>
    <cellStyle name="계산 3 2 2 2 3 2 4" xfId="11097"/>
    <cellStyle name="계산 3 2 2 2 3 2 4 2" xfId="24641"/>
    <cellStyle name="계산 3 2 2 2 3 2 5" xfId="18037"/>
    <cellStyle name="계산 3 2 2 2 3 3" xfId="4846"/>
    <cellStyle name="계산 3 2 2 2 3 3 2" xfId="8357"/>
    <cellStyle name="계산 3 2 2 2 3 3 2 2" xfId="15473"/>
    <cellStyle name="계산 3 2 2 2 3 3 2 2 2" xfId="28700"/>
    <cellStyle name="계산 3 2 2 2 3 3 2 3" xfId="22097"/>
    <cellStyle name="계산 3 2 2 2 3 3 3" xfId="11963"/>
    <cellStyle name="계산 3 2 2 2 3 3 3 2" xfId="25447"/>
    <cellStyle name="계산 3 2 2 2 3 3 4" xfId="18844"/>
    <cellStyle name="계산 3 2 2 2 3 4" xfId="6663"/>
    <cellStyle name="계산 3 2 2 2 3 4 2" xfId="13779"/>
    <cellStyle name="계산 3 2 2 2 3 4 2 2" xfId="27105"/>
    <cellStyle name="계산 3 2 2 2 3 4 3" xfId="20502"/>
    <cellStyle name="계산 3 2 2 2 3 5" xfId="10268"/>
    <cellStyle name="계산 3 2 2 2 3 5 2" xfId="23851"/>
    <cellStyle name="계산 3 2 2 2 3 6" xfId="17247"/>
    <cellStyle name="계산 3 2 2 2 4" xfId="3593"/>
    <cellStyle name="계산 3 2 2 2 4 2" xfId="5288"/>
    <cellStyle name="계산 3 2 2 2 4 2 2" xfId="8799"/>
    <cellStyle name="계산 3 2 2 2 4 2 2 2" xfId="15915"/>
    <cellStyle name="계산 3 2 2 2 4 2 2 2 2" xfId="29105"/>
    <cellStyle name="계산 3 2 2 2 4 2 2 3" xfId="22502"/>
    <cellStyle name="계산 3 2 2 2 4 2 3" xfId="12405"/>
    <cellStyle name="계산 3 2 2 2 4 2 3 2" xfId="25852"/>
    <cellStyle name="계산 3 2 2 2 4 2 4" xfId="19249"/>
    <cellStyle name="계산 3 2 2 2 4 3" xfId="7105"/>
    <cellStyle name="계산 3 2 2 2 4 3 2" xfId="14221"/>
    <cellStyle name="계산 3 2 2 2 4 3 2 2" xfId="27510"/>
    <cellStyle name="계산 3 2 2 2 4 3 3" xfId="20907"/>
    <cellStyle name="계산 3 2 2 2 4 4" xfId="10711"/>
    <cellStyle name="계산 3 2 2 2 4 4 2" xfId="24257"/>
    <cellStyle name="계산 3 2 2 2 4 5" xfId="17653"/>
    <cellStyle name="계산 3 2 2 2 5" xfId="4440"/>
    <cellStyle name="계산 3 2 2 2 5 2" xfId="7951"/>
    <cellStyle name="계산 3 2 2 2 5 2 2" xfId="15067"/>
    <cellStyle name="계산 3 2 2 2 5 2 2 2" xfId="28316"/>
    <cellStyle name="계산 3 2 2 2 5 2 3" xfId="21713"/>
    <cellStyle name="계산 3 2 2 2 5 3" xfId="11557"/>
    <cellStyle name="계산 3 2 2 2 5 3 2" xfId="25063"/>
    <cellStyle name="계산 3 2 2 2 5 4" xfId="18460"/>
    <cellStyle name="계산 3 2 2 2 6" xfId="6246"/>
    <cellStyle name="계산 3 2 2 2 6 2" xfId="13362"/>
    <cellStyle name="계산 3 2 2 2 6 2 2" xfId="26721"/>
    <cellStyle name="계산 3 2 2 2 6 3" xfId="20118"/>
    <cellStyle name="계산 3 2 2 2 7" xfId="9851"/>
    <cellStyle name="계산 3 2 2 2 7 2" xfId="23467"/>
    <cellStyle name="계산 3 2 2 2 8" xfId="16862"/>
    <cellStyle name="계산 3 2 2 3" xfId="2450"/>
    <cellStyle name="계산 3 2 2 3 2" xfId="2932"/>
    <cellStyle name="계산 3 2 2 3 2 2" xfId="3782"/>
    <cellStyle name="계산 3 2 2 3 2 2 2" xfId="5477"/>
    <cellStyle name="계산 3 2 2 3 2 2 2 2" xfId="8988"/>
    <cellStyle name="계산 3 2 2 3 2 2 2 2 2" xfId="16104"/>
    <cellStyle name="계산 3 2 2 3 2 2 2 2 2 2" xfId="29293"/>
    <cellStyle name="계산 3 2 2 3 2 2 2 2 3" xfId="22690"/>
    <cellStyle name="계산 3 2 2 3 2 2 2 3" xfId="12594"/>
    <cellStyle name="계산 3 2 2 3 2 2 2 3 2" xfId="26040"/>
    <cellStyle name="계산 3 2 2 3 2 2 2 4" xfId="19437"/>
    <cellStyle name="계산 3 2 2 3 2 2 3" xfId="7294"/>
    <cellStyle name="계산 3 2 2 3 2 2 3 2" xfId="14410"/>
    <cellStyle name="계산 3 2 2 3 2 2 3 2 2" xfId="27698"/>
    <cellStyle name="계산 3 2 2 3 2 2 3 3" xfId="21095"/>
    <cellStyle name="계산 3 2 2 3 2 2 4" xfId="10900"/>
    <cellStyle name="계산 3 2 2 3 2 2 4 2" xfId="24445"/>
    <cellStyle name="계산 3 2 2 3 2 2 5" xfId="17841"/>
    <cellStyle name="계산 3 2 2 3 2 3" xfId="4630"/>
    <cellStyle name="계산 3 2 2 3 2 3 2" xfId="8141"/>
    <cellStyle name="계산 3 2 2 3 2 3 2 2" xfId="15257"/>
    <cellStyle name="계산 3 2 2 3 2 3 2 2 2" xfId="28504"/>
    <cellStyle name="계산 3 2 2 3 2 3 2 3" xfId="21901"/>
    <cellStyle name="계산 3 2 2 3 2 3 3" xfId="11747"/>
    <cellStyle name="계산 3 2 2 3 2 3 3 2" xfId="25251"/>
    <cellStyle name="계산 3 2 2 3 2 3 4" xfId="18648"/>
    <cellStyle name="계산 3 2 2 3 2 4" xfId="6445"/>
    <cellStyle name="계산 3 2 2 3 2 4 2" xfId="13561"/>
    <cellStyle name="계산 3 2 2 3 2 4 2 2" xfId="26909"/>
    <cellStyle name="계산 3 2 2 3 2 4 3" xfId="20306"/>
    <cellStyle name="계산 3 2 2 3 2 5" xfId="10050"/>
    <cellStyle name="계산 3 2 2 3 2 5 2" xfId="23655"/>
    <cellStyle name="계산 3 2 2 3 2 6" xfId="17051"/>
    <cellStyle name="계산 3 2 2 3 3" xfId="3362"/>
    <cellStyle name="계산 3 2 2 3 3 2" xfId="5058"/>
    <cellStyle name="계산 3 2 2 3 3 2 2" xfId="8569"/>
    <cellStyle name="계산 3 2 2 3 3 2 2 2" xfId="15685"/>
    <cellStyle name="계산 3 2 2 3 3 2 2 2 2" xfId="28893"/>
    <cellStyle name="계산 3 2 2 3 3 2 2 3" xfId="22290"/>
    <cellStyle name="계산 3 2 2 3 3 2 3" xfId="12175"/>
    <cellStyle name="계산 3 2 2 3 3 2 3 2" xfId="25640"/>
    <cellStyle name="계산 3 2 2 3 3 2 4" xfId="19037"/>
    <cellStyle name="계산 3 2 2 3 3 3" xfId="6875"/>
    <cellStyle name="계산 3 2 2 3 3 3 2" xfId="13991"/>
    <cellStyle name="계산 3 2 2 3 3 3 2 2" xfId="27298"/>
    <cellStyle name="계산 3 2 2 3 3 3 3" xfId="20695"/>
    <cellStyle name="계산 3 2 2 3 3 4" xfId="10480"/>
    <cellStyle name="계산 3 2 2 3 3 4 2" xfId="24044"/>
    <cellStyle name="계산 3 2 2 3 3 5" xfId="17440"/>
    <cellStyle name="계산 3 2 2 3 4" xfId="4198"/>
    <cellStyle name="계산 3 2 2 3 4 2" xfId="7710"/>
    <cellStyle name="계산 3 2 2 3 4 2 2" xfId="14826"/>
    <cellStyle name="계산 3 2 2 3 4 2 2 2" xfId="28101"/>
    <cellStyle name="계산 3 2 2 3 4 2 3" xfId="21498"/>
    <cellStyle name="계산 3 2 2 3 4 3" xfId="11316"/>
    <cellStyle name="계산 3 2 2 3 4 3 2" xfId="24848"/>
    <cellStyle name="계산 3 2 2 3 4 4" xfId="18244"/>
    <cellStyle name="계산 3 2 2 3 5" xfId="5982"/>
    <cellStyle name="계산 3 2 2 3 5 2" xfId="13099"/>
    <cellStyle name="계산 3 2 2 3 5 2 2" xfId="26506"/>
    <cellStyle name="계산 3 2 2 3 5 3" xfId="19903"/>
    <cellStyle name="계산 3 2 2 3 6" xfId="9597"/>
    <cellStyle name="계산 3 2 2 3 6 2" xfId="23252"/>
    <cellStyle name="계산 3 2 2 3 7" xfId="16657"/>
    <cellStyle name="계산 3 2 2 4" xfId="3040"/>
    <cellStyle name="계산 3 2 2 4 2" xfId="3887"/>
    <cellStyle name="계산 3 2 2 4 2 2" xfId="5582"/>
    <cellStyle name="계산 3 2 2 4 2 2 2" xfId="9093"/>
    <cellStyle name="계산 3 2 2 4 2 2 2 2" xfId="16209"/>
    <cellStyle name="계산 3 2 2 4 2 2 2 2 2" xfId="29398"/>
    <cellStyle name="계산 3 2 2 4 2 2 2 3" xfId="22795"/>
    <cellStyle name="계산 3 2 2 4 2 2 3" xfId="12699"/>
    <cellStyle name="계산 3 2 2 4 2 2 3 2" xfId="26145"/>
    <cellStyle name="계산 3 2 2 4 2 2 4" xfId="19542"/>
    <cellStyle name="계산 3 2 2 4 2 3" xfId="7399"/>
    <cellStyle name="계산 3 2 2 4 2 3 2" xfId="14515"/>
    <cellStyle name="계산 3 2 2 4 2 3 2 2" xfId="27803"/>
    <cellStyle name="계산 3 2 2 4 2 3 3" xfId="21200"/>
    <cellStyle name="계산 3 2 2 4 2 4" xfId="11005"/>
    <cellStyle name="계산 3 2 2 4 2 4 2" xfId="24550"/>
    <cellStyle name="계산 3 2 2 4 2 5" xfId="17946"/>
    <cellStyle name="계산 3 2 2 4 3" xfId="4736"/>
    <cellStyle name="계산 3 2 2 4 3 2" xfId="8247"/>
    <cellStyle name="계산 3 2 2 4 3 2 2" xfId="15363"/>
    <cellStyle name="계산 3 2 2 4 3 2 2 2" xfId="28609"/>
    <cellStyle name="계산 3 2 2 4 3 2 3" xfId="22006"/>
    <cellStyle name="계산 3 2 2 4 3 3" xfId="11853"/>
    <cellStyle name="계산 3 2 2 4 3 3 2" xfId="25356"/>
    <cellStyle name="계산 3 2 2 4 3 4" xfId="18753"/>
    <cellStyle name="계산 3 2 2 4 4" xfId="6553"/>
    <cellStyle name="계산 3 2 2 4 4 2" xfId="13669"/>
    <cellStyle name="계산 3 2 2 4 4 2 2" xfId="27014"/>
    <cellStyle name="계산 3 2 2 4 4 3" xfId="20411"/>
    <cellStyle name="계산 3 2 2 4 5" xfId="10158"/>
    <cellStyle name="계산 3 2 2 4 5 2" xfId="23760"/>
    <cellStyle name="계산 3 2 2 4 6" xfId="17156"/>
    <cellStyle name="계산 3 2 2 5" xfId="3493"/>
    <cellStyle name="계산 3 2 2 5 2" xfId="5188"/>
    <cellStyle name="계산 3 2 2 5 2 2" xfId="8699"/>
    <cellStyle name="계산 3 2 2 5 2 2 2" xfId="15815"/>
    <cellStyle name="계산 3 2 2 5 2 2 2 2" xfId="29014"/>
    <cellStyle name="계산 3 2 2 5 2 2 3" xfId="22411"/>
    <cellStyle name="계산 3 2 2 5 2 3" xfId="12305"/>
    <cellStyle name="계산 3 2 2 5 2 3 2" xfId="25761"/>
    <cellStyle name="계산 3 2 2 5 2 4" xfId="19158"/>
    <cellStyle name="계산 3 2 2 5 3" xfId="7005"/>
    <cellStyle name="계산 3 2 2 5 3 2" xfId="14121"/>
    <cellStyle name="계산 3 2 2 5 3 2 2" xfId="27419"/>
    <cellStyle name="계산 3 2 2 5 3 3" xfId="20816"/>
    <cellStyle name="계산 3 2 2 5 4" xfId="10611"/>
    <cellStyle name="계산 3 2 2 5 4 2" xfId="24166"/>
    <cellStyle name="계산 3 2 2 5 5" xfId="17562"/>
    <cellStyle name="계산 3 2 2 6" xfId="4336"/>
    <cellStyle name="계산 3 2 2 6 2" xfId="7847"/>
    <cellStyle name="계산 3 2 2 6 2 2" xfId="14963"/>
    <cellStyle name="계산 3 2 2 6 2 2 2" xfId="28222"/>
    <cellStyle name="계산 3 2 2 6 2 3" xfId="21619"/>
    <cellStyle name="계산 3 2 2 6 3" xfId="11453"/>
    <cellStyle name="계산 3 2 2 6 3 2" xfId="24969"/>
    <cellStyle name="계산 3 2 2 6 4" xfId="18366"/>
    <cellStyle name="계산 3 2 2 7" xfId="6123"/>
    <cellStyle name="계산 3 2 2 7 2" xfId="13239"/>
    <cellStyle name="계산 3 2 2 7 2 2" xfId="26627"/>
    <cellStyle name="계산 3 2 2 7 3" xfId="20024"/>
    <cellStyle name="계산 3 2 2 8" xfId="9736"/>
    <cellStyle name="계산 3 2 2 8 2" xfId="23373"/>
    <cellStyle name="계산 3 2 3" xfId="2673"/>
    <cellStyle name="계산 3 2 3 2" xfId="2503"/>
    <cellStyle name="계산 3 2 3 2 2" xfId="2977"/>
    <cellStyle name="계산 3 2 3 2 2 2" xfId="3827"/>
    <cellStyle name="계산 3 2 3 2 2 2 2" xfId="5522"/>
    <cellStyle name="계산 3 2 3 2 2 2 2 2" xfId="9033"/>
    <cellStyle name="계산 3 2 3 2 2 2 2 2 2" xfId="16149"/>
    <cellStyle name="계산 3 2 3 2 2 2 2 2 2 2" xfId="29338"/>
    <cellStyle name="계산 3 2 3 2 2 2 2 2 3" xfId="22735"/>
    <cellStyle name="계산 3 2 3 2 2 2 2 3" xfId="12639"/>
    <cellStyle name="계산 3 2 3 2 2 2 2 3 2" xfId="26085"/>
    <cellStyle name="계산 3 2 3 2 2 2 2 4" xfId="19482"/>
    <cellStyle name="계산 3 2 3 2 2 2 3" xfId="7339"/>
    <cellStyle name="계산 3 2 3 2 2 2 3 2" xfId="14455"/>
    <cellStyle name="계산 3 2 3 2 2 2 3 2 2" xfId="27743"/>
    <cellStyle name="계산 3 2 3 2 2 2 3 3" xfId="21140"/>
    <cellStyle name="계산 3 2 3 2 2 2 4" xfId="10945"/>
    <cellStyle name="계산 3 2 3 2 2 2 4 2" xfId="24490"/>
    <cellStyle name="계산 3 2 3 2 2 2 5" xfId="17886"/>
    <cellStyle name="계산 3 2 3 2 2 3" xfId="4675"/>
    <cellStyle name="계산 3 2 3 2 2 3 2" xfId="8186"/>
    <cellStyle name="계산 3 2 3 2 2 3 2 2" xfId="15302"/>
    <cellStyle name="계산 3 2 3 2 2 3 2 2 2" xfId="28549"/>
    <cellStyle name="계산 3 2 3 2 2 3 2 3" xfId="21946"/>
    <cellStyle name="계산 3 2 3 2 2 3 3" xfId="11792"/>
    <cellStyle name="계산 3 2 3 2 2 3 3 2" xfId="25296"/>
    <cellStyle name="계산 3 2 3 2 2 3 4" xfId="18693"/>
    <cellStyle name="계산 3 2 3 2 2 4" xfId="6490"/>
    <cellStyle name="계산 3 2 3 2 2 4 2" xfId="13606"/>
    <cellStyle name="계산 3 2 3 2 2 4 2 2" xfId="26954"/>
    <cellStyle name="계산 3 2 3 2 2 4 3" xfId="20351"/>
    <cellStyle name="계산 3 2 3 2 2 5" xfId="10095"/>
    <cellStyle name="계산 3 2 3 2 2 5 2" xfId="23700"/>
    <cellStyle name="계산 3 2 3 2 2 6" xfId="17096"/>
    <cellStyle name="계산 3 2 3 2 3" xfId="3415"/>
    <cellStyle name="계산 3 2 3 2 3 2" xfId="5111"/>
    <cellStyle name="계산 3 2 3 2 3 2 2" xfId="8622"/>
    <cellStyle name="계산 3 2 3 2 3 2 2 2" xfId="15738"/>
    <cellStyle name="계산 3 2 3 2 3 2 2 2 2" xfId="28938"/>
    <cellStyle name="계산 3 2 3 2 3 2 2 3" xfId="22335"/>
    <cellStyle name="계산 3 2 3 2 3 2 3" xfId="12228"/>
    <cellStyle name="계산 3 2 3 2 3 2 3 2" xfId="25685"/>
    <cellStyle name="계산 3 2 3 2 3 2 4" xfId="19082"/>
    <cellStyle name="계산 3 2 3 2 3 3" xfId="6928"/>
    <cellStyle name="계산 3 2 3 2 3 3 2" xfId="14044"/>
    <cellStyle name="계산 3 2 3 2 3 3 2 2" xfId="27343"/>
    <cellStyle name="계산 3 2 3 2 3 3 3" xfId="20740"/>
    <cellStyle name="계산 3 2 3 2 3 4" xfId="10533"/>
    <cellStyle name="계산 3 2 3 2 3 4 2" xfId="24089"/>
    <cellStyle name="계산 3 2 3 2 3 5" xfId="17485"/>
    <cellStyle name="계산 3 2 3 2 4" xfId="4251"/>
    <cellStyle name="계산 3 2 3 2 4 2" xfId="7763"/>
    <cellStyle name="계산 3 2 3 2 4 2 2" xfId="14879"/>
    <cellStyle name="계산 3 2 3 2 4 2 2 2" xfId="28146"/>
    <cellStyle name="계산 3 2 3 2 4 2 3" xfId="21543"/>
    <cellStyle name="계산 3 2 3 2 4 3" xfId="11369"/>
    <cellStyle name="계산 3 2 3 2 4 3 2" xfId="24893"/>
    <cellStyle name="계산 3 2 3 2 4 4" xfId="18289"/>
    <cellStyle name="계산 3 2 3 2 5" xfId="6035"/>
    <cellStyle name="계산 3 2 3 2 5 2" xfId="13152"/>
    <cellStyle name="계산 3 2 3 2 5 2 2" xfId="26551"/>
    <cellStyle name="계산 3 2 3 2 5 3" xfId="19948"/>
    <cellStyle name="계산 3 2 3 2 6" xfId="9650"/>
    <cellStyle name="계산 3 2 3 2 6 2" xfId="23297"/>
    <cellStyle name="계산 3 2 3 2 7" xfId="16702"/>
    <cellStyle name="계산 3 2 3 3" xfId="3095"/>
    <cellStyle name="계산 3 2 3 3 2" xfId="3933"/>
    <cellStyle name="계산 3 2 3 3 2 2" xfId="5628"/>
    <cellStyle name="계산 3 2 3 3 2 2 2" xfId="9139"/>
    <cellStyle name="계산 3 2 3 3 2 2 2 2" xfId="16255"/>
    <cellStyle name="계산 3 2 3 3 2 2 2 2 2" xfId="29443"/>
    <cellStyle name="계산 3 2 3 3 2 2 2 3" xfId="22840"/>
    <cellStyle name="계산 3 2 3 3 2 2 3" xfId="12745"/>
    <cellStyle name="계산 3 2 3 3 2 2 3 2" xfId="26190"/>
    <cellStyle name="계산 3 2 3 3 2 2 4" xfId="19587"/>
    <cellStyle name="계산 3 2 3 3 2 3" xfId="7445"/>
    <cellStyle name="계산 3 2 3 3 2 3 2" xfId="14561"/>
    <cellStyle name="계산 3 2 3 3 2 3 2 2" xfId="27848"/>
    <cellStyle name="계산 3 2 3 3 2 3 3" xfId="21245"/>
    <cellStyle name="계산 3 2 3 3 2 4" xfId="11051"/>
    <cellStyle name="계산 3 2 3 3 2 4 2" xfId="24595"/>
    <cellStyle name="계산 3 2 3 3 2 5" xfId="17991"/>
    <cellStyle name="계산 3 2 3 3 3" xfId="4791"/>
    <cellStyle name="계산 3 2 3 3 3 2" xfId="8302"/>
    <cellStyle name="계산 3 2 3 3 3 2 2" xfId="15418"/>
    <cellStyle name="계산 3 2 3 3 3 2 2 2" xfId="28654"/>
    <cellStyle name="계산 3 2 3 3 3 2 3" xfId="22051"/>
    <cellStyle name="계산 3 2 3 3 3 3" xfId="11908"/>
    <cellStyle name="계산 3 2 3 3 3 3 2" xfId="25401"/>
    <cellStyle name="계산 3 2 3 3 3 4" xfId="18798"/>
    <cellStyle name="계산 3 2 3 3 4" xfId="6608"/>
    <cellStyle name="계산 3 2 3 3 4 2" xfId="13724"/>
    <cellStyle name="계산 3 2 3 3 4 2 2" xfId="27059"/>
    <cellStyle name="계산 3 2 3 3 4 3" xfId="20456"/>
    <cellStyle name="계산 3 2 3 3 5" xfId="10213"/>
    <cellStyle name="계산 3 2 3 3 5 2" xfId="23805"/>
    <cellStyle name="계산 3 2 3 3 6" xfId="17201"/>
    <cellStyle name="계산 3 2 3 4" xfId="3547"/>
    <cellStyle name="계산 3 2 3 4 2" xfId="5242"/>
    <cellStyle name="계산 3 2 3 4 2 2" xfId="8753"/>
    <cellStyle name="계산 3 2 3 4 2 2 2" xfId="15869"/>
    <cellStyle name="계산 3 2 3 4 2 2 2 2" xfId="29059"/>
    <cellStyle name="계산 3 2 3 4 2 2 3" xfId="22456"/>
    <cellStyle name="계산 3 2 3 4 2 3" xfId="12359"/>
    <cellStyle name="계산 3 2 3 4 2 3 2" xfId="25806"/>
    <cellStyle name="계산 3 2 3 4 2 4" xfId="19203"/>
    <cellStyle name="계산 3 2 3 4 3" xfId="7059"/>
    <cellStyle name="계산 3 2 3 4 3 2" xfId="14175"/>
    <cellStyle name="계산 3 2 3 4 3 2 2" xfId="27464"/>
    <cellStyle name="계산 3 2 3 4 3 3" xfId="20861"/>
    <cellStyle name="계산 3 2 3 4 4" xfId="10665"/>
    <cellStyle name="계산 3 2 3 4 4 2" xfId="24211"/>
    <cellStyle name="계산 3 2 3 4 5" xfId="17607"/>
    <cellStyle name="계산 3 2 3 5" xfId="4390"/>
    <cellStyle name="계산 3 2 3 5 2" xfId="7901"/>
    <cellStyle name="계산 3 2 3 5 2 2" xfId="15017"/>
    <cellStyle name="계산 3 2 3 5 2 2 2" xfId="28267"/>
    <cellStyle name="계산 3 2 3 5 2 3" xfId="21664"/>
    <cellStyle name="계산 3 2 3 5 3" xfId="11507"/>
    <cellStyle name="계산 3 2 3 5 3 2" xfId="25014"/>
    <cellStyle name="계산 3 2 3 5 4" xfId="18411"/>
    <cellStyle name="계산 3 2 3 6" xfId="6187"/>
    <cellStyle name="계산 3 2 3 6 2" xfId="13303"/>
    <cellStyle name="계산 3 2 3 6 2 2" xfId="26672"/>
    <cellStyle name="계산 3 2 3 6 3" xfId="20069"/>
    <cellStyle name="계산 3 2 3 7" xfId="9792"/>
    <cellStyle name="계산 3 2 3 7 2" xfId="23418"/>
    <cellStyle name="계산 3 2 3 8" xfId="16813"/>
    <cellStyle name="계산 3 2 4" xfId="2579"/>
    <cellStyle name="계산 3 2 4 2" xfId="2435"/>
    <cellStyle name="계산 3 2 4 2 2" xfId="2917"/>
    <cellStyle name="계산 3 2 4 2 2 2" xfId="3767"/>
    <cellStyle name="계산 3 2 4 2 2 2 2" xfId="5462"/>
    <cellStyle name="계산 3 2 4 2 2 2 2 2" xfId="8973"/>
    <cellStyle name="계산 3 2 4 2 2 2 2 2 2" xfId="16089"/>
    <cellStyle name="계산 3 2 4 2 2 2 2 2 2 2" xfId="29278"/>
    <cellStyle name="계산 3 2 4 2 2 2 2 2 3" xfId="22675"/>
    <cellStyle name="계산 3 2 4 2 2 2 2 3" xfId="12579"/>
    <cellStyle name="계산 3 2 4 2 2 2 2 3 2" xfId="26025"/>
    <cellStyle name="계산 3 2 4 2 2 2 2 4" xfId="19422"/>
    <cellStyle name="계산 3 2 4 2 2 2 3" xfId="7279"/>
    <cellStyle name="계산 3 2 4 2 2 2 3 2" xfId="14395"/>
    <cellStyle name="계산 3 2 4 2 2 2 3 2 2" xfId="27683"/>
    <cellStyle name="계산 3 2 4 2 2 2 3 3" xfId="21080"/>
    <cellStyle name="계산 3 2 4 2 2 2 4" xfId="10885"/>
    <cellStyle name="계산 3 2 4 2 2 2 4 2" xfId="24430"/>
    <cellStyle name="계산 3 2 4 2 2 2 5" xfId="17826"/>
    <cellStyle name="계산 3 2 4 2 2 3" xfId="4615"/>
    <cellStyle name="계산 3 2 4 2 2 3 2" xfId="8126"/>
    <cellStyle name="계산 3 2 4 2 2 3 2 2" xfId="15242"/>
    <cellStyle name="계산 3 2 4 2 2 3 2 2 2" xfId="28489"/>
    <cellStyle name="계산 3 2 4 2 2 3 2 3" xfId="21886"/>
    <cellStyle name="계산 3 2 4 2 2 3 3" xfId="11732"/>
    <cellStyle name="계산 3 2 4 2 2 3 3 2" xfId="25236"/>
    <cellStyle name="계산 3 2 4 2 2 3 4" xfId="18633"/>
    <cellStyle name="계산 3 2 4 2 2 4" xfId="6430"/>
    <cellStyle name="계산 3 2 4 2 2 4 2" xfId="13546"/>
    <cellStyle name="계산 3 2 4 2 2 4 2 2" xfId="26894"/>
    <cellStyle name="계산 3 2 4 2 2 4 3" xfId="20291"/>
    <cellStyle name="계산 3 2 4 2 2 5" xfId="10035"/>
    <cellStyle name="계산 3 2 4 2 2 5 2" xfId="23640"/>
    <cellStyle name="계산 3 2 4 2 2 6" xfId="17036"/>
    <cellStyle name="계산 3 2 4 2 3" xfId="3347"/>
    <cellStyle name="계산 3 2 4 2 3 2" xfId="5043"/>
    <cellStyle name="계산 3 2 4 2 3 2 2" xfId="8554"/>
    <cellStyle name="계산 3 2 4 2 3 2 2 2" xfId="15670"/>
    <cellStyle name="계산 3 2 4 2 3 2 2 2 2" xfId="28878"/>
    <cellStyle name="계산 3 2 4 2 3 2 2 3" xfId="22275"/>
    <cellStyle name="계산 3 2 4 2 3 2 3" xfId="12160"/>
    <cellStyle name="계산 3 2 4 2 3 2 3 2" xfId="25625"/>
    <cellStyle name="계산 3 2 4 2 3 2 4" xfId="19022"/>
    <cellStyle name="계산 3 2 4 2 3 3" xfId="6860"/>
    <cellStyle name="계산 3 2 4 2 3 3 2" xfId="13976"/>
    <cellStyle name="계산 3 2 4 2 3 3 2 2" xfId="27283"/>
    <cellStyle name="계산 3 2 4 2 3 3 3" xfId="20680"/>
    <cellStyle name="계산 3 2 4 2 3 4" xfId="10465"/>
    <cellStyle name="계산 3 2 4 2 3 4 2" xfId="24029"/>
    <cellStyle name="계산 3 2 4 2 3 5" xfId="17425"/>
    <cellStyle name="계산 3 2 4 2 4" xfId="4183"/>
    <cellStyle name="계산 3 2 4 2 4 2" xfId="7695"/>
    <cellStyle name="계산 3 2 4 2 4 2 2" xfId="14811"/>
    <cellStyle name="계산 3 2 4 2 4 2 2 2" xfId="28086"/>
    <cellStyle name="계산 3 2 4 2 4 2 3" xfId="21483"/>
    <cellStyle name="계산 3 2 4 2 4 3" xfId="11301"/>
    <cellStyle name="계산 3 2 4 2 4 3 2" xfId="24833"/>
    <cellStyle name="계산 3 2 4 2 4 4" xfId="18229"/>
    <cellStyle name="계산 3 2 4 2 5" xfId="5967"/>
    <cellStyle name="계산 3 2 4 2 5 2" xfId="13084"/>
    <cellStyle name="계산 3 2 4 2 5 2 2" xfId="26491"/>
    <cellStyle name="계산 3 2 4 2 5 3" xfId="19888"/>
    <cellStyle name="계산 3 2 4 2 6" xfId="9582"/>
    <cellStyle name="계산 3 2 4 2 6 2" xfId="23237"/>
    <cellStyle name="계산 3 2 4 2 7" xfId="16642"/>
    <cellStyle name="계산 3 2 4 3" xfId="3024"/>
    <cellStyle name="계산 3 2 4 3 2" xfId="3872"/>
    <cellStyle name="계산 3 2 4 3 2 2" xfId="5567"/>
    <cellStyle name="계산 3 2 4 3 2 2 2" xfId="9078"/>
    <cellStyle name="계산 3 2 4 3 2 2 2 2" xfId="16194"/>
    <cellStyle name="계산 3 2 4 3 2 2 2 2 2" xfId="29383"/>
    <cellStyle name="계산 3 2 4 3 2 2 2 3" xfId="22780"/>
    <cellStyle name="계산 3 2 4 3 2 2 3" xfId="12684"/>
    <cellStyle name="계산 3 2 4 3 2 2 3 2" xfId="26130"/>
    <cellStyle name="계산 3 2 4 3 2 2 4" xfId="19527"/>
    <cellStyle name="계산 3 2 4 3 2 3" xfId="7384"/>
    <cellStyle name="계산 3 2 4 3 2 3 2" xfId="14500"/>
    <cellStyle name="계산 3 2 4 3 2 3 2 2" xfId="27788"/>
    <cellStyle name="계산 3 2 4 3 2 3 3" xfId="21185"/>
    <cellStyle name="계산 3 2 4 3 2 4" xfId="10990"/>
    <cellStyle name="계산 3 2 4 3 2 4 2" xfId="24535"/>
    <cellStyle name="계산 3 2 4 3 2 5" xfId="17931"/>
    <cellStyle name="계산 3 2 4 3 3" xfId="4720"/>
    <cellStyle name="계산 3 2 4 3 3 2" xfId="8231"/>
    <cellStyle name="계산 3 2 4 3 3 2 2" xfId="15347"/>
    <cellStyle name="계산 3 2 4 3 3 2 2 2" xfId="28594"/>
    <cellStyle name="계산 3 2 4 3 3 2 3" xfId="21991"/>
    <cellStyle name="계산 3 2 4 3 3 3" xfId="11837"/>
    <cellStyle name="계산 3 2 4 3 3 3 2" xfId="25341"/>
    <cellStyle name="계산 3 2 4 3 3 4" xfId="18738"/>
    <cellStyle name="계산 3 2 4 3 4" xfId="6537"/>
    <cellStyle name="계산 3 2 4 3 4 2" xfId="13653"/>
    <cellStyle name="계산 3 2 4 3 4 2 2" xfId="26999"/>
    <cellStyle name="계산 3 2 4 3 4 3" xfId="20396"/>
    <cellStyle name="계산 3 2 4 3 5" xfId="10142"/>
    <cellStyle name="계산 3 2 4 3 5 2" xfId="23745"/>
    <cellStyle name="계산 3 2 4 3 6" xfId="17141"/>
    <cellStyle name="계산 3 2 4 4" xfId="3478"/>
    <cellStyle name="계산 3 2 4 4 2" xfId="5173"/>
    <cellStyle name="계산 3 2 4 4 2 2" xfId="8684"/>
    <cellStyle name="계산 3 2 4 4 2 2 2" xfId="15800"/>
    <cellStyle name="계산 3 2 4 4 2 2 2 2" xfId="28999"/>
    <cellStyle name="계산 3 2 4 4 2 2 3" xfId="22396"/>
    <cellStyle name="계산 3 2 4 4 2 3" xfId="12290"/>
    <cellStyle name="계산 3 2 4 4 2 3 2" xfId="25746"/>
    <cellStyle name="계산 3 2 4 4 2 4" xfId="19143"/>
    <cellStyle name="계산 3 2 4 4 3" xfId="6990"/>
    <cellStyle name="계산 3 2 4 4 3 2" xfId="14106"/>
    <cellStyle name="계산 3 2 4 4 3 2 2" xfId="27404"/>
    <cellStyle name="계산 3 2 4 4 3 3" xfId="20801"/>
    <cellStyle name="계산 3 2 4 4 4" xfId="10596"/>
    <cellStyle name="계산 3 2 4 4 4 2" xfId="24151"/>
    <cellStyle name="계산 3 2 4 4 5" xfId="17547"/>
    <cellStyle name="계산 3 2 4 5" xfId="4321"/>
    <cellStyle name="계산 3 2 4 5 2" xfId="7832"/>
    <cellStyle name="계산 3 2 4 5 2 2" xfId="14948"/>
    <cellStyle name="계산 3 2 4 5 2 2 2" xfId="28207"/>
    <cellStyle name="계산 3 2 4 5 2 3" xfId="21604"/>
    <cellStyle name="계산 3 2 4 5 3" xfId="11438"/>
    <cellStyle name="계산 3 2 4 5 3 2" xfId="24954"/>
    <cellStyle name="계산 3 2 4 5 4" xfId="18351"/>
    <cellStyle name="계산 3 2 4 6" xfId="6106"/>
    <cellStyle name="계산 3 2 4 6 2" xfId="13222"/>
    <cellStyle name="계산 3 2 4 6 2 2" xfId="26612"/>
    <cellStyle name="계산 3 2 4 6 3" xfId="20009"/>
    <cellStyle name="계산 3 2 4 7" xfId="9720"/>
    <cellStyle name="계산 3 2 4 7 2" xfId="23358"/>
    <cellStyle name="계산 3 2 4 8" xfId="16764"/>
    <cellStyle name="계산 3 2 5" xfId="2393"/>
    <cellStyle name="계산 3 2 5 2" xfId="2876"/>
    <cellStyle name="계산 3 2 5 2 2" xfId="3727"/>
    <cellStyle name="계산 3 2 5 2 2 2" xfId="5422"/>
    <cellStyle name="계산 3 2 5 2 2 2 2" xfId="8933"/>
    <cellStyle name="계산 3 2 5 2 2 2 2 2" xfId="16049"/>
    <cellStyle name="계산 3 2 5 2 2 2 2 2 2" xfId="29239"/>
    <cellStyle name="계산 3 2 5 2 2 2 2 3" xfId="22636"/>
    <cellStyle name="계산 3 2 5 2 2 2 3" xfId="12539"/>
    <cellStyle name="계산 3 2 5 2 2 2 3 2" xfId="25986"/>
    <cellStyle name="계산 3 2 5 2 2 2 4" xfId="19383"/>
    <cellStyle name="계산 3 2 5 2 2 3" xfId="7239"/>
    <cellStyle name="계산 3 2 5 2 2 3 2" xfId="14355"/>
    <cellStyle name="계산 3 2 5 2 2 3 2 2" xfId="27644"/>
    <cellStyle name="계산 3 2 5 2 2 3 3" xfId="21041"/>
    <cellStyle name="계산 3 2 5 2 2 4" xfId="10845"/>
    <cellStyle name="계산 3 2 5 2 2 4 2" xfId="24391"/>
    <cellStyle name="계산 3 2 5 2 2 5" xfId="17787"/>
    <cellStyle name="계산 3 2 5 2 3" xfId="4575"/>
    <cellStyle name="계산 3 2 5 2 3 2" xfId="8086"/>
    <cellStyle name="계산 3 2 5 2 3 2 2" xfId="15202"/>
    <cellStyle name="계산 3 2 5 2 3 2 2 2" xfId="28450"/>
    <cellStyle name="계산 3 2 5 2 3 2 3" xfId="21847"/>
    <cellStyle name="계산 3 2 5 2 3 3" xfId="11692"/>
    <cellStyle name="계산 3 2 5 2 3 3 2" xfId="25197"/>
    <cellStyle name="계산 3 2 5 2 3 4" xfId="18594"/>
    <cellStyle name="계산 3 2 5 2 4" xfId="6389"/>
    <cellStyle name="계산 3 2 5 2 4 2" xfId="13505"/>
    <cellStyle name="계산 3 2 5 2 4 2 2" xfId="26855"/>
    <cellStyle name="계산 3 2 5 2 4 3" xfId="20252"/>
    <cellStyle name="계산 3 2 5 2 5" xfId="9994"/>
    <cellStyle name="계산 3 2 5 2 5 2" xfId="23601"/>
    <cellStyle name="계산 3 2 5 2 6" xfId="16997"/>
    <cellStyle name="계산 3 2 5 3" xfId="3306"/>
    <cellStyle name="계산 3 2 5 3 2" xfId="5002"/>
    <cellStyle name="계산 3 2 5 3 2 2" xfId="8513"/>
    <cellStyle name="계산 3 2 5 3 2 2 2" xfId="15629"/>
    <cellStyle name="계산 3 2 5 3 2 2 2 2" xfId="28839"/>
    <cellStyle name="계산 3 2 5 3 2 2 3" xfId="22236"/>
    <cellStyle name="계산 3 2 5 3 2 3" xfId="12119"/>
    <cellStyle name="계산 3 2 5 3 2 3 2" xfId="25586"/>
    <cellStyle name="계산 3 2 5 3 2 4" xfId="18983"/>
    <cellStyle name="계산 3 2 5 3 3" xfId="6819"/>
    <cellStyle name="계산 3 2 5 3 3 2" xfId="13935"/>
    <cellStyle name="계산 3 2 5 3 3 2 2" xfId="27244"/>
    <cellStyle name="계산 3 2 5 3 3 3" xfId="20641"/>
    <cellStyle name="계산 3 2 5 3 4" xfId="10424"/>
    <cellStyle name="계산 3 2 5 3 4 2" xfId="23990"/>
    <cellStyle name="계산 3 2 5 3 5" xfId="17386"/>
    <cellStyle name="계산 3 2 5 4" xfId="4142"/>
    <cellStyle name="계산 3 2 5 4 2" xfId="7654"/>
    <cellStyle name="계산 3 2 5 4 2 2" xfId="14770"/>
    <cellStyle name="계산 3 2 5 4 2 2 2" xfId="28047"/>
    <cellStyle name="계산 3 2 5 4 2 3" xfId="21444"/>
    <cellStyle name="계산 3 2 5 4 3" xfId="11260"/>
    <cellStyle name="계산 3 2 5 4 3 2" xfId="24794"/>
    <cellStyle name="계산 3 2 5 4 4" xfId="18190"/>
    <cellStyle name="계산 3 2 5 5" xfId="5926"/>
    <cellStyle name="계산 3 2 5 5 2" xfId="13043"/>
    <cellStyle name="계산 3 2 5 5 2 2" xfId="26452"/>
    <cellStyle name="계산 3 2 5 5 3" xfId="19849"/>
    <cellStyle name="계산 3 2 5 6" xfId="9541"/>
    <cellStyle name="계산 3 2 5 6 2" xfId="23198"/>
    <cellStyle name="계산 3 2 5 7" xfId="16603"/>
    <cellStyle name="계산 3 2 6" xfId="2549"/>
    <cellStyle name="계산 3 2 6 2" xfId="3457"/>
    <cellStyle name="계산 3 2 6 2 2" xfId="5153"/>
    <cellStyle name="계산 3 2 6 2 2 2" xfId="8664"/>
    <cellStyle name="계산 3 2 6 2 2 2 2" xfId="15780"/>
    <cellStyle name="계산 3 2 6 2 2 2 2 2" xfId="28980"/>
    <cellStyle name="계산 3 2 6 2 2 2 3" xfId="22377"/>
    <cellStyle name="계산 3 2 6 2 2 3" xfId="12270"/>
    <cellStyle name="계산 3 2 6 2 2 3 2" xfId="25727"/>
    <cellStyle name="계산 3 2 6 2 2 4" xfId="19124"/>
    <cellStyle name="계산 3 2 6 2 3" xfId="6970"/>
    <cellStyle name="계산 3 2 6 2 3 2" xfId="14086"/>
    <cellStyle name="계산 3 2 6 2 3 2 2" xfId="27385"/>
    <cellStyle name="계산 3 2 6 2 3 3" xfId="20782"/>
    <cellStyle name="계산 3 2 6 2 4" xfId="10575"/>
    <cellStyle name="계산 3 2 6 2 4 2" xfId="24131"/>
    <cellStyle name="계산 3 2 6 2 5" xfId="17527"/>
    <cellStyle name="계산 3 2 6 3" xfId="4293"/>
    <cellStyle name="계산 3 2 6 3 2" xfId="7805"/>
    <cellStyle name="계산 3 2 6 3 2 2" xfId="14921"/>
    <cellStyle name="계산 3 2 6 3 2 2 2" xfId="28188"/>
    <cellStyle name="계산 3 2 6 3 2 3" xfId="21585"/>
    <cellStyle name="계산 3 2 6 3 3" xfId="11411"/>
    <cellStyle name="계산 3 2 6 3 3 2" xfId="24935"/>
    <cellStyle name="계산 3 2 6 3 4" xfId="18331"/>
    <cellStyle name="계산 3 2 6 4" xfId="6078"/>
    <cellStyle name="계산 3 2 6 4 2" xfId="13195"/>
    <cellStyle name="계산 3 2 6 4 2 2" xfId="26593"/>
    <cellStyle name="계산 3 2 6 4 3" xfId="19990"/>
    <cellStyle name="계산 3 2 6 5" xfId="9693"/>
    <cellStyle name="계산 3 2 6 5 2" xfId="23339"/>
    <cellStyle name="계산 3 2 6 6" xfId="16744"/>
    <cellStyle name="계산 3 2 7" xfId="2346"/>
    <cellStyle name="계산 3 2 7 2" xfId="4103"/>
    <cellStyle name="계산 3 2 7 2 2" xfId="7615"/>
    <cellStyle name="계산 3 2 7 2 2 2" xfId="14731"/>
    <cellStyle name="계산 3 2 7 2 2 2 2" xfId="28017"/>
    <cellStyle name="계산 3 2 7 2 2 3" xfId="21414"/>
    <cellStyle name="계산 3 2 7 2 3" xfId="11221"/>
    <cellStyle name="계산 3 2 7 2 3 2" xfId="24764"/>
    <cellStyle name="계산 3 2 7 2 4" xfId="18160"/>
    <cellStyle name="계산 3 2 7 3" xfId="5887"/>
    <cellStyle name="계산 3 2 7 3 2" xfId="13004"/>
    <cellStyle name="계산 3 2 7 3 2 2" xfId="26422"/>
    <cellStyle name="계산 3 2 7 3 3" xfId="19819"/>
    <cellStyle name="계산 3 2 7 4" xfId="9502"/>
    <cellStyle name="계산 3 2 7 4 2" xfId="23168"/>
    <cellStyle name="계산 3 2 7 5" xfId="16580"/>
    <cellStyle name="계산 3 2 8" xfId="2019"/>
    <cellStyle name="계산 3 2 8 2" xfId="2266"/>
    <cellStyle name="계산 3 2 8 2 2" xfId="9423"/>
    <cellStyle name="계산 3 2 8 2 2 2" xfId="23103"/>
    <cellStyle name="계산 3 2 8 2 3" xfId="16524"/>
    <cellStyle name="계산 3 2 8 3" xfId="9294"/>
    <cellStyle name="계산 3 2 8 3 2" xfId="22995"/>
    <cellStyle name="계산 3 2 8 4" xfId="2206"/>
    <cellStyle name="계산 3 2 9" xfId="5815"/>
    <cellStyle name="계산 3 2 9 2" xfId="12932"/>
    <cellStyle name="계산 3 2 9 2 2" xfId="26366"/>
    <cellStyle name="계산 3 2 9 3" xfId="19763"/>
    <cellStyle name="계산 4" xfId="1182"/>
    <cellStyle name="계산 4 2" xfId="1183"/>
    <cellStyle name="계산 4 2 2" xfId="2142"/>
    <cellStyle name="계산 4 2 2 10" xfId="9363"/>
    <cellStyle name="계산 4 2 2 10 2" xfId="23048"/>
    <cellStyle name="계산 4 2 2 11" xfId="16469"/>
    <cellStyle name="계산 4 2 2 2" xfId="2607"/>
    <cellStyle name="계산 4 2 2 2 2" xfId="2734"/>
    <cellStyle name="계산 4 2 2 2 2 2" xfId="2795"/>
    <cellStyle name="계산 4 2 2 2 2 2 2" xfId="3212"/>
    <cellStyle name="계산 4 2 2 2 2 2 2 2" xfId="4033"/>
    <cellStyle name="계산 4 2 2 2 2 2 2 2 2" xfId="5728"/>
    <cellStyle name="계산 4 2 2 2 2 2 2 2 2 2" xfId="9239"/>
    <cellStyle name="계산 4 2 2 2 2 2 2 2 2 2 2" xfId="16355"/>
    <cellStyle name="계산 4 2 2 2 2 2 2 2 2 2 2 2" xfId="29543"/>
    <cellStyle name="계산 4 2 2 2 2 2 2 2 2 2 3" xfId="22940"/>
    <cellStyle name="계산 4 2 2 2 2 2 2 2 2 3" xfId="12845"/>
    <cellStyle name="계산 4 2 2 2 2 2 2 2 2 3 2" xfId="26290"/>
    <cellStyle name="계산 4 2 2 2 2 2 2 2 2 4" xfId="19687"/>
    <cellStyle name="계산 4 2 2 2 2 2 2 2 3" xfId="7545"/>
    <cellStyle name="계산 4 2 2 2 2 2 2 2 3 2" xfId="14661"/>
    <cellStyle name="계산 4 2 2 2 2 2 2 2 3 2 2" xfId="27948"/>
    <cellStyle name="계산 4 2 2 2 2 2 2 2 3 3" xfId="21345"/>
    <cellStyle name="계산 4 2 2 2 2 2 2 2 4" xfId="11151"/>
    <cellStyle name="계산 4 2 2 2 2 2 2 2 4 2" xfId="24695"/>
    <cellStyle name="계산 4 2 2 2 2 2 2 2 5" xfId="18091"/>
    <cellStyle name="계산 4 2 2 2 2 2 2 3" xfId="4908"/>
    <cellStyle name="계산 4 2 2 2 2 2 2 3 2" xfId="8419"/>
    <cellStyle name="계산 4 2 2 2 2 2 2 3 2 2" xfId="15535"/>
    <cellStyle name="계산 4 2 2 2 2 2 2 3 2 2 2" xfId="28754"/>
    <cellStyle name="계산 4 2 2 2 2 2 2 3 2 3" xfId="22151"/>
    <cellStyle name="계산 4 2 2 2 2 2 2 3 3" xfId="12025"/>
    <cellStyle name="계산 4 2 2 2 2 2 2 3 3 2" xfId="25501"/>
    <cellStyle name="계산 4 2 2 2 2 2 2 3 4" xfId="18898"/>
    <cellStyle name="계산 4 2 2 2 2 2 2 4" xfId="6725"/>
    <cellStyle name="계산 4 2 2 2 2 2 2 4 2" xfId="13841"/>
    <cellStyle name="계산 4 2 2 2 2 2 2 4 2 2" xfId="27159"/>
    <cellStyle name="계산 4 2 2 2 2 2 2 4 3" xfId="20556"/>
    <cellStyle name="계산 4 2 2 2 2 2 2 5" xfId="10330"/>
    <cellStyle name="계산 4 2 2 2 2 2 2 5 2" xfId="23905"/>
    <cellStyle name="계산 4 2 2 2 2 2 2 6" xfId="17301"/>
    <cellStyle name="계산 4 2 2 2 2 2 3" xfId="3647"/>
    <cellStyle name="계산 4 2 2 2 2 2 3 2" xfId="5342"/>
    <cellStyle name="계산 4 2 2 2 2 2 3 2 2" xfId="8853"/>
    <cellStyle name="계산 4 2 2 2 2 2 3 2 2 2" xfId="15969"/>
    <cellStyle name="계산 4 2 2 2 2 2 3 2 2 2 2" xfId="29159"/>
    <cellStyle name="계산 4 2 2 2 2 2 3 2 2 3" xfId="22556"/>
    <cellStyle name="계산 4 2 2 2 2 2 3 2 3" xfId="12459"/>
    <cellStyle name="계산 4 2 2 2 2 2 3 2 3 2" xfId="25906"/>
    <cellStyle name="계산 4 2 2 2 2 2 3 2 4" xfId="19303"/>
    <cellStyle name="계산 4 2 2 2 2 2 3 3" xfId="7159"/>
    <cellStyle name="계산 4 2 2 2 2 2 3 3 2" xfId="14275"/>
    <cellStyle name="계산 4 2 2 2 2 2 3 3 2 2" xfId="27564"/>
    <cellStyle name="계산 4 2 2 2 2 2 3 3 3" xfId="20961"/>
    <cellStyle name="계산 4 2 2 2 2 2 3 4" xfId="10765"/>
    <cellStyle name="계산 4 2 2 2 2 2 3 4 2" xfId="24311"/>
    <cellStyle name="계산 4 2 2 2 2 2 3 5" xfId="17707"/>
    <cellStyle name="계산 4 2 2 2 2 2 4" xfId="4494"/>
    <cellStyle name="계산 4 2 2 2 2 2 4 2" xfId="8005"/>
    <cellStyle name="계산 4 2 2 2 2 2 4 2 2" xfId="15121"/>
    <cellStyle name="계산 4 2 2 2 2 2 4 2 2 2" xfId="28370"/>
    <cellStyle name="계산 4 2 2 2 2 2 4 2 3" xfId="21767"/>
    <cellStyle name="계산 4 2 2 2 2 2 4 3" xfId="11611"/>
    <cellStyle name="계산 4 2 2 2 2 2 4 3 2" xfId="25117"/>
    <cellStyle name="계산 4 2 2 2 2 2 4 4" xfId="18514"/>
    <cellStyle name="계산 4 2 2 2 2 2 5" xfId="6308"/>
    <cellStyle name="계산 4 2 2 2 2 2 5 2" xfId="13424"/>
    <cellStyle name="계산 4 2 2 2 2 2 5 2 2" xfId="26775"/>
    <cellStyle name="계산 4 2 2 2 2 2 5 3" xfId="20172"/>
    <cellStyle name="계산 4 2 2 2 2 2 6" xfId="9913"/>
    <cellStyle name="계산 4 2 2 2 2 2 6 2" xfId="23521"/>
    <cellStyle name="계산 4 2 2 2 2 2 7" xfId="16917"/>
    <cellStyle name="계산 4 2 2 2 2 3" xfId="3152"/>
    <cellStyle name="계산 4 2 2 2 2 3 2" xfId="3981"/>
    <cellStyle name="계산 4 2 2 2 2 3 2 2" xfId="5676"/>
    <cellStyle name="계산 4 2 2 2 2 3 2 2 2" xfId="9187"/>
    <cellStyle name="계산 4 2 2 2 2 3 2 2 2 2" xfId="16303"/>
    <cellStyle name="계산 4 2 2 2 2 3 2 2 2 2 2" xfId="29491"/>
    <cellStyle name="계산 4 2 2 2 2 3 2 2 2 3" xfId="22888"/>
    <cellStyle name="계산 4 2 2 2 2 3 2 2 3" xfId="12793"/>
    <cellStyle name="계산 4 2 2 2 2 3 2 2 3 2" xfId="26238"/>
    <cellStyle name="계산 4 2 2 2 2 3 2 2 4" xfId="19635"/>
    <cellStyle name="계산 4 2 2 2 2 3 2 3" xfId="7493"/>
    <cellStyle name="계산 4 2 2 2 2 3 2 3 2" xfId="14609"/>
    <cellStyle name="계산 4 2 2 2 2 3 2 3 2 2" xfId="27896"/>
    <cellStyle name="계산 4 2 2 2 2 3 2 3 3" xfId="21293"/>
    <cellStyle name="계산 4 2 2 2 2 3 2 4" xfId="11099"/>
    <cellStyle name="계산 4 2 2 2 2 3 2 4 2" xfId="24643"/>
    <cellStyle name="계산 4 2 2 2 2 3 2 5" xfId="18039"/>
    <cellStyle name="계산 4 2 2 2 2 3 3" xfId="4848"/>
    <cellStyle name="계산 4 2 2 2 2 3 3 2" xfId="8359"/>
    <cellStyle name="계산 4 2 2 2 2 3 3 2 2" xfId="15475"/>
    <cellStyle name="계산 4 2 2 2 2 3 3 2 2 2" xfId="28702"/>
    <cellStyle name="계산 4 2 2 2 2 3 3 2 3" xfId="22099"/>
    <cellStyle name="계산 4 2 2 2 2 3 3 3" xfId="11965"/>
    <cellStyle name="계산 4 2 2 2 2 3 3 3 2" xfId="25449"/>
    <cellStyle name="계산 4 2 2 2 2 3 3 4" xfId="18846"/>
    <cellStyle name="계산 4 2 2 2 2 3 4" xfId="6665"/>
    <cellStyle name="계산 4 2 2 2 2 3 4 2" xfId="13781"/>
    <cellStyle name="계산 4 2 2 2 2 3 4 2 2" xfId="27107"/>
    <cellStyle name="계산 4 2 2 2 2 3 4 3" xfId="20504"/>
    <cellStyle name="계산 4 2 2 2 2 3 5" xfId="10270"/>
    <cellStyle name="계산 4 2 2 2 2 3 5 2" xfId="23853"/>
    <cellStyle name="계산 4 2 2 2 2 3 6" xfId="17249"/>
    <cellStyle name="계산 4 2 2 2 2 4" xfId="3595"/>
    <cellStyle name="계산 4 2 2 2 2 4 2" xfId="5290"/>
    <cellStyle name="계산 4 2 2 2 2 4 2 2" xfId="8801"/>
    <cellStyle name="계산 4 2 2 2 2 4 2 2 2" xfId="15917"/>
    <cellStyle name="계산 4 2 2 2 2 4 2 2 2 2" xfId="29107"/>
    <cellStyle name="계산 4 2 2 2 2 4 2 2 3" xfId="22504"/>
    <cellStyle name="계산 4 2 2 2 2 4 2 3" xfId="12407"/>
    <cellStyle name="계산 4 2 2 2 2 4 2 3 2" xfId="25854"/>
    <cellStyle name="계산 4 2 2 2 2 4 2 4" xfId="19251"/>
    <cellStyle name="계산 4 2 2 2 2 4 3" xfId="7107"/>
    <cellStyle name="계산 4 2 2 2 2 4 3 2" xfId="14223"/>
    <cellStyle name="계산 4 2 2 2 2 4 3 2 2" xfId="27512"/>
    <cellStyle name="계산 4 2 2 2 2 4 3 3" xfId="20909"/>
    <cellStyle name="계산 4 2 2 2 2 4 4" xfId="10713"/>
    <cellStyle name="계산 4 2 2 2 2 4 4 2" xfId="24259"/>
    <cellStyle name="계산 4 2 2 2 2 4 5" xfId="17655"/>
    <cellStyle name="계산 4 2 2 2 2 5" xfId="4442"/>
    <cellStyle name="계산 4 2 2 2 2 5 2" xfId="7953"/>
    <cellStyle name="계산 4 2 2 2 2 5 2 2" xfId="15069"/>
    <cellStyle name="계산 4 2 2 2 2 5 2 2 2" xfId="28318"/>
    <cellStyle name="계산 4 2 2 2 2 5 2 3" xfId="21715"/>
    <cellStyle name="계산 4 2 2 2 2 5 3" xfId="11559"/>
    <cellStyle name="계산 4 2 2 2 2 5 3 2" xfId="25065"/>
    <cellStyle name="계산 4 2 2 2 2 5 4" xfId="18462"/>
    <cellStyle name="계산 4 2 2 2 2 6" xfId="6248"/>
    <cellStyle name="계산 4 2 2 2 2 6 2" xfId="13364"/>
    <cellStyle name="계산 4 2 2 2 2 6 2 2" xfId="26723"/>
    <cellStyle name="계산 4 2 2 2 2 6 3" xfId="20120"/>
    <cellStyle name="계산 4 2 2 2 2 7" xfId="9853"/>
    <cellStyle name="계산 4 2 2 2 2 7 2" xfId="23469"/>
    <cellStyle name="계산 4 2 2 2 2 8" xfId="16864"/>
    <cellStyle name="계산 4 2 2 2 3" xfId="2452"/>
    <cellStyle name="계산 4 2 2 2 3 2" xfId="2934"/>
    <cellStyle name="계산 4 2 2 2 3 2 2" xfId="3784"/>
    <cellStyle name="계산 4 2 2 2 3 2 2 2" xfId="5479"/>
    <cellStyle name="계산 4 2 2 2 3 2 2 2 2" xfId="8990"/>
    <cellStyle name="계산 4 2 2 2 3 2 2 2 2 2" xfId="16106"/>
    <cellStyle name="계산 4 2 2 2 3 2 2 2 2 2 2" xfId="29295"/>
    <cellStyle name="계산 4 2 2 2 3 2 2 2 2 3" xfId="22692"/>
    <cellStyle name="계산 4 2 2 2 3 2 2 2 3" xfId="12596"/>
    <cellStyle name="계산 4 2 2 2 3 2 2 2 3 2" xfId="26042"/>
    <cellStyle name="계산 4 2 2 2 3 2 2 2 4" xfId="19439"/>
    <cellStyle name="계산 4 2 2 2 3 2 2 3" xfId="7296"/>
    <cellStyle name="계산 4 2 2 2 3 2 2 3 2" xfId="14412"/>
    <cellStyle name="계산 4 2 2 2 3 2 2 3 2 2" xfId="27700"/>
    <cellStyle name="계산 4 2 2 2 3 2 2 3 3" xfId="21097"/>
    <cellStyle name="계산 4 2 2 2 3 2 2 4" xfId="10902"/>
    <cellStyle name="계산 4 2 2 2 3 2 2 4 2" xfId="24447"/>
    <cellStyle name="계산 4 2 2 2 3 2 2 5" xfId="17843"/>
    <cellStyle name="계산 4 2 2 2 3 2 3" xfId="4632"/>
    <cellStyle name="계산 4 2 2 2 3 2 3 2" xfId="8143"/>
    <cellStyle name="계산 4 2 2 2 3 2 3 2 2" xfId="15259"/>
    <cellStyle name="계산 4 2 2 2 3 2 3 2 2 2" xfId="28506"/>
    <cellStyle name="계산 4 2 2 2 3 2 3 2 3" xfId="21903"/>
    <cellStyle name="계산 4 2 2 2 3 2 3 3" xfId="11749"/>
    <cellStyle name="계산 4 2 2 2 3 2 3 3 2" xfId="25253"/>
    <cellStyle name="계산 4 2 2 2 3 2 3 4" xfId="18650"/>
    <cellStyle name="계산 4 2 2 2 3 2 4" xfId="6447"/>
    <cellStyle name="계산 4 2 2 2 3 2 4 2" xfId="13563"/>
    <cellStyle name="계산 4 2 2 2 3 2 4 2 2" xfId="26911"/>
    <cellStyle name="계산 4 2 2 2 3 2 4 3" xfId="20308"/>
    <cellStyle name="계산 4 2 2 2 3 2 5" xfId="10052"/>
    <cellStyle name="계산 4 2 2 2 3 2 5 2" xfId="23657"/>
    <cellStyle name="계산 4 2 2 2 3 2 6" xfId="17053"/>
    <cellStyle name="계산 4 2 2 2 3 3" xfId="3364"/>
    <cellStyle name="계산 4 2 2 2 3 3 2" xfId="5060"/>
    <cellStyle name="계산 4 2 2 2 3 3 2 2" xfId="8571"/>
    <cellStyle name="계산 4 2 2 2 3 3 2 2 2" xfId="15687"/>
    <cellStyle name="계산 4 2 2 2 3 3 2 2 2 2" xfId="28895"/>
    <cellStyle name="계산 4 2 2 2 3 3 2 2 3" xfId="22292"/>
    <cellStyle name="계산 4 2 2 2 3 3 2 3" xfId="12177"/>
    <cellStyle name="계산 4 2 2 2 3 3 2 3 2" xfId="25642"/>
    <cellStyle name="계산 4 2 2 2 3 3 2 4" xfId="19039"/>
    <cellStyle name="계산 4 2 2 2 3 3 3" xfId="6877"/>
    <cellStyle name="계산 4 2 2 2 3 3 3 2" xfId="13993"/>
    <cellStyle name="계산 4 2 2 2 3 3 3 2 2" xfId="27300"/>
    <cellStyle name="계산 4 2 2 2 3 3 3 3" xfId="20697"/>
    <cellStyle name="계산 4 2 2 2 3 3 4" xfId="10482"/>
    <cellStyle name="계산 4 2 2 2 3 3 4 2" xfId="24046"/>
    <cellStyle name="계산 4 2 2 2 3 3 5" xfId="17442"/>
    <cellStyle name="계산 4 2 2 2 3 4" xfId="4200"/>
    <cellStyle name="계산 4 2 2 2 3 4 2" xfId="7712"/>
    <cellStyle name="계산 4 2 2 2 3 4 2 2" xfId="14828"/>
    <cellStyle name="계산 4 2 2 2 3 4 2 2 2" xfId="28103"/>
    <cellStyle name="계산 4 2 2 2 3 4 2 3" xfId="21500"/>
    <cellStyle name="계산 4 2 2 2 3 4 3" xfId="11318"/>
    <cellStyle name="계산 4 2 2 2 3 4 3 2" xfId="24850"/>
    <cellStyle name="계산 4 2 2 2 3 4 4" xfId="18246"/>
    <cellStyle name="계산 4 2 2 2 3 5" xfId="5984"/>
    <cellStyle name="계산 4 2 2 2 3 5 2" xfId="13101"/>
    <cellStyle name="계산 4 2 2 2 3 5 2 2" xfId="26508"/>
    <cellStyle name="계산 4 2 2 2 3 5 3" xfId="19905"/>
    <cellStyle name="계산 4 2 2 2 3 6" xfId="9599"/>
    <cellStyle name="계산 4 2 2 2 3 6 2" xfId="23254"/>
    <cellStyle name="계산 4 2 2 2 3 7" xfId="16659"/>
    <cellStyle name="계산 4 2 2 2 4" xfId="3042"/>
    <cellStyle name="계산 4 2 2 2 4 2" xfId="3889"/>
    <cellStyle name="계산 4 2 2 2 4 2 2" xfId="5584"/>
    <cellStyle name="계산 4 2 2 2 4 2 2 2" xfId="9095"/>
    <cellStyle name="계산 4 2 2 2 4 2 2 2 2" xfId="16211"/>
    <cellStyle name="계산 4 2 2 2 4 2 2 2 2 2" xfId="29400"/>
    <cellStyle name="계산 4 2 2 2 4 2 2 2 3" xfId="22797"/>
    <cellStyle name="계산 4 2 2 2 4 2 2 3" xfId="12701"/>
    <cellStyle name="계산 4 2 2 2 4 2 2 3 2" xfId="26147"/>
    <cellStyle name="계산 4 2 2 2 4 2 2 4" xfId="19544"/>
    <cellStyle name="계산 4 2 2 2 4 2 3" xfId="7401"/>
    <cellStyle name="계산 4 2 2 2 4 2 3 2" xfId="14517"/>
    <cellStyle name="계산 4 2 2 2 4 2 3 2 2" xfId="27805"/>
    <cellStyle name="계산 4 2 2 2 4 2 3 3" xfId="21202"/>
    <cellStyle name="계산 4 2 2 2 4 2 4" xfId="11007"/>
    <cellStyle name="계산 4 2 2 2 4 2 4 2" xfId="24552"/>
    <cellStyle name="계산 4 2 2 2 4 2 5" xfId="17948"/>
    <cellStyle name="계산 4 2 2 2 4 3" xfId="4738"/>
    <cellStyle name="계산 4 2 2 2 4 3 2" xfId="8249"/>
    <cellStyle name="계산 4 2 2 2 4 3 2 2" xfId="15365"/>
    <cellStyle name="계산 4 2 2 2 4 3 2 2 2" xfId="28611"/>
    <cellStyle name="계산 4 2 2 2 4 3 2 3" xfId="22008"/>
    <cellStyle name="계산 4 2 2 2 4 3 3" xfId="11855"/>
    <cellStyle name="계산 4 2 2 2 4 3 3 2" xfId="25358"/>
    <cellStyle name="계산 4 2 2 2 4 3 4" xfId="18755"/>
    <cellStyle name="계산 4 2 2 2 4 4" xfId="6555"/>
    <cellStyle name="계산 4 2 2 2 4 4 2" xfId="13671"/>
    <cellStyle name="계산 4 2 2 2 4 4 2 2" xfId="27016"/>
    <cellStyle name="계산 4 2 2 2 4 4 3" xfId="20413"/>
    <cellStyle name="계산 4 2 2 2 4 5" xfId="10160"/>
    <cellStyle name="계산 4 2 2 2 4 5 2" xfId="23762"/>
    <cellStyle name="계산 4 2 2 2 4 6" xfId="17158"/>
    <cellStyle name="계산 4 2 2 2 5" xfId="3495"/>
    <cellStyle name="계산 4 2 2 2 5 2" xfId="5190"/>
    <cellStyle name="계산 4 2 2 2 5 2 2" xfId="8701"/>
    <cellStyle name="계산 4 2 2 2 5 2 2 2" xfId="15817"/>
    <cellStyle name="계산 4 2 2 2 5 2 2 2 2" xfId="29016"/>
    <cellStyle name="계산 4 2 2 2 5 2 2 3" xfId="22413"/>
    <cellStyle name="계산 4 2 2 2 5 2 3" xfId="12307"/>
    <cellStyle name="계산 4 2 2 2 5 2 3 2" xfId="25763"/>
    <cellStyle name="계산 4 2 2 2 5 2 4" xfId="19160"/>
    <cellStyle name="계산 4 2 2 2 5 3" xfId="7007"/>
    <cellStyle name="계산 4 2 2 2 5 3 2" xfId="14123"/>
    <cellStyle name="계산 4 2 2 2 5 3 2 2" xfId="27421"/>
    <cellStyle name="계산 4 2 2 2 5 3 3" xfId="20818"/>
    <cellStyle name="계산 4 2 2 2 5 4" xfId="10613"/>
    <cellStyle name="계산 4 2 2 2 5 4 2" xfId="24168"/>
    <cellStyle name="계산 4 2 2 2 5 5" xfId="17564"/>
    <cellStyle name="계산 4 2 2 2 6" xfId="4338"/>
    <cellStyle name="계산 4 2 2 2 6 2" xfId="7849"/>
    <cellStyle name="계산 4 2 2 2 6 2 2" xfId="14965"/>
    <cellStyle name="계산 4 2 2 2 6 2 2 2" xfId="28224"/>
    <cellStyle name="계산 4 2 2 2 6 2 3" xfId="21621"/>
    <cellStyle name="계산 4 2 2 2 6 3" xfId="11455"/>
    <cellStyle name="계산 4 2 2 2 6 3 2" xfId="24971"/>
    <cellStyle name="계산 4 2 2 2 6 4" xfId="18368"/>
    <cellStyle name="계산 4 2 2 2 7" xfId="6125"/>
    <cellStyle name="계산 4 2 2 2 7 2" xfId="13241"/>
    <cellStyle name="계산 4 2 2 2 7 2 2" xfId="26629"/>
    <cellStyle name="계산 4 2 2 2 7 3" xfId="20026"/>
    <cellStyle name="계산 4 2 2 2 8" xfId="9738"/>
    <cellStyle name="계산 4 2 2 2 8 2" xfId="23375"/>
    <cellStyle name="계산 4 2 2 3" xfId="2675"/>
    <cellStyle name="계산 4 2 2 3 2" xfId="2505"/>
    <cellStyle name="계산 4 2 2 3 2 2" xfId="2979"/>
    <cellStyle name="계산 4 2 2 3 2 2 2" xfId="3829"/>
    <cellStyle name="계산 4 2 2 3 2 2 2 2" xfId="5524"/>
    <cellStyle name="계산 4 2 2 3 2 2 2 2 2" xfId="9035"/>
    <cellStyle name="계산 4 2 2 3 2 2 2 2 2 2" xfId="16151"/>
    <cellStyle name="계산 4 2 2 3 2 2 2 2 2 2 2" xfId="29340"/>
    <cellStyle name="계산 4 2 2 3 2 2 2 2 2 3" xfId="22737"/>
    <cellStyle name="계산 4 2 2 3 2 2 2 2 3" xfId="12641"/>
    <cellStyle name="계산 4 2 2 3 2 2 2 2 3 2" xfId="26087"/>
    <cellStyle name="계산 4 2 2 3 2 2 2 2 4" xfId="19484"/>
    <cellStyle name="계산 4 2 2 3 2 2 2 3" xfId="7341"/>
    <cellStyle name="계산 4 2 2 3 2 2 2 3 2" xfId="14457"/>
    <cellStyle name="계산 4 2 2 3 2 2 2 3 2 2" xfId="27745"/>
    <cellStyle name="계산 4 2 2 3 2 2 2 3 3" xfId="21142"/>
    <cellStyle name="계산 4 2 2 3 2 2 2 4" xfId="10947"/>
    <cellStyle name="계산 4 2 2 3 2 2 2 4 2" xfId="24492"/>
    <cellStyle name="계산 4 2 2 3 2 2 2 5" xfId="17888"/>
    <cellStyle name="계산 4 2 2 3 2 2 3" xfId="4677"/>
    <cellStyle name="계산 4 2 2 3 2 2 3 2" xfId="8188"/>
    <cellStyle name="계산 4 2 2 3 2 2 3 2 2" xfId="15304"/>
    <cellStyle name="계산 4 2 2 3 2 2 3 2 2 2" xfId="28551"/>
    <cellStyle name="계산 4 2 2 3 2 2 3 2 3" xfId="21948"/>
    <cellStyle name="계산 4 2 2 3 2 2 3 3" xfId="11794"/>
    <cellStyle name="계산 4 2 2 3 2 2 3 3 2" xfId="25298"/>
    <cellStyle name="계산 4 2 2 3 2 2 3 4" xfId="18695"/>
    <cellStyle name="계산 4 2 2 3 2 2 4" xfId="6492"/>
    <cellStyle name="계산 4 2 2 3 2 2 4 2" xfId="13608"/>
    <cellStyle name="계산 4 2 2 3 2 2 4 2 2" xfId="26956"/>
    <cellStyle name="계산 4 2 2 3 2 2 4 3" xfId="20353"/>
    <cellStyle name="계산 4 2 2 3 2 2 5" xfId="10097"/>
    <cellStyle name="계산 4 2 2 3 2 2 5 2" xfId="23702"/>
    <cellStyle name="계산 4 2 2 3 2 2 6" xfId="17098"/>
    <cellStyle name="계산 4 2 2 3 2 3" xfId="3417"/>
    <cellStyle name="계산 4 2 2 3 2 3 2" xfId="5113"/>
    <cellStyle name="계산 4 2 2 3 2 3 2 2" xfId="8624"/>
    <cellStyle name="계산 4 2 2 3 2 3 2 2 2" xfId="15740"/>
    <cellStyle name="계산 4 2 2 3 2 3 2 2 2 2" xfId="28940"/>
    <cellStyle name="계산 4 2 2 3 2 3 2 2 3" xfId="22337"/>
    <cellStyle name="계산 4 2 2 3 2 3 2 3" xfId="12230"/>
    <cellStyle name="계산 4 2 2 3 2 3 2 3 2" xfId="25687"/>
    <cellStyle name="계산 4 2 2 3 2 3 2 4" xfId="19084"/>
    <cellStyle name="계산 4 2 2 3 2 3 3" xfId="6930"/>
    <cellStyle name="계산 4 2 2 3 2 3 3 2" xfId="14046"/>
    <cellStyle name="계산 4 2 2 3 2 3 3 2 2" xfId="27345"/>
    <cellStyle name="계산 4 2 2 3 2 3 3 3" xfId="20742"/>
    <cellStyle name="계산 4 2 2 3 2 3 4" xfId="10535"/>
    <cellStyle name="계산 4 2 2 3 2 3 4 2" xfId="24091"/>
    <cellStyle name="계산 4 2 2 3 2 3 5" xfId="17487"/>
    <cellStyle name="계산 4 2 2 3 2 4" xfId="4253"/>
    <cellStyle name="계산 4 2 2 3 2 4 2" xfId="7765"/>
    <cellStyle name="계산 4 2 2 3 2 4 2 2" xfId="14881"/>
    <cellStyle name="계산 4 2 2 3 2 4 2 2 2" xfId="28148"/>
    <cellStyle name="계산 4 2 2 3 2 4 2 3" xfId="21545"/>
    <cellStyle name="계산 4 2 2 3 2 4 3" xfId="11371"/>
    <cellStyle name="계산 4 2 2 3 2 4 3 2" xfId="24895"/>
    <cellStyle name="계산 4 2 2 3 2 4 4" xfId="18291"/>
    <cellStyle name="계산 4 2 2 3 2 5" xfId="6037"/>
    <cellStyle name="계산 4 2 2 3 2 5 2" xfId="13154"/>
    <cellStyle name="계산 4 2 2 3 2 5 2 2" xfId="26553"/>
    <cellStyle name="계산 4 2 2 3 2 5 3" xfId="19950"/>
    <cellStyle name="계산 4 2 2 3 2 6" xfId="9652"/>
    <cellStyle name="계산 4 2 2 3 2 6 2" xfId="23299"/>
    <cellStyle name="계산 4 2 2 3 2 7" xfId="16704"/>
    <cellStyle name="계산 4 2 2 3 3" xfId="3097"/>
    <cellStyle name="계산 4 2 2 3 3 2" xfId="3935"/>
    <cellStyle name="계산 4 2 2 3 3 2 2" xfId="5630"/>
    <cellStyle name="계산 4 2 2 3 3 2 2 2" xfId="9141"/>
    <cellStyle name="계산 4 2 2 3 3 2 2 2 2" xfId="16257"/>
    <cellStyle name="계산 4 2 2 3 3 2 2 2 2 2" xfId="29445"/>
    <cellStyle name="계산 4 2 2 3 3 2 2 2 3" xfId="22842"/>
    <cellStyle name="계산 4 2 2 3 3 2 2 3" xfId="12747"/>
    <cellStyle name="계산 4 2 2 3 3 2 2 3 2" xfId="26192"/>
    <cellStyle name="계산 4 2 2 3 3 2 2 4" xfId="19589"/>
    <cellStyle name="계산 4 2 2 3 3 2 3" xfId="7447"/>
    <cellStyle name="계산 4 2 2 3 3 2 3 2" xfId="14563"/>
    <cellStyle name="계산 4 2 2 3 3 2 3 2 2" xfId="27850"/>
    <cellStyle name="계산 4 2 2 3 3 2 3 3" xfId="21247"/>
    <cellStyle name="계산 4 2 2 3 3 2 4" xfId="11053"/>
    <cellStyle name="계산 4 2 2 3 3 2 4 2" xfId="24597"/>
    <cellStyle name="계산 4 2 2 3 3 2 5" xfId="17993"/>
    <cellStyle name="계산 4 2 2 3 3 3" xfId="4793"/>
    <cellStyle name="계산 4 2 2 3 3 3 2" xfId="8304"/>
    <cellStyle name="계산 4 2 2 3 3 3 2 2" xfId="15420"/>
    <cellStyle name="계산 4 2 2 3 3 3 2 2 2" xfId="28656"/>
    <cellStyle name="계산 4 2 2 3 3 3 2 3" xfId="22053"/>
    <cellStyle name="계산 4 2 2 3 3 3 3" xfId="11910"/>
    <cellStyle name="계산 4 2 2 3 3 3 3 2" xfId="25403"/>
    <cellStyle name="계산 4 2 2 3 3 3 4" xfId="18800"/>
    <cellStyle name="계산 4 2 2 3 3 4" xfId="6610"/>
    <cellStyle name="계산 4 2 2 3 3 4 2" xfId="13726"/>
    <cellStyle name="계산 4 2 2 3 3 4 2 2" xfId="27061"/>
    <cellStyle name="계산 4 2 2 3 3 4 3" xfId="20458"/>
    <cellStyle name="계산 4 2 2 3 3 5" xfId="10215"/>
    <cellStyle name="계산 4 2 2 3 3 5 2" xfId="23807"/>
    <cellStyle name="계산 4 2 2 3 3 6" xfId="17203"/>
    <cellStyle name="계산 4 2 2 3 4" xfId="3549"/>
    <cellStyle name="계산 4 2 2 3 4 2" xfId="5244"/>
    <cellStyle name="계산 4 2 2 3 4 2 2" xfId="8755"/>
    <cellStyle name="계산 4 2 2 3 4 2 2 2" xfId="15871"/>
    <cellStyle name="계산 4 2 2 3 4 2 2 2 2" xfId="29061"/>
    <cellStyle name="계산 4 2 2 3 4 2 2 3" xfId="22458"/>
    <cellStyle name="계산 4 2 2 3 4 2 3" xfId="12361"/>
    <cellStyle name="계산 4 2 2 3 4 2 3 2" xfId="25808"/>
    <cellStyle name="계산 4 2 2 3 4 2 4" xfId="19205"/>
    <cellStyle name="계산 4 2 2 3 4 3" xfId="7061"/>
    <cellStyle name="계산 4 2 2 3 4 3 2" xfId="14177"/>
    <cellStyle name="계산 4 2 2 3 4 3 2 2" xfId="27466"/>
    <cellStyle name="계산 4 2 2 3 4 3 3" xfId="20863"/>
    <cellStyle name="계산 4 2 2 3 4 4" xfId="10667"/>
    <cellStyle name="계산 4 2 2 3 4 4 2" xfId="24213"/>
    <cellStyle name="계산 4 2 2 3 4 5" xfId="17609"/>
    <cellStyle name="계산 4 2 2 3 5" xfId="4392"/>
    <cellStyle name="계산 4 2 2 3 5 2" xfId="7903"/>
    <cellStyle name="계산 4 2 2 3 5 2 2" xfId="15019"/>
    <cellStyle name="계산 4 2 2 3 5 2 2 2" xfId="28269"/>
    <cellStyle name="계산 4 2 2 3 5 2 3" xfId="21666"/>
    <cellStyle name="계산 4 2 2 3 5 3" xfId="11509"/>
    <cellStyle name="계산 4 2 2 3 5 3 2" xfId="25016"/>
    <cellStyle name="계산 4 2 2 3 5 4" xfId="18413"/>
    <cellStyle name="계산 4 2 2 3 6" xfId="6189"/>
    <cellStyle name="계산 4 2 2 3 6 2" xfId="13305"/>
    <cellStyle name="계산 4 2 2 3 6 2 2" xfId="26674"/>
    <cellStyle name="계산 4 2 2 3 6 3" xfId="20071"/>
    <cellStyle name="계산 4 2 2 3 7" xfId="9794"/>
    <cellStyle name="계산 4 2 2 3 7 2" xfId="23420"/>
    <cellStyle name="계산 4 2 2 3 8" xfId="16815"/>
    <cellStyle name="계산 4 2 2 4" xfId="2581"/>
    <cellStyle name="계산 4 2 2 4 2" xfId="2437"/>
    <cellStyle name="계산 4 2 2 4 2 2" xfId="2919"/>
    <cellStyle name="계산 4 2 2 4 2 2 2" xfId="3769"/>
    <cellStyle name="계산 4 2 2 4 2 2 2 2" xfId="5464"/>
    <cellStyle name="계산 4 2 2 4 2 2 2 2 2" xfId="8975"/>
    <cellStyle name="계산 4 2 2 4 2 2 2 2 2 2" xfId="16091"/>
    <cellStyle name="계산 4 2 2 4 2 2 2 2 2 2 2" xfId="29280"/>
    <cellStyle name="계산 4 2 2 4 2 2 2 2 2 3" xfId="22677"/>
    <cellStyle name="계산 4 2 2 4 2 2 2 2 3" xfId="12581"/>
    <cellStyle name="계산 4 2 2 4 2 2 2 2 3 2" xfId="26027"/>
    <cellStyle name="계산 4 2 2 4 2 2 2 2 4" xfId="19424"/>
    <cellStyle name="계산 4 2 2 4 2 2 2 3" xfId="7281"/>
    <cellStyle name="계산 4 2 2 4 2 2 2 3 2" xfId="14397"/>
    <cellStyle name="계산 4 2 2 4 2 2 2 3 2 2" xfId="27685"/>
    <cellStyle name="계산 4 2 2 4 2 2 2 3 3" xfId="21082"/>
    <cellStyle name="계산 4 2 2 4 2 2 2 4" xfId="10887"/>
    <cellStyle name="계산 4 2 2 4 2 2 2 4 2" xfId="24432"/>
    <cellStyle name="계산 4 2 2 4 2 2 2 5" xfId="17828"/>
    <cellStyle name="계산 4 2 2 4 2 2 3" xfId="4617"/>
    <cellStyle name="계산 4 2 2 4 2 2 3 2" xfId="8128"/>
    <cellStyle name="계산 4 2 2 4 2 2 3 2 2" xfId="15244"/>
    <cellStyle name="계산 4 2 2 4 2 2 3 2 2 2" xfId="28491"/>
    <cellStyle name="계산 4 2 2 4 2 2 3 2 3" xfId="21888"/>
    <cellStyle name="계산 4 2 2 4 2 2 3 3" xfId="11734"/>
    <cellStyle name="계산 4 2 2 4 2 2 3 3 2" xfId="25238"/>
    <cellStyle name="계산 4 2 2 4 2 2 3 4" xfId="18635"/>
    <cellStyle name="계산 4 2 2 4 2 2 4" xfId="6432"/>
    <cellStyle name="계산 4 2 2 4 2 2 4 2" xfId="13548"/>
    <cellStyle name="계산 4 2 2 4 2 2 4 2 2" xfId="26896"/>
    <cellStyle name="계산 4 2 2 4 2 2 4 3" xfId="20293"/>
    <cellStyle name="계산 4 2 2 4 2 2 5" xfId="10037"/>
    <cellStyle name="계산 4 2 2 4 2 2 5 2" xfId="23642"/>
    <cellStyle name="계산 4 2 2 4 2 2 6" xfId="17038"/>
    <cellStyle name="계산 4 2 2 4 2 3" xfId="3349"/>
    <cellStyle name="계산 4 2 2 4 2 3 2" xfId="5045"/>
    <cellStyle name="계산 4 2 2 4 2 3 2 2" xfId="8556"/>
    <cellStyle name="계산 4 2 2 4 2 3 2 2 2" xfId="15672"/>
    <cellStyle name="계산 4 2 2 4 2 3 2 2 2 2" xfId="28880"/>
    <cellStyle name="계산 4 2 2 4 2 3 2 2 3" xfId="22277"/>
    <cellStyle name="계산 4 2 2 4 2 3 2 3" xfId="12162"/>
    <cellStyle name="계산 4 2 2 4 2 3 2 3 2" xfId="25627"/>
    <cellStyle name="계산 4 2 2 4 2 3 2 4" xfId="19024"/>
    <cellStyle name="계산 4 2 2 4 2 3 3" xfId="6862"/>
    <cellStyle name="계산 4 2 2 4 2 3 3 2" xfId="13978"/>
    <cellStyle name="계산 4 2 2 4 2 3 3 2 2" xfId="27285"/>
    <cellStyle name="계산 4 2 2 4 2 3 3 3" xfId="20682"/>
    <cellStyle name="계산 4 2 2 4 2 3 4" xfId="10467"/>
    <cellStyle name="계산 4 2 2 4 2 3 4 2" xfId="24031"/>
    <cellStyle name="계산 4 2 2 4 2 3 5" xfId="17427"/>
    <cellStyle name="계산 4 2 2 4 2 4" xfId="4185"/>
    <cellStyle name="계산 4 2 2 4 2 4 2" xfId="7697"/>
    <cellStyle name="계산 4 2 2 4 2 4 2 2" xfId="14813"/>
    <cellStyle name="계산 4 2 2 4 2 4 2 2 2" xfId="28088"/>
    <cellStyle name="계산 4 2 2 4 2 4 2 3" xfId="21485"/>
    <cellStyle name="계산 4 2 2 4 2 4 3" xfId="11303"/>
    <cellStyle name="계산 4 2 2 4 2 4 3 2" xfId="24835"/>
    <cellStyle name="계산 4 2 2 4 2 4 4" xfId="18231"/>
    <cellStyle name="계산 4 2 2 4 2 5" xfId="5969"/>
    <cellStyle name="계산 4 2 2 4 2 5 2" xfId="13086"/>
    <cellStyle name="계산 4 2 2 4 2 5 2 2" xfId="26493"/>
    <cellStyle name="계산 4 2 2 4 2 5 3" xfId="19890"/>
    <cellStyle name="계산 4 2 2 4 2 6" xfId="9584"/>
    <cellStyle name="계산 4 2 2 4 2 6 2" xfId="23239"/>
    <cellStyle name="계산 4 2 2 4 2 7" xfId="16644"/>
    <cellStyle name="계산 4 2 2 4 3" xfId="3026"/>
    <cellStyle name="계산 4 2 2 4 3 2" xfId="3874"/>
    <cellStyle name="계산 4 2 2 4 3 2 2" xfId="5569"/>
    <cellStyle name="계산 4 2 2 4 3 2 2 2" xfId="9080"/>
    <cellStyle name="계산 4 2 2 4 3 2 2 2 2" xfId="16196"/>
    <cellStyle name="계산 4 2 2 4 3 2 2 2 2 2" xfId="29385"/>
    <cellStyle name="계산 4 2 2 4 3 2 2 2 3" xfId="22782"/>
    <cellStyle name="계산 4 2 2 4 3 2 2 3" xfId="12686"/>
    <cellStyle name="계산 4 2 2 4 3 2 2 3 2" xfId="26132"/>
    <cellStyle name="계산 4 2 2 4 3 2 2 4" xfId="19529"/>
    <cellStyle name="계산 4 2 2 4 3 2 3" xfId="7386"/>
    <cellStyle name="계산 4 2 2 4 3 2 3 2" xfId="14502"/>
    <cellStyle name="계산 4 2 2 4 3 2 3 2 2" xfId="27790"/>
    <cellStyle name="계산 4 2 2 4 3 2 3 3" xfId="21187"/>
    <cellStyle name="계산 4 2 2 4 3 2 4" xfId="10992"/>
    <cellStyle name="계산 4 2 2 4 3 2 4 2" xfId="24537"/>
    <cellStyle name="계산 4 2 2 4 3 2 5" xfId="17933"/>
    <cellStyle name="계산 4 2 2 4 3 3" xfId="4722"/>
    <cellStyle name="계산 4 2 2 4 3 3 2" xfId="8233"/>
    <cellStyle name="계산 4 2 2 4 3 3 2 2" xfId="15349"/>
    <cellStyle name="계산 4 2 2 4 3 3 2 2 2" xfId="28596"/>
    <cellStyle name="계산 4 2 2 4 3 3 2 3" xfId="21993"/>
    <cellStyle name="계산 4 2 2 4 3 3 3" xfId="11839"/>
    <cellStyle name="계산 4 2 2 4 3 3 3 2" xfId="25343"/>
    <cellStyle name="계산 4 2 2 4 3 3 4" xfId="18740"/>
    <cellStyle name="계산 4 2 2 4 3 4" xfId="6539"/>
    <cellStyle name="계산 4 2 2 4 3 4 2" xfId="13655"/>
    <cellStyle name="계산 4 2 2 4 3 4 2 2" xfId="27001"/>
    <cellStyle name="계산 4 2 2 4 3 4 3" xfId="20398"/>
    <cellStyle name="계산 4 2 2 4 3 5" xfId="10144"/>
    <cellStyle name="계산 4 2 2 4 3 5 2" xfId="23747"/>
    <cellStyle name="계산 4 2 2 4 3 6" xfId="17143"/>
    <cellStyle name="계산 4 2 2 4 4" xfId="3480"/>
    <cellStyle name="계산 4 2 2 4 4 2" xfId="5175"/>
    <cellStyle name="계산 4 2 2 4 4 2 2" xfId="8686"/>
    <cellStyle name="계산 4 2 2 4 4 2 2 2" xfId="15802"/>
    <cellStyle name="계산 4 2 2 4 4 2 2 2 2" xfId="29001"/>
    <cellStyle name="계산 4 2 2 4 4 2 2 3" xfId="22398"/>
    <cellStyle name="계산 4 2 2 4 4 2 3" xfId="12292"/>
    <cellStyle name="계산 4 2 2 4 4 2 3 2" xfId="25748"/>
    <cellStyle name="계산 4 2 2 4 4 2 4" xfId="19145"/>
    <cellStyle name="계산 4 2 2 4 4 3" xfId="6992"/>
    <cellStyle name="계산 4 2 2 4 4 3 2" xfId="14108"/>
    <cellStyle name="계산 4 2 2 4 4 3 2 2" xfId="27406"/>
    <cellStyle name="계산 4 2 2 4 4 3 3" xfId="20803"/>
    <cellStyle name="계산 4 2 2 4 4 4" xfId="10598"/>
    <cellStyle name="계산 4 2 2 4 4 4 2" xfId="24153"/>
    <cellStyle name="계산 4 2 2 4 4 5" xfId="17549"/>
    <cellStyle name="계산 4 2 2 4 5" xfId="4323"/>
    <cellStyle name="계산 4 2 2 4 5 2" xfId="7834"/>
    <cellStyle name="계산 4 2 2 4 5 2 2" xfId="14950"/>
    <cellStyle name="계산 4 2 2 4 5 2 2 2" xfId="28209"/>
    <cellStyle name="계산 4 2 2 4 5 2 3" xfId="21606"/>
    <cellStyle name="계산 4 2 2 4 5 3" xfId="11440"/>
    <cellStyle name="계산 4 2 2 4 5 3 2" xfId="24956"/>
    <cellStyle name="계산 4 2 2 4 5 4" xfId="18353"/>
    <cellStyle name="계산 4 2 2 4 6" xfId="6108"/>
    <cellStyle name="계산 4 2 2 4 6 2" xfId="13224"/>
    <cellStyle name="계산 4 2 2 4 6 2 2" xfId="26614"/>
    <cellStyle name="계산 4 2 2 4 6 3" xfId="20011"/>
    <cellStyle name="계산 4 2 2 4 7" xfId="9722"/>
    <cellStyle name="계산 4 2 2 4 7 2" xfId="23360"/>
    <cellStyle name="계산 4 2 2 4 8" xfId="16766"/>
    <cellStyle name="계산 4 2 2 5" xfId="2395"/>
    <cellStyle name="계산 4 2 2 5 2" xfId="2878"/>
    <cellStyle name="계산 4 2 2 5 2 2" xfId="3729"/>
    <cellStyle name="계산 4 2 2 5 2 2 2" xfId="5424"/>
    <cellStyle name="계산 4 2 2 5 2 2 2 2" xfId="8935"/>
    <cellStyle name="계산 4 2 2 5 2 2 2 2 2" xfId="16051"/>
    <cellStyle name="계산 4 2 2 5 2 2 2 2 2 2" xfId="29241"/>
    <cellStyle name="계산 4 2 2 5 2 2 2 2 3" xfId="22638"/>
    <cellStyle name="계산 4 2 2 5 2 2 2 3" xfId="12541"/>
    <cellStyle name="계산 4 2 2 5 2 2 2 3 2" xfId="25988"/>
    <cellStyle name="계산 4 2 2 5 2 2 2 4" xfId="19385"/>
    <cellStyle name="계산 4 2 2 5 2 2 3" xfId="7241"/>
    <cellStyle name="계산 4 2 2 5 2 2 3 2" xfId="14357"/>
    <cellStyle name="계산 4 2 2 5 2 2 3 2 2" xfId="27646"/>
    <cellStyle name="계산 4 2 2 5 2 2 3 3" xfId="21043"/>
    <cellStyle name="계산 4 2 2 5 2 2 4" xfId="10847"/>
    <cellStyle name="계산 4 2 2 5 2 2 4 2" xfId="24393"/>
    <cellStyle name="계산 4 2 2 5 2 2 5" xfId="17789"/>
    <cellStyle name="계산 4 2 2 5 2 3" xfId="4577"/>
    <cellStyle name="계산 4 2 2 5 2 3 2" xfId="8088"/>
    <cellStyle name="계산 4 2 2 5 2 3 2 2" xfId="15204"/>
    <cellStyle name="계산 4 2 2 5 2 3 2 2 2" xfId="28452"/>
    <cellStyle name="계산 4 2 2 5 2 3 2 3" xfId="21849"/>
    <cellStyle name="계산 4 2 2 5 2 3 3" xfId="11694"/>
    <cellStyle name="계산 4 2 2 5 2 3 3 2" xfId="25199"/>
    <cellStyle name="계산 4 2 2 5 2 3 4" xfId="18596"/>
    <cellStyle name="계산 4 2 2 5 2 4" xfId="6391"/>
    <cellStyle name="계산 4 2 2 5 2 4 2" xfId="13507"/>
    <cellStyle name="계산 4 2 2 5 2 4 2 2" xfId="26857"/>
    <cellStyle name="계산 4 2 2 5 2 4 3" xfId="20254"/>
    <cellStyle name="계산 4 2 2 5 2 5" xfId="9996"/>
    <cellStyle name="계산 4 2 2 5 2 5 2" xfId="23603"/>
    <cellStyle name="계산 4 2 2 5 2 6" xfId="16999"/>
    <cellStyle name="계산 4 2 2 5 3" xfId="3308"/>
    <cellStyle name="계산 4 2 2 5 3 2" xfId="5004"/>
    <cellStyle name="계산 4 2 2 5 3 2 2" xfId="8515"/>
    <cellStyle name="계산 4 2 2 5 3 2 2 2" xfId="15631"/>
    <cellStyle name="계산 4 2 2 5 3 2 2 2 2" xfId="28841"/>
    <cellStyle name="계산 4 2 2 5 3 2 2 3" xfId="22238"/>
    <cellStyle name="계산 4 2 2 5 3 2 3" xfId="12121"/>
    <cellStyle name="계산 4 2 2 5 3 2 3 2" xfId="25588"/>
    <cellStyle name="계산 4 2 2 5 3 2 4" xfId="18985"/>
    <cellStyle name="계산 4 2 2 5 3 3" xfId="6821"/>
    <cellStyle name="계산 4 2 2 5 3 3 2" xfId="13937"/>
    <cellStyle name="계산 4 2 2 5 3 3 2 2" xfId="27246"/>
    <cellStyle name="계산 4 2 2 5 3 3 3" xfId="20643"/>
    <cellStyle name="계산 4 2 2 5 3 4" xfId="10426"/>
    <cellStyle name="계산 4 2 2 5 3 4 2" xfId="23992"/>
    <cellStyle name="계산 4 2 2 5 3 5" xfId="17388"/>
    <cellStyle name="계산 4 2 2 5 4" xfId="4144"/>
    <cellStyle name="계산 4 2 2 5 4 2" xfId="7656"/>
    <cellStyle name="계산 4 2 2 5 4 2 2" xfId="14772"/>
    <cellStyle name="계산 4 2 2 5 4 2 2 2" xfId="28049"/>
    <cellStyle name="계산 4 2 2 5 4 2 3" xfId="21446"/>
    <cellStyle name="계산 4 2 2 5 4 3" xfId="11262"/>
    <cellStyle name="계산 4 2 2 5 4 3 2" xfId="24796"/>
    <cellStyle name="계산 4 2 2 5 4 4" xfId="18192"/>
    <cellStyle name="계산 4 2 2 5 5" xfId="5928"/>
    <cellStyle name="계산 4 2 2 5 5 2" xfId="13045"/>
    <cellStyle name="계산 4 2 2 5 5 2 2" xfId="26454"/>
    <cellStyle name="계산 4 2 2 5 5 3" xfId="19851"/>
    <cellStyle name="계산 4 2 2 5 6" xfId="9543"/>
    <cellStyle name="계산 4 2 2 5 6 2" xfId="23200"/>
    <cellStyle name="계산 4 2 2 5 7" xfId="16605"/>
    <cellStyle name="계산 4 2 2 6" xfId="2551"/>
    <cellStyle name="계산 4 2 2 6 2" xfId="3459"/>
    <cellStyle name="계산 4 2 2 6 2 2" xfId="5155"/>
    <cellStyle name="계산 4 2 2 6 2 2 2" xfId="8666"/>
    <cellStyle name="계산 4 2 2 6 2 2 2 2" xfId="15782"/>
    <cellStyle name="계산 4 2 2 6 2 2 2 2 2" xfId="28982"/>
    <cellStyle name="계산 4 2 2 6 2 2 2 3" xfId="22379"/>
    <cellStyle name="계산 4 2 2 6 2 2 3" xfId="12272"/>
    <cellStyle name="계산 4 2 2 6 2 2 3 2" xfId="25729"/>
    <cellStyle name="계산 4 2 2 6 2 2 4" xfId="19126"/>
    <cellStyle name="계산 4 2 2 6 2 3" xfId="6972"/>
    <cellStyle name="계산 4 2 2 6 2 3 2" xfId="14088"/>
    <cellStyle name="계산 4 2 2 6 2 3 2 2" xfId="27387"/>
    <cellStyle name="계산 4 2 2 6 2 3 3" xfId="20784"/>
    <cellStyle name="계산 4 2 2 6 2 4" xfId="10577"/>
    <cellStyle name="계산 4 2 2 6 2 4 2" xfId="24133"/>
    <cellStyle name="계산 4 2 2 6 2 5" xfId="17529"/>
    <cellStyle name="계산 4 2 2 6 3" xfId="4295"/>
    <cellStyle name="계산 4 2 2 6 3 2" xfId="7807"/>
    <cellStyle name="계산 4 2 2 6 3 2 2" xfId="14923"/>
    <cellStyle name="계산 4 2 2 6 3 2 2 2" xfId="28190"/>
    <cellStyle name="계산 4 2 2 6 3 2 3" xfId="21587"/>
    <cellStyle name="계산 4 2 2 6 3 3" xfId="11413"/>
    <cellStyle name="계산 4 2 2 6 3 3 2" xfId="24937"/>
    <cellStyle name="계산 4 2 2 6 3 4" xfId="18333"/>
    <cellStyle name="계산 4 2 2 6 4" xfId="6080"/>
    <cellStyle name="계산 4 2 2 6 4 2" xfId="13197"/>
    <cellStyle name="계산 4 2 2 6 4 2 2" xfId="26595"/>
    <cellStyle name="계산 4 2 2 6 4 3" xfId="19992"/>
    <cellStyle name="계산 4 2 2 6 5" xfId="9695"/>
    <cellStyle name="계산 4 2 2 6 5 2" xfId="23341"/>
    <cellStyle name="계산 4 2 2 6 6" xfId="16746"/>
    <cellStyle name="계산 4 2 2 7" xfId="2348"/>
    <cellStyle name="계산 4 2 2 7 2" xfId="4105"/>
    <cellStyle name="계산 4 2 2 7 2 2" xfId="7617"/>
    <cellStyle name="계산 4 2 2 7 2 2 2" xfId="14733"/>
    <cellStyle name="계산 4 2 2 7 2 2 2 2" xfId="28019"/>
    <cellStyle name="계산 4 2 2 7 2 2 3" xfId="21416"/>
    <cellStyle name="계산 4 2 2 7 2 3" xfId="11223"/>
    <cellStyle name="계산 4 2 2 7 2 3 2" xfId="24766"/>
    <cellStyle name="계산 4 2 2 7 2 4" xfId="18162"/>
    <cellStyle name="계산 4 2 2 7 3" xfId="5889"/>
    <cellStyle name="계산 4 2 2 7 3 2" xfId="13006"/>
    <cellStyle name="계산 4 2 2 7 3 2 2" xfId="26424"/>
    <cellStyle name="계산 4 2 2 7 3 3" xfId="19821"/>
    <cellStyle name="계산 4 2 2 7 4" xfId="9504"/>
    <cellStyle name="계산 4 2 2 7 4 2" xfId="23170"/>
    <cellStyle name="계산 4 2 2 7 5" xfId="16582"/>
    <cellStyle name="계산 4 2 2 8" xfId="2017"/>
    <cellStyle name="계산 4 2 2 8 2" xfId="2264"/>
    <cellStyle name="계산 4 2 2 8 2 2" xfId="9421"/>
    <cellStyle name="계산 4 2 2 8 2 2 2" xfId="23101"/>
    <cellStyle name="계산 4 2 2 8 2 3" xfId="16522"/>
    <cellStyle name="계산 4 2 2 8 3" xfId="9292"/>
    <cellStyle name="계산 4 2 2 8 3 2" xfId="22993"/>
    <cellStyle name="계산 4 2 2 8 4" xfId="6104"/>
    <cellStyle name="계산 4 2 2 9" xfId="5817"/>
    <cellStyle name="계산 4 2 2 9 2" xfId="12934"/>
    <cellStyle name="계산 4 2 2 9 2 2" xfId="26368"/>
    <cellStyle name="계산 4 2 2 9 3" xfId="19765"/>
    <cellStyle name="계산 4 3" xfId="2141"/>
    <cellStyle name="계산 4 3 10" xfId="9362"/>
    <cellStyle name="계산 4 3 10 2" xfId="23047"/>
    <cellStyle name="계산 4 3 11" xfId="16468"/>
    <cellStyle name="계산 4 3 2" xfId="2606"/>
    <cellStyle name="계산 4 3 2 2" xfId="2733"/>
    <cellStyle name="계산 4 3 2 2 2" xfId="2794"/>
    <cellStyle name="계산 4 3 2 2 2 2" xfId="3211"/>
    <cellStyle name="계산 4 3 2 2 2 2 2" xfId="4032"/>
    <cellStyle name="계산 4 3 2 2 2 2 2 2" xfId="5727"/>
    <cellStyle name="계산 4 3 2 2 2 2 2 2 2" xfId="9238"/>
    <cellStyle name="계산 4 3 2 2 2 2 2 2 2 2" xfId="16354"/>
    <cellStyle name="계산 4 3 2 2 2 2 2 2 2 2 2" xfId="29542"/>
    <cellStyle name="계산 4 3 2 2 2 2 2 2 2 3" xfId="22939"/>
    <cellStyle name="계산 4 3 2 2 2 2 2 2 3" xfId="12844"/>
    <cellStyle name="계산 4 3 2 2 2 2 2 2 3 2" xfId="26289"/>
    <cellStyle name="계산 4 3 2 2 2 2 2 2 4" xfId="19686"/>
    <cellStyle name="계산 4 3 2 2 2 2 2 3" xfId="7544"/>
    <cellStyle name="계산 4 3 2 2 2 2 2 3 2" xfId="14660"/>
    <cellStyle name="계산 4 3 2 2 2 2 2 3 2 2" xfId="27947"/>
    <cellStyle name="계산 4 3 2 2 2 2 2 3 3" xfId="21344"/>
    <cellStyle name="계산 4 3 2 2 2 2 2 4" xfId="11150"/>
    <cellStyle name="계산 4 3 2 2 2 2 2 4 2" xfId="24694"/>
    <cellStyle name="계산 4 3 2 2 2 2 2 5" xfId="18090"/>
    <cellStyle name="계산 4 3 2 2 2 2 3" xfId="4907"/>
    <cellStyle name="계산 4 3 2 2 2 2 3 2" xfId="8418"/>
    <cellStyle name="계산 4 3 2 2 2 2 3 2 2" xfId="15534"/>
    <cellStyle name="계산 4 3 2 2 2 2 3 2 2 2" xfId="28753"/>
    <cellStyle name="계산 4 3 2 2 2 2 3 2 3" xfId="22150"/>
    <cellStyle name="계산 4 3 2 2 2 2 3 3" xfId="12024"/>
    <cellStyle name="계산 4 3 2 2 2 2 3 3 2" xfId="25500"/>
    <cellStyle name="계산 4 3 2 2 2 2 3 4" xfId="18897"/>
    <cellStyle name="계산 4 3 2 2 2 2 4" xfId="6724"/>
    <cellStyle name="계산 4 3 2 2 2 2 4 2" xfId="13840"/>
    <cellStyle name="계산 4 3 2 2 2 2 4 2 2" xfId="27158"/>
    <cellStyle name="계산 4 3 2 2 2 2 4 3" xfId="20555"/>
    <cellStyle name="계산 4 3 2 2 2 2 5" xfId="10329"/>
    <cellStyle name="계산 4 3 2 2 2 2 5 2" xfId="23904"/>
    <cellStyle name="계산 4 3 2 2 2 2 6" xfId="17300"/>
    <cellStyle name="계산 4 3 2 2 2 3" xfId="3646"/>
    <cellStyle name="계산 4 3 2 2 2 3 2" xfId="5341"/>
    <cellStyle name="계산 4 3 2 2 2 3 2 2" xfId="8852"/>
    <cellStyle name="계산 4 3 2 2 2 3 2 2 2" xfId="15968"/>
    <cellStyle name="계산 4 3 2 2 2 3 2 2 2 2" xfId="29158"/>
    <cellStyle name="계산 4 3 2 2 2 3 2 2 3" xfId="22555"/>
    <cellStyle name="계산 4 3 2 2 2 3 2 3" xfId="12458"/>
    <cellStyle name="계산 4 3 2 2 2 3 2 3 2" xfId="25905"/>
    <cellStyle name="계산 4 3 2 2 2 3 2 4" xfId="19302"/>
    <cellStyle name="계산 4 3 2 2 2 3 3" xfId="7158"/>
    <cellStyle name="계산 4 3 2 2 2 3 3 2" xfId="14274"/>
    <cellStyle name="계산 4 3 2 2 2 3 3 2 2" xfId="27563"/>
    <cellStyle name="계산 4 3 2 2 2 3 3 3" xfId="20960"/>
    <cellStyle name="계산 4 3 2 2 2 3 4" xfId="10764"/>
    <cellStyle name="계산 4 3 2 2 2 3 4 2" xfId="24310"/>
    <cellStyle name="계산 4 3 2 2 2 3 5" xfId="17706"/>
    <cellStyle name="계산 4 3 2 2 2 4" xfId="4493"/>
    <cellStyle name="계산 4 3 2 2 2 4 2" xfId="8004"/>
    <cellStyle name="계산 4 3 2 2 2 4 2 2" xfId="15120"/>
    <cellStyle name="계산 4 3 2 2 2 4 2 2 2" xfId="28369"/>
    <cellStyle name="계산 4 3 2 2 2 4 2 3" xfId="21766"/>
    <cellStyle name="계산 4 3 2 2 2 4 3" xfId="11610"/>
    <cellStyle name="계산 4 3 2 2 2 4 3 2" xfId="25116"/>
    <cellStyle name="계산 4 3 2 2 2 4 4" xfId="18513"/>
    <cellStyle name="계산 4 3 2 2 2 5" xfId="6307"/>
    <cellStyle name="계산 4 3 2 2 2 5 2" xfId="13423"/>
    <cellStyle name="계산 4 3 2 2 2 5 2 2" xfId="26774"/>
    <cellStyle name="계산 4 3 2 2 2 5 3" xfId="20171"/>
    <cellStyle name="계산 4 3 2 2 2 6" xfId="9912"/>
    <cellStyle name="계산 4 3 2 2 2 6 2" xfId="23520"/>
    <cellStyle name="계산 4 3 2 2 2 7" xfId="16916"/>
    <cellStyle name="계산 4 3 2 2 3" xfId="3151"/>
    <cellStyle name="계산 4 3 2 2 3 2" xfId="3980"/>
    <cellStyle name="계산 4 3 2 2 3 2 2" xfId="5675"/>
    <cellStyle name="계산 4 3 2 2 3 2 2 2" xfId="9186"/>
    <cellStyle name="계산 4 3 2 2 3 2 2 2 2" xfId="16302"/>
    <cellStyle name="계산 4 3 2 2 3 2 2 2 2 2" xfId="29490"/>
    <cellStyle name="계산 4 3 2 2 3 2 2 2 3" xfId="22887"/>
    <cellStyle name="계산 4 3 2 2 3 2 2 3" xfId="12792"/>
    <cellStyle name="계산 4 3 2 2 3 2 2 3 2" xfId="26237"/>
    <cellStyle name="계산 4 3 2 2 3 2 2 4" xfId="19634"/>
    <cellStyle name="계산 4 3 2 2 3 2 3" xfId="7492"/>
    <cellStyle name="계산 4 3 2 2 3 2 3 2" xfId="14608"/>
    <cellStyle name="계산 4 3 2 2 3 2 3 2 2" xfId="27895"/>
    <cellStyle name="계산 4 3 2 2 3 2 3 3" xfId="21292"/>
    <cellStyle name="계산 4 3 2 2 3 2 4" xfId="11098"/>
    <cellStyle name="계산 4 3 2 2 3 2 4 2" xfId="24642"/>
    <cellStyle name="계산 4 3 2 2 3 2 5" xfId="18038"/>
    <cellStyle name="계산 4 3 2 2 3 3" xfId="4847"/>
    <cellStyle name="계산 4 3 2 2 3 3 2" xfId="8358"/>
    <cellStyle name="계산 4 3 2 2 3 3 2 2" xfId="15474"/>
    <cellStyle name="계산 4 3 2 2 3 3 2 2 2" xfId="28701"/>
    <cellStyle name="계산 4 3 2 2 3 3 2 3" xfId="22098"/>
    <cellStyle name="계산 4 3 2 2 3 3 3" xfId="11964"/>
    <cellStyle name="계산 4 3 2 2 3 3 3 2" xfId="25448"/>
    <cellStyle name="계산 4 3 2 2 3 3 4" xfId="18845"/>
    <cellStyle name="계산 4 3 2 2 3 4" xfId="6664"/>
    <cellStyle name="계산 4 3 2 2 3 4 2" xfId="13780"/>
    <cellStyle name="계산 4 3 2 2 3 4 2 2" xfId="27106"/>
    <cellStyle name="계산 4 3 2 2 3 4 3" xfId="20503"/>
    <cellStyle name="계산 4 3 2 2 3 5" xfId="10269"/>
    <cellStyle name="계산 4 3 2 2 3 5 2" xfId="23852"/>
    <cellStyle name="계산 4 3 2 2 3 6" xfId="17248"/>
    <cellStyle name="계산 4 3 2 2 4" xfId="3594"/>
    <cellStyle name="계산 4 3 2 2 4 2" xfId="5289"/>
    <cellStyle name="계산 4 3 2 2 4 2 2" xfId="8800"/>
    <cellStyle name="계산 4 3 2 2 4 2 2 2" xfId="15916"/>
    <cellStyle name="계산 4 3 2 2 4 2 2 2 2" xfId="29106"/>
    <cellStyle name="계산 4 3 2 2 4 2 2 3" xfId="22503"/>
    <cellStyle name="계산 4 3 2 2 4 2 3" xfId="12406"/>
    <cellStyle name="계산 4 3 2 2 4 2 3 2" xfId="25853"/>
    <cellStyle name="계산 4 3 2 2 4 2 4" xfId="19250"/>
    <cellStyle name="계산 4 3 2 2 4 3" xfId="7106"/>
    <cellStyle name="계산 4 3 2 2 4 3 2" xfId="14222"/>
    <cellStyle name="계산 4 3 2 2 4 3 2 2" xfId="27511"/>
    <cellStyle name="계산 4 3 2 2 4 3 3" xfId="20908"/>
    <cellStyle name="계산 4 3 2 2 4 4" xfId="10712"/>
    <cellStyle name="계산 4 3 2 2 4 4 2" xfId="24258"/>
    <cellStyle name="계산 4 3 2 2 4 5" xfId="17654"/>
    <cellStyle name="계산 4 3 2 2 5" xfId="4441"/>
    <cellStyle name="계산 4 3 2 2 5 2" xfId="7952"/>
    <cellStyle name="계산 4 3 2 2 5 2 2" xfId="15068"/>
    <cellStyle name="계산 4 3 2 2 5 2 2 2" xfId="28317"/>
    <cellStyle name="계산 4 3 2 2 5 2 3" xfId="21714"/>
    <cellStyle name="계산 4 3 2 2 5 3" xfId="11558"/>
    <cellStyle name="계산 4 3 2 2 5 3 2" xfId="25064"/>
    <cellStyle name="계산 4 3 2 2 5 4" xfId="18461"/>
    <cellStyle name="계산 4 3 2 2 6" xfId="6247"/>
    <cellStyle name="계산 4 3 2 2 6 2" xfId="13363"/>
    <cellStyle name="계산 4 3 2 2 6 2 2" xfId="26722"/>
    <cellStyle name="계산 4 3 2 2 6 3" xfId="20119"/>
    <cellStyle name="계산 4 3 2 2 7" xfId="9852"/>
    <cellStyle name="계산 4 3 2 2 7 2" xfId="23468"/>
    <cellStyle name="계산 4 3 2 2 8" xfId="16863"/>
    <cellStyle name="계산 4 3 2 3" xfId="2451"/>
    <cellStyle name="계산 4 3 2 3 2" xfId="2933"/>
    <cellStyle name="계산 4 3 2 3 2 2" xfId="3783"/>
    <cellStyle name="계산 4 3 2 3 2 2 2" xfId="5478"/>
    <cellStyle name="계산 4 3 2 3 2 2 2 2" xfId="8989"/>
    <cellStyle name="계산 4 3 2 3 2 2 2 2 2" xfId="16105"/>
    <cellStyle name="계산 4 3 2 3 2 2 2 2 2 2" xfId="29294"/>
    <cellStyle name="계산 4 3 2 3 2 2 2 2 3" xfId="22691"/>
    <cellStyle name="계산 4 3 2 3 2 2 2 3" xfId="12595"/>
    <cellStyle name="계산 4 3 2 3 2 2 2 3 2" xfId="26041"/>
    <cellStyle name="계산 4 3 2 3 2 2 2 4" xfId="19438"/>
    <cellStyle name="계산 4 3 2 3 2 2 3" xfId="7295"/>
    <cellStyle name="계산 4 3 2 3 2 2 3 2" xfId="14411"/>
    <cellStyle name="계산 4 3 2 3 2 2 3 2 2" xfId="27699"/>
    <cellStyle name="계산 4 3 2 3 2 2 3 3" xfId="21096"/>
    <cellStyle name="계산 4 3 2 3 2 2 4" xfId="10901"/>
    <cellStyle name="계산 4 3 2 3 2 2 4 2" xfId="24446"/>
    <cellStyle name="계산 4 3 2 3 2 2 5" xfId="17842"/>
    <cellStyle name="계산 4 3 2 3 2 3" xfId="4631"/>
    <cellStyle name="계산 4 3 2 3 2 3 2" xfId="8142"/>
    <cellStyle name="계산 4 3 2 3 2 3 2 2" xfId="15258"/>
    <cellStyle name="계산 4 3 2 3 2 3 2 2 2" xfId="28505"/>
    <cellStyle name="계산 4 3 2 3 2 3 2 3" xfId="21902"/>
    <cellStyle name="계산 4 3 2 3 2 3 3" xfId="11748"/>
    <cellStyle name="계산 4 3 2 3 2 3 3 2" xfId="25252"/>
    <cellStyle name="계산 4 3 2 3 2 3 4" xfId="18649"/>
    <cellStyle name="계산 4 3 2 3 2 4" xfId="6446"/>
    <cellStyle name="계산 4 3 2 3 2 4 2" xfId="13562"/>
    <cellStyle name="계산 4 3 2 3 2 4 2 2" xfId="26910"/>
    <cellStyle name="계산 4 3 2 3 2 4 3" xfId="20307"/>
    <cellStyle name="계산 4 3 2 3 2 5" xfId="10051"/>
    <cellStyle name="계산 4 3 2 3 2 5 2" xfId="23656"/>
    <cellStyle name="계산 4 3 2 3 2 6" xfId="17052"/>
    <cellStyle name="계산 4 3 2 3 3" xfId="3363"/>
    <cellStyle name="계산 4 3 2 3 3 2" xfId="5059"/>
    <cellStyle name="계산 4 3 2 3 3 2 2" xfId="8570"/>
    <cellStyle name="계산 4 3 2 3 3 2 2 2" xfId="15686"/>
    <cellStyle name="계산 4 3 2 3 3 2 2 2 2" xfId="28894"/>
    <cellStyle name="계산 4 3 2 3 3 2 2 3" xfId="22291"/>
    <cellStyle name="계산 4 3 2 3 3 2 3" xfId="12176"/>
    <cellStyle name="계산 4 3 2 3 3 2 3 2" xfId="25641"/>
    <cellStyle name="계산 4 3 2 3 3 2 4" xfId="19038"/>
    <cellStyle name="계산 4 3 2 3 3 3" xfId="6876"/>
    <cellStyle name="계산 4 3 2 3 3 3 2" xfId="13992"/>
    <cellStyle name="계산 4 3 2 3 3 3 2 2" xfId="27299"/>
    <cellStyle name="계산 4 3 2 3 3 3 3" xfId="20696"/>
    <cellStyle name="계산 4 3 2 3 3 4" xfId="10481"/>
    <cellStyle name="계산 4 3 2 3 3 4 2" xfId="24045"/>
    <cellStyle name="계산 4 3 2 3 3 5" xfId="17441"/>
    <cellStyle name="계산 4 3 2 3 4" xfId="4199"/>
    <cellStyle name="계산 4 3 2 3 4 2" xfId="7711"/>
    <cellStyle name="계산 4 3 2 3 4 2 2" xfId="14827"/>
    <cellStyle name="계산 4 3 2 3 4 2 2 2" xfId="28102"/>
    <cellStyle name="계산 4 3 2 3 4 2 3" xfId="21499"/>
    <cellStyle name="계산 4 3 2 3 4 3" xfId="11317"/>
    <cellStyle name="계산 4 3 2 3 4 3 2" xfId="24849"/>
    <cellStyle name="계산 4 3 2 3 4 4" xfId="18245"/>
    <cellStyle name="계산 4 3 2 3 5" xfId="5983"/>
    <cellStyle name="계산 4 3 2 3 5 2" xfId="13100"/>
    <cellStyle name="계산 4 3 2 3 5 2 2" xfId="26507"/>
    <cellStyle name="계산 4 3 2 3 5 3" xfId="19904"/>
    <cellStyle name="계산 4 3 2 3 6" xfId="9598"/>
    <cellStyle name="계산 4 3 2 3 6 2" xfId="23253"/>
    <cellStyle name="계산 4 3 2 3 7" xfId="16658"/>
    <cellStyle name="계산 4 3 2 4" xfId="3041"/>
    <cellStyle name="계산 4 3 2 4 2" xfId="3888"/>
    <cellStyle name="계산 4 3 2 4 2 2" xfId="5583"/>
    <cellStyle name="계산 4 3 2 4 2 2 2" xfId="9094"/>
    <cellStyle name="계산 4 3 2 4 2 2 2 2" xfId="16210"/>
    <cellStyle name="계산 4 3 2 4 2 2 2 2 2" xfId="29399"/>
    <cellStyle name="계산 4 3 2 4 2 2 2 3" xfId="22796"/>
    <cellStyle name="계산 4 3 2 4 2 2 3" xfId="12700"/>
    <cellStyle name="계산 4 3 2 4 2 2 3 2" xfId="26146"/>
    <cellStyle name="계산 4 3 2 4 2 2 4" xfId="19543"/>
    <cellStyle name="계산 4 3 2 4 2 3" xfId="7400"/>
    <cellStyle name="계산 4 3 2 4 2 3 2" xfId="14516"/>
    <cellStyle name="계산 4 3 2 4 2 3 2 2" xfId="27804"/>
    <cellStyle name="계산 4 3 2 4 2 3 3" xfId="21201"/>
    <cellStyle name="계산 4 3 2 4 2 4" xfId="11006"/>
    <cellStyle name="계산 4 3 2 4 2 4 2" xfId="24551"/>
    <cellStyle name="계산 4 3 2 4 2 5" xfId="17947"/>
    <cellStyle name="계산 4 3 2 4 3" xfId="4737"/>
    <cellStyle name="계산 4 3 2 4 3 2" xfId="8248"/>
    <cellStyle name="계산 4 3 2 4 3 2 2" xfId="15364"/>
    <cellStyle name="계산 4 3 2 4 3 2 2 2" xfId="28610"/>
    <cellStyle name="계산 4 3 2 4 3 2 3" xfId="22007"/>
    <cellStyle name="계산 4 3 2 4 3 3" xfId="11854"/>
    <cellStyle name="계산 4 3 2 4 3 3 2" xfId="25357"/>
    <cellStyle name="계산 4 3 2 4 3 4" xfId="18754"/>
    <cellStyle name="계산 4 3 2 4 4" xfId="6554"/>
    <cellStyle name="계산 4 3 2 4 4 2" xfId="13670"/>
    <cellStyle name="계산 4 3 2 4 4 2 2" xfId="27015"/>
    <cellStyle name="계산 4 3 2 4 4 3" xfId="20412"/>
    <cellStyle name="계산 4 3 2 4 5" xfId="10159"/>
    <cellStyle name="계산 4 3 2 4 5 2" xfId="23761"/>
    <cellStyle name="계산 4 3 2 4 6" xfId="17157"/>
    <cellStyle name="계산 4 3 2 5" xfId="3494"/>
    <cellStyle name="계산 4 3 2 5 2" xfId="5189"/>
    <cellStyle name="계산 4 3 2 5 2 2" xfId="8700"/>
    <cellStyle name="계산 4 3 2 5 2 2 2" xfId="15816"/>
    <cellStyle name="계산 4 3 2 5 2 2 2 2" xfId="29015"/>
    <cellStyle name="계산 4 3 2 5 2 2 3" xfId="22412"/>
    <cellStyle name="계산 4 3 2 5 2 3" xfId="12306"/>
    <cellStyle name="계산 4 3 2 5 2 3 2" xfId="25762"/>
    <cellStyle name="계산 4 3 2 5 2 4" xfId="19159"/>
    <cellStyle name="계산 4 3 2 5 3" xfId="7006"/>
    <cellStyle name="계산 4 3 2 5 3 2" xfId="14122"/>
    <cellStyle name="계산 4 3 2 5 3 2 2" xfId="27420"/>
    <cellStyle name="계산 4 3 2 5 3 3" xfId="20817"/>
    <cellStyle name="계산 4 3 2 5 4" xfId="10612"/>
    <cellStyle name="계산 4 3 2 5 4 2" xfId="24167"/>
    <cellStyle name="계산 4 3 2 5 5" xfId="17563"/>
    <cellStyle name="계산 4 3 2 6" xfId="4337"/>
    <cellStyle name="계산 4 3 2 6 2" xfId="7848"/>
    <cellStyle name="계산 4 3 2 6 2 2" xfId="14964"/>
    <cellStyle name="계산 4 3 2 6 2 2 2" xfId="28223"/>
    <cellStyle name="계산 4 3 2 6 2 3" xfId="21620"/>
    <cellStyle name="계산 4 3 2 6 3" xfId="11454"/>
    <cellStyle name="계산 4 3 2 6 3 2" xfId="24970"/>
    <cellStyle name="계산 4 3 2 6 4" xfId="18367"/>
    <cellStyle name="계산 4 3 2 7" xfId="6124"/>
    <cellStyle name="계산 4 3 2 7 2" xfId="13240"/>
    <cellStyle name="계산 4 3 2 7 2 2" xfId="26628"/>
    <cellStyle name="계산 4 3 2 7 3" xfId="20025"/>
    <cellStyle name="계산 4 3 2 8" xfId="9737"/>
    <cellStyle name="계산 4 3 2 8 2" xfId="23374"/>
    <cellStyle name="계산 4 3 3" xfId="2674"/>
    <cellStyle name="계산 4 3 3 2" xfId="2504"/>
    <cellStyle name="계산 4 3 3 2 2" xfId="2978"/>
    <cellStyle name="계산 4 3 3 2 2 2" xfId="3828"/>
    <cellStyle name="계산 4 3 3 2 2 2 2" xfId="5523"/>
    <cellStyle name="계산 4 3 3 2 2 2 2 2" xfId="9034"/>
    <cellStyle name="계산 4 3 3 2 2 2 2 2 2" xfId="16150"/>
    <cellStyle name="계산 4 3 3 2 2 2 2 2 2 2" xfId="29339"/>
    <cellStyle name="계산 4 3 3 2 2 2 2 2 3" xfId="22736"/>
    <cellStyle name="계산 4 3 3 2 2 2 2 3" xfId="12640"/>
    <cellStyle name="계산 4 3 3 2 2 2 2 3 2" xfId="26086"/>
    <cellStyle name="계산 4 3 3 2 2 2 2 4" xfId="19483"/>
    <cellStyle name="계산 4 3 3 2 2 2 3" xfId="7340"/>
    <cellStyle name="계산 4 3 3 2 2 2 3 2" xfId="14456"/>
    <cellStyle name="계산 4 3 3 2 2 2 3 2 2" xfId="27744"/>
    <cellStyle name="계산 4 3 3 2 2 2 3 3" xfId="21141"/>
    <cellStyle name="계산 4 3 3 2 2 2 4" xfId="10946"/>
    <cellStyle name="계산 4 3 3 2 2 2 4 2" xfId="24491"/>
    <cellStyle name="계산 4 3 3 2 2 2 5" xfId="17887"/>
    <cellStyle name="계산 4 3 3 2 2 3" xfId="4676"/>
    <cellStyle name="계산 4 3 3 2 2 3 2" xfId="8187"/>
    <cellStyle name="계산 4 3 3 2 2 3 2 2" xfId="15303"/>
    <cellStyle name="계산 4 3 3 2 2 3 2 2 2" xfId="28550"/>
    <cellStyle name="계산 4 3 3 2 2 3 2 3" xfId="21947"/>
    <cellStyle name="계산 4 3 3 2 2 3 3" xfId="11793"/>
    <cellStyle name="계산 4 3 3 2 2 3 3 2" xfId="25297"/>
    <cellStyle name="계산 4 3 3 2 2 3 4" xfId="18694"/>
    <cellStyle name="계산 4 3 3 2 2 4" xfId="6491"/>
    <cellStyle name="계산 4 3 3 2 2 4 2" xfId="13607"/>
    <cellStyle name="계산 4 3 3 2 2 4 2 2" xfId="26955"/>
    <cellStyle name="계산 4 3 3 2 2 4 3" xfId="20352"/>
    <cellStyle name="계산 4 3 3 2 2 5" xfId="10096"/>
    <cellStyle name="계산 4 3 3 2 2 5 2" xfId="23701"/>
    <cellStyle name="계산 4 3 3 2 2 6" xfId="17097"/>
    <cellStyle name="계산 4 3 3 2 3" xfId="3416"/>
    <cellStyle name="계산 4 3 3 2 3 2" xfId="5112"/>
    <cellStyle name="계산 4 3 3 2 3 2 2" xfId="8623"/>
    <cellStyle name="계산 4 3 3 2 3 2 2 2" xfId="15739"/>
    <cellStyle name="계산 4 3 3 2 3 2 2 2 2" xfId="28939"/>
    <cellStyle name="계산 4 3 3 2 3 2 2 3" xfId="22336"/>
    <cellStyle name="계산 4 3 3 2 3 2 3" xfId="12229"/>
    <cellStyle name="계산 4 3 3 2 3 2 3 2" xfId="25686"/>
    <cellStyle name="계산 4 3 3 2 3 2 4" xfId="19083"/>
    <cellStyle name="계산 4 3 3 2 3 3" xfId="6929"/>
    <cellStyle name="계산 4 3 3 2 3 3 2" xfId="14045"/>
    <cellStyle name="계산 4 3 3 2 3 3 2 2" xfId="27344"/>
    <cellStyle name="계산 4 3 3 2 3 3 3" xfId="20741"/>
    <cellStyle name="계산 4 3 3 2 3 4" xfId="10534"/>
    <cellStyle name="계산 4 3 3 2 3 4 2" xfId="24090"/>
    <cellStyle name="계산 4 3 3 2 3 5" xfId="17486"/>
    <cellStyle name="계산 4 3 3 2 4" xfId="4252"/>
    <cellStyle name="계산 4 3 3 2 4 2" xfId="7764"/>
    <cellStyle name="계산 4 3 3 2 4 2 2" xfId="14880"/>
    <cellStyle name="계산 4 3 3 2 4 2 2 2" xfId="28147"/>
    <cellStyle name="계산 4 3 3 2 4 2 3" xfId="21544"/>
    <cellStyle name="계산 4 3 3 2 4 3" xfId="11370"/>
    <cellStyle name="계산 4 3 3 2 4 3 2" xfId="24894"/>
    <cellStyle name="계산 4 3 3 2 4 4" xfId="18290"/>
    <cellStyle name="계산 4 3 3 2 5" xfId="6036"/>
    <cellStyle name="계산 4 3 3 2 5 2" xfId="13153"/>
    <cellStyle name="계산 4 3 3 2 5 2 2" xfId="26552"/>
    <cellStyle name="계산 4 3 3 2 5 3" xfId="19949"/>
    <cellStyle name="계산 4 3 3 2 6" xfId="9651"/>
    <cellStyle name="계산 4 3 3 2 6 2" xfId="23298"/>
    <cellStyle name="계산 4 3 3 2 7" xfId="16703"/>
    <cellStyle name="계산 4 3 3 3" xfId="3096"/>
    <cellStyle name="계산 4 3 3 3 2" xfId="3934"/>
    <cellStyle name="계산 4 3 3 3 2 2" xfId="5629"/>
    <cellStyle name="계산 4 3 3 3 2 2 2" xfId="9140"/>
    <cellStyle name="계산 4 3 3 3 2 2 2 2" xfId="16256"/>
    <cellStyle name="계산 4 3 3 3 2 2 2 2 2" xfId="29444"/>
    <cellStyle name="계산 4 3 3 3 2 2 2 3" xfId="22841"/>
    <cellStyle name="계산 4 3 3 3 2 2 3" xfId="12746"/>
    <cellStyle name="계산 4 3 3 3 2 2 3 2" xfId="26191"/>
    <cellStyle name="계산 4 3 3 3 2 2 4" xfId="19588"/>
    <cellStyle name="계산 4 3 3 3 2 3" xfId="7446"/>
    <cellStyle name="계산 4 3 3 3 2 3 2" xfId="14562"/>
    <cellStyle name="계산 4 3 3 3 2 3 2 2" xfId="27849"/>
    <cellStyle name="계산 4 3 3 3 2 3 3" xfId="21246"/>
    <cellStyle name="계산 4 3 3 3 2 4" xfId="11052"/>
    <cellStyle name="계산 4 3 3 3 2 4 2" xfId="24596"/>
    <cellStyle name="계산 4 3 3 3 2 5" xfId="17992"/>
    <cellStyle name="계산 4 3 3 3 3" xfId="4792"/>
    <cellStyle name="계산 4 3 3 3 3 2" xfId="8303"/>
    <cellStyle name="계산 4 3 3 3 3 2 2" xfId="15419"/>
    <cellStyle name="계산 4 3 3 3 3 2 2 2" xfId="28655"/>
    <cellStyle name="계산 4 3 3 3 3 2 3" xfId="22052"/>
    <cellStyle name="계산 4 3 3 3 3 3" xfId="11909"/>
    <cellStyle name="계산 4 3 3 3 3 3 2" xfId="25402"/>
    <cellStyle name="계산 4 3 3 3 3 4" xfId="18799"/>
    <cellStyle name="계산 4 3 3 3 4" xfId="6609"/>
    <cellStyle name="계산 4 3 3 3 4 2" xfId="13725"/>
    <cellStyle name="계산 4 3 3 3 4 2 2" xfId="27060"/>
    <cellStyle name="계산 4 3 3 3 4 3" xfId="20457"/>
    <cellStyle name="계산 4 3 3 3 5" xfId="10214"/>
    <cellStyle name="계산 4 3 3 3 5 2" xfId="23806"/>
    <cellStyle name="계산 4 3 3 3 6" xfId="17202"/>
    <cellStyle name="계산 4 3 3 4" xfId="3548"/>
    <cellStyle name="계산 4 3 3 4 2" xfId="5243"/>
    <cellStyle name="계산 4 3 3 4 2 2" xfId="8754"/>
    <cellStyle name="계산 4 3 3 4 2 2 2" xfId="15870"/>
    <cellStyle name="계산 4 3 3 4 2 2 2 2" xfId="29060"/>
    <cellStyle name="계산 4 3 3 4 2 2 3" xfId="22457"/>
    <cellStyle name="계산 4 3 3 4 2 3" xfId="12360"/>
    <cellStyle name="계산 4 3 3 4 2 3 2" xfId="25807"/>
    <cellStyle name="계산 4 3 3 4 2 4" xfId="19204"/>
    <cellStyle name="계산 4 3 3 4 3" xfId="7060"/>
    <cellStyle name="계산 4 3 3 4 3 2" xfId="14176"/>
    <cellStyle name="계산 4 3 3 4 3 2 2" xfId="27465"/>
    <cellStyle name="계산 4 3 3 4 3 3" xfId="20862"/>
    <cellStyle name="계산 4 3 3 4 4" xfId="10666"/>
    <cellStyle name="계산 4 3 3 4 4 2" xfId="24212"/>
    <cellStyle name="계산 4 3 3 4 5" xfId="17608"/>
    <cellStyle name="계산 4 3 3 5" xfId="4391"/>
    <cellStyle name="계산 4 3 3 5 2" xfId="7902"/>
    <cellStyle name="계산 4 3 3 5 2 2" xfId="15018"/>
    <cellStyle name="계산 4 3 3 5 2 2 2" xfId="28268"/>
    <cellStyle name="계산 4 3 3 5 2 3" xfId="21665"/>
    <cellStyle name="계산 4 3 3 5 3" xfId="11508"/>
    <cellStyle name="계산 4 3 3 5 3 2" xfId="25015"/>
    <cellStyle name="계산 4 3 3 5 4" xfId="18412"/>
    <cellStyle name="계산 4 3 3 6" xfId="6188"/>
    <cellStyle name="계산 4 3 3 6 2" xfId="13304"/>
    <cellStyle name="계산 4 3 3 6 2 2" xfId="26673"/>
    <cellStyle name="계산 4 3 3 6 3" xfId="20070"/>
    <cellStyle name="계산 4 3 3 7" xfId="9793"/>
    <cellStyle name="계산 4 3 3 7 2" xfId="23419"/>
    <cellStyle name="계산 4 3 3 8" xfId="16814"/>
    <cellStyle name="계산 4 3 4" xfId="2580"/>
    <cellStyle name="계산 4 3 4 2" xfId="2436"/>
    <cellStyle name="계산 4 3 4 2 2" xfId="2918"/>
    <cellStyle name="계산 4 3 4 2 2 2" xfId="3768"/>
    <cellStyle name="계산 4 3 4 2 2 2 2" xfId="5463"/>
    <cellStyle name="계산 4 3 4 2 2 2 2 2" xfId="8974"/>
    <cellStyle name="계산 4 3 4 2 2 2 2 2 2" xfId="16090"/>
    <cellStyle name="계산 4 3 4 2 2 2 2 2 2 2" xfId="29279"/>
    <cellStyle name="계산 4 3 4 2 2 2 2 2 3" xfId="22676"/>
    <cellStyle name="계산 4 3 4 2 2 2 2 3" xfId="12580"/>
    <cellStyle name="계산 4 3 4 2 2 2 2 3 2" xfId="26026"/>
    <cellStyle name="계산 4 3 4 2 2 2 2 4" xfId="19423"/>
    <cellStyle name="계산 4 3 4 2 2 2 3" xfId="7280"/>
    <cellStyle name="계산 4 3 4 2 2 2 3 2" xfId="14396"/>
    <cellStyle name="계산 4 3 4 2 2 2 3 2 2" xfId="27684"/>
    <cellStyle name="계산 4 3 4 2 2 2 3 3" xfId="21081"/>
    <cellStyle name="계산 4 3 4 2 2 2 4" xfId="10886"/>
    <cellStyle name="계산 4 3 4 2 2 2 4 2" xfId="24431"/>
    <cellStyle name="계산 4 3 4 2 2 2 5" xfId="17827"/>
    <cellStyle name="계산 4 3 4 2 2 3" xfId="4616"/>
    <cellStyle name="계산 4 3 4 2 2 3 2" xfId="8127"/>
    <cellStyle name="계산 4 3 4 2 2 3 2 2" xfId="15243"/>
    <cellStyle name="계산 4 3 4 2 2 3 2 2 2" xfId="28490"/>
    <cellStyle name="계산 4 3 4 2 2 3 2 3" xfId="21887"/>
    <cellStyle name="계산 4 3 4 2 2 3 3" xfId="11733"/>
    <cellStyle name="계산 4 3 4 2 2 3 3 2" xfId="25237"/>
    <cellStyle name="계산 4 3 4 2 2 3 4" xfId="18634"/>
    <cellStyle name="계산 4 3 4 2 2 4" xfId="6431"/>
    <cellStyle name="계산 4 3 4 2 2 4 2" xfId="13547"/>
    <cellStyle name="계산 4 3 4 2 2 4 2 2" xfId="26895"/>
    <cellStyle name="계산 4 3 4 2 2 4 3" xfId="20292"/>
    <cellStyle name="계산 4 3 4 2 2 5" xfId="10036"/>
    <cellStyle name="계산 4 3 4 2 2 5 2" xfId="23641"/>
    <cellStyle name="계산 4 3 4 2 2 6" xfId="17037"/>
    <cellStyle name="계산 4 3 4 2 3" xfId="3348"/>
    <cellStyle name="계산 4 3 4 2 3 2" xfId="5044"/>
    <cellStyle name="계산 4 3 4 2 3 2 2" xfId="8555"/>
    <cellStyle name="계산 4 3 4 2 3 2 2 2" xfId="15671"/>
    <cellStyle name="계산 4 3 4 2 3 2 2 2 2" xfId="28879"/>
    <cellStyle name="계산 4 3 4 2 3 2 2 3" xfId="22276"/>
    <cellStyle name="계산 4 3 4 2 3 2 3" xfId="12161"/>
    <cellStyle name="계산 4 3 4 2 3 2 3 2" xfId="25626"/>
    <cellStyle name="계산 4 3 4 2 3 2 4" xfId="19023"/>
    <cellStyle name="계산 4 3 4 2 3 3" xfId="6861"/>
    <cellStyle name="계산 4 3 4 2 3 3 2" xfId="13977"/>
    <cellStyle name="계산 4 3 4 2 3 3 2 2" xfId="27284"/>
    <cellStyle name="계산 4 3 4 2 3 3 3" xfId="20681"/>
    <cellStyle name="계산 4 3 4 2 3 4" xfId="10466"/>
    <cellStyle name="계산 4 3 4 2 3 4 2" xfId="24030"/>
    <cellStyle name="계산 4 3 4 2 3 5" xfId="17426"/>
    <cellStyle name="계산 4 3 4 2 4" xfId="4184"/>
    <cellStyle name="계산 4 3 4 2 4 2" xfId="7696"/>
    <cellStyle name="계산 4 3 4 2 4 2 2" xfId="14812"/>
    <cellStyle name="계산 4 3 4 2 4 2 2 2" xfId="28087"/>
    <cellStyle name="계산 4 3 4 2 4 2 3" xfId="21484"/>
    <cellStyle name="계산 4 3 4 2 4 3" xfId="11302"/>
    <cellStyle name="계산 4 3 4 2 4 3 2" xfId="24834"/>
    <cellStyle name="계산 4 3 4 2 4 4" xfId="18230"/>
    <cellStyle name="계산 4 3 4 2 5" xfId="5968"/>
    <cellStyle name="계산 4 3 4 2 5 2" xfId="13085"/>
    <cellStyle name="계산 4 3 4 2 5 2 2" xfId="26492"/>
    <cellStyle name="계산 4 3 4 2 5 3" xfId="19889"/>
    <cellStyle name="계산 4 3 4 2 6" xfId="9583"/>
    <cellStyle name="계산 4 3 4 2 6 2" xfId="23238"/>
    <cellStyle name="계산 4 3 4 2 7" xfId="16643"/>
    <cellStyle name="계산 4 3 4 3" xfId="3025"/>
    <cellStyle name="계산 4 3 4 3 2" xfId="3873"/>
    <cellStyle name="계산 4 3 4 3 2 2" xfId="5568"/>
    <cellStyle name="계산 4 3 4 3 2 2 2" xfId="9079"/>
    <cellStyle name="계산 4 3 4 3 2 2 2 2" xfId="16195"/>
    <cellStyle name="계산 4 3 4 3 2 2 2 2 2" xfId="29384"/>
    <cellStyle name="계산 4 3 4 3 2 2 2 3" xfId="22781"/>
    <cellStyle name="계산 4 3 4 3 2 2 3" xfId="12685"/>
    <cellStyle name="계산 4 3 4 3 2 2 3 2" xfId="26131"/>
    <cellStyle name="계산 4 3 4 3 2 2 4" xfId="19528"/>
    <cellStyle name="계산 4 3 4 3 2 3" xfId="7385"/>
    <cellStyle name="계산 4 3 4 3 2 3 2" xfId="14501"/>
    <cellStyle name="계산 4 3 4 3 2 3 2 2" xfId="27789"/>
    <cellStyle name="계산 4 3 4 3 2 3 3" xfId="21186"/>
    <cellStyle name="계산 4 3 4 3 2 4" xfId="10991"/>
    <cellStyle name="계산 4 3 4 3 2 4 2" xfId="24536"/>
    <cellStyle name="계산 4 3 4 3 2 5" xfId="17932"/>
    <cellStyle name="계산 4 3 4 3 3" xfId="4721"/>
    <cellStyle name="계산 4 3 4 3 3 2" xfId="8232"/>
    <cellStyle name="계산 4 3 4 3 3 2 2" xfId="15348"/>
    <cellStyle name="계산 4 3 4 3 3 2 2 2" xfId="28595"/>
    <cellStyle name="계산 4 3 4 3 3 2 3" xfId="21992"/>
    <cellStyle name="계산 4 3 4 3 3 3" xfId="11838"/>
    <cellStyle name="계산 4 3 4 3 3 3 2" xfId="25342"/>
    <cellStyle name="계산 4 3 4 3 3 4" xfId="18739"/>
    <cellStyle name="계산 4 3 4 3 4" xfId="6538"/>
    <cellStyle name="계산 4 3 4 3 4 2" xfId="13654"/>
    <cellStyle name="계산 4 3 4 3 4 2 2" xfId="27000"/>
    <cellStyle name="계산 4 3 4 3 4 3" xfId="20397"/>
    <cellStyle name="계산 4 3 4 3 5" xfId="10143"/>
    <cellStyle name="계산 4 3 4 3 5 2" xfId="23746"/>
    <cellStyle name="계산 4 3 4 3 6" xfId="17142"/>
    <cellStyle name="계산 4 3 4 4" xfId="3479"/>
    <cellStyle name="계산 4 3 4 4 2" xfId="5174"/>
    <cellStyle name="계산 4 3 4 4 2 2" xfId="8685"/>
    <cellStyle name="계산 4 3 4 4 2 2 2" xfId="15801"/>
    <cellStyle name="계산 4 3 4 4 2 2 2 2" xfId="29000"/>
    <cellStyle name="계산 4 3 4 4 2 2 3" xfId="22397"/>
    <cellStyle name="계산 4 3 4 4 2 3" xfId="12291"/>
    <cellStyle name="계산 4 3 4 4 2 3 2" xfId="25747"/>
    <cellStyle name="계산 4 3 4 4 2 4" xfId="19144"/>
    <cellStyle name="계산 4 3 4 4 3" xfId="6991"/>
    <cellStyle name="계산 4 3 4 4 3 2" xfId="14107"/>
    <cellStyle name="계산 4 3 4 4 3 2 2" xfId="27405"/>
    <cellStyle name="계산 4 3 4 4 3 3" xfId="20802"/>
    <cellStyle name="계산 4 3 4 4 4" xfId="10597"/>
    <cellStyle name="계산 4 3 4 4 4 2" xfId="24152"/>
    <cellStyle name="계산 4 3 4 4 5" xfId="17548"/>
    <cellStyle name="계산 4 3 4 5" xfId="4322"/>
    <cellStyle name="계산 4 3 4 5 2" xfId="7833"/>
    <cellStyle name="계산 4 3 4 5 2 2" xfId="14949"/>
    <cellStyle name="계산 4 3 4 5 2 2 2" xfId="28208"/>
    <cellStyle name="계산 4 3 4 5 2 3" xfId="21605"/>
    <cellStyle name="계산 4 3 4 5 3" xfId="11439"/>
    <cellStyle name="계산 4 3 4 5 3 2" xfId="24955"/>
    <cellStyle name="계산 4 3 4 5 4" xfId="18352"/>
    <cellStyle name="계산 4 3 4 6" xfId="6107"/>
    <cellStyle name="계산 4 3 4 6 2" xfId="13223"/>
    <cellStyle name="계산 4 3 4 6 2 2" xfId="26613"/>
    <cellStyle name="계산 4 3 4 6 3" xfId="20010"/>
    <cellStyle name="계산 4 3 4 7" xfId="9721"/>
    <cellStyle name="계산 4 3 4 7 2" xfId="23359"/>
    <cellStyle name="계산 4 3 4 8" xfId="16765"/>
    <cellStyle name="계산 4 3 5" xfId="2394"/>
    <cellStyle name="계산 4 3 5 2" xfId="2877"/>
    <cellStyle name="계산 4 3 5 2 2" xfId="3728"/>
    <cellStyle name="계산 4 3 5 2 2 2" xfId="5423"/>
    <cellStyle name="계산 4 3 5 2 2 2 2" xfId="8934"/>
    <cellStyle name="계산 4 3 5 2 2 2 2 2" xfId="16050"/>
    <cellStyle name="계산 4 3 5 2 2 2 2 2 2" xfId="29240"/>
    <cellStyle name="계산 4 3 5 2 2 2 2 3" xfId="22637"/>
    <cellStyle name="계산 4 3 5 2 2 2 3" xfId="12540"/>
    <cellStyle name="계산 4 3 5 2 2 2 3 2" xfId="25987"/>
    <cellStyle name="계산 4 3 5 2 2 2 4" xfId="19384"/>
    <cellStyle name="계산 4 3 5 2 2 3" xfId="7240"/>
    <cellStyle name="계산 4 3 5 2 2 3 2" xfId="14356"/>
    <cellStyle name="계산 4 3 5 2 2 3 2 2" xfId="27645"/>
    <cellStyle name="계산 4 3 5 2 2 3 3" xfId="21042"/>
    <cellStyle name="계산 4 3 5 2 2 4" xfId="10846"/>
    <cellStyle name="계산 4 3 5 2 2 4 2" xfId="24392"/>
    <cellStyle name="계산 4 3 5 2 2 5" xfId="17788"/>
    <cellStyle name="계산 4 3 5 2 3" xfId="4576"/>
    <cellStyle name="계산 4 3 5 2 3 2" xfId="8087"/>
    <cellStyle name="계산 4 3 5 2 3 2 2" xfId="15203"/>
    <cellStyle name="계산 4 3 5 2 3 2 2 2" xfId="28451"/>
    <cellStyle name="계산 4 3 5 2 3 2 3" xfId="21848"/>
    <cellStyle name="계산 4 3 5 2 3 3" xfId="11693"/>
    <cellStyle name="계산 4 3 5 2 3 3 2" xfId="25198"/>
    <cellStyle name="계산 4 3 5 2 3 4" xfId="18595"/>
    <cellStyle name="계산 4 3 5 2 4" xfId="6390"/>
    <cellStyle name="계산 4 3 5 2 4 2" xfId="13506"/>
    <cellStyle name="계산 4 3 5 2 4 2 2" xfId="26856"/>
    <cellStyle name="계산 4 3 5 2 4 3" xfId="20253"/>
    <cellStyle name="계산 4 3 5 2 5" xfId="9995"/>
    <cellStyle name="계산 4 3 5 2 5 2" xfId="23602"/>
    <cellStyle name="계산 4 3 5 2 6" xfId="16998"/>
    <cellStyle name="계산 4 3 5 3" xfId="3307"/>
    <cellStyle name="계산 4 3 5 3 2" xfId="5003"/>
    <cellStyle name="계산 4 3 5 3 2 2" xfId="8514"/>
    <cellStyle name="계산 4 3 5 3 2 2 2" xfId="15630"/>
    <cellStyle name="계산 4 3 5 3 2 2 2 2" xfId="28840"/>
    <cellStyle name="계산 4 3 5 3 2 2 3" xfId="22237"/>
    <cellStyle name="계산 4 3 5 3 2 3" xfId="12120"/>
    <cellStyle name="계산 4 3 5 3 2 3 2" xfId="25587"/>
    <cellStyle name="계산 4 3 5 3 2 4" xfId="18984"/>
    <cellStyle name="계산 4 3 5 3 3" xfId="6820"/>
    <cellStyle name="계산 4 3 5 3 3 2" xfId="13936"/>
    <cellStyle name="계산 4 3 5 3 3 2 2" xfId="27245"/>
    <cellStyle name="계산 4 3 5 3 3 3" xfId="20642"/>
    <cellStyle name="계산 4 3 5 3 4" xfId="10425"/>
    <cellStyle name="계산 4 3 5 3 4 2" xfId="23991"/>
    <cellStyle name="계산 4 3 5 3 5" xfId="17387"/>
    <cellStyle name="계산 4 3 5 4" xfId="4143"/>
    <cellStyle name="계산 4 3 5 4 2" xfId="7655"/>
    <cellStyle name="계산 4 3 5 4 2 2" xfId="14771"/>
    <cellStyle name="계산 4 3 5 4 2 2 2" xfId="28048"/>
    <cellStyle name="계산 4 3 5 4 2 3" xfId="21445"/>
    <cellStyle name="계산 4 3 5 4 3" xfId="11261"/>
    <cellStyle name="계산 4 3 5 4 3 2" xfId="24795"/>
    <cellStyle name="계산 4 3 5 4 4" xfId="18191"/>
    <cellStyle name="계산 4 3 5 5" xfId="5927"/>
    <cellStyle name="계산 4 3 5 5 2" xfId="13044"/>
    <cellStyle name="계산 4 3 5 5 2 2" xfId="26453"/>
    <cellStyle name="계산 4 3 5 5 3" xfId="19850"/>
    <cellStyle name="계산 4 3 5 6" xfId="9542"/>
    <cellStyle name="계산 4 3 5 6 2" xfId="23199"/>
    <cellStyle name="계산 4 3 5 7" xfId="16604"/>
    <cellStyle name="계산 4 3 6" xfId="2550"/>
    <cellStyle name="계산 4 3 6 2" xfId="3458"/>
    <cellStyle name="계산 4 3 6 2 2" xfId="5154"/>
    <cellStyle name="계산 4 3 6 2 2 2" xfId="8665"/>
    <cellStyle name="계산 4 3 6 2 2 2 2" xfId="15781"/>
    <cellStyle name="계산 4 3 6 2 2 2 2 2" xfId="28981"/>
    <cellStyle name="계산 4 3 6 2 2 2 3" xfId="22378"/>
    <cellStyle name="계산 4 3 6 2 2 3" xfId="12271"/>
    <cellStyle name="계산 4 3 6 2 2 3 2" xfId="25728"/>
    <cellStyle name="계산 4 3 6 2 2 4" xfId="19125"/>
    <cellStyle name="계산 4 3 6 2 3" xfId="6971"/>
    <cellStyle name="계산 4 3 6 2 3 2" xfId="14087"/>
    <cellStyle name="계산 4 3 6 2 3 2 2" xfId="27386"/>
    <cellStyle name="계산 4 3 6 2 3 3" xfId="20783"/>
    <cellStyle name="계산 4 3 6 2 4" xfId="10576"/>
    <cellStyle name="계산 4 3 6 2 4 2" xfId="24132"/>
    <cellStyle name="계산 4 3 6 2 5" xfId="17528"/>
    <cellStyle name="계산 4 3 6 3" xfId="4294"/>
    <cellStyle name="계산 4 3 6 3 2" xfId="7806"/>
    <cellStyle name="계산 4 3 6 3 2 2" xfId="14922"/>
    <cellStyle name="계산 4 3 6 3 2 2 2" xfId="28189"/>
    <cellStyle name="계산 4 3 6 3 2 3" xfId="21586"/>
    <cellStyle name="계산 4 3 6 3 3" xfId="11412"/>
    <cellStyle name="계산 4 3 6 3 3 2" xfId="24936"/>
    <cellStyle name="계산 4 3 6 3 4" xfId="18332"/>
    <cellStyle name="계산 4 3 6 4" xfId="6079"/>
    <cellStyle name="계산 4 3 6 4 2" xfId="13196"/>
    <cellStyle name="계산 4 3 6 4 2 2" xfId="26594"/>
    <cellStyle name="계산 4 3 6 4 3" xfId="19991"/>
    <cellStyle name="계산 4 3 6 5" xfId="9694"/>
    <cellStyle name="계산 4 3 6 5 2" xfId="23340"/>
    <cellStyle name="계산 4 3 6 6" xfId="16745"/>
    <cellStyle name="계산 4 3 7" xfId="2347"/>
    <cellStyle name="계산 4 3 7 2" xfId="4104"/>
    <cellStyle name="계산 4 3 7 2 2" xfId="7616"/>
    <cellStyle name="계산 4 3 7 2 2 2" xfId="14732"/>
    <cellStyle name="계산 4 3 7 2 2 2 2" xfId="28018"/>
    <cellStyle name="계산 4 3 7 2 2 3" xfId="21415"/>
    <cellStyle name="계산 4 3 7 2 3" xfId="11222"/>
    <cellStyle name="계산 4 3 7 2 3 2" xfId="24765"/>
    <cellStyle name="계산 4 3 7 2 4" xfId="18161"/>
    <cellStyle name="계산 4 3 7 3" xfId="5888"/>
    <cellStyle name="계산 4 3 7 3 2" xfId="13005"/>
    <cellStyle name="계산 4 3 7 3 2 2" xfId="26423"/>
    <cellStyle name="계산 4 3 7 3 3" xfId="19820"/>
    <cellStyle name="계산 4 3 7 4" xfId="9503"/>
    <cellStyle name="계산 4 3 7 4 2" xfId="23169"/>
    <cellStyle name="계산 4 3 7 5" xfId="16581"/>
    <cellStyle name="계산 4 3 8" xfId="2018"/>
    <cellStyle name="계산 4 3 8 2" xfId="2265"/>
    <cellStyle name="계산 4 3 8 2 2" xfId="9422"/>
    <cellStyle name="계산 4 3 8 2 2 2" xfId="23102"/>
    <cellStyle name="계산 4 3 8 2 3" xfId="16523"/>
    <cellStyle name="계산 4 3 8 3" xfId="9293"/>
    <cellStyle name="계산 4 3 8 3 2" xfId="22994"/>
    <cellStyle name="계산 4 3 8 4" xfId="2205"/>
    <cellStyle name="계산 4 3 9" xfId="5816"/>
    <cellStyle name="계산 4 3 9 2" xfId="12933"/>
    <cellStyle name="계산 4 3 9 2 2" xfId="26367"/>
    <cellStyle name="계산 4 3 9 3" xfId="19764"/>
    <cellStyle name="계산 5" xfId="1184"/>
    <cellStyle name="계산 5 2" xfId="2143"/>
    <cellStyle name="계산 5 2 10" xfId="9364"/>
    <cellStyle name="계산 5 2 10 2" xfId="23049"/>
    <cellStyle name="계산 5 2 11" xfId="16470"/>
    <cellStyle name="계산 5 2 2" xfId="2608"/>
    <cellStyle name="계산 5 2 2 2" xfId="2735"/>
    <cellStyle name="계산 5 2 2 2 2" xfId="2796"/>
    <cellStyle name="계산 5 2 2 2 2 2" xfId="3213"/>
    <cellStyle name="계산 5 2 2 2 2 2 2" xfId="4034"/>
    <cellStyle name="계산 5 2 2 2 2 2 2 2" xfId="5729"/>
    <cellStyle name="계산 5 2 2 2 2 2 2 2 2" xfId="9240"/>
    <cellStyle name="계산 5 2 2 2 2 2 2 2 2 2" xfId="16356"/>
    <cellStyle name="계산 5 2 2 2 2 2 2 2 2 2 2" xfId="29544"/>
    <cellStyle name="계산 5 2 2 2 2 2 2 2 2 3" xfId="22941"/>
    <cellStyle name="계산 5 2 2 2 2 2 2 2 3" xfId="12846"/>
    <cellStyle name="계산 5 2 2 2 2 2 2 2 3 2" xfId="26291"/>
    <cellStyle name="계산 5 2 2 2 2 2 2 2 4" xfId="19688"/>
    <cellStyle name="계산 5 2 2 2 2 2 2 3" xfId="7546"/>
    <cellStyle name="계산 5 2 2 2 2 2 2 3 2" xfId="14662"/>
    <cellStyle name="계산 5 2 2 2 2 2 2 3 2 2" xfId="27949"/>
    <cellStyle name="계산 5 2 2 2 2 2 2 3 3" xfId="21346"/>
    <cellStyle name="계산 5 2 2 2 2 2 2 4" xfId="11152"/>
    <cellStyle name="계산 5 2 2 2 2 2 2 4 2" xfId="24696"/>
    <cellStyle name="계산 5 2 2 2 2 2 2 5" xfId="18092"/>
    <cellStyle name="계산 5 2 2 2 2 2 3" xfId="4909"/>
    <cellStyle name="계산 5 2 2 2 2 2 3 2" xfId="8420"/>
    <cellStyle name="계산 5 2 2 2 2 2 3 2 2" xfId="15536"/>
    <cellStyle name="계산 5 2 2 2 2 2 3 2 2 2" xfId="28755"/>
    <cellStyle name="계산 5 2 2 2 2 2 3 2 3" xfId="22152"/>
    <cellStyle name="계산 5 2 2 2 2 2 3 3" xfId="12026"/>
    <cellStyle name="계산 5 2 2 2 2 2 3 3 2" xfId="25502"/>
    <cellStyle name="계산 5 2 2 2 2 2 3 4" xfId="18899"/>
    <cellStyle name="계산 5 2 2 2 2 2 4" xfId="6726"/>
    <cellStyle name="계산 5 2 2 2 2 2 4 2" xfId="13842"/>
    <cellStyle name="계산 5 2 2 2 2 2 4 2 2" xfId="27160"/>
    <cellStyle name="계산 5 2 2 2 2 2 4 3" xfId="20557"/>
    <cellStyle name="계산 5 2 2 2 2 2 5" xfId="10331"/>
    <cellStyle name="계산 5 2 2 2 2 2 5 2" xfId="23906"/>
    <cellStyle name="계산 5 2 2 2 2 2 6" xfId="17302"/>
    <cellStyle name="계산 5 2 2 2 2 3" xfId="3648"/>
    <cellStyle name="계산 5 2 2 2 2 3 2" xfId="5343"/>
    <cellStyle name="계산 5 2 2 2 2 3 2 2" xfId="8854"/>
    <cellStyle name="계산 5 2 2 2 2 3 2 2 2" xfId="15970"/>
    <cellStyle name="계산 5 2 2 2 2 3 2 2 2 2" xfId="29160"/>
    <cellStyle name="계산 5 2 2 2 2 3 2 2 3" xfId="22557"/>
    <cellStyle name="계산 5 2 2 2 2 3 2 3" xfId="12460"/>
    <cellStyle name="계산 5 2 2 2 2 3 2 3 2" xfId="25907"/>
    <cellStyle name="계산 5 2 2 2 2 3 2 4" xfId="19304"/>
    <cellStyle name="계산 5 2 2 2 2 3 3" xfId="7160"/>
    <cellStyle name="계산 5 2 2 2 2 3 3 2" xfId="14276"/>
    <cellStyle name="계산 5 2 2 2 2 3 3 2 2" xfId="27565"/>
    <cellStyle name="계산 5 2 2 2 2 3 3 3" xfId="20962"/>
    <cellStyle name="계산 5 2 2 2 2 3 4" xfId="10766"/>
    <cellStyle name="계산 5 2 2 2 2 3 4 2" xfId="24312"/>
    <cellStyle name="계산 5 2 2 2 2 3 5" xfId="17708"/>
    <cellStyle name="계산 5 2 2 2 2 4" xfId="4495"/>
    <cellStyle name="계산 5 2 2 2 2 4 2" xfId="8006"/>
    <cellStyle name="계산 5 2 2 2 2 4 2 2" xfId="15122"/>
    <cellStyle name="계산 5 2 2 2 2 4 2 2 2" xfId="28371"/>
    <cellStyle name="계산 5 2 2 2 2 4 2 3" xfId="21768"/>
    <cellStyle name="계산 5 2 2 2 2 4 3" xfId="11612"/>
    <cellStyle name="계산 5 2 2 2 2 4 3 2" xfId="25118"/>
    <cellStyle name="계산 5 2 2 2 2 4 4" xfId="18515"/>
    <cellStyle name="계산 5 2 2 2 2 5" xfId="6309"/>
    <cellStyle name="계산 5 2 2 2 2 5 2" xfId="13425"/>
    <cellStyle name="계산 5 2 2 2 2 5 2 2" xfId="26776"/>
    <cellStyle name="계산 5 2 2 2 2 5 3" xfId="20173"/>
    <cellStyle name="계산 5 2 2 2 2 6" xfId="9914"/>
    <cellStyle name="계산 5 2 2 2 2 6 2" xfId="23522"/>
    <cellStyle name="계산 5 2 2 2 2 7" xfId="16918"/>
    <cellStyle name="계산 5 2 2 2 3" xfId="3153"/>
    <cellStyle name="계산 5 2 2 2 3 2" xfId="3982"/>
    <cellStyle name="계산 5 2 2 2 3 2 2" xfId="5677"/>
    <cellStyle name="계산 5 2 2 2 3 2 2 2" xfId="9188"/>
    <cellStyle name="계산 5 2 2 2 3 2 2 2 2" xfId="16304"/>
    <cellStyle name="계산 5 2 2 2 3 2 2 2 2 2" xfId="29492"/>
    <cellStyle name="계산 5 2 2 2 3 2 2 2 3" xfId="22889"/>
    <cellStyle name="계산 5 2 2 2 3 2 2 3" xfId="12794"/>
    <cellStyle name="계산 5 2 2 2 3 2 2 3 2" xfId="26239"/>
    <cellStyle name="계산 5 2 2 2 3 2 2 4" xfId="19636"/>
    <cellStyle name="계산 5 2 2 2 3 2 3" xfId="7494"/>
    <cellStyle name="계산 5 2 2 2 3 2 3 2" xfId="14610"/>
    <cellStyle name="계산 5 2 2 2 3 2 3 2 2" xfId="27897"/>
    <cellStyle name="계산 5 2 2 2 3 2 3 3" xfId="21294"/>
    <cellStyle name="계산 5 2 2 2 3 2 4" xfId="11100"/>
    <cellStyle name="계산 5 2 2 2 3 2 4 2" xfId="24644"/>
    <cellStyle name="계산 5 2 2 2 3 2 5" xfId="18040"/>
    <cellStyle name="계산 5 2 2 2 3 3" xfId="4849"/>
    <cellStyle name="계산 5 2 2 2 3 3 2" xfId="8360"/>
    <cellStyle name="계산 5 2 2 2 3 3 2 2" xfId="15476"/>
    <cellStyle name="계산 5 2 2 2 3 3 2 2 2" xfId="28703"/>
    <cellStyle name="계산 5 2 2 2 3 3 2 3" xfId="22100"/>
    <cellStyle name="계산 5 2 2 2 3 3 3" xfId="11966"/>
    <cellStyle name="계산 5 2 2 2 3 3 3 2" xfId="25450"/>
    <cellStyle name="계산 5 2 2 2 3 3 4" xfId="18847"/>
    <cellStyle name="계산 5 2 2 2 3 4" xfId="6666"/>
    <cellStyle name="계산 5 2 2 2 3 4 2" xfId="13782"/>
    <cellStyle name="계산 5 2 2 2 3 4 2 2" xfId="27108"/>
    <cellStyle name="계산 5 2 2 2 3 4 3" xfId="20505"/>
    <cellStyle name="계산 5 2 2 2 3 5" xfId="10271"/>
    <cellStyle name="계산 5 2 2 2 3 5 2" xfId="23854"/>
    <cellStyle name="계산 5 2 2 2 3 6" xfId="17250"/>
    <cellStyle name="계산 5 2 2 2 4" xfId="3596"/>
    <cellStyle name="계산 5 2 2 2 4 2" xfId="5291"/>
    <cellStyle name="계산 5 2 2 2 4 2 2" xfId="8802"/>
    <cellStyle name="계산 5 2 2 2 4 2 2 2" xfId="15918"/>
    <cellStyle name="계산 5 2 2 2 4 2 2 2 2" xfId="29108"/>
    <cellStyle name="계산 5 2 2 2 4 2 2 3" xfId="22505"/>
    <cellStyle name="계산 5 2 2 2 4 2 3" xfId="12408"/>
    <cellStyle name="계산 5 2 2 2 4 2 3 2" xfId="25855"/>
    <cellStyle name="계산 5 2 2 2 4 2 4" xfId="19252"/>
    <cellStyle name="계산 5 2 2 2 4 3" xfId="7108"/>
    <cellStyle name="계산 5 2 2 2 4 3 2" xfId="14224"/>
    <cellStyle name="계산 5 2 2 2 4 3 2 2" xfId="27513"/>
    <cellStyle name="계산 5 2 2 2 4 3 3" xfId="20910"/>
    <cellStyle name="계산 5 2 2 2 4 4" xfId="10714"/>
    <cellStyle name="계산 5 2 2 2 4 4 2" xfId="24260"/>
    <cellStyle name="계산 5 2 2 2 4 5" xfId="17656"/>
    <cellStyle name="계산 5 2 2 2 5" xfId="4443"/>
    <cellStyle name="계산 5 2 2 2 5 2" xfId="7954"/>
    <cellStyle name="계산 5 2 2 2 5 2 2" xfId="15070"/>
    <cellStyle name="계산 5 2 2 2 5 2 2 2" xfId="28319"/>
    <cellStyle name="계산 5 2 2 2 5 2 3" xfId="21716"/>
    <cellStyle name="계산 5 2 2 2 5 3" xfId="11560"/>
    <cellStyle name="계산 5 2 2 2 5 3 2" xfId="25066"/>
    <cellStyle name="계산 5 2 2 2 5 4" xfId="18463"/>
    <cellStyle name="계산 5 2 2 2 6" xfId="6249"/>
    <cellStyle name="계산 5 2 2 2 6 2" xfId="13365"/>
    <cellStyle name="계산 5 2 2 2 6 2 2" xfId="26724"/>
    <cellStyle name="계산 5 2 2 2 6 3" xfId="20121"/>
    <cellStyle name="계산 5 2 2 2 7" xfId="9854"/>
    <cellStyle name="계산 5 2 2 2 7 2" xfId="23470"/>
    <cellStyle name="계산 5 2 2 2 8" xfId="16865"/>
    <cellStyle name="계산 5 2 2 3" xfId="2453"/>
    <cellStyle name="계산 5 2 2 3 2" xfId="2935"/>
    <cellStyle name="계산 5 2 2 3 2 2" xfId="3785"/>
    <cellStyle name="계산 5 2 2 3 2 2 2" xfId="5480"/>
    <cellStyle name="계산 5 2 2 3 2 2 2 2" xfId="8991"/>
    <cellStyle name="계산 5 2 2 3 2 2 2 2 2" xfId="16107"/>
    <cellStyle name="계산 5 2 2 3 2 2 2 2 2 2" xfId="29296"/>
    <cellStyle name="계산 5 2 2 3 2 2 2 2 3" xfId="22693"/>
    <cellStyle name="계산 5 2 2 3 2 2 2 3" xfId="12597"/>
    <cellStyle name="계산 5 2 2 3 2 2 2 3 2" xfId="26043"/>
    <cellStyle name="계산 5 2 2 3 2 2 2 4" xfId="19440"/>
    <cellStyle name="계산 5 2 2 3 2 2 3" xfId="7297"/>
    <cellStyle name="계산 5 2 2 3 2 2 3 2" xfId="14413"/>
    <cellStyle name="계산 5 2 2 3 2 2 3 2 2" xfId="27701"/>
    <cellStyle name="계산 5 2 2 3 2 2 3 3" xfId="21098"/>
    <cellStyle name="계산 5 2 2 3 2 2 4" xfId="10903"/>
    <cellStyle name="계산 5 2 2 3 2 2 4 2" xfId="24448"/>
    <cellStyle name="계산 5 2 2 3 2 2 5" xfId="17844"/>
    <cellStyle name="계산 5 2 2 3 2 3" xfId="4633"/>
    <cellStyle name="계산 5 2 2 3 2 3 2" xfId="8144"/>
    <cellStyle name="계산 5 2 2 3 2 3 2 2" xfId="15260"/>
    <cellStyle name="계산 5 2 2 3 2 3 2 2 2" xfId="28507"/>
    <cellStyle name="계산 5 2 2 3 2 3 2 3" xfId="21904"/>
    <cellStyle name="계산 5 2 2 3 2 3 3" xfId="11750"/>
    <cellStyle name="계산 5 2 2 3 2 3 3 2" xfId="25254"/>
    <cellStyle name="계산 5 2 2 3 2 3 4" xfId="18651"/>
    <cellStyle name="계산 5 2 2 3 2 4" xfId="6448"/>
    <cellStyle name="계산 5 2 2 3 2 4 2" xfId="13564"/>
    <cellStyle name="계산 5 2 2 3 2 4 2 2" xfId="26912"/>
    <cellStyle name="계산 5 2 2 3 2 4 3" xfId="20309"/>
    <cellStyle name="계산 5 2 2 3 2 5" xfId="10053"/>
    <cellStyle name="계산 5 2 2 3 2 5 2" xfId="23658"/>
    <cellStyle name="계산 5 2 2 3 2 6" xfId="17054"/>
    <cellStyle name="계산 5 2 2 3 3" xfId="3365"/>
    <cellStyle name="계산 5 2 2 3 3 2" xfId="5061"/>
    <cellStyle name="계산 5 2 2 3 3 2 2" xfId="8572"/>
    <cellStyle name="계산 5 2 2 3 3 2 2 2" xfId="15688"/>
    <cellStyle name="계산 5 2 2 3 3 2 2 2 2" xfId="28896"/>
    <cellStyle name="계산 5 2 2 3 3 2 2 3" xfId="22293"/>
    <cellStyle name="계산 5 2 2 3 3 2 3" xfId="12178"/>
    <cellStyle name="계산 5 2 2 3 3 2 3 2" xfId="25643"/>
    <cellStyle name="계산 5 2 2 3 3 2 4" xfId="19040"/>
    <cellStyle name="계산 5 2 2 3 3 3" xfId="6878"/>
    <cellStyle name="계산 5 2 2 3 3 3 2" xfId="13994"/>
    <cellStyle name="계산 5 2 2 3 3 3 2 2" xfId="27301"/>
    <cellStyle name="계산 5 2 2 3 3 3 3" xfId="20698"/>
    <cellStyle name="계산 5 2 2 3 3 4" xfId="10483"/>
    <cellStyle name="계산 5 2 2 3 3 4 2" xfId="24047"/>
    <cellStyle name="계산 5 2 2 3 3 5" xfId="17443"/>
    <cellStyle name="계산 5 2 2 3 4" xfId="4201"/>
    <cellStyle name="계산 5 2 2 3 4 2" xfId="7713"/>
    <cellStyle name="계산 5 2 2 3 4 2 2" xfId="14829"/>
    <cellStyle name="계산 5 2 2 3 4 2 2 2" xfId="28104"/>
    <cellStyle name="계산 5 2 2 3 4 2 3" xfId="21501"/>
    <cellStyle name="계산 5 2 2 3 4 3" xfId="11319"/>
    <cellStyle name="계산 5 2 2 3 4 3 2" xfId="24851"/>
    <cellStyle name="계산 5 2 2 3 4 4" xfId="18247"/>
    <cellStyle name="계산 5 2 2 3 5" xfId="5985"/>
    <cellStyle name="계산 5 2 2 3 5 2" xfId="13102"/>
    <cellStyle name="계산 5 2 2 3 5 2 2" xfId="26509"/>
    <cellStyle name="계산 5 2 2 3 5 3" xfId="19906"/>
    <cellStyle name="계산 5 2 2 3 6" xfId="9600"/>
    <cellStyle name="계산 5 2 2 3 6 2" xfId="23255"/>
    <cellStyle name="계산 5 2 2 3 7" xfId="16660"/>
    <cellStyle name="계산 5 2 2 4" xfId="3043"/>
    <cellStyle name="계산 5 2 2 4 2" xfId="3890"/>
    <cellStyle name="계산 5 2 2 4 2 2" xfId="5585"/>
    <cellStyle name="계산 5 2 2 4 2 2 2" xfId="9096"/>
    <cellStyle name="계산 5 2 2 4 2 2 2 2" xfId="16212"/>
    <cellStyle name="계산 5 2 2 4 2 2 2 2 2" xfId="29401"/>
    <cellStyle name="계산 5 2 2 4 2 2 2 3" xfId="22798"/>
    <cellStyle name="계산 5 2 2 4 2 2 3" xfId="12702"/>
    <cellStyle name="계산 5 2 2 4 2 2 3 2" xfId="26148"/>
    <cellStyle name="계산 5 2 2 4 2 2 4" xfId="19545"/>
    <cellStyle name="계산 5 2 2 4 2 3" xfId="7402"/>
    <cellStyle name="계산 5 2 2 4 2 3 2" xfId="14518"/>
    <cellStyle name="계산 5 2 2 4 2 3 2 2" xfId="27806"/>
    <cellStyle name="계산 5 2 2 4 2 3 3" xfId="21203"/>
    <cellStyle name="계산 5 2 2 4 2 4" xfId="11008"/>
    <cellStyle name="계산 5 2 2 4 2 4 2" xfId="24553"/>
    <cellStyle name="계산 5 2 2 4 2 5" xfId="17949"/>
    <cellStyle name="계산 5 2 2 4 3" xfId="4739"/>
    <cellStyle name="계산 5 2 2 4 3 2" xfId="8250"/>
    <cellStyle name="계산 5 2 2 4 3 2 2" xfId="15366"/>
    <cellStyle name="계산 5 2 2 4 3 2 2 2" xfId="28612"/>
    <cellStyle name="계산 5 2 2 4 3 2 3" xfId="22009"/>
    <cellStyle name="계산 5 2 2 4 3 3" xfId="11856"/>
    <cellStyle name="계산 5 2 2 4 3 3 2" xfId="25359"/>
    <cellStyle name="계산 5 2 2 4 3 4" xfId="18756"/>
    <cellStyle name="계산 5 2 2 4 4" xfId="6556"/>
    <cellStyle name="계산 5 2 2 4 4 2" xfId="13672"/>
    <cellStyle name="계산 5 2 2 4 4 2 2" xfId="27017"/>
    <cellStyle name="계산 5 2 2 4 4 3" xfId="20414"/>
    <cellStyle name="계산 5 2 2 4 5" xfId="10161"/>
    <cellStyle name="계산 5 2 2 4 5 2" xfId="23763"/>
    <cellStyle name="계산 5 2 2 4 6" xfId="17159"/>
    <cellStyle name="계산 5 2 2 5" xfId="3496"/>
    <cellStyle name="계산 5 2 2 5 2" xfId="5191"/>
    <cellStyle name="계산 5 2 2 5 2 2" xfId="8702"/>
    <cellStyle name="계산 5 2 2 5 2 2 2" xfId="15818"/>
    <cellStyle name="계산 5 2 2 5 2 2 2 2" xfId="29017"/>
    <cellStyle name="계산 5 2 2 5 2 2 3" xfId="22414"/>
    <cellStyle name="계산 5 2 2 5 2 3" xfId="12308"/>
    <cellStyle name="계산 5 2 2 5 2 3 2" xfId="25764"/>
    <cellStyle name="계산 5 2 2 5 2 4" xfId="19161"/>
    <cellStyle name="계산 5 2 2 5 3" xfId="7008"/>
    <cellStyle name="계산 5 2 2 5 3 2" xfId="14124"/>
    <cellStyle name="계산 5 2 2 5 3 2 2" xfId="27422"/>
    <cellStyle name="계산 5 2 2 5 3 3" xfId="20819"/>
    <cellStyle name="계산 5 2 2 5 4" xfId="10614"/>
    <cellStyle name="계산 5 2 2 5 4 2" xfId="24169"/>
    <cellStyle name="계산 5 2 2 5 5" xfId="17565"/>
    <cellStyle name="계산 5 2 2 6" xfId="4339"/>
    <cellStyle name="계산 5 2 2 6 2" xfId="7850"/>
    <cellStyle name="계산 5 2 2 6 2 2" xfId="14966"/>
    <cellStyle name="계산 5 2 2 6 2 2 2" xfId="28225"/>
    <cellStyle name="계산 5 2 2 6 2 3" xfId="21622"/>
    <cellStyle name="계산 5 2 2 6 3" xfId="11456"/>
    <cellStyle name="계산 5 2 2 6 3 2" xfId="24972"/>
    <cellStyle name="계산 5 2 2 6 4" xfId="18369"/>
    <cellStyle name="계산 5 2 2 7" xfId="6126"/>
    <cellStyle name="계산 5 2 2 7 2" xfId="13242"/>
    <cellStyle name="계산 5 2 2 7 2 2" xfId="26630"/>
    <cellStyle name="계산 5 2 2 7 3" xfId="20027"/>
    <cellStyle name="계산 5 2 2 8" xfId="9739"/>
    <cellStyle name="계산 5 2 2 8 2" xfId="23376"/>
    <cellStyle name="계산 5 2 3" xfId="2676"/>
    <cellStyle name="계산 5 2 3 2" xfId="2506"/>
    <cellStyle name="계산 5 2 3 2 2" xfId="2980"/>
    <cellStyle name="계산 5 2 3 2 2 2" xfId="3830"/>
    <cellStyle name="계산 5 2 3 2 2 2 2" xfId="5525"/>
    <cellStyle name="계산 5 2 3 2 2 2 2 2" xfId="9036"/>
    <cellStyle name="계산 5 2 3 2 2 2 2 2 2" xfId="16152"/>
    <cellStyle name="계산 5 2 3 2 2 2 2 2 2 2" xfId="29341"/>
    <cellStyle name="계산 5 2 3 2 2 2 2 2 3" xfId="22738"/>
    <cellStyle name="계산 5 2 3 2 2 2 2 3" xfId="12642"/>
    <cellStyle name="계산 5 2 3 2 2 2 2 3 2" xfId="26088"/>
    <cellStyle name="계산 5 2 3 2 2 2 2 4" xfId="19485"/>
    <cellStyle name="계산 5 2 3 2 2 2 3" xfId="7342"/>
    <cellStyle name="계산 5 2 3 2 2 2 3 2" xfId="14458"/>
    <cellStyle name="계산 5 2 3 2 2 2 3 2 2" xfId="27746"/>
    <cellStyle name="계산 5 2 3 2 2 2 3 3" xfId="21143"/>
    <cellStyle name="계산 5 2 3 2 2 2 4" xfId="10948"/>
    <cellStyle name="계산 5 2 3 2 2 2 4 2" xfId="24493"/>
    <cellStyle name="계산 5 2 3 2 2 2 5" xfId="17889"/>
    <cellStyle name="계산 5 2 3 2 2 3" xfId="4678"/>
    <cellStyle name="계산 5 2 3 2 2 3 2" xfId="8189"/>
    <cellStyle name="계산 5 2 3 2 2 3 2 2" xfId="15305"/>
    <cellStyle name="계산 5 2 3 2 2 3 2 2 2" xfId="28552"/>
    <cellStyle name="계산 5 2 3 2 2 3 2 3" xfId="21949"/>
    <cellStyle name="계산 5 2 3 2 2 3 3" xfId="11795"/>
    <cellStyle name="계산 5 2 3 2 2 3 3 2" xfId="25299"/>
    <cellStyle name="계산 5 2 3 2 2 3 4" xfId="18696"/>
    <cellStyle name="계산 5 2 3 2 2 4" xfId="6493"/>
    <cellStyle name="계산 5 2 3 2 2 4 2" xfId="13609"/>
    <cellStyle name="계산 5 2 3 2 2 4 2 2" xfId="26957"/>
    <cellStyle name="계산 5 2 3 2 2 4 3" xfId="20354"/>
    <cellStyle name="계산 5 2 3 2 2 5" xfId="10098"/>
    <cellStyle name="계산 5 2 3 2 2 5 2" xfId="23703"/>
    <cellStyle name="계산 5 2 3 2 2 6" xfId="17099"/>
    <cellStyle name="계산 5 2 3 2 3" xfId="3418"/>
    <cellStyle name="계산 5 2 3 2 3 2" xfId="5114"/>
    <cellStyle name="계산 5 2 3 2 3 2 2" xfId="8625"/>
    <cellStyle name="계산 5 2 3 2 3 2 2 2" xfId="15741"/>
    <cellStyle name="계산 5 2 3 2 3 2 2 2 2" xfId="28941"/>
    <cellStyle name="계산 5 2 3 2 3 2 2 3" xfId="22338"/>
    <cellStyle name="계산 5 2 3 2 3 2 3" xfId="12231"/>
    <cellStyle name="계산 5 2 3 2 3 2 3 2" xfId="25688"/>
    <cellStyle name="계산 5 2 3 2 3 2 4" xfId="19085"/>
    <cellStyle name="계산 5 2 3 2 3 3" xfId="6931"/>
    <cellStyle name="계산 5 2 3 2 3 3 2" xfId="14047"/>
    <cellStyle name="계산 5 2 3 2 3 3 2 2" xfId="27346"/>
    <cellStyle name="계산 5 2 3 2 3 3 3" xfId="20743"/>
    <cellStyle name="계산 5 2 3 2 3 4" xfId="10536"/>
    <cellStyle name="계산 5 2 3 2 3 4 2" xfId="24092"/>
    <cellStyle name="계산 5 2 3 2 3 5" xfId="17488"/>
    <cellStyle name="계산 5 2 3 2 4" xfId="4254"/>
    <cellStyle name="계산 5 2 3 2 4 2" xfId="7766"/>
    <cellStyle name="계산 5 2 3 2 4 2 2" xfId="14882"/>
    <cellStyle name="계산 5 2 3 2 4 2 2 2" xfId="28149"/>
    <cellStyle name="계산 5 2 3 2 4 2 3" xfId="21546"/>
    <cellStyle name="계산 5 2 3 2 4 3" xfId="11372"/>
    <cellStyle name="계산 5 2 3 2 4 3 2" xfId="24896"/>
    <cellStyle name="계산 5 2 3 2 4 4" xfId="18292"/>
    <cellStyle name="계산 5 2 3 2 5" xfId="6038"/>
    <cellStyle name="계산 5 2 3 2 5 2" xfId="13155"/>
    <cellStyle name="계산 5 2 3 2 5 2 2" xfId="26554"/>
    <cellStyle name="계산 5 2 3 2 5 3" xfId="19951"/>
    <cellStyle name="계산 5 2 3 2 6" xfId="9653"/>
    <cellStyle name="계산 5 2 3 2 6 2" xfId="23300"/>
    <cellStyle name="계산 5 2 3 2 7" xfId="16705"/>
    <cellStyle name="계산 5 2 3 3" xfId="3098"/>
    <cellStyle name="계산 5 2 3 3 2" xfId="3936"/>
    <cellStyle name="계산 5 2 3 3 2 2" xfId="5631"/>
    <cellStyle name="계산 5 2 3 3 2 2 2" xfId="9142"/>
    <cellStyle name="계산 5 2 3 3 2 2 2 2" xfId="16258"/>
    <cellStyle name="계산 5 2 3 3 2 2 2 2 2" xfId="29446"/>
    <cellStyle name="계산 5 2 3 3 2 2 2 3" xfId="22843"/>
    <cellStyle name="계산 5 2 3 3 2 2 3" xfId="12748"/>
    <cellStyle name="계산 5 2 3 3 2 2 3 2" xfId="26193"/>
    <cellStyle name="계산 5 2 3 3 2 2 4" xfId="19590"/>
    <cellStyle name="계산 5 2 3 3 2 3" xfId="7448"/>
    <cellStyle name="계산 5 2 3 3 2 3 2" xfId="14564"/>
    <cellStyle name="계산 5 2 3 3 2 3 2 2" xfId="27851"/>
    <cellStyle name="계산 5 2 3 3 2 3 3" xfId="21248"/>
    <cellStyle name="계산 5 2 3 3 2 4" xfId="11054"/>
    <cellStyle name="계산 5 2 3 3 2 4 2" xfId="24598"/>
    <cellStyle name="계산 5 2 3 3 2 5" xfId="17994"/>
    <cellStyle name="계산 5 2 3 3 3" xfId="4794"/>
    <cellStyle name="계산 5 2 3 3 3 2" xfId="8305"/>
    <cellStyle name="계산 5 2 3 3 3 2 2" xfId="15421"/>
    <cellStyle name="계산 5 2 3 3 3 2 2 2" xfId="28657"/>
    <cellStyle name="계산 5 2 3 3 3 2 3" xfId="22054"/>
    <cellStyle name="계산 5 2 3 3 3 3" xfId="11911"/>
    <cellStyle name="계산 5 2 3 3 3 3 2" xfId="25404"/>
    <cellStyle name="계산 5 2 3 3 3 4" xfId="18801"/>
    <cellStyle name="계산 5 2 3 3 4" xfId="6611"/>
    <cellStyle name="계산 5 2 3 3 4 2" xfId="13727"/>
    <cellStyle name="계산 5 2 3 3 4 2 2" xfId="27062"/>
    <cellStyle name="계산 5 2 3 3 4 3" xfId="20459"/>
    <cellStyle name="계산 5 2 3 3 5" xfId="10216"/>
    <cellStyle name="계산 5 2 3 3 5 2" xfId="23808"/>
    <cellStyle name="계산 5 2 3 3 6" xfId="17204"/>
    <cellStyle name="계산 5 2 3 4" xfId="3550"/>
    <cellStyle name="계산 5 2 3 4 2" xfId="5245"/>
    <cellStyle name="계산 5 2 3 4 2 2" xfId="8756"/>
    <cellStyle name="계산 5 2 3 4 2 2 2" xfId="15872"/>
    <cellStyle name="계산 5 2 3 4 2 2 2 2" xfId="29062"/>
    <cellStyle name="계산 5 2 3 4 2 2 3" xfId="22459"/>
    <cellStyle name="계산 5 2 3 4 2 3" xfId="12362"/>
    <cellStyle name="계산 5 2 3 4 2 3 2" xfId="25809"/>
    <cellStyle name="계산 5 2 3 4 2 4" xfId="19206"/>
    <cellStyle name="계산 5 2 3 4 3" xfId="7062"/>
    <cellStyle name="계산 5 2 3 4 3 2" xfId="14178"/>
    <cellStyle name="계산 5 2 3 4 3 2 2" xfId="27467"/>
    <cellStyle name="계산 5 2 3 4 3 3" xfId="20864"/>
    <cellStyle name="계산 5 2 3 4 4" xfId="10668"/>
    <cellStyle name="계산 5 2 3 4 4 2" xfId="24214"/>
    <cellStyle name="계산 5 2 3 4 5" xfId="17610"/>
    <cellStyle name="계산 5 2 3 5" xfId="4393"/>
    <cellStyle name="계산 5 2 3 5 2" xfId="7904"/>
    <cellStyle name="계산 5 2 3 5 2 2" xfId="15020"/>
    <cellStyle name="계산 5 2 3 5 2 2 2" xfId="28270"/>
    <cellStyle name="계산 5 2 3 5 2 3" xfId="21667"/>
    <cellStyle name="계산 5 2 3 5 3" xfId="11510"/>
    <cellStyle name="계산 5 2 3 5 3 2" xfId="25017"/>
    <cellStyle name="계산 5 2 3 5 4" xfId="18414"/>
    <cellStyle name="계산 5 2 3 6" xfId="6190"/>
    <cellStyle name="계산 5 2 3 6 2" xfId="13306"/>
    <cellStyle name="계산 5 2 3 6 2 2" xfId="26675"/>
    <cellStyle name="계산 5 2 3 6 3" xfId="20072"/>
    <cellStyle name="계산 5 2 3 7" xfId="9795"/>
    <cellStyle name="계산 5 2 3 7 2" xfId="23421"/>
    <cellStyle name="계산 5 2 3 8" xfId="16816"/>
    <cellStyle name="계산 5 2 4" xfId="2773"/>
    <cellStyle name="계산 5 2 4 2" xfId="2826"/>
    <cellStyle name="계산 5 2 4 2 2" xfId="3243"/>
    <cellStyle name="계산 5 2 4 2 2 2" xfId="4064"/>
    <cellStyle name="계산 5 2 4 2 2 2 2" xfId="5759"/>
    <cellStyle name="계산 5 2 4 2 2 2 2 2" xfId="9270"/>
    <cellStyle name="계산 5 2 4 2 2 2 2 2 2" xfId="16386"/>
    <cellStyle name="계산 5 2 4 2 2 2 2 2 2 2" xfId="29574"/>
    <cellStyle name="계산 5 2 4 2 2 2 2 2 3" xfId="22971"/>
    <cellStyle name="계산 5 2 4 2 2 2 2 3" xfId="12876"/>
    <cellStyle name="계산 5 2 4 2 2 2 2 3 2" xfId="26321"/>
    <cellStyle name="계산 5 2 4 2 2 2 2 4" xfId="19718"/>
    <cellStyle name="계산 5 2 4 2 2 2 3" xfId="7576"/>
    <cellStyle name="계산 5 2 4 2 2 2 3 2" xfId="14692"/>
    <cellStyle name="계산 5 2 4 2 2 2 3 2 2" xfId="27979"/>
    <cellStyle name="계산 5 2 4 2 2 2 3 3" xfId="21376"/>
    <cellStyle name="계산 5 2 4 2 2 2 4" xfId="11182"/>
    <cellStyle name="계산 5 2 4 2 2 2 4 2" xfId="24726"/>
    <cellStyle name="계산 5 2 4 2 2 2 5" xfId="18122"/>
    <cellStyle name="계산 5 2 4 2 2 3" xfId="4939"/>
    <cellStyle name="계산 5 2 4 2 2 3 2" xfId="8450"/>
    <cellStyle name="계산 5 2 4 2 2 3 2 2" xfId="15566"/>
    <cellStyle name="계산 5 2 4 2 2 3 2 2 2" xfId="28785"/>
    <cellStyle name="계산 5 2 4 2 2 3 2 3" xfId="22182"/>
    <cellStyle name="계산 5 2 4 2 2 3 3" xfId="12056"/>
    <cellStyle name="계산 5 2 4 2 2 3 3 2" xfId="25532"/>
    <cellStyle name="계산 5 2 4 2 2 3 4" xfId="18929"/>
    <cellStyle name="계산 5 2 4 2 2 4" xfId="6756"/>
    <cellStyle name="계산 5 2 4 2 2 4 2" xfId="13872"/>
    <cellStyle name="계산 5 2 4 2 2 4 2 2" xfId="27190"/>
    <cellStyle name="계산 5 2 4 2 2 4 3" xfId="20587"/>
    <cellStyle name="계산 5 2 4 2 2 5" xfId="10361"/>
    <cellStyle name="계산 5 2 4 2 2 5 2" xfId="23936"/>
    <cellStyle name="계산 5 2 4 2 2 6" xfId="17332"/>
    <cellStyle name="계산 5 2 4 2 3" xfId="3678"/>
    <cellStyle name="계산 5 2 4 2 3 2" xfId="5373"/>
    <cellStyle name="계산 5 2 4 2 3 2 2" xfId="8884"/>
    <cellStyle name="계산 5 2 4 2 3 2 2 2" xfId="16000"/>
    <cellStyle name="계산 5 2 4 2 3 2 2 2 2" xfId="29190"/>
    <cellStyle name="계산 5 2 4 2 3 2 2 3" xfId="22587"/>
    <cellStyle name="계산 5 2 4 2 3 2 3" xfId="12490"/>
    <cellStyle name="계산 5 2 4 2 3 2 3 2" xfId="25937"/>
    <cellStyle name="계산 5 2 4 2 3 2 4" xfId="19334"/>
    <cellStyle name="계산 5 2 4 2 3 3" xfId="7190"/>
    <cellStyle name="계산 5 2 4 2 3 3 2" xfId="14306"/>
    <cellStyle name="계산 5 2 4 2 3 3 2 2" xfId="27595"/>
    <cellStyle name="계산 5 2 4 2 3 3 3" xfId="20992"/>
    <cellStyle name="계산 5 2 4 2 3 4" xfId="10796"/>
    <cellStyle name="계산 5 2 4 2 3 4 2" xfId="24342"/>
    <cellStyle name="계산 5 2 4 2 3 5" xfId="17738"/>
    <cellStyle name="계산 5 2 4 2 4" xfId="4525"/>
    <cellStyle name="계산 5 2 4 2 4 2" xfId="8036"/>
    <cellStyle name="계산 5 2 4 2 4 2 2" xfId="15152"/>
    <cellStyle name="계산 5 2 4 2 4 2 2 2" xfId="28401"/>
    <cellStyle name="계산 5 2 4 2 4 2 3" xfId="21798"/>
    <cellStyle name="계산 5 2 4 2 4 3" xfId="11642"/>
    <cellStyle name="계산 5 2 4 2 4 3 2" xfId="25148"/>
    <cellStyle name="계산 5 2 4 2 4 4" xfId="18545"/>
    <cellStyle name="계산 5 2 4 2 5" xfId="6339"/>
    <cellStyle name="계산 5 2 4 2 5 2" xfId="13455"/>
    <cellStyle name="계산 5 2 4 2 5 2 2" xfId="26806"/>
    <cellStyle name="계산 5 2 4 2 5 3" xfId="20203"/>
    <cellStyle name="계산 5 2 4 2 6" xfId="9944"/>
    <cellStyle name="계산 5 2 4 2 6 2" xfId="23552"/>
    <cellStyle name="계산 5 2 4 2 7" xfId="16948"/>
    <cellStyle name="계산 5 2 4 3" xfId="3191"/>
    <cellStyle name="계산 5 2 4 3 2" xfId="4012"/>
    <cellStyle name="계산 5 2 4 3 2 2" xfId="5707"/>
    <cellStyle name="계산 5 2 4 3 2 2 2" xfId="9218"/>
    <cellStyle name="계산 5 2 4 3 2 2 2 2" xfId="16334"/>
    <cellStyle name="계산 5 2 4 3 2 2 2 2 2" xfId="29522"/>
    <cellStyle name="계산 5 2 4 3 2 2 2 3" xfId="22919"/>
    <cellStyle name="계산 5 2 4 3 2 2 3" xfId="12824"/>
    <cellStyle name="계산 5 2 4 3 2 2 3 2" xfId="26269"/>
    <cellStyle name="계산 5 2 4 3 2 2 4" xfId="19666"/>
    <cellStyle name="계산 5 2 4 3 2 3" xfId="7524"/>
    <cellStyle name="계산 5 2 4 3 2 3 2" xfId="14640"/>
    <cellStyle name="계산 5 2 4 3 2 3 2 2" xfId="27927"/>
    <cellStyle name="계산 5 2 4 3 2 3 3" xfId="21324"/>
    <cellStyle name="계산 5 2 4 3 2 4" xfId="11130"/>
    <cellStyle name="계산 5 2 4 3 2 4 2" xfId="24674"/>
    <cellStyle name="계산 5 2 4 3 2 5" xfId="18070"/>
    <cellStyle name="계산 5 2 4 3 3" xfId="4887"/>
    <cellStyle name="계산 5 2 4 3 3 2" xfId="8398"/>
    <cellStyle name="계산 5 2 4 3 3 2 2" xfId="15514"/>
    <cellStyle name="계산 5 2 4 3 3 2 2 2" xfId="28733"/>
    <cellStyle name="계산 5 2 4 3 3 2 3" xfId="22130"/>
    <cellStyle name="계산 5 2 4 3 3 3" xfId="12004"/>
    <cellStyle name="계산 5 2 4 3 3 3 2" xfId="25480"/>
    <cellStyle name="계산 5 2 4 3 3 4" xfId="18877"/>
    <cellStyle name="계산 5 2 4 3 4" xfId="6704"/>
    <cellStyle name="계산 5 2 4 3 4 2" xfId="13820"/>
    <cellStyle name="계산 5 2 4 3 4 2 2" xfId="27138"/>
    <cellStyle name="계산 5 2 4 3 4 3" xfId="20535"/>
    <cellStyle name="계산 5 2 4 3 5" xfId="10309"/>
    <cellStyle name="계산 5 2 4 3 5 2" xfId="23884"/>
    <cellStyle name="계산 5 2 4 3 6" xfId="17280"/>
    <cellStyle name="계산 5 2 4 4" xfId="3626"/>
    <cellStyle name="계산 5 2 4 4 2" xfId="5321"/>
    <cellStyle name="계산 5 2 4 4 2 2" xfId="8832"/>
    <cellStyle name="계산 5 2 4 4 2 2 2" xfId="15948"/>
    <cellStyle name="계산 5 2 4 4 2 2 2 2" xfId="29138"/>
    <cellStyle name="계산 5 2 4 4 2 2 3" xfId="22535"/>
    <cellStyle name="계산 5 2 4 4 2 3" xfId="12438"/>
    <cellStyle name="계산 5 2 4 4 2 3 2" xfId="25885"/>
    <cellStyle name="계산 5 2 4 4 2 4" xfId="19282"/>
    <cellStyle name="계산 5 2 4 4 3" xfId="7138"/>
    <cellStyle name="계산 5 2 4 4 3 2" xfId="14254"/>
    <cellStyle name="계산 5 2 4 4 3 2 2" xfId="27543"/>
    <cellStyle name="계산 5 2 4 4 3 3" xfId="20940"/>
    <cellStyle name="계산 5 2 4 4 4" xfId="10744"/>
    <cellStyle name="계산 5 2 4 4 4 2" xfId="24290"/>
    <cellStyle name="계산 5 2 4 4 5" xfId="17686"/>
    <cellStyle name="계산 5 2 4 5" xfId="4473"/>
    <cellStyle name="계산 5 2 4 5 2" xfId="7984"/>
    <cellStyle name="계산 5 2 4 5 2 2" xfId="15100"/>
    <cellStyle name="계산 5 2 4 5 2 2 2" xfId="28349"/>
    <cellStyle name="계산 5 2 4 5 2 3" xfId="21746"/>
    <cellStyle name="계산 5 2 4 5 3" xfId="11590"/>
    <cellStyle name="계산 5 2 4 5 3 2" xfId="25096"/>
    <cellStyle name="계산 5 2 4 5 4" xfId="18493"/>
    <cellStyle name="계산 5 2 4 6" xfId="6287"/>
    <cellStyle name="계산 5 2 4 6 2" xfId="13403"/>
    <cellStyle name="계산 5 2 4 6 2 2" xfId="26754"/>
    <cellStyle name="계산 5 2 4 6 3" xfId="20151"/>
    <cellStyle name="계산 5 2 4 7" xfId="9892"/>
    <cellStyle name="계산 5 2 4 7 2" xfId="23500"/>
    <cellStyle name="계산 5 2 4 8" xfId="16895"/>
    <cellStyle name="계산 5 2 5" xfId="2396"/>
    <cellStyle name="계산 5 2 5 2" xfId="2879"/>
    <cellStyle name="계산 5 2 5 2 2" xfId="3730"/>
    <cellStyle name="계산 5 2 5 2 2 2" xfId="5425"/>
    <cellStyle name="계산 5 2 5 2 2 2 2" xfId="8936"/>
    <cellStyle name="계산 5 2 5 2 2 2 2 2" xfId="16052"/>
    <cellStyle name="계산 5 2 5 2 2 2 2 2 2" xfId="29242"/>
    <cellStyle name="계산 5 2 5 2 2 2 2 3" xfId="22639"/>
    <cellStyle name="계산 5 2 5 2 2 2 3" xfId="12542"/>
    <cellStyle name="계산 5 2 5 2 2 2 3 2" xfId="25989"/>
    <cellStyle name="계산 5 2 5 2 2 2 4" xfId="19386"/>
    <cellStyle name="계산 5 2 5 2 2 3" xfId="7242"/>
    <cellStyle name="계산 5 2 5 2 2 3 2" xfId="14358"/>
    <cellStyle name="계산 5 2 5 2 2 3 2 2" xfId="27647"/>
    <cellStyle name="계산 5 2 5 2 2 3 3" xfId="21044"/>
    <cellStyle name="계산 5 2 5 2 2 4" xfId="10848"/>
    <cellStyle name="계산 5 2 5 2 2 4 2" xfId="24394"/>
    <cellStyle name="계산 5 2 5 2 2 5" xfId="17790"/>
    <cellStyle name="계산 5 2 5 2 3" xfId="4578"/>
    <cellStyle name="계산 5 2 5 2 3 2" xfId="8089"/>
    <cellStyle name="계산 5 2 5 2 3 2 2" xfId="15205"/>
    <cellStyle name="계산 5 2 5 2 3 2 2 2" xfId="28453"/>
    <cellStyle name="계산 5 2 5 2 3 2 3" xfId="21850"/>
    <cellStyle name="계산 5 2 5 2 3 3" xfId="11695"/>
    <cellStyle name="계산 5 2 5 2 3 3 2" xfId="25200"/>
    <cellStyle name="계산 5 2 5 2 3 4" xfId="18597"/>
    <cellStyle name="계산 5 2 5 2 4" xfId="6392"/>
    <cellStyle name="계산 5 2 5 2 4 2" xfId="13508"/>
    <cellStyle name="계산 5 2 5 2 4 2 2" xfId="26858"/>
    <cellStyle name="계산 5 2 5 2 4 3" xfId="20255"/>
    <cellStyle name="계산 5 2 5 2 5" xfId="9997"/>
    <cellStyle name="계산 5 2 5 2 5 2" xfId="23604"/>
    <cellStyle name="계산 5 2 5 2 6" xfId="17000"/>
    <cellStyle name="계산 5 2 5 3" xfId="3309"/>
    <cellStyle name="계산 5 2 5 3 2" xfId="5005"/>
    <cellStyle name="계산 5 2 5 3 2 2" xfId="8516"/>
    <cellStyle name="계산 5 2 5 3 2 2 2" xfId="15632"/>
    <cellStyle name="계산 5 2 5 3 2 2 2 2" xfId="28842"/>
    <cellStyle name="계산 5 2 5 3 2 2 3" xfId="22239"/>
    <cellStyle name="계산 5 2 5 3 2 3" xfId="12122"/>
    <cellStyle name="계산 5 2 5 3 2 3 2" xfId="25589"/>
    <cellStyle name="계산 5 2 5 3 2 4" xfId="18986"/>
    <cellStyle name="계산 5 2 5 3 3" xfId="6822"/>
    <cellStyle name="계산 5 2 5 3 3 2" xfId="13938"/>
    <cellStyle name="계산 5 2 5 3 3 2 2" xfId="27247"/>
    <cellStyle name="계산 5 2 5 3 3 3" xfId="20644"/>
    <cellStyle name="계산 5 2 5 3 4" xfId="10427"/>
    <cellStyle name="계산 5 2 5 3 4 2" xfId="23993"/>
    <cellStyle name="계산 5 2 5 3 5" xfId="17389"/>
    <cellStyle name="계산 5 2 5 4" xfId="4145"/>
    <cellStyle name="계산 5 2 5 4 2" xfId="7657"/>
    <cellStyle name="계산 5 2 5 4 2 2" xfId="14773"/>
    <cellStyle name="계산 5 2 5 4 2 2 2" xfId="28050"/>
    <cellStyle name="계산 5 2 5 4 2 3" xfId="21447"/>
    <cellStyle name="계산 5 2 5 4 3" xfId="11263"/>
    <cellStyle name="계산 5 2 5 4 3 2" xfId="24797"/>
    <cellStyle name="계산 5 2 5 4 4" xfId="18193"/>
    <cellStyle name="계산 5 2 5 5" xfId="5929"/>
    <cellStyle name="계산 5 2 5 5 2" xfId="13046"/>
    <cellStyle name="계산 5 2 5 5 2 2" xfId="26455"/>
    <cellStyle name="계산 5 2 5 5 3" xfId="19852"/>
    <cellStyle name="계산 5 2 5 6" xfId="9544"/>
    <cellStyle name="계산 5 2 5 6 2" xfId="23201"/>
    <cellStyle name="계산 5 2 5 7" xfId="16606"/>
    <cellStyle name="계산 5 2 6" xfId="2552"/>
    <cellStyle name="계산 5 2 6 2" xfId="3460"/>
    <cellStyle name="계산 5 2 6 2 2" xfId="5156"/>
    <cellStyle name="계산 5 2 6 2 2 2" xfId="8667"/>
    <cellStyle name="계산 5 2 6 2 2 2 2" xfId="15783"/>
    <cellStyle name="계산 5 2 6 2 2 2 2 2" xfId="28983"/>
    <cellStyle name="계산 5 2 6 2 2 2 3" xfId="22380"/>
    <cellStyle name="계산 5 2 6 2 2 3" xfId="12273"/>
    <cellStyle name="계산 5 2 6 2 2 3 2" xfId="25730"/>
    <cellStyle name="계산 5 2 6 2 2 4" xfId="19127"/>
    <cellStyle name="계산 5 2 6 2 3" xfId="6973"/>
    <cellStyle name="계산 5 2 6 2 3 2" xfId="14089"/>
    <cellStyle name="계산 5 2 6 2 3 2 2" xfId="27388"/>
    <cellStyle name="계산 5 2 6 2 3 3" xfId="20785"/>
    <cellStyle name="계산 5 2 6 2 4" xfId="10578"/>
    <cellStyle name="계산 5 2 6 2 4 2" xfId="24134"/>
    <cellStyle name="계산 5 2 6 2 5" xfId="17530"/>
    <cellStyle name="계산 5 2 6 3" xfId="4296"/>
    <cellStyle name="계산 5 2 6 3 2" xfId="7808"/>
    <cellStyle name="계산 5 2 6 3 2 2" xfId="14924"/>
    <cellStyle name="계산 5 2 6 3 2 2 2" xfId="28191"/>
    <cellStyle name="계산 5 2 6 3 2 3" xfId="21588"/>
    <cellStyle name="계산 5 2 6 3 3" xfId="11414"/>
    <cellStyle name="계산 5 2 6 3 3 2" xfId="24938"/>
    <cellStyle name="계산 5 2 6 3 4" xfId="18334"/>
    <cellStyle name="계산 5 2 6 4" xfId="6081"/>
    <cellStyle name="계산 5 2 6 4 2" xfId="13198"/>
    <cellStyle name="계산 5 2 6 4 2 2" xfId="26596"/>
    <cellStyle name="계산 5 2 6 4 3" xfId="19993"/>
    <cellStyle name="계산 5 2 6 5" xfId="9696"/>
    <cellStyle name="계산 5 2 6 5 2" xfId="23342"/>
    <cellStyle name="계산 5 2 6 6" xfId="16747"/>
    <cellStyle name="계산 5 2 7" xfId="2349"/>
    <cellStyle name="계산 5 2 7 2" xfId="4106"/>
    <cellStyle name="계산 5 2 7 2 2" xfId="7618"/>
    <cellStyle name="계산 5 2 7 2 2 2" xfId="14734"/>
    <cellStyle name="계산 5 2 7 2 2 2 2" xfId="28020"/>
    <cellStyle name="계산 5 2 7 2 2 3" xfId="21417"/>
    <cellStyle name="계산 5 2 7 2 3" xfId="11224"/>
    <cellStyle name="계산 5 2 7 2 3 2" xfId="24767"/>
    <cellStyle name="계산 5 2 7 2 4" xfId="18163"/>
    <cellStyle name="계산 5 2 7 3" xfId="5890"/>
    <cellStyle name="계산 5 2 7 3 2" xfId="13007"/>
    <cellStyle name="계산 5 2 7 3 2 2" xfId="26425"/>
    <cellStyle name="계산 5 2 7 3 3" xfId="19822"/>
    <cellStyle name="계산 5 2 7 4" xfId="9505"/>
    <cellStyle name="계산 5 2 7 4 2" xfId="23171"/>
    <cellStyle name="계산 5 2 7 5" xfId="16583"/>
    <cellStyle name="계산 5 2 8" xfId="2016"/>
    <cellStyle name="계산 5 2 8 2" xfId="2263"/>
    <cellStyle name="계산 5 2 8 2 2" xfId="9420"/>
    <cellStyle name="계산 5 2 8 2 2 2" xfId="23100"/>
    <cellStyle name="계산 5 2 8 2 3" xfId="16521"/>
    <cellStyle name="계산 5 2 8 3" xfId="9291"/>
    <cellStyle name="계산 5 2 8 3 2" xfId="22992"/>
    <cellStyle name="계산 5 2 8 4" xfId="2204"/>
    <cellStyle name="계산 5 2 9" xfId="5818"/>
    <cellStyle name="계산 5 2 9 2" xfId="12935"/>
    <cellStyle name="계산 5 2 9 2 2" xfId="26369"/>
    <cellStyle name="계산 5 2 9 3" xfId="19766"/>
    <cellStyle name="계산 6" xfId="1185"/>
    <cellStyle name="계산 6 2" xfId="2144"/>
    <cellStyle name="계산 6 2 10" xfId="9365"/>
    <cellStyle name="계산 6 2 10 2" xfId="23050"/>
    <cellStyle name="계산 6 2 11" xfId="16471"/>
    <cellStyle name="계산 6 2 2" xfId="2609"/>
    <cellStyle name="계산 6 2 2 2" xfId="2736"/>
    <cellStyle name="계산 6 2 2 2 2" xfId="2797"/>
    <cellStyle name="계산 6 2 2 2 2 2" xfId="3214"/>
    <cellStyle name="계산 6 2 2 2 2 2 2" xfId="4035"/>
    <cellStyle name="계산 6 2 2 2 2 2 2 2" xfId="5730"/>
    <cellStyle name="계산 6 2 2 2 2 2 2 2 2" xfId="9241"/>
    <cellStyle name="계산 6 2 2 2 2 2 2 2 2 2" xfId="16357"/>
    <cellStyle name="계산 6 2 2 2 2 2 2 2 2 2 2" xfId="29545"/>
    <cellStyle name="계산 6 2 2 2 2 2 2 2 2 3" xfId="22942"/>
    <cellStyle name="계산 6 2 2 2 2 2 2 2 3" xfId="12847"/>
    <cellStyle name="계산 6 2 2 2 2 2 2 2 3 2" xfId="26292"/>
    <cellStyle name="계산 6 2 2 2 2 2 2 2 4" xfId="19689"/>
    <cellStyle name="계산 6 2 2 2 2 2 2 3" xfId="7547"/>
    <cellStyle name="계산 6 2 2 2 2 2 2 3 2" xfId="14663"/>
    <cellStyle name="계산 6 2 2 2 2 2 2 3 2 2" xfId="27950"/>
    <cellStyle name="계산 6 2 2 2 2 2 2 3 3" xfId="21347"/>
    <cellStyle name="계산 6 2 2 2 2 2 2 4" xfId="11153"/>
    <cellStyle name="계산 6 2 2 2 2 2 2 4 2" xfId="24697"/>
    <cellStyle name="계산 6 2 2 2 2 2 2 5" xfId="18093"/>
    <cellStyle name="계산 6 2 2 2 2 2 3" xfId="4910"/>
    <cellStyle name="계산 6 2 2 2 2 2 3 2" xfId="8421"/>
    <cellStyle name="계산 6 2 2 2 2 2 3 2 2" xfId="15537"/>
    <cellStyle name="계산 6 2 2 2 2 2 3 2 2 2" xfId="28756"/>
    <cellStyle name="계산 6 2 2 2 2 2 3 2 3" xfId="22153"/>
    <cellStyle name="계산 6 2 2 2 2 2 3 3" xfId="12027"/>
    <cellStyle name="계산 6 2 2 2 2 2 3 3 2" xfId="25503"/>
    <cellStyle name="계산 6 2 2 2 2 2 3 4" xfId="18900"/>
    <cellStyle name="계산 6 2 2 2 2 2 4" xfId="6727"/>
    <cellStyle name="계산 6 2 2 2 2 2 4 2" xfId="13843"/>
    <cellStyle name="계산 6 2 2 2 2 2 4 2 2" xfId="27161"/>
    <cellStyle name="계산 6 2 2 2 2 2 4 3" xfId="20558"/>
    <cellStyle name="계산 6 2 2 2 2 2 5" xfId="10332"/>
    <cellStyle name="계산 6 2 2 2 2 2 5 2" xfId="23907"/>
    <cellStyle name="계산 6 2 2 2 2 2 6" xfId="17303"/>
    <cellStyle name="계산 6 2 2 2 2 3" xfId="3649"/>
    <cellStyle name="계산 6 2 2 2 2 3 2" xfId="5344"/>
    <cellStyle name="계산 6 2 2 2 2 3 2 2" xfId="8855"/>
    <cellStyle name="계산 6 2 2 2 2 3 2 2 2" xfId="15971"/>
    <cellStyle name="계산 6 2 2 2 2 3 2 2 2 2" xfId="29161"/>
    <cellStyle name="계산 6 2 2 2 2 3 2 2 3" xfId="22558"/>
    <cellStyle name="계산 6 2 2 2 2 3 2 3" xfId="12461"/>
    <cellStyle name="계산 6 2 2 2 2 3 2 3 2" xfId="25908"/>
    <cellStyle name="계산 6 2 2 2 2 3 2 4" xfId="19305"/>
    <cellStyle name="계산 6 2 2 2 2 3 3" xfId="7161"/>
    <cellStyle name="계산 6 2 2 2 2 3 3 2" xfId="14277"/>
    <cellStyle name="계산 6 2 2 2 2 3 3 2 2" xfId="27566"/>
    <cellStyle name="계산 6 2 2 2 2 3 3 3" xfId="20963"/>
    <cellStyle name="계산 6 2 2 2 2 3 4" xfId="10767"/>
    <cellStyle name="계산 6 2 2 2 2 3 4 2" xfId="24313"/>
    <cellStyle name="계산 6 2 2 2 2 3 5" xfId="17709"/>
    <cellStyle name="계산 6 2 2 2 2 4" xfId="4496"/>
    <cellStyle name="계산 6 2 2 2 2 4 2" xfId="8007"/>
    <cellStyle name="계산 6 2 2 2 2 4 2 2" xfId="15123"/>
    <cellStyle name="계산 6 2 2 2 2 4 2 2 2" xfId="28372"/>
    <cellStyle name="계산 6 2 2 2 2 4 2 3" xfId="21769"/>
    <cellStyle name="계산 6 2 2 2 2 4 3" xfId="11613"/>
    <cellStyle name="계산 6 2 2 2 2 4 3 2" xfId="25119"/>
    <cellStyle name="계산 6 2 2 2 2 4 4" xfId="18516"/>
    <cellStyle name="계산 6 2 2 2 2 5" xfId="6310"/>
    <cellStyle name="계산 6 2 2 2 2 5 2" xfId="13426"/>
    <cellStyle name="계산 6 2 2 2 2 5 2 2" xfId="26777"/>
    <cellStyle name="계산 6 2 2 2 2 5 3" xfId="20174"/>
    <cellStyle name="계산 6 2 2 2 2 6" xfId="9915"/>
    <cellStyle name="계산 6 2 2 2 2 6 2" xfId="23523"/>
    <cellStyle name="계산 6 2 2 2 2 7" xfId="16919"/>
    <cellStyle name="계산 6 2 2 2 3" xfId="3154"/>
    <cellStyle name="계산 6 2 2 2 3 2" xfId="3983"/>
    <cellStyle name="계산 6 2 2 2 3 2 2" xfId="5678"/>
    <cellStyle name="계산 6 2 2 2 3 2 2 2" xfId="9189"/>
    <cellStyle name="계산 6 2 2 2 3 2 2 2 2" xfId="16305"/>
    <cellStyle name="계산 6 2 2 2 3 2 2 2 2 2" xfId="29493"/>
    <cellStyle name="계산 6 2 2 2 3 2 2 2 3" xfId="22890"/>
    <cellStyle name="계산 6 2 2 2 3 2 2 3" xfId="12795"/>
    <cellStyle name="계산 6 2 2 2 3 2 2 3 2" xfId="26240"/>
    <cellStyle name="계산 6 2 2 2 3 2 2 4" xfId="19637"/>
    <cellStyle name="계산 6 2 2 2 3 2 3" xfId="7495"/>
    <cellStyle name="계산 6 2 2 2 3 2 3 2" xfId="14611"/>
    <cellStyle name="계산 6 2 2 2 3 2 3 2 2" xfId="27898"/>
    <cellStyle name="계산 6 2 2 2 3 2 3 3" xfId="21295"/>
    <cellStyle name="계산 6 2 2 2 3 2 4" xfId="11101"/>
    <cellStyle name="계산 6 2 2 2 3 2 4 2" xfId="24645"/>
    <cellStyle name="계산 6 2 2 2 3 2 5" xfId="18041"/>
    <cellStyle name="계산 6 2 2 2 3 3" xfId="4850"/>
    <cellStyle name="계산 6 2 2 2 3 3 2" xfId="8361"/>
    <cellStyle name="계산 6 2 2 2 3 3 2 2" xfId="15477"/>
    <cellStyle name="계산 6 2 2 2 3 3 2 2 2" xfId="28704"/>
    <cellStyle name="계산 6 2 2 2 3 3 2 3" xfId="22101"/>
    <cellStyle name="계산 6 2 2 2 3 3 3" xfId="11967"/>
    <cellStyle name="계산 6 2 2 2 3 3 3 2" xfId="25451"/>
    <cellStyle name="계산 6 2 2 2 3 3 4" xfId="18848"/>
    <cellStyle name="계산 6 2 2 2 3 4" xfId="6667"/>
    <cellStyle name="계산 6 2 2 2 3 4 2" xfId="13783"/>
    <cellStyle name="계산 6 2 2 2 3 4 2 2" xfId="27109"/>
    <cellStyle name="계산 6 2 2 2 3 4 3" xfId="20506"/>
    <cellStyle name="계산 6 2 2 2 3 5" xfId="10272"/>
    <cellStyle name="계산 6 2 2 2 3 5 2" xfId="23855"/>
    <cellStyle name="계산 6 2 2 2 3 6" xfId="17251"/>
    <cellStyle name="계산 6 2 2 2 4" xfId="3597"/>
    <cellStyle name="계산 6 2 2 2 4 2" xfId="5292"/>
    <cellStyle name="계산 6 2 2 2 4 2 2" xfId="8803"/>
    <cellStyle name="계산 6 2 2 2 4 2 2 2" xfId="15919"/>
    <cellStyle name="계산 6 2 2 2 4 2 2 2 2" xfId="29109"/>
    <cellStyle name="계산 6 2 2 2 4 2 2 3" xfId="22506"/>
    <cellStyle name="계산 6 2 2 2 4 2 3" xfId="12409"/>
    <cellStyle name="계산 6 2 2 2 4 2 3 2" xfId="25856"/>
    <cellStyle name="계산 6 2 2 2 4 2 4" xfId="19253"/>
    <cellStyle name="계산 6 2 2 2 4 3" xfId="7109"/>
    <cellStyle name="계산 6 2 2 2 4 3 2" xfId="14225"/>
    <cellStyle name="계산 6 2 2 2 4 3 2 2" xfId="27514"/>
    <cellStyle name="계산 6 2 2 2 4 3 3" xfId="20911"/>
    <cellStyle name="계산 6 2 2 2 4 4" xfId="10715"/>
    <cellStyle name="계산 6 2 2 2 4 4 2" xfId="24261"/>
    <cellStyle name="계산 6 2 2 2 4 5" xfId="17657"/>
    <cellStyle name="계산 6 2 2 2 5" xfId="4444"/>
    <cellStyle name="계산 6 2 2 2 5 2" xfId="7955"/>
    <cellStyle name="계산 6 2 2 2 5 2 2" xfId="15071"/>
    <cellStyle name="계산 6 2 2 2 5 2 2 2" xfId="28320"/>
    <cellStyle name="계산 6 2 2 2 5 2 3" xfId="21717"/>
    <cellStyle name="계산 6 2 2 2 5 3" xfId="11561"/>
    <cellStyle name="계산 6 2 2 2 5 3 2" xfId="25067"/>
    <cellStyle name="계산 6 2 2 2 5 4" xfId="18464"/>
    <cellStyle name="계산 6 2 2 2 6" xfId="6250"/>
    <cellStyle name="계산 6 2 2 2 6 2" xfId="13366"/>
    <cellStyle name="계산 6 2 2 2 6 2 2" xfId="26725"/>
    <cellStyle name="계산 6 2 2 2 6 3" xfId="20122"/>
    <cellStyle name="계산 6 2 2 2 7" xfId="9855"/>
    <cellStyle name="계산 6 2 2 2 7 2" xfId="23471"/>
    <cellStyle name="계산 6 2 2 2 8" xfId="16866"/>
    <cellStyle name="계산 6 2 2 3" xfId="2454"/>
    <cellStyle name="계산 6 2 2 3 2" xfId="2936"/>
    <cellStyle name="계산 6 2 2 3 2 2" xfId="3786"/>
    <cellStyle name="계산 6 2 2 3 2 2 2" xfId="5481"/>
    <cellStyle name="계산 6 2 2 3 2 2 2 2" xfId="8992"/>
    <cellStyle name="계산 6 2 2 3 2 2 2 2 2" xfId="16108"/>
    <cellStyle name="계산 6 2 2 3 2 2 2 2 2 2" xfId="29297"/>
    <cellStyle name="계산 6 2 2 3 2 2 2 2 3" xfId="22694"/>
    <cellStyle name="계산 6 2 2 3 2 2 2 3" xfId="12598"/>
    <cellStyle name="계산 6 2 2 3 2 2 2 3 2" xfId="26044"/>
    <cellStyle name="계산 6 2 2 3 2 2 2 4" xfId="19441"/>
    <cellStyle name="계산 6 2 2 3 2 2 3" xfId="7298"/>
    <cellStyle name="계산 6 2 2 3 2 2 3 2" xfId="14414"/>
    <cellStyle name="계산 6 2 2 3 2 2 3 2 2" xfId="27702"/>
    <cellStyle name="계산 6 2 2 3 2 2 3 3" xfId="21099"/>
    <cellStyle name="계산 6 2 2 3 2 2 4" xfId="10904"/>
    <cellStyle name="계산 6 2 2 3 2 2 4 2" xfId="24449"/>
    <cellStyle name="계산 6 2 2 3 2 2 5" xfId="17845"/>
    <cellStyle name="계산 6 2 2 3 2 3" xfId="4634"/>
    <cellStyle name="계산 6 2 2 3 2 3 2" xfId="8145"/>
    <cellStyle name="계산 6 2 2 3 2 3 2 2" xfId="15261"/>
    <cellStyle name="계산 6 2 2 3 2 3 2 2 2" xfId="28508"/>
    <cellStyle name="계산 6 2 2 3 2 3 2 3" xfId="21905"/>
    <cellStyle name="계산 6 2 2 3 2 3 3" xfId="11751"/>
    <cellStyle name="계산 6 2 2 3 2 3 3 2" xfId="25255"/>
    <cellStyle name="계산 6 2 2 3 2 3 4" xfId="18652"/>
    <cellStyle name="계산 6 2 2 3 2 4" xfId="6449"/>
    <cellStyle name="계산 6 2 2 3 2 4 2" xfId="13565"/>
    <cellStyle name="계산 6 2 2 3 2 4 2 2" xfId="26913"/>
    <cellStyle name="계산 6 2 2 3 2 4 3" xfId="20310"/>
    <cellStyle name="계산 6 2 2 3 2 5" xfId="10054"/>
    <cellStyle name="계산 6 2 2 3 2 5 2" xfId="23659"/>
    <cellStyle name="계산 6 2 2 3 2 6" xfId="17055"/>
    <cellStyle name="계산 6 2 2 3 3" xfId="3366"/>
    <cellStyle name="계산 6 2 2 3 3 2" xfId="5062"/>
    <cellStyle name="계산 6 2 2 3 3 2 2" xfId="8573"/>
    <cellStyle name="계산 6 2 2 3 3 2 2 2" xfId="15689"/>
    <cellStyle name="계산 6 2 2 3 3 2 2 2 2" xfId="28897"/>
    <cellStyle name="계산 6 2 2 3 3 2 2 3" xfId="22294"/>
    <cellStyle name="계산 6 2 2 3 3 2 3" xfId="12179"/>
    <cellStyle name="계산 6 2 2 3 3 2 3 2" xfId="25644"/>
    <cellStyle name="계산 6 2 2 3 3 2 4" xfId="19041"/>
    <cellStyle name="계산 6 2 2 3 3 3" xfId="6879"/>
    <cellStyle name="계산 6 2 2 3 3 3 2" xfId="13995"/>
    <cellStyle name="계산 6 2 2 3 3 3 2 2" xfId="27302"/>
    <cellStyle name="계산 6 2 2 3 3 3 3" xfId="20699"/>
    <cellStyle name="계산 6 2 2 3 3 4" xfId="10484"/>
    <cellStyle name="계산 6 2 2 3 3 4 2" xfId="24048"/>
    <cellStyle name="계산 6 2 2 3 3 5" xfId="17444"/>
    <cellStyle name="계산 6 2 2 3 4" xfId="4202"/>
    <cellStyle name="계산 6 2 2 3 4 2" xfId="7714"/>
    <cellStyle name="계산 6 2 2 3 4 2 2" xfId="14830"/>
    <cellStyle name="계산 6 2 2 3 4 2 2 2" xfId="28105"/>
    <cellStyle name="계산 6 2 2 3 4 2 3" xfId="21502"/>
    <cellStyle name="계산 6 2 2 3 4 3" xfId="11320"/>
    <cellStyle name="계산 6 2 2 3 4 3 2" xfId="24852"/>
    <cellStyle name="계산 6 2 2 3 4 4" xfId="18248"/>
    <cellStyle name="계산 6 2 2 3 5" xfId="5986"/>
    <cellStyle name="계산 6 2 2 3 5 2" xfId="13103"/>
    <cellStyle name="계산 6 2 2 3 5 2 2" xfId="26510"/>
    <cellStyle name="계산 6 2 2 3 5 3" xfId="19907"/>
    <cellStyle name="계산 6 2 2 3 6" xfId="9601"/>
    <cellStyle name="계산 6 2 2 3 6 2" xfId="23256"/>
    <cellStyle name="계산 6 2 2 3 7" xfId="16661"/>
    <cellStyle name="계산 6 2 2 4" xfId="3044"/>
    <cellStyle name="계산 6 2 2 4 2" xfId="3891"/>
    <cellStyle name="계산 6 2 2 4 2 2" xfId="5586"/>
    <cellStyle name="계산 6 2 2 4 2 2 2" xfId="9097"/>
    <cellStyle name="계산 6 2 2 4 2 2 2 2" xfId="16213"/>
    <cellStyle name="계산 6 2 2 4 2 2 2 2 2" xfId="29402"/>
    <cellStyle name="계산 6 2 2 4 2 2 2 3" xfId="22799"/>
    <cellStyle name="계산 6 2 2 4 2 2 3" xfId="12703"/>
    <cellStyle name="계산 6 2 2 4 2 2 3 2" xfId="26149"/>
    <cellStyle name="계산 6 2 2 4 2 2 4" xfId="19546"/>
    <cellStyle name="계산 6 2 2 4 2 3" xfId="7403"/>
    <cellStyle name="계산 6 2 2 4 2 3 2" xfId="14519"/>
    <cellStyle name="계산 6 2 2 4 2 3 2 2" xfId="27807"/>
    <cellStyle name="계산 6 2 2 4 2 3 3" xfId="21204"/>
    <cellStyle name="계산 6 2 2 4 2 4" xfId="11009"/>
    <cellStyle name="계산 6 2 2 4 2 4 2" xfId="24554"/>
    <cellStyle name="계산 6 2 2 4 2 5" xfId="17950"/>
    <cellStyle name="계산 6 2 2 4 3" xfId="4740"/>
    <cellStyle name="계산 6 2 2 4 3 2" xfId="8251"/>
    <cellStyle name="계산 6 2 2 4 3 2 2" xfId="15367"/>
    <cellStyle name="계산 6 2 2 4 3 2 2 2" xfId="28613"/>
    <cellStyle name="계산 6 2 2 4 3 2 3" xfId="22010"/>
    <cellStyle name="계산 6 2 2 4 3 3" xfId="11857"/>
    <cellStyle name="계산 6 2 2 4 3 3 2" xfId="25360"/>
    <cellStyle name="계산 6 2 2 4 3 4" xfId="18757"/>
    <cellStyle name="계산 6 2 2 4 4" xfId="6557"/>
    <cellStyle name="계산 6 2 2 4 4 2" xfId="13673"/>
    <cellStyle name="계산 6 2 2 4 4 2 2" xfId="27018"/>
    <cellStyle name="계산 6 2 2 4 4 3" xfId="20415"/>
    <cellStyle name="계산 6 2 2 4 5" xfId="10162"/>
    <cellStyle name="계산 6 2 2 4 5 2" xfId="23764"/>
    <cellStyle name="계산 6 2 2 4 6" xfId="17160"/>
    <cellStyle name="계산 6 2 2 5" xfId="3497"/>
    <cellStyle name="계산 6 2 2 5 2" xfId="5192"/>
    <cellStyle name="계산 6 2 2 5 2 2" xfId="8703"/>
    <cellStyle name="계산 6 2 2 5 2 2 2" xfId="15819"/>
    <cellStyle name="계산 6 2 2 5 2 2 2 2" xfId="29018"/>
    <cellStyle name="계산 6 2 2 5 2 2 3" xfId="22415"/>
    <cellStyle name="계산 6 2 2 5 2 3" xfId="12309"/>
    <cellStyle name="계산 6 2 2 5 2 3 2" xfId="25765"/>
    <cellStyle name="계산 6 2 2 5 2 4" xfId="19162"/>
    <cellStyle name="계산 6 2 2 5 3" xfId="7009"/>
    <cellStyle name="계산 6 2 2 5 3 2" xfId="14125"/>
    <cellStyle name="계산 6 2 2 5 3 2 2" xfId="27423"/>
    <cellStyle name="계산 6 2 2 5 3 3" xfId="20820"/>
    <cellStyle name="계산 6 2 2 5 4" xfId="10615"/>
    <cellStyle name="계산 6 2 2 5 4 2" xfId="24170"/>
    <cellStyle name="계산 6 2 2 5 5" xfId="17566"/>
    <cellStyle name="계산 6 2 2 6" xfId="4340"/>
    <cellStyle name="계산 6 2 2 6 2" xfId="7851"/>
    <cellStyle name="계산 6 2 2 6 2 2" xfId="14967"/>
    <cellStyle name="계산 6 2 2 6 2 2 2" xfId="28226"/>
    <cellStyle name="계산 6 2 2 6 2 3" xfId="21623"/>
    <cellStyle name="계산 6 2 2 6 3" xfId="11457"/>
    <cellStyle name="계산 6 2 2 6 3 2" xfId="24973"/>
    <cellStyle name="계산 6 2 2 6 4" xfId="18370"/>
    <cellStyle name="계산 6 2 2 7" xfId="6127"/>
    <cellStyle name="계산 6 2 2 7 2" xfId="13243"/>
    <cellStyle name="계산 6 2 2 7 2 2" xfId="26631"/>
    <cellStyle name="계산 6 2 2 7 3" xfId="20028"/>
    <cellStyle name="계산 6 2 2 8" xfId="9740"/>
    <cellStyle name="계산 6 2 2 8 2" xfId="23377"/>
    <cellStyle name="계산 6 2 3" xfId="2677"/>
    <cellStyle name="계산 6 2 3 2" xfId="2507"/>
    <cellStyle name="계산 6 2 3 2 2" xfId="2981"/>
    <cellStyle name="계산 6 2 3 2 2 2" xfId="3831"/>
    <cellStyle name="계산 6 2 3 2 2 2 2" xfId="5526"/>
    <cellStyle name="계산 6 2 3 2 2 2 2 2" xfId="9037"/>
    <cellStyle name="계산 6 2 3 2 2 2 2 2 2" xfId="16153"/>
    <cellStyle name="계산 6 2 3 2 2 2 2 2 2 2" xfId="29342"/>
    <cellStyle name="계산 6 2 3 2 2 2 2 2 3" xfId="22739"/>
    <cellStyle name="계산 6 2 3 2 2 2 2 3" xfId="12643"/>
    <cellStyle name="계산 6 2 3 2 2 2 2 3 2" xfId="26089"/>
    <cellStyle name="계산 6 2 3 2 2 2 2 4" xfId="19486"/>
    <cellStyle name="계산 6 2 3 2 2 2 3" xfId="7343"/>
    <cellStyle name="계산 6 2 3 2 2 2 3 2" xfId="14459"/>
    <cellStyle name="계산 6 2 3 2 2 2 3 2 2" xfId="27747"/>
    <cellStyle name="계산 6 2 3 2 2 2 3 3" xfId="21144"/>
    <cellStyle name="계산 6 2 3 2 2 2 4" xfId="10949"/>
    <cellStyle name="계산 6 2 3 2 2 2 4 2" xfId="24494"/>
    <cellStyle name="계산 6 2 3 2 2 2 5" xfId="17890"/>
    <cellStyle name="계산 6 2 3 2 2 3" xfId="4679"/>
    <cellStyle name="계산 6 2 3 2 2 3 2" xfId="8190"/>
    <cellStyle name="계산 6 2 3 2 2 3 2 2" xfId="15306"/>
    <cellStyle name="계산 6 2 3 2 2 3 2 2 2" xfId="28553"/>
    <cellStyle name="계산 6 2 3 2 2 3 2 3" xfId="21950"/>
    <cellStyle name="계산 6 2 3 2 2 3 3" xfId="11796"/>
    <cellStyle name="계산 6 2 3 2 2 3 3 2" xfId="25300"/>
    <cellStyle name="계산 6 2 3 2 2 3 4" xfId="18697"/>
    <cellStyle name="계산 6 2 3 2 2 4" xfId="6494"/>
    <cellStyle name="계산 6 2 3 2 2 4 2" xfId="13610"/>
    <cellStyle name="계산 6 2 3 2 2 4 2 2" xfId="26958"/>
    <cellStyle name="계산 6 2 3 2 2 4 3" xfId="20355"/>
    <cellStyle name="계산 6 2 3 2 2 5" xfId="10099"/>
    <cellStyle name="계산 6 2 3 2 2 5 2" xfId="23704"/>
    <cellStyle name="계산 6 2 3 2 2 6" xfId="17100"/>
    <cellStyle name="계산 6 2 3 2 3" xfId="3419"/>
    <cellStyle name="계산 6 2 3 2 3 2" xfId="5115"/>
    <cellStyle name="계산 6 2 3 2 3 2 2" xfId="8626"/>
    <cellStyle name="계산 6 2 3 2 3 2 2 2" xfId="15742"/>
    <cellStyle name="계산 6 2 3 2 3 2 2 2 2" xfId="28942"/>
    <cellStyle name="계산 6 2 3 2 3 2 2 3" xfId="22339"/>
    <cellStyle name="계산 6 2 3 2 3 2 3" xfId="12232"/>
    <cellStyle name="계산 6 2 3 2 3 2 3 2" xfId="25689"/>
    <cellStyle name="계산 6 2 3 2 3 2 4" xfId="19086"/>
    <cellStyle name="계산 6 2 3 2 3 3" xfId="6932"/>
    <cellStyle name="계산 6 2 3 2 3 3 2" xfId="14048"/>
    <cellStyle name="계산 6 2 3 2 3 3 2 2" xfId="27347"/>
    <cellStyle name="계산 6 2 3 2 3 3 3" xfId="20744"/>
    <cellStyle name="계산 6 2 3 2 3 4" xfId="10537"/>
    <cellStyle name="계산 6 2 3 2 3 4 2" xfId="24093"/>
    <cellStyle name="계산 6 2 3 2 3 5" xfId="17489"/>
    <cellStyle name="계산 6 2 3 2 4" xfId="4255"/>
    <cellStyle name="계산 6 2 3 2 4 2" xfId="7767"/>
    <cellStyle name="계산 6 2 3 2 4 2 2" xfId="14883"/>
    <cellStyle name="계산 6 2 3 2 4 2 2 2" xfId="28150"/>
    <cellStyle name="계산 6 2 3 2 4 2 3" xfId="21547"/>
    <cellStyle name="계산 6 2 3 2 4 3" xfId="11373"/>
    <cellStyle name="계산 6 2 3 2 4 3 2" xfId="24897"/>
    <cellStyle name="계산 6 2 3 2 4 4" xfId="18293"/>
    <cellStyle name="계산 6 2 3 2 5" xfId="6039"/>
    <cellStyle name="계산 6 2 3 2 5 2" xfId="13156"/>
    <cellStyle name="계산 6 2 3 2 5 2 2" xfId="26555"/>
    <cellStyle name="계산 6 2 3 2 5 3" xfId="19952"/>
    <cellStyle name="계산 6 2 3 2 6" xfId="9654"/>
    <cellStyle name="계산 6 2 3 2 6 2" xfId="23301"/>
    <cellStyle name="계산 6 2 3 2 7" xfId="16706"/>
    <cellStyle name="계산 6 2 3 3" xfId="3099"/>
    <cellStyle name="계산 6 2 3 3 2" xfId="3937"/>
    <cellStyle name="계산 6 2 3 3 2 2" xfId="5632"/>
    <cellStyle name="계산 6 2 3 3 2 2 2" xfId="9143"/>
    <cellStyle name="계산 6 2 3 3 2 2 2 2" xfId="16259"/>
    <cellStyle name="계산 6 2 3 3 2 2 2 2 2" xfId="29447"/>
    <cellStyle name="계산 6 2 3 3 2 2 2 3" xfId="22844"/>
    <cellStyle name="계산 6 2 3 3 2 2 3" xfId="12749"/>
    <cellStyle name="계산 6 2 3 3 2 2 3 2" xfId="26194"/>
    <cellStyle name="계산 6 2 3 3 2 2 4" xfId="19591"/>
    <cellStyle name="계산 6 2 3 3 2 3" xfId="7449"/>
    <cellStyle name="계산 6 2 3 3 2 3 2" xfId="14565"/>
    <cellStyle name="계산 6 2 3 3 2 3 2 2" xfId="27852"/>
    <cellStyle name="계산 6 2 3 3 2 3 3" xfId="21249"/>
    <cellStyle name="계산 6 2 3 3 2 4" xfId="11055"/>
    <cellStyle name="계산 6 2 3 3 2 4 2" xfId="24599"/>
    <cellStyle name="계산 6 2 3 3 2 5" xfId="17995"/>
    <cellStyle name="계산 6 2 3 3 3" xfId="4795"/>
    <cellStyle name="계산 6 2 3 3 3 2" xfId="8306"/>
    <cellStyle name="계산 6 2 3 3 3 2 2" xfId="15422"/>
    <cellStyle name="계산 6 2 3 3 3 2 2 2" xfId="28658"/>
    <cellStyle name="계산 6 2 3 3 3 2 3" xfId="22055"/>
    <cellStyle name="계산 6 2 3 3 3 3" xfId="11912"/>
    <cellStyle name="계산 6 2 3 3 3 3 2" xfId="25405"/>
    <cellStyle name="계산 6 2 3 3 3 4" xfId="18802"/>
    <cellStyle name="계산 6 2 3 3 4" xfId="6612"/>
    <cellStyle name="계산 6 2 3 3 4 2" xfId="13728"/>
    <cellStyle name="계산 6 2 3 3 4 2 2" xfId="27063"/>
    <cellStyle name="계산 6 2 3 3 4 3" xfId="20460"/>
    <cellStyle name="계산 6 2 3 3 5" xfId="10217"/>
    <cellStyle name="계산 6 2 3 3 5 2" xfId="23809"/>
    <cellStyle name="계산 6 2 3 3 6" xfId="17205"/>
    <cellStyle name="계산 6 2 3 4" xfId="3551"/>
    <cellStyle name="계산 6 2 3 4 2" xfId="5246"/>
    <cellStyle name="계산 6 2 3 4 2 2" xfId="8757"/>
    <cellStyle name="계산 6 2 3 4 2 2 2" xfId="15873"/>
    <cellStyle name="계산 6 2 3 4 2 2 2 2" xfId="29063"/>
    <cellStyle name="계산 6 2 3 4 2 2 3" xfId="22460"/>
    <cellStyle name="계산 6 2 3 4 2 3" xfId="12363"/>
    <cellStyle name="계산 6 2 3 4 2 3 2" xfId="25810"/>
    <cellStyle name="계산 6 2 3 4 2 4" xfId="19207"/>
    <cellStyle name="계산 6 2 3 4 3" xfId="7063"/>
    <cellStyle name="계산 6 2 3 4 3 2" xfId="14179"/>
    <cellStyle name="계산 6 2 3 4 3 2 2" xfId="27468"/>
    <cellStyle name="계산 6 2 3 4 3 3" xfId="20865"/>
    <cellStyle name="계산 6 2 3 4 4" xfId="10669"/>
    <cellStyle name="계산 6 2 3 4 4 2" xfId="24215"/>
    <cellStyle name="계산 6 2 3 4 5" xfId="17611"/>
    <cellStyle name="계산 6 2 3 5" xfId="4394"/>
    <cellStyle name="계산 6 2 3 5 2" xfId="7905"/>
    <cellStyle name="계산 6 2 3 5 2 2" xfId="15021"/>
    <cellStyle name="계산 6 2 3 5 2 2 2" xfId="28271"/>
    <cellStyle name="계산 6 2 3 5 2 3" xfId="21668"/>
    <cellStyle name="계산 6 2 3 5 3" xfId="11511"/>
    <cellStyle name="계산 6 2 3 5 3 2" xfId="25018"/>
    <cellStyle name="계산 6 2 3 5 4" xfId="18415"/>
    <cellStyle name="계산 6 2 3 6" xfId="6191"/>
    <cellStyle name="계산 6 2 3 6 2" xfId="13307"/>
    <cellStyle name="계산 6 2 3 6 2 2" xfId="26676"/>
    <cellStyle name="계산 6 2 3 6 3" xfId="20073"/>
    <cellStyle name="계산 6 2 3 7" xfId="9796"/>
    <cellStyle name="계산 6 2 3 7 2" xfId="23422"/>
    <cellStyle name="계산 6 2 3 8" xfId="16817"/>
    <cellStyle name="계산 6 2 4" xfId="2774"/>
    <cellStyle name="계산 6 2 4 2" xfId="2827"/>
    <cellStyle name="계산 6 2 4 2 2" xfId="3244"/>
    <cellStyle name="계산 6 2 4 2 2 2" xfId="4065"/>
    <cellStyle name="계산 6 2 4 2 2 2 2" xfId="5760"/>
    <cellStyle name="계산 6 2 4 2 2 2 2 2" xfId="9271"/>
    <cellStyle name="계산 6 2 4 2 2 2 2 2 2" xfId="16387"/>
    <cellStyle name="계산 6 2 4 2 2 2 2 2 2 2" xfId="29575"/>
    <cellStyle name="계산 6 2 4 2 2 2 2 2 3" xfId="22972"/>
    <cellStyle name="계산 6 2 4 2 2 2 2 3" xfId="12877"/>
    <cellStyle name="계산 6 2 4 2 2 2 2 3 2" xfId="26322"/>
    <cellStyle name="계산 6 2 4 2 2 2 2 4" xfId="19719"/>
    <cellStyle name="계산 6 2 4 2 2 2 3" xfId="7577"/>
    <cellStyle name="계산 6 2 4 2 2 2 3 2" xfId="14693"/>
    <cellStyle name="계산 6 2 4 2 2 2 3 2 2" xfId="27980"/>
    <cellStyle name="계산 6 2 4 2 2 2 3 3" xfId="21377"/>
    <cellStyle name="계산 6 2 4 2 2 2 4" xfId="11183"/>
    <cellStyle name="계산 6 2 4 2 2 2 4 2" xfId="24727"/>
    <cellStyle name="계산 6 2 4 2 2 2 5" xfId="18123"/>
    <cellStyle name="계산 6 2 4 2 2 3" xfId="4940"/>
    <cellStyle name="계산 6 2 4 2 2 3 2" xfId="8451"/>
    <cellStyle name="계산 6 2 4 2 2 3 2 2" xfId="15567"/>
    <cellStyle name="계산 6 2 4 2 2 3 2 2 2" xfId="28786"/>
    <cellStyle name="계산 6 2 4 2 2 3 2 3" xfId="22183"/>
    <cellStyle name="계산 6 2 4 2 2 3 3" xfId="12057"/>
    <cellStyle name="계산 6 2 4 2 2 3 3 2" xfId="25533"/>
    <cellStyle name="계산 6 2 4 2 2 3 4" xfId="18930"/>
    <cellStyle name="계산 6 2 4 2 2 4" xfId="6757"/>
    <cellStyle name="계산 6 2 4 2 2 4 2" xfId="13873"/>
    <cellStyle name="계산 6 2 4 2 2 4 2 2" xfId="27191"/>
    <cellStyle name="계산 6 2 4 2 2 4 3" xfId="20588"/>
    <cellStyle name="계산 6 2 4 2 2 5" xfId="10362"/>
    <cellStyle name="계산 6 2 4 2 2 5 2" xfId="23937"/>
    <cellStyle name="계산 6 2 4 2 2 6" xfId="17333"/>
    <cellStyle name="계산 6 2 4 2 3" xfId="3679"/>
    <cellStyle name="계산 6 2 4 2 3 2" xfId="5374"/>
    <cellStyle name="계산 6 2 4 2 3 2 2" xfId="8885"/>
    <cellStyle name="계산 6 2 4 2 3 2 2 2" xfId="16001"/>
    <cellStyle name="계산 6 2 4 2 3 2 2 2 2" xfId="29191"/>
    <cellStyle name="계산 6 2 4 2 3 2 2 3" xfId="22588"/>
    <cellStyle name="계산 6 2 4 2 3 2 3" xfId="12491"/>
    <cellStyle name="계산 6 2 4 2 3 2 3 2" xfId="25938"/>
    <cellStyle name="계산 6 2 4 2 3 2 4" xfId="19335"/>
    <cellStyle name="계산 6 2 4 2 3 3" xfId="7191"/>
    <cellStyle name="계산 6 2 4 2 3 3 2" xfId="14307"/>
    <cellStyle name="계산 6 2 4 2 3 3 2 2" xfId="27596"/>
    <cellStyle name="계산 6 2 4 2 3 3 3" xfId="20993"/>
    <cellStyle name="계산 6 2 4 2 3 4" xfId="10797"/>
    <cellStyle name="계산 6 2 4 2 3 4 2" xfId="24343"/>
    <cellStyle name="계산 6 2 4 2 3 5" xfId="17739"/>
    <cellStyle name="계산 6 2 4 2 4" xfId="4526"/>
    <cellStyle name="계산 6 2 4 2 4 2" xfId="8037"/>
    <cellStyle name="계산 6 2 4 2 4 2 2" xfId="15153"/>
    <cellStyle name="계산 6 2 4 2 4 2 2 2" xfId="28402"/>
    <cellStyle name="계산 6 2 4 2 4 2 3" xfId="21799"/>
    <cellStyle name="계산 6 2 4 2 4 3" xfId="11643"/>
    <cellStyle name="계산 6 2 4 2 4 3 2" xfId="25149"/>
    <cellStyle name="계산 6 2 4 2 4 4" xfId="18546"/>
    <cellStyle name="계산 6 2 4 2 5" xfId="6340"/>
    <cellStyle name="계산 6 2 4 2 5 2" xfId="13456"/>
    <cellStyle name="계산 6 2 4 2 5 2 2" xfId="26807"/>
    <cellStyle name="계산 6 2 4 2 5 3" xfId="20204"/>
    <cellStyle name="계산 6 2 4 2 6" xfId="9945"/>
    <cellStyle name="계산 6 2 4 2 6 2" xfId="23553"/>
    <cellStyle name="계산 6 2 4 2 7" xfId="16949"/>
    <cellStyle name="계산 6 2 4 3" xfId="3192"/>
    <cellStyle name="계산 6 2 4 3 2" xfId="4013"/>
    <cellStyle name="계산 6 2 4 3 2 2" xfId="5708"/>
    <cellStyle name="계산 6 2 4 3 2 2 2" xfId="9219"/>
    <cellStyle name="계산 6 2 4 3 2 2 2 2" xfId="16335"/>
    <cellStyle name="계산 6 2 4 3 2 2 2 2 2" xfId="29523"/>
    <cellStyle name="계산 6 2 4 3 2 2 2 3" xfId="22920"/>
    <cellStyle name="계산 6 2 4 3 2 2 3" xfId="12825"/>
    <cellStyle name="계산 6 2 4 3 2 2 3 2" xfId="26270"/>
    <cellStyle name="계산 6 2 4 3 2 2 4" xfId="19667"/>
    <cellStyle name="계산 6 2 4 3 2 3" xfId="7525"/>
    <cellStyle name="계산 6 2 4 3 2 3 2" xfId="14641"/>
    <cellStyle name="계산 6 2 4 3 2 3 2 2" xfId="27928"/>
    <cellStyle name="계산 6 2 4 3 2 3 3" xfId="21325"/>
    <cellStyle name="계산 6 2 4 3 2 4" xfId="11131"/>
    <cellStyle name="계산 6 2 4 3 2 4 2" xfId="24675"/>
    <cellStyle name="계산 6 2 4 3 2 5" xfId="18071"/>
    <cellStyle name="계산 6 2 4 3 3" xfId="4888"/>
    <cellStyle name="계산 6 2 4 3 3 2" xfId="8399"/>
    <cellStyle name="계산 6 2 4 3 3 2 2" xfId="15515"/>
    <cellStyle name="계산 6 2 4 3 3 2 2 2" xfId="28734"/>
    <cellStyle name="계산 6 2 4 3 3 2 3" xfId="22131"/>
    <cellStyle name="계산 6 2 4 3 3 3" xfId="12005"/>
    <cellStyle name="계산 6 2 4 3 3 3 2" xfId="25481"/>
    <cellStyle name="계산 6 2 4 3 3 4" xfId="18878"/>
    <cellStyle name="계산 6 2 4 3 4" xfId="6705"/>
    <cellStyle name="계산 6 2 4 3 4 2" xfId="13821"/>
    <cellStyle name="계산 6 2 4 3 4 2 2" xfId="27139"/>
    <cellStyle name="계산 6 2 4 3 4 3" xfId="20536"/>
    <cellStyle name="계산 6 2 4 3 5" xfId="10310"/>
    <cellStyle name="계산 6 2 4 3 5 2" xfId="23885"/>
    <cellStyle name="계산 6 2 4 3 6" xfId="17281"/>
    <cellStyle name="계산 6 2 4 4" xfId="3627"/>
    <cellStyle name="계산 6 2 4 4 2" xfId="5322"/>
    <cellStyle name="계산 6 2 4 4 2 2" xfId="8833"/>
    <cellStyle name="계산 6 2 4 4 2 2 2" xfId="15949"/>
    <cellStyle name="계산 6 2 4 4 2 2 2 2" xfId="29139"/>
    <cellStyle name="계산 6 2 4 4 2 2 3" xfId="22536"/>
    <cellStyle name="계산 6 2 4 4 2 3" xfId="12439"/>
    <cellStyle name="계산 6 2 4 4 2 3 2" xfId="25886"/>
    <cellStyle name="계산 6 2 4 4 2 4" xfId="19283"/>
    <cellStyle name="계산 6 2 4 4 3" xfId="7139"/>
    <cellStyle name="계산 6 2 4 4 3 2" xfId="14255"/>
    <cellStyle name="계산 6 2 4 4 3 2 2" xfId="27544"/>
    <cellStyle name="계산 6 2 4 4 3 3" xfId="20941"/>
    <cellStyle name="계산 6 2 4 4 4" xfId="10745"/>
    <cellStyle name="계산 6 2 4 4 4 2" xfId="24291"/>
    <cellStyle name="계산 6 2 4 4 5" xfId="17687"/>
    <cellStyle name="계산 6 2 4 5" xfId="4474"/>
    <cellStyle name="계산 6 2 4 5 2" xfId="7985"/>
    <cellStyle name="계산 6 2 4 5 2 2" xfId="15101"/>
    <cellStyle name="계산 6 2 4 5 2 2 2" xfId="28350"/>
    <cellStyle name="계산 6 2 4 5 2 3" xfId="21747"/>
    <cellStyle name="계산 6 2 4 5 3" xfId="11591"/>
    <cellStyle name="계산 6 2 4 5 3 2" xfId="25097"/>
    <cellStyle name="계산 6 2 4 5 4" xfId="18494"/>
    <cellStyle name="계산 6 2 4 6" xfId="6288"/>
    <cellStyle name="계산 6 2 4 6 2" xfId="13404"/>
    <cellStyle name="계산 6 2 4 6 2 2" xfId="26755"/>
    <cellStyle name="계산 6 2 4 6 3" xfId="20152"/>
    <cellStyle name="계산 6 2 4 7" xfId="9893"/>
    <cellStyle name="계산 6 2 4 7 2" xfId="23501"/>
    <cellStyle name="계산 6 2 4 8" xfId="16896"/>
    <cellStyle name="계산 6 2 5" xfId="2397"/>
    <cellStyle name="계산 6 2 5 2" xfId="2880"/>
    <cellStyle name="계산 6 2 5 2 2" xfId="3731"/>
    <cellStyle name="계산 6 2 5 2 2 2" xfId="5426"/>
    <cellStyle name="계산 6 2 5 2 2 2 2" xfId="8937"/>
    <cellStyle name="계산 6 2 5 2 2 2 2 2" xfId="16053"/>
    <cellStyle name="계산 6 2 5 2 2 2 2 2 2" xfId="29243"/>
    <cellStyle name="계산 6 2 5 2 2 2 2 3" xfId="22640"/>
    <cellStyle name="계산 6 2 5 2 2 2 3" xfId="12543"/>
    <cellStyle name="계산 6 2 5 2 2 2 3 2" xfId="25990"/>
    <cellStyle name="계산 6 2 5 2 2 2 4" xfId="19387"/>
    <cellStyle name="계산 6 2 5 2 2 3" xfId="7243"/>
    <cellStyle name="계산 6 2 5 2 2 3 2" xfId="14359"/>
    <cellStyle name="계산 6 2 5 2 2 3 2 2" xfId="27648"/>
    <cellStyle name="계산 6 2 5 2 2 3 3" xfId="21045"/>
    <cellStyle name="계산 6 2 5 2 2 4" xfId="10849"/>
    <cellStyle name="계산 6 2 5 2 2 4 2" xfId="24395"/>
    <cellStyle name="계산 6 2 5 2 2 5" xfId="17791"/>
    <cellStyle name="계산 6 2 5 2 3" xfId="4579"/>
    <cellStyle name="계산 6 2 5 2 3 2" xfId="8090"/>
    <cellStyle name="계산 6 2 5 2 3 2 2" xfId="15206"/>
    <cellStyle name="계산 6 2 5 2 3 2 2 2" xfId="28454"/>
    <cellStyle name="계산 6 2 5 2 3 2 3" xfId="21851"/>
    <cellStyle name="계산 6 2 5 2 3 3" xfId="11696"/>
    <cellStyle name="계산 6 2 5 2 3 3 2" xfId="25201"/>
    <cellStyle name="계산 6 2 5 2 3 4" xfId="18598"/>
    <cellStyle name="계산 6 2 5 2 4" xfId="6393"/>
    <cellStyle name="계산 6 2 5 2 4 2" xfId="13509"/>
    <cellStyle name="계산 6 2 5 2 4 2 2" xfId="26859"/>
    <cellStyle name="계산 6 2 5 2 4 3" xfId="20256"/>
    <cellStyle name="계산 6 2 5 2 5" xfId="9998"/>
    <cellStyle name="계산 6 2 5 2 5 2" xfId="23605"/>
    <cellStyle name="계산 6 2 5 2 6" xfId="17001"/>
    <cellStyle name="계산 6 2 5 3" xfId="3310"/>
    <cellStyle name="계산 6 2 5 3 2" xfId="5006"/>
    <cellStyle name="계산 6 2 5 3 2 2" xfId="8517"/>
    <cellStyle name="계산 6 2 5 3 2 2 2" xfId="15633"/>
    <cellStyle name="계산 6 2 5 3 2 2 2 2" xfId="28843"/>
    <cellStyle name="계산 6 2 5 3 2 2 3" xfId="22240"/>
    <cellStyle name="계산 6 2 5 3 2 3" xfId="12123"/>
    <cellStyle name="계산 6 2 5 3 2 3 2" xfId="25590"/>
    <cellStyle name="계산 6 2 5 3 2 4" xfId="18987"/>
    <cellStyle name="계산 6 2 5 3 3" xfId="6823"/>
    <cellStyle name="계산 6 2 5 3 3 2" xfId="13939"/>
    <cellStyle name="계산 6 2 5 3 3 2 2" xfId="27248"/>
    <cellStyle name="계산 6 2 5 3 3 3" xfId="20645"/>
    <cellStyle name="계산 6 2 5 3 4" xfId="10428"/>
    <cellStyle name="계산 6 2 5 3 4 2" xfId="23994"/>
    <cellStyle name="계산 6 2 5 3 5" xfId="17390"/>
    <cellStyle name="계산 6 2 5 4" xfId="4146"/>
    <cellStyle name="계산 6 2 5 4 2" xfId="7658"/>
    <cellStyle name="계산 6 2 5 4 2 2" xfId="14774"/>
    <cellStyle name="계산 6 2 5 4 2 2 2" xfId="28051"/>
    <cellStyle name="계산 6 2 5 4 2 3" xfId="21448"/>
    <cellStyle name="계산 6 2 5 4 3" xfId="11264"/>
    <cellStyle name="계산 6 2 5 4 3 2" xfId="24798"/>
    <cellStyle name="계산 6 2 5 4 4" xfId="18194"/>
    <cellStyle name="계산 6 2 5 5" xfId="5930"/>
    <cellStyle name="계산 6 2 5 5 2" xfId="13047"/>
    <cellStyle name="계산 6 2 5 5 2 2" xfId="26456"/>
    <cellStyle name="계산 6 2 5 5 3" xfId="19853"/>
    <cellStyle name="계산 6 2 5 6" xfId="9545"/>
    <cellStyle name="계산 6 2 5 6 2" xfId="23202"/>
    <cellStyle name="계산 6 2 5 7" xfId="16607"/>
    <cellStyle name="계산 6 2 6" xfId="2553"/>
    <cellStyle name="계산 6 2 6 2" xfId="3461"/>
    <cellStyle name="계산 6 2 6 2 2" xfId="5157"/>
    <cellStyle name="계산 6 2 6 2 2 2" xfId="8668"/>
    <cellStyle name="계산 6 2 6 2 2 2 2" xfId="15784"/>
    <cellStyle name="계산 6 2 6 2 2 2 2 2" xfId="28984"/>
    <cellStyle name="계산 6 2 6 2 2 2 3" xfId="22381"/>
    <cellStyle name="계산 6 2 6 2 2 3" xfId="12274"/>
    <cellStyle name="계산 6 2 6 2 2 3 2" xfId="25731"/>
    <cellStyle name="계산 6 2 6 2 2 4" xfId="19128"/>
    <cellStyle name="계산 6 2 6 2 3" xfId="6974"/>
    <cellStyle name="계산 6 2 6 2 3 2" xfId="14090"/>
    <cellStyle name="계산 6 2 6 2 3 2 2" xfId="27389"/>
    <cellStyle name="계산 6 2 6 2 3 3" xfId="20786"/>
    <cellStyle name="계산 6 2 6 2 4" xfId="10579"/>
    <cellStyle name="계산 6 2 6 2 4 2" xfId="24135"/>
    <cellStyle name="계산 6 2 6 2 5" xfId="17531"/>
    <cellStyle name="계산 6 2 6 3" xfId="4297"/>
    <cellStyle name="계산 6 2 6 3 2" xfId="7809"/>
    <cellStyle name="계산 6 2 6 3 2 2" xfId="14925"/>
    <cellStyle name="계산 6 2 6 3 2 2 2" xfId="28192"/>
    <cellStyle name="계산 6 2 6 3 2 3" xfId="21589"/>
    <cellStyle name="계산 6 2 6 3 3" xfId="11415"/>
    <cellStyle name="계산 6 2 6 3 3 2" xfId="24939"/>
    <cellStyle name="계산 6 2 6 3 4" xfId="18335"/>
    <cellStyle name="계산 6 2 6 4" xfId="6082"/>
    <cellStyle name="계산 6 2 6 4 2" xfId="13199"/>
    <cellStyle name="계산 6 2 6 4 2 2" xfId="26597"/>
    <cellStyle name="계산 6 2 6 4 3" xfId="19994"/>
    <cellStyle name="계산 6 2 6 5" xfId="9697"/>
    <cellStyle name="계산 6 2 6 5 2" xfId="23343"/>
    <cellStyle name="계산 6 2 6 6" xfId="16748"/>
    <cellStyle name="계산 6 2 7" xfId="2357"/>
    <cellStyle name="계산 6 2 7 2" xfId="4107"/>
    <cellStyle name="계산 6 2 7 2 2" xfId="7619"/>
    <cellStyle name="계산 6 2 7 2 2 2" xfId="14735"/>
    <cellStyle name="계산 6 2 7 2 2 2 2" xfId="28021"/>
    <cellStyle name="계산 6 2 7 2 2 3" xfId="21418"/>
    <cellStyle name="계산 6 2 7 2 3" xfId="11225"/>
    <cellStyle name="계산 6 2 7 2 3 2" xfId="24768"/>
    <cellStyle name="계산 6 2 7 2 4" xfId="18164"/>
    <cellStyle name="계산 6 2 7 3" xfId="5891"/>
    <cellStyle name="계산 6 2 7 3 2" xfId="13008"/>
    <cellStyle name="계산 6 2 7 3 2 2" xfId="26426"/>
    <cellStyle name="계산 6 2 7 3 3" xfId="19823"/>
    <cellStyle name="계산 6 2 7 4" xfId="9506"/>
    <cellStyle name="계산 6 2 7 4 2" xfId="23172"/>
    <cellStyle name="계산 6 2 7 5" xfId="16584"/>
    <cellStyle name="계산 6 2 8" xfId="2015"/>
    <cellStyle name="계산 6 2 8 2" xfId="2262"/>
    <cellStyle name="계산 6 2 8 2 2" xfId="9419"/>
    <cellStyle name="계산 6 2 8 2 2 2" xfId="23099"/>
    <cellStyle name="계산 6 2 8 2 3" xfId="16520"/>
    <cellStyle name="계산 6 2 8 3" xfId="9290"/>
    <cellStyle name="계산 6 2 8 3 2" xfId="22991"/>
    <cellStyle name="계산 6 2 8 4" xfId="2203"/>
    <cellStyle name="계산 6 2 9" xfId="5819"/>
    <cellStyle name="계산 6 2 9 2" xfId="12936"/>
    <cellStyle name="계산 6 2 9 2 2" xfId="26370"/>
    <cellStyle name="계산 6 2 9 3" xfId="19767"/>
    <cellStyle name="계산 7" xfId="1186"/>
    <cellStyle name="계산 7 2" xfId="2145"/>
    <cellStyle name="계산 7 2 10" xfId="9366"/>
    <cellStyle name="계산 7 2 10 2" xfId="23051"/>
    <cellStyle name="계산 7 2 11" xfId="16472"/>
    <cellStyle name="계산 7 2 2" xfId="2610"/>
    <cellStyle name="계산 7 2 2 2" xfId="2737"/>
    <cellStyle name="계산 7 2 2 2 2" xfId="2798"/>
    <cellStyle name="계산 7 2 2 2 2 2" xfId="3215"/>
    <cellStyle name="계산 7 2 2 2 2 2 2" xfId="4036"/>
    <cellStyle name="계산 7 2 2 2 2 2 2 2" xfId="5731"/>
    <cellStyle name="계산 7 2 2 2 2 2 2 2 2" xfId="9242"/>
    <cellStyle name="계산 7 2 2 2 2 2 2 2 2 2" xfId="16358"/>
    <cellStyle name="계산 7 2 2 2 2 2 2 2 2 2 2" xfId="29546"/>
    <cellStyle name="계산 7 2 2 2 2 2 2 2 2 3" xfId="22943"/>
    <cellStyle name="계산 7 2 2 2 2 2 2 2 3" xfId="12848"/>
    <cellStyle name="계산 7 2 2 2 2 2 2 2 3 2" xfId="26293"/>
    <cellStyle name="계산 7 2 2 2 2 2 2 2 4" xfId="19690"/>
    <cellStyle name="계산 7 2 2 2 2 2 2 3" xfId="7548"/>
    <cellStyle name="계산 7 2 2 2 2 2 2 3 2" xfId="14664"/>
    <cellStyle name="계산 7 2 2 2 2 2 2 3 2 2" xfId="27951"/>
    <cellStyle name="계산 7 2 2 2 2 2 2 3 3" xfId="21348"/>
    <cellStyle name="계산 7 2 2 2 2 2 2 4" xfId="11154"/>
    <cellStyle name="계산 7 2 2 2 2 2 2 4 2" xfId="24698"/>
    <cellStyle name="계산 7 2 2 2 2 2 2 5" xfId="18094"/>
    <cellStyle name="계산 7 2 2 2 2 2 3" xfId="4911"/>
    <cellStyle name="계산 7 2 2 2 2 2 3 2" xfId="8422"/>
    <cellStyle name="계산 7 2 2 2 2 2 3 2 2" xfId="15538"/>
    <cellStyle name="계산 7 2 2 2 2 2 3 2 2 2" xfId="28757"/>
    <cellStyle name="계산 7 2 2 2 2 2 3 2 3" xfId="22154"/>
    <cellStyle name="계산 7 2 2 2 2 2 3 3" xfId="12028"/>
    <cellStyle name="계산 7 2 2 2 2 2 3 3 2" xfId="25504"/>
    <cellStyle name="계산 7 2 2 2 2 2 3 4" xfId="18901"/>
    <cellStyle name="계산 7 2 2 2 2 2 4" xfId="6728"/>
    <cellStyle name="계산 7 2 2 2 2 2 4 2" xfId="13844"/>
    <cellStyle name="계산 7 2 2 2 2 2 4 2 2" xfId="27162"/>
    <cellStyle name="계산 7 2 2 2 2 2 4 3" xfId="20559"/>
    <cellStyle name="계산 7 2 2 2 2 2 5" xfId="10333"/>
    <cellStyle name="계산 7 2 2 2 2 2 5 2" xfId="23908"/>
    <cellStyle name="계산 7 2 2 2 2 2 6" xfId="17304"/>
    <cellStyle name="계산 7 2 2 2 2 3" xfId="3650"/>
    <cellStyle name="계산 7 2 2 2 2 3 2" xfId="5345"/>
    <cellStyle name="계산 7 2 2 2 2 3 2 2" xfId="8856"/>
    <cellStyle name="계산 7 2 2 2 2 3 2 2 2" xfId="15972"/>
    <cellStyle name="계산 7 2 2 2 2 3 2 2 2 2" xfId="29162"/>
    <cellStyle name="계산 7 2 2 2 2 3 2 2 3" xfId="22559"/>
    <cellStyle name="계산 7 2 2 2 2 3 2 3" xfId="12462"/>
    <cellStyle name="계산 7 2 2 2 2 3 2 3 2" xfId="25909"/>
    <cellStyle name="계산 7 2 2 2 2 3 2 4" xfId="19306"/>
    <cellStyle name="계산 7 2 2 2 2 3 3" xfId="7162"/>
    <cellStyle name="계산 7 2 2 2 2 3 3 2" xfId="14278"/>
    <cellStyle name="계산 7 2 2 2 2 3 3 2 2" xfId="27567"/>
    <cellStyle name="계산 7 2 2 2 2 3 3 3" xfId="20964"/>
    <cellStyle name="계산 7 2 2 2 2 3 4" xfId="10768"/>
    <cellStyle name="계산 7 2 2 2 2 3 4 2" xfId="24314"/>
    <cellStyle name="계산 7 2 2 2 2 3 5" xfId="17710"/>
    <cellStyle name="계산 7 2 2 2 2 4" xfId="4497"/>
    <cellStyle name="계산 7 2 2 2 2 4 2" xfId="8008"/>
    <cellStyle name="계산 7 2 2 2 2 4 2 2" xfId="15124"/>
    <cellStyle name="계산 7 2 2 2 2 4 2 2 2" xfId="28373"/>
    <cellStyle name="계산 7 2 2 2 2 4 2 3" xfId="21770"/>
    <cellStyle name="계산 7 2 2 2 2 4 3" xfId="11614"/>
    <cellStyle name="계산 7 2 2 2 2 4 3 2" xfId="25120"/>
    <cellStyle name="계산 7 2 2 2 2 4 4" xfId="18517"/>
    <cellStyle name="계산 7 2 2 2 2 5" xfId="6311"/>
    <cellStyle name="계산 7 2 2 2 2 5 2" xfId="13427"/>
    <cellStyle name="계산 7 2 2 2 2 5 2 2" xfId="26778"/>
    <cellStyle name="계산 7 2 2 2 2 5 3" xfId="20175"/>
    <cellStyle name="계산 7 2 2 2 2 6" xfId="9916"/>
    <cellStyle name="계산 7 2 2 2 2 6 2" xfId="23524"/>
    <cellStyle name="계산 7 2 2 2 2 7" xfId="16920"/>
    <cellStyle name="계산 7 2 2 2 3" xfId="3155"/>
    <cellStyle name="계산 7 2 2 2 3 2" xfId="3984"/>
    <cellStyle name="계산 7 2 2 2 3 2 2" xfId="5679"/>
    <cellStyle name="계산 7 2 2 2 3 2 2 2" xfId="9190"/>
    <cellStyle name="계산 7 2 2 2 3 2 2 2 2" xfId="16306"/>
    <cellStyle name="계산 7 2 2 2 3 2 2 2 2 2" xfId="29494"/>
    <cellStyle name="계산 7 2 2 2 3 2 2 2 3" xfId="22891"/>
    <cellStyle name="계산 7 2 2 2 3 2 2 3" xfId="12796"/>
    <cellStyle name="계산 7 2 2 2 3 2 2 3 2" xfId="26241"/>
    <cellStyle name="계산 7 2 2 2 3 2 2 4" xfId="19638"/>
    <cellStyle name="계산 7 2 2 2 3 2 3" xfId="7496"/>
    <cellStyle name="계산 7 2 2 2 3 2 3 2" xfId="14612"/>
    <cellStyle name="계산 7 2 2 2 3 2 3 2 2" xfId="27899"/>
    <cellStyle name="계산 7 2 2 2 3 2 3 3" xfId="21296"/>
    <cellStyle name="계산 7 2 2 2 3 2 4" xfId="11102"/>
    <cellStyle name="계산 7 2 2 2 3 2 4 2" xfId="24646"/>
    <cellStyle name="계산 7 2 2 2 3 2 5" xfId="18042"/>
    <cellStyle name="계산 7 2 2 2 3 3" xfId="4851"/>
    <cellStyle name="계산 7 2 2 2 3 3 2" xfId="8362"/>
    <cellStyle name="계산 7 2 2 2 3 3 2 2" xfId="15478"/>
    <cellStyle name="계산 7 2 2 2 3 3 2 2 2" xfId="28705"/>
    <cellStyle name="계산 7 2 2 2 3 3 2 3" xfId="22102"/>
    <cellStyle name="계산 7 2 2 2 3 3 3" xfId="11968"/>
    <cellStyle name="계산 7 2 2 2 3 3 3 2" xfId="25452"/>
    <cellStyle name="계산 7 2 2 2 3 3 4" xfId="18849"/>
    <cellStyle name="계산 7 2 2 2 3 4" xfId="6668"/>
    <cellStyle name="계산 7 2 2 2 3 4 2" xfId="13784"/>
    <cellStyle name="계산 7 2 2 2 3 4 2 2" xfId="27110"/>
    <cellStyle name="계산 7 2 2 2 3 4 3" xfId="20507"/>
    <cellStyle name="계산 7 2 2 2 3 5" xfId="10273"/>
    <cellStyle name="계산 7 2 2 2 3 5 2" xfId="23856"/>
    <cellStyle name="계산 7 2 2 2 3 6" xfId="17252"/>
    <cellStyle name="계산 7 2 2 2 4" xfId="3598"/>
    <cellStyle name="계산 7 2 2 2 4 2" xfId="5293"/>
    <cellStyle name="계산 7 2 2 2 4 2 2" xfId="8804"/>
    <cellStyle name="계산 7 2 2 2 4 2 2 2" xfId="15920"/>
    <cellStyle name="계산 7 2 2 2 4 2 2 2 2" xfId="29110"/>
    <cellStyle name="계산 7 2 2 2 4 2 2 3" xfId="22507"/>
    <cellStyle name="계산 7 2 2 2 4 2 3" xfId="12410"/>
    <cellStyle name="계산 7 2 2 2 4 2 3 2" xfId="25857"/>
    <cellStyle name="계산 7 2 2 2 4 2 4" xfId="19254"/>
    <cellStyle name="계산 7 2 2 2 4 3" xfId="7110"/>
    <cellStyle name="계산 7 2 2 2 4 3 2" xfId="14226"/>
    <cellStyle name="계산 7 2 2 2 4 3 2 2" xfId="27515"/>
    <cellStyle name="계산 7 2 2 2 4 3 3" xfId="20912"/>
    <cellStyle name="계산 7 2 2 2 4 4" xfId="10716"/>
    <cellStyle name="계산 7 2 2 2 4 4 2" xfId="24262"/>
    <cellStyle name="계산 7 2 2 2 4 5" xfId="17658"/>
    <cellStyle name="계산 7 2 2 2 5" xfId="4445"/>
    <cellStyle name="계산 7 2 2 2 5 2" xfId="7956"/>
    <cellStyle name="계산 7 2 2 2 5 2 2" xfId="15072"/>
    <cellStyle name="계산 7 2 2 2 5 2 2 2" xfId="28321"/>
    <cellStyle name="계산 7 2 2 2 5 2 3" xfId="21718"/>
    <cellStyle name="계산 7 2 2 2 5 3" xfId="11562"/>
    <cellStyle name="계산 7 2 2 2 5 3 2" xfId="25068"/>
    <cellStyle name="계산 7 2 2 2 5 4" xfId="18465"/>
    <cellStyle name="계산 7 2 2 2 6" xfId="6251"/>
    <cellStyle name="계산 7 2 2 2 6 2" xfId="13367"/>
    <cellStyle name="계산 7 2 2 2 6 2 2" xfId="26726"/>
    <cellStyle name="계산 7 2 2 2 6 3" xfId="20123"/>
    <cellStyle name="계산 7 2 2 2 7" xfId="9856"/>
    <cellStyle name="계산 7 2 2 2 7 2" xfId="23472"/>
    <cellStyle name="계산 7 2 2 2 8" xfId="16867"/>
    <cellStyle name="계산 7 2 2 3" xfId="2455"/>
    <cellStyle name="계산 7 2 2 3 2" xfId="2937"/>
    <cellStyle name="계산 7 2 2 3 2 2" xfId="3787"/>
    <cellStyle name="계산 7 2 2 3 2 2 2" xfId="5482"/>
    <cellStyle name="계산 7 2 2 3 2 2 2 2" xfId="8993"/>
    <cellStyle name="계산 7 2 2 3 2 2 2 2 2" xfId="16109"/>
    <cellStyle name="계산 7 2 2 3 2 2 2 2 2 2" xfId="29298"/>
    <cellStyle name="계산 7 2 2 3 2 2 2 2 3" xfId="22695"/>
    <cellStyle name="계산 7 2 2 3 2 2 2 3" xfId="12599"/>
    <cellStyle name="계산 7 2 2 3 2 2 2 3 2" xfId="26045"/>
    <cellStyle name="계산 7 2 2 3 2 2 2 4" xfId="19442"/>
    <cellStyle name="계산 7 2 2 3 2 2 3" xfId="7299"/>
    <cellStyle name="계산 7 2 2 3 2 2 3 2" xfId="14415"/>
    <cellStyle name="계산 7 2 2 3 2 2 3 2 2" xfId="27703"/>
    <cellStyle name="계산 7 2 2 3 2 2 3 3" xfId="21100"/>
    <cellStyle name="계산 7 2 2 3 2 2 4" xfId="10905"/>
    <cellStyle name="계산 7 2 2 3 2 2 4 2" xfId="24450"/>
    <cellStyle name="계산 7 2 2 3 2 2 5" xfId="17846"/>
    <cellStyle name="계산 7 2 2 3 2 3" xfId="4635"/>
    <cellStyle name="계산 7 2 2 3 2 3 2" xfId="8146"/>
    <cellStyle name="계산 7 2 2 3 2 3 2 2" xfId="15262"/>
    <cellStyle name="계산 7 2 2 3 2 3 2 2 2" xfId="28509"/>
    <cellStyle name="계산 7 2 2 3 2 3 2 3" xfId="21906"/>
    <cellStyle name="계산 7 2 2 3 2 3 3" xfId="11752"/>
    <cellStyle name="계산 7 2 2 3 2 3 3 2" xfId="25256"/>
    <cellStyle name="계산 7 2 2 3 2 3 4" xfId="18653"/>
    <cellStyle name="계산 7 2 2 3 2 4" xfId="6450"/>
    <cellStyle name="계산 7 2 2 3 2 4 2" xfId="13566"/>
    <cellStyle name="계산 7 2 2 3 2 4 2 2" xfId="26914"/>
    <cellStyle name="계산 7 2 2 3 2 4 3" xfId="20311"/>
    <cellStyle name="계산 7 2 2 3 2 5" xfId="10055"/>
    <cellStyle name="계산 7 2 2 3 2 5 2" xfId="23660"/>
    <cellStyle name="계산 7 2 2 3 2 6" xfId="17056"/>
    <cellStyle name="계산 7 2 2 3 3" xfId="3367"/>
    <cellStyle name="계산 7 2 2 3 3 2" xfId="5063"/>
    <cellStyle name="계산 7 2 2 3 3 2 2" xfId="8574"/>
    <cellStyle name="계산 7 2 2 3 3 2 2 2" xfId="15690"/>
    <cellStyle name="계산 7 2 2 3 3 2 2 2 2" xfId="28898"/>
    <cellStyle name="계산 7 2 2 3 3 2 2 3" xfId="22295"/>
    <cellStyle name="계산 7 2 2 3 3 2 3" xfId="12180"/>
    <cellStyle name="계산 7 2 2 3 3 2 3 2" xfId="25645"/>
    <cellStyle name="계산 7 2 2 3 3 2 4" xfId="19042"/>
    <cellStyle name="계산 7 2 2 3 3 3" xfId="6880"/>
    <cellStyle name="계산 7 2 2 3 3 3 2" xfId="13996"/>
    <cellStyle name="계산 7 2 2 3 3 3 2 2" xfId="27303"/>
    <cellStyle name="계산 7 2 2 3 3 3 3" xfId="20700"/>
    <cellStyle name="계산 7 2 2 3 3 4" xfId="10485"/>
    <cellStyle name="계산 7 2 2 3 3 4 2" xfId="24049"/>
    <cellStyle name="계산 7 2 2 3 3 5" xfId="17445"/>
    <cellStyle name="계산 7 2 2 3 4" xfId="4203"/>
    <cellStyle name="계산 7 2 2 3 4 2" xfId="7715"/>
    <cellStyle name="계산 7 2 2 3 4 2 2" xfId="14831"/>
    <cellStyle name="계산 7 2 2 3 4 2 2 2" xfId="28106"/>
    <cellStyle name="계산 7 2 2 3 4 2 3" xfId="21503"/>
    <cellStyle name="계산 7 2 2 3 4 3" xfId="11321"/>
    <cellStyle name="계산 7 2 2 3 4 3 2" xfId="24853"/>
    <cellStyle name="계산 7 2 2 3 4 4" xfId="18249"/>
    <cellStyle name="계산 7 2 2 3 5" xfId="5987"/>
    <cellStyle name="계산 7 2 2 3 5 2" xfId="13104"/>
    <cellStyle name="계산 7 2 2 3 5 2 2" xfId="26511"/>
    <cellStyle name="계산 7 2 2 3 5 3" xfId="19908"/>
    <cellStyle name="계산 7 2 2 3 6" xfId="9602"/>
    <cellStyle name="계산 7 2 2 3 6 2" xfId="23257"/>
    <cellStyle name="계산 7 2 2 3 7" xfId="16662"/>
    <cellStyle name="계산 7 2 2 4" xfId="3045"/>
    <cellStyle name="계산 7 2 2 4 2" xfId="3892"/>
    <cellStyle name="계산 7 2 2 4 2 2" xfId="5587"/>
    <cellStyle name="계산 7 2 2 4 2 2 2" xfId="9098"/>
    <cellStyle name="계산 7 2 2 4 2 2 2 2" xfId="16214"/>
    <cellStyle name="계산 7 2 2 4 2 2 2 2 2" xfId="29403"/>
    <cellStyle name="계산 7 2 2 4 2 2 2 3" xfId="22800"/>
    <cellStyle name="계산 7 2 2 4 2 2 3" xfId="12704"/>
    <cellStyle name="계산 7 2 2 4 2 2 3 2" xfId="26150"/>
    <cellStyle name="계산 7 2 2 4 2 2 4" xfId="19547"/>
    <cellStyle name="계산 7 2 2 4 2 3" xfId="7404"/>
    <cellStyle name="계산 7 2 2 4 2 3 2" xfId="14520"/>
    <cellStyle name="계산 7 2 2 4 2 3 2 2" xfId="27808"/>
    <cellStyle name="계산 7 2 2 4 2 3 3" xfId="21205"/>
    <cellStyle name="계산 7 2 2 4 2 4" xfId="11010"/>
    <cellStyle name="계산 7 2 2 4 2 4 2" xfId="24555"/>
    <cellStyle name="계산 7 2 2 4 2 5" xfId="17951"/>
    <cellStyle name="계산 7 2 2 4 3" xfId="4741"/>
    <cellStyle name="계산 7 2 2 4 3 2" xfId="8252"/>
    <cellStyle name="계산 7 2 2 4 3 2 2" xfId="15368"/>
    <cellStyle name="계산 7 2 2 4 3 2 2 2" xfId="28614"/>
    <cellStyle name="계산 7 2 2 4 3 2 3" xfId="22011"/>
    <cellStyle name="계산 7 2 2 4 3 3" xfId="11858"/>
    <cellStyle name="계산 7 2 2 4 3 3 2" xfId="25361"/>
    <cellStyle name="계산 7 2 2 4 3 4" xfId="18758"/>
    <cellStyle name="계산 7 2 2 4 4" xfId="6558"/>
    <cellStyle name="계산 7 2 2 4 4 2" xfId="13674"/>
    <cellStyle name="계산 7 2 2 4 4 2 2" xfId="27019"/>
    <cellStyle name="계산 7 2 2 4 4 3" xfId="20416"/>
    <cellStyle name="계산 7 2 2 4 5" xfId="10163"/>
    <cellStyle name="계산 7 2 2 4 5 2" xfId="23765"/>
    <cellStyle name="계산 7 2 2 4 6" xfId="17161"/>
    <cellStyle name="계산 7 2 2 5" xfId="3498"/>
    <cellStyle name="계산 7 2 2 5 2" xfId="5193"/>
    <cellStyle name="계산 7 2 2 5 2 2" xfId="8704"/>
    <cellStyle name="계산 7 2 2 5 2 2 2" xfId="15820"/>
    <cellStyle name="계산 7 2 2 5 2 2 2 2" xfId="29019"/>
    <cellStyle name="계산 7 2 2 5 2 2 3" xfId="22416"/>
    <cellStyle name="계산 7 2 2 5 2 3" xfId="12310"/>
    <cellStyle name="계산 7 2 2 5 2 3 2" xfId="25766"/>
    <cellStyle name="계산 7 2 2 5 2 4" xfId="19163"/>
    <cellStyle name="계산 7 2 2 5 3" xfId="7010"/>
    <cellStyle name="계산 7 2 2 5 3 2" xfId="14126"/>
    <cellStyle name="계산 7 2 2 5 3 2 2" xfId="27424"/>
    <cellStyle name="계산 7 2 2 5 3 3" xfId="20821"/>
    <cellStyle name="계산 7 2 2 5 4" xfId="10616"/>
    <cellStyle name="계산 7 2 2 5 4 2" xfId="24171"/>
    <cellStyle name="계산 7 2 2 5 5" xfId="17567"/>
    <cellStyle name="계산 7 2 2 6" xfId="4341"/>
    <cellStyle name="계산 7 2 2 6 2" xfId="7852"/>
    <cellStyle name="계산 7 2 2 6 2 2" xfId="14968"/>
    <cellStyle name="계산 7 2 2 6 2 2 2" xfId="28227"/>
    <cellStyle name="계산 7 2 2 6 2 3" xfId="21624"/>
    <cellStyle name="계산 7 2 2 6 3" xfId="11458"/>
    <cellStyle name="계산 7 2 2 6 3 2" xfId="24974"/>
    <cellStyle name="계산 7 2 2 6 4" xfId="18371"/>
    <cellStyle name="계산 7 2 2 7" xfId="6128"/>
    <cellStyle name="계산 7 2 2 7 2" xfId="13244"/>
    <cellStyle name="계산 7 2 2 7 2 2" xfId="26632"/>
    <cellStyle name="계산 7 2 2 7 3" xfId="20029"/>
    <cellStyle name="계산 7 2 2 8" xfId="9741"/>
    <cellStyle name="계산 7 2 2 8 2" xfId="23378"/>
    <cellStyle name="계산 7 2 3" xfId="2678"/>
    <cellStyle name="계산 7 2 3 2" xfId="2508"/>
    <cellStyle name="계산 7 2 3 2 2" xfId="2982"/>
    <cellStyle name="계산 7 2 3 2 2 2" xfId="3832"/>
    <cellStyle name="계산 7 2 3 2 2 2 2" xfId="5527"/>
    <cellStyle name="계산 7 2 3 2 2 2 2 2" xfId="9038"/>
    <cellStyle name="계산 7 2 3 2 2 2 2 2 2" xfId="16154"/>
    <cellStyle name="계산 7 2 3 2 2 2 2 2 2 2" xfId="29343"/>
    <cellStyle name="계산 7 2 3 2 2 2 2 2 3" xfId="22740"/>
    <cellStyle name="계산 7 2 3 2 2 2 2 3" xfId="12644"/>
    <cellStyle name="계산 7 2 3 2 2 2 2 3 2" xfId="26090"/>
    <cellStyle name="계산 7 2 3 2 2 2 2 4" xfId="19487"/>
    <cellStyle name="계산 7 2 3 2 2 2 3" xfId="7344"/>
    <cellStyle name="계산 7 2 3 2 2 2 3 2" xfId="14460"/>
    <cellStyle name="계산 7 2 3 2 2 2 3 2 2" xfId="27748"/>
    <cellStyle name="계산 7 2 3 2 2 2 3 3" xfId="21145"/>
    <cellStyle name="계산 7 2 3 2 2 2 4" xfId="10950"/>
    <cellStyle name="계산 7 2 3 2 2 2 4 2" xfId="24495"/>
    <cellStyle name="계산 7 2 3 2 2 2 5" xfId="17891"/>
    <cellStyle name="계산 7 2 3 2 2 3" xfId="4680"/>
    <cellStyle name="계산 7 2 3 2 2 3 2" xfId="8191"/>
    <cellStyle name="계산 7 2 3 2 2 3 2 2" xfId="15307"/>
    <cellStyle name="계산 7 2 3 2 2 3 2 2 2" xfId="28554"/>
    <cellStyle name="계산 7 2 3 2 2 3 2 3" xfId="21951"/>
    <cellStyle name="계산 7 2 3 2 2 3 3" xfId="11797"/>
    <cellStyle name="계산 7 2 3 2 2 3 3 2" xfId="25301"/>
    <cellStyle name="계산 7 2 3 2 2 3 4" xfId="18698"/>
    <cellStyle name="계산 7 2 3 2 2 4" xfId="6495"/>
    <cellStyle name="계산 7 2 3 2 2 4 2" xfId="13611"/>
    <cellStyle name="계산 7 2 3 2 2 4 2 2" xfId="26959"/>
    <cellStyle name="계산 7 2 3 2 2 4 3" xfId="20356"/>
    <cellStyle name="계산 7 2 3 2 2 5" xfId="10100"/>
    <cellStyle name="계산 7 2 3 2 2 5 2" xfId="23705"/>
    <cellStyle name="계산 7 2 3 2 2 6" xfId="17101"/>
    <cellStyle name="계산 7 2 3 2 3" xfId="3420"/>
    <cellStyle name="계산 7 2 3 2 3 2" xfId="5116"/>
    <cellStyle name="계산 7 2 3 2 3 2 2" xfId="8627"/>
    <cellStyle name="계산 7 2 3 2 3 2 2 2" xfId="15743"/>
    <cellStyle name="계산 7 2 3 2 3 2 2 2 2" xfId="28943"/>
    <cellStyle name="계산 7 2 3 2 3 2 2 3" xfId="22340"/>
    <cellStyle name="계산 7 2 3 2 3 2 3" xfId="12233"/>
    <cellStyle name="계산 7 2 3 2 3 2 3 2" xfId="25690"/>
    <cellStyle name="계산 7 2 3 2 3 2 4" xfId="19087"/>
    <cellStyle name="계산 7 2 3 2 3 3" xfId="6933"/>
    <cellStyle name="계산 7 2 3 2 3 3 2" xfId="14049"/>
    <cellStyle name="계산 7 2 3 2 3 3 2 2" xfId="27348"/>
    <cellStyle name="계산 7 2 3 2 3 3 3" xfId="20745"/>
    <cellStyle name="계산 7 2 3 2 3 4" xfId="10538"/>
    <cellStyle name="계산 7 2 3 2 3 4 2" xfId="24094"/>
    <cellStyle name="계산 7 2 3 2 3 5" xfId="17490"/>
    <cellStyle name="계산 7 2 3 2 4" xfId="4256"/>
    <cellStyle name="계산 7 2 3 2 4 2" xfId="7768"/>
    <cellStyle name="계산 7 2 3 2 4 2 2" xfId="14884"/>
    <cellStyle name="계산 7 2 3 2 4 2 2 2" xfId="28151"/>
    <cellStyle name="계산 7 2 3 2 4 2 3" xfId="21548"/>
    <cellStyle name="계산 7 2 3 2 4 3" xfId="11374"/>
    <cellStyle name="계산 7 2 3 2 4 3 2" xfId="24898"/>
    <cellStyle name="계산 7 2 3 2 4 4" xfId="18294"/>
    <cellStyle name="계산 7 2 3 2 5" xfId="6040"/>
    <cellStyle name="계산 7 2 3 2 5 2" xfId="13157"/>
    <cellStyle name="계산 7 2 3 2 5 2 2" xfId="26556"/>
    <cellStyle name="계산 7 2 3 2 5 3" xfId="19953"/>
    <cellStyle name="계산 7 2 3 2 6" xfId="9655"/>
    <cellStyle name="계산 7 2 3 2 6 2" xfId="23302"/>
    <cellStyle name="계산 7 2 3 2 7" xfId="16707"/>
    <cellStyle name="계산 7 2 3 3" xfId="3100"/>
    <cellStyle name="계산 7 2 3 3 2" xfId="3938"/>
    <cellStyle name="계산 7 2 3 3 2 2" xfId="5633"/>
    <cellStyle name="계산 7 2 3 3 2 2 2" xfId="9144"/>
    <cellStyle name="계산 7 2 3 3 2 2 2 2" xfId="16260"/>
    <cellStyle name="계산 7 2 3 3 2 2 2 2 2" xfId="29448"/>
    <cellStyle name="계산 7 2 3 3 2 2 2 3" xfId="22845"/>
    <cellStyle name="계산 7 2 3 3 2 2 3" xfId="12750"/>
    <cellStyle name="계산 7 2 3 3 2 2 3 2" xfId="26195"/>
    <cellStyle name="계산 7 2 3 3 2 2 4" xfId="19592"/>
    <cellStyle name="계산 7 2 3 3 2 3" xfId="7450"/>
    <cellStyle name="계산 7 2 3 3 2 3 2" xfId="14566"/>
    <cellStyle name="계산 7 2 3 3 2 3 2 2" xfId="27853"/>
    <cellStyle name="계산 7 2 3 3 2 3 3" xfId="21250"/>
    <cellStyle name="계산 7 2 3 3 2 4" xfId="11056"/>
    <cellStyle name="계산 7 2 3 3 2 4 2" xfId="24600"/>
    <cellStyle name="계산 7 2 3 3 2 5" xfId="17996"/>
    <cellStyle name="계산 7 2 3 3 3" xfId="4796"/>
    <cellStyle name="계산 7 2 3 3 3 2" xfId="8307"/>
    <cellStyle name="계산 7 2 3 3 3 2 2" xfId="15423"/>
    <cellStyle name="계산 7 2 3 3 3 2 2 2" xfId="28659"/>
    <cellStyle name="계산 7 2 3 3 3 2 3" xfId="22056"/>
    <cellStyle name="계산 7 2 3 3 3 3" xfId="11913"/>
    <cellStyle name="계산 7 2 3 3 3 3 2" xfId="25406"/>
    <cellStyle name="계산 7 2 3 3 3 4" xfId="18803"/>
    <cellStyle name="계산 7 2 3 3 4" xfId="6613"/>
    <cellStyle name="계산 7 2 3 3 4 2" xfId="13729"/>
    <cellStyle name="계산 7 2 3 3 4 2 2" xfId="27064"/>
    <cellStyle name="계산 7 2 3 3 4 3" xfId="20461"/>
    <cellStyle name="계산 7 2 3 3 5" xfId="10218"/>
    <cellStyle name="계산 7 2 3 3 5 2" xfId="23810"/>
    <cellStyle name="계산 7 2 3 3 6" xfId="17206"/>
    <cellStyle name="계산 7 2 3 4" xfId="3552"/>
    <cellStyle name="계산 7 2 3 4 2" xfId="5247"/>
    <cellStyle name="계산 7 2 3 4 2 2" xfId="8758"/>
    <cellStyle name="계산 7 2 3 4 2 2 2" xfId="15874"/>
    <cellStyle name="계산 7 2 3 4 2 2 2 2" xfId="29064"/>
    <cellStyle name="계산 7 2 3 4 2 2 3" xfId="22461"/>
    <cellStyle name="계산 7 2 3 4 2 3" xfId="12364"/>
    <cellStyle name="계산 7 2 3 4 2 3 2" xfId="25811"/>
    <cellStyle name="계산 7 2 3 4 2 4" xfId="19208"/>
    <cellStyle name="계산 7 2 3 4 3" xfId="7064"/>
    <cellStyle name="계산 7 2 3 4 3 2" xfId="14180"/>
    <cellStyle name="계산 7 2 3 4 3 2 2" xfId="27469"/>
    <cellStyle name="계산 7 2 3 4 3 3" xfId="20866"/>
    <cellStyle name="계산 7 2 3 4 4" xfId="10670"/>
    <cellStyle name="계산 7 2 3 4 4 2" xfId="24216"/>
    <cellStyle name="계산 7 2 3 4 5" xfId="17612"/>
    <cellStyle name="계산 7 2 3 5" xfId="4395"/>
    <cellStyle name="계산 7 2 3 5 2" xfId="7906"/>
    <cellStyle name="계산 7 2 3 5 2 2" xfId="15022"/>
    <cellStyle name="계산 7 2 3 5 2 2 2" xfId="28272"/>
    <cellStyle name="계산 7 2 3 5 2 3" xfId="21669"/>
    <cellStyle name="계산 7 2 3 5 3" xfId="11512"/>
    <cellStyle name="계산 7 2 3 5 3 2" xfId="25019"/>
    <cellStyle name="계산 7 2 3 5 4" xfId="18416"/>
    <cellStyle name="계산 7 2 3 6" xfId="6192"/>
    <cellStyle name="계산 7 2 3 6 2" xfId="13308"/>
    <cellStyle name="계산 7 2 3 6 2 2" xfId="26677"/>
    <cellStyle name="계산 7 2 3 6 3" xfId="20074"/>
    <cellStyle name="계산 7 2 3 7" xfId="9797"/>
    <cellStyle name="계산 7 2 3 7 2" xfId="23423"/>
    <cellStyle name="계산 7 2 3 8" xfId="16818"/>
    <cellStyle name="계산 7 2 4" xfId="2775"/>
    <cellStyle name="계산 7 2 4 2" xfId="2828"/>
    <cellStyle name="계산 7 2 4 2 2" xfId="3245"/>
    <cellStyle name="계산 7 2 4 2 2 2" xfId="4066"/>
    <cellStyle name="계산 7 2 4 2 2 2 2" xfId="5761"/>
    <cellStyle name="계산 7 2 4 2 2 2 2 2" xfId="9272"/>
    <cellStyle name="계산 7 2 4 2 2 2 2 2 2" xfId="16388"/>
    <cellStyle name="계산 7 2 4 2 2 2 2 2 2 2" xfId="29576"/>
    <cellStyle name="계산 7 2 4 2 2 2 2 2 3" xfId="22973"/>
    <cellStyle name="계산 7 2 4 2 2 2 2 3" xfId="12878"/>
    <cellStyle name="계산 7 2 4 2 2 2 2 3 2" xfId="26323"/>
    <cellStyle name="계산 7 2 4 2 2 2 2 4" xfId="19720"/>
    <cellStyle name="계산 7 2 4 2 2 2 3" xfId="7578"/>
    <cellStyle name="계산 7 2 4 2 2 2 3 2" xfId="14694"/>
    <cellStyle name="계산 7 2 4 2 2 2 3 2 2" xfId="27981"/>
    <cellStyle name="계산 7 2 4 2 2 2 3 3" xfId="21378"/>
    <cellStyle name="계산 7 2 4 2 2 2 4" xfId="11184"/>
    <cellStyle name="계산 7 2 4 2 2 2 4 2" xfId="24728"/>
    <cellStyle name="계산 7 2 4 2 2 2 5" xfId="18124"/>
    <cellStyle name="계산 7 2 4 2 2 3" xfId="4941"/>
    <cellStyle name="계산 7 2 4 2 2 3 2" xfId="8452"/>
    <cellStyle name="계산 7 2 4 2 2 3 2 2" xfId="15568"/>
    <cellStyle name="계산 7 2 4 2 2 3 2 2 2" xfId="28787"/>
    <cellStyle name="계산 7 2 4 2 2 3 2 3" xfId="22184"/>
    <cellStyle name="계산 7 2 4 2 2 3 3" xfId="12058"/>
    <cellStyle name="계산 7 2 4 2 2 3 3 2" xfId="25534"/>
    <cellStyle name="계산 7 2 4 2 2 3 4" xfId="18931"/>
    <cellStyle name="계산 7 2 4 2 2 4" xfId="6758"/>
    <cellStyle name="계산 7 2 4 2 2 4 2" xfId="13874"/>
    <cellStyle name="계산 7 2 4 2 2 4 2 2" xfId="27192"/>
    <cellStyle name="계산 7 2 4 2 2 4 3" xfId="20589"/>
    <cellStyle name="계산 7 2 4 2 2 5" xfId="10363"/>
    <cellStyle name="계산 7 2 4 2 2 5 2" xfId="23938"/>
    <cellStyle name="계산 7 2 4 2 2 6" xfId="17334"/>
    <cellStyle name="계산 7 2 4 2 3" xfId="3680"/>
    <cellStyle name="계산 7 2 4 2 3 2" xfId="5375"/>
    <cellStyle name="계산 7 2 4 2 3 2 2" xfId="8886"/>
    <cellStyle name="계산 7 2 4 2 3 2 2 2" xfId="16002"/>
    <cellStyle name="계산 7 2 4 2 3 2 2 2 2" xfId="29192"/>
    <cellStyle name="계산 7 2 4 2 3 2 2 3" xfId="22589"/>
    <cellStyle name="계산 7 2 4 2 3 2 3" xfId="12492"/>
    <cellStyle name="계산 7 2 4 2 3 2 3 2" xfId="25939"/>
    <cellStyle name="계산 7 2 4 2 3 2 4" xfId="19336"/>
    <cellStyle name="계산 7 2 4 2 3 3" xfId="7192"/>
    <cellStyle name="계산 7 2 4 2 3 3 2" xfId="14308"/>
    <cellStyle name="계산 7 2 4 2 3 3 2 2" xfId="27597"/>
    <cellStyle name="계산 7 2 4 2 3 3 3" xfId="20994"/>
    <cellStyle name="계산 7 2 4 2 3 4" xfId="10798"/>
    <cellStyle name="계산 7 2 4 2 3 4 2" xfId="24344"/>
    <cellStyle name="계산 7 2 4 2 3 5" xfId="17740"/>
    <cellStyle name="계산 7 2 4 2 4" xfId="4527"/>
    <cellStyle name="계산 7 2 4 2 4 2" xfId="8038"/>
    <cellStyle name="계산 7 2 4 2 4 2 2" xfId="15154"/>
    <cellStyle name="계산 7 2 4 2 4 2 2 2" xfId="28403"/>
    <cellStyle name="계산 7 2 4 2 4 2 3" xfId="21800"/>
    <cellStyle name="계산 7 2 4 2 4 3" xfId="11644"/>
    <cellStyle name="계산 7 2 4 2 4 3 2" xfId="25150"/>
    <cellStyle name="계산 7 2 4 2 4 4" xfId="18547"/>
    <cellStyle name="계산 7 2 4 2 5" xfId="6341"/>
    <cellStyle name="계산 7 2 4 2 5 2" xfId="13457"/>
    <cellStyle name="계산 7 2 4 2 5 2 2" xfId="26808"/>
    <cellStyle name="계산 7 2 4 2 5 3" xfId="20205"/>
    <cellStyle name="계산 7 2 4 2 6" xfId="9946"/>
    <cellStyle name="계산 7 2 4 2 6 2" xfId="23554"/>
    <cellStyle name="계산 7 2 4 2 7" xfId="16950"/>
    <cellStyle name="계산 7 2 4 3" xfId="3193"/>
    <cellStyle name="계산 7 2 4 3 2" xfId="4014"/>
    <cellStyle name="계산 7 2 4 3 2 2" xfId="5709"/>
    <cellStyle name="계산 7 2 4 3 2 2 2" xfId="9220"/>
    <cellStyle name="계산 7 2 4 3 2 2 2 2" xfId="16336"/>
    <cellStyle name="계산 7 2 4 3 2 2 2 2 2" xfId="29524"/>
    <cellStyle name="계산 7 2 4 3 2 2 2 3" xfId="22921"/>
    <cellStyle name="계산 7 2 4 3 2 2 3" xfId="12826"/>
    <cellStyle name="계산 7 2 4 3 2 2 3 2" xfId="26271"/>
    <cellStyle name="계산 7 2 4 3 2 2 4" xfId="19668"/>
    <cellStyle name="계산 7 2 4 3 2 3" xfId="7526"/>
    <cellStyle name="계산 7 2 4 3 2 3 2" xfId="14642"/>
    <cellStyle name="계산 7 2 4 3 2 3 2 2" xfId="27929"/>
    <cellStyle name="계산 7 2 4 3 2 3 3" xfId="21326"/>
    <cellStyle name="계산 7 2 4 3 2 4" xfId="11132"/>
    <cellStyle name="계산 7 2 4 3 2 4 2" xfId="24676"/>
    <cellStyle name="계산 7 2 4 3 2 5" xfId="18072"/>
    <cellStyle name="계산 7 2 4 3 3" xfId="4889"/>
    <cellStyle name="계산 7 2 4 3 3 2" xfId="8400"/>
    <cellStyle name="계산 7 2 4 3 3 2 2" xfId="15516"/>
    <cellStyle name="계산 7 2 4 3 3 2 2 2" xfId="28735"/>
    <cellStyle name="계산 7 2 4 3 3 2 3" xfId="22132"/>
    <cellStyle name="계산 7 2 4 3 3 3" xfId="12006"/>
    <cellStyle name="계산 7 2 4 3 3 3 2" xfId="25482"/>
    <cellStyle name="계산 7 2 4 3 3 4" xfId="18879"/>
    <cellStyle name="계산 7 2 4 3 4" xfId="6706"/>
    <cellStyle name="계산 7 2 4 3 4 2" xfId="13822"/>
    <cellStyle name="계산 7 2 4 3 4 2 2" xfId="27140"/>
    <cellStyle name="계산 7 2 4 3 4 3" xfId="20537"/>
    <cellStyle name="계산 7 2 4 3 5" xfId="10311"/>
    <cellStyle name="계산 7 2 4 3 5 2" xfId="23886"/>
    <cellStyle name="계산 7 2 4 3 6" xfId="17282"/>
    <cellStyle name="계산 7 2 4 4" xfId="3628"/>
    <cellStyle name="계산 7 2 4 4 2" xfId="5323"/>
    <cellStyle name="계산 7 2 4 4 2 2" xfId="8834"/>
    <cellStyle name="계산 7 2 4 4 2 2 2" xfId="15950"/>
    <cellStyle name="계산 7 2 4 4 2 2 2 2" xfId="29140"/>
    <cellStyle name="계산 7 2 4 4 2 2 3" xfId="22537"/>
    <cellStyle name="계산 7 2 4 4 2 3" xfId="12440"/>
    <cellStyle name="계산 7 2 4 4 2 3 2" xfId="25887"/>
    <cellStyle name="계산 7 2 4 4 2 4" xfId="19284"/>
    <cellStyle name="계산 7 2 4 4 3" xfId="7140"/>
    <cellStyle name="계산 7 2 4 4 3 2" xfId="14256"/>
    <cellStyle name="계산 7 2 4 4 3 2 2" xfId="27545"/>
    <cellStyle name="계산 7 2 4 4 3 3" xfId="20942"/>
    <cellStyle name="계산 7 2 4 4 4" xfId="10746"/>
    <cellStyle name="계산 7 2 4 4 4 2" xfId="24292"/>
    <cellStyle name="계산 7 2 4 4 5" xfId="17688"/>
    <cellStyle name="계산 7 2 4 5" xfId="4475"/>
    <cellStyle name="계산 7 2 4 5 2" xfId="7986"/>
    <cellStyle name="계산 7 2 4 5 2 2" xfId="15102"/>
    <cellStyle name="계산 7 2 4 5 2 2 2" xfId="28351"/>
    <cellStyle name="계산 7 2 4 5 2 3" xfId="21748"/>
    <cellStyle name="계산 7 2 4 5 3" xfId="11592"/>
    <cellStyle name="계산 7 2 4 5 3 2" xfId="25098"/>
    <cellStyle name="계산 7 2 4 5 4" xfId="18495"/>
    <cellStyle name="계산 7 2 4 6" xfId="6289"/>
    <cellStyle name="계산 7 2 4 6 2" xfId="13405"/>
    <cellStyle name="계산 7 2 4 6 2 2" xfId="26756"/>
    <cellStyle name="계산 7 2 4 6 3" xfId="20153"/>
    <cellStyle name="계산 7 2 4 7" xfId="9894"/>
    <cellStyle name="계산 7 2 4 7 2" xfId="23502"/>
    <cellStyle name="계산 7 2 4 8" xfId="16897"/>
    <cellStyle name="계산 7 2 5" xfId="2398"/>
    <cellStyle name="계산 7 2 5 2" xfId="2881"/>
    <cellStyle name="계산 7 2 5 2 2" xfId="3732"/>
    <cellStyle name="계산 7 2 5 2 2 2" xfId="5427"/>
    <cellStyle name="계산 7 2 5 2 2 2 2" xfId="8938"/>
    <cellStyle name="계산 7 2 5 2 2 2 2 2" xfId="16054"/>
    <cellStyle name="계산 7 2 5 2 2 2 2 2 2" xfId="29244"/>
    <cellStyle name="계산 7 2 5 2 2 2 2 3" xfId="22641"/>
    <cellStyle name="계산 7 2 5 2 2 2 3" xfId="12544"/>
    <cellStyle name="계산 7 2 5 2 2 2 3 2" xfId="25991"/>
    <cellStyle name="계산 7 2 5 2 2 2 4" xfId="19388"/>
    <cellStyle name="계산 7 2 5 2 2 3" xfId="7244"/>
    <cellStyle name="계산 7 2 5 2 2 3 2" xfId="14360"/>
    <cellStyle name="계산 7 2 5 2 2 3 2 2" xfId="27649"/>
    <cellStyle name="계산 7 2 5 2 2 3 3" xfId="21046"/>
    <cellStyle name="계산 7 2 5 2 2 4" xfId="10850"/>
    <cellStyle name="계산 7 2 5 2 2 4 2" xfId="24396"/>
    <cellStyle name="계산 7 2 5 2 2 5" xfId="17792"/>
    <cellStyle name="계산 7 2 5 2 3" xfId="4580"/>
    <cellStyle name="계산 7 2 5 2 3 2" xfId="8091"/>
    <cellStyle name="계산 7 2 5 2 3 2 2" xfId="15207"/>
    <cellStyle name="계산 7 2 5 2 3 2 2 2" xfId="28455"/>
    <cellStyle name="계산 7 2 5 2 3 2 3" xfId="21852"/>
    <cellStyle name="계산 7 2 5 2 3 3" xfId="11697"/>
    <cellStyle name="계산 7 2 5 2 3 3 2" xfId="25202"/>
    <cellStyle name="계산 7 2 5 2 3 4" xfId="18599"/>
    <cellStyle name="계산 7 2 5 2 4" xfId="6394"/>
    <cellStyle name="계산 7 2 5 2 4 2" xfId="13510"/>
    <cellStyle name="계산 7 2 5 2 4 2 2" xfId="26860"/>
    <cellStyle name="계산 7 2 5 2 4 3" xfId="20257"/>
    <cellStyle name="계산 7 2 5 2 5" xfId="9999"/>
    <cellStyle name="계산 7 2 5 2 5 2" xfId="23606"/>
    <cellStyle name="계산 7 2 5 2 6" xfId="17002"/>
    <cellStyle name="계산 7 2 5 3" xfId="3311"/>
    <cellStyle name="계산 7 2 5 3 2" xfId="5007"/>
    <cellStyle name="계산 7 2 5 3 2 2" xfId="8518"/>
    <cellStyle name="계산 7 2 5 3 2 2 2" xfId="15634"/>
    <cellStyle name="계산 7 2 5 3 2 2 2 2" xfId="28844"/>
    <cellStyle name="계산 7 2 5 3 2 2 3" xfId="22241"/>
    <cellStyle name="계산 7 2 5 3 2 3" xfId="12124"/>
    <cellStyle name="계산 7 2 5 3 2 3 2" xfId="25591"/>
    <cellStyle name="계산 7 2 5 3 2 4" xfId="18988"/>
    <cellStyle name="계산 7 2 5 3 3" xfId="6824"/>
    <cellStyle name="계산 7 2 5 3 3 2" xfId="13940"/>
    <cellStyle name="계산 7 2 5 3 3 2 2" xfId="27249"/>
    <cellStyle name="계산 7 2 5 3 3 3" xfId="20646"/>
    <cellStyle name="계산 7 2 5 3 4" xfId="10429"/>
    <cellStyle name="계산 7 2 5 3 4 2" xfId="23995"/>
    <cellStyle name="계산 7 2 5 3 5" xfId="17391"/>
    <cellStyle name="계산 7 2 5 4" xfId="4147"/>
    <cellStyle name="계산 7 2 5 4 2" xfId="7659"/>
    <cellStyle name="계산 7 2 5 4 2 2" xfId="14775"/>
    <cellStyle name="계산 7 2 5 4 2 2 2" xfId="28052"/>
    <cellStyle name="계산 7 2 5 4 2 3" xfId="21449"/>
    <cellStyle name="계산 7 2 5 4 3" xfId="11265"/>
    <cellStyle name="계산 7 2 5 4 3 2" xfId="24799"/>
    <cellStyle name="계산 7 2 5 4 4" xfId="18195"/>
    <cellStyle name="계산 7 2 5 5" xfId="5931"/>
    <cellStyle name="계산 7 2 5 5 2" xfId="13048"/>
    <cellStyle name="계산 7 2 5 5 2 2" xfId="26457"/>
    <cellStyle name="계산 7 2 5 5 3" xfId="19854"/>
    <cellStyle name="계산 7 2 5 6" xfId="9546"/>
    <cellStyle name="계산 7 2 5 6 2" xfId="23203"/>
    <cellStyle name="계산 7 2 5 7" xfId="16608"/>
    <cellStyle name="계산 7 2 6" xfId="2554"/>
    <cellStyle name="계산 7 2 6 2" xfId="3462"/>
    <cellStyle name="계산 7 2 6 2 2" xfId="5158"/>
    <cellStyle name="계산 7 2 6 2 2 2" xfId="8669"/>
    <cellStyle name="계산 7 2 6 2 2 2 2" xfId="15785"/>
    <cellStyle name="계산 7 2 6 2 2 2 2 2" xfId="28985"/>
    <cellStyle name="계산 7 2 6 2 2 2 3" xfId="22382"/>
    <cellStyle name="계산 7 2 6 2 2 3" xfId="12275"/>
    <cellStyle name="계산 7 2 6 2 2 3 2" xfId="25732"/>
    <cellStyle name="계산 7 2 6 2 2 4" xfId="19129"/>
    <cellStyle name="계산 7 2 6 2 3" xfId="6975"/>
    <cellStyle name="계산 7 2 6 2 3 2" xfId="14091"/>
    <cellStyle name="계산 7 2 6 2 3 2 2" xfId="27390"/>
    <cellStyle name="계산 7 2 6 2 3 3" xfId="20787"/>
    <cellStyle name="계산 7 2 6 2 4" xfId="10580"/>
    <cellStyle name="계산 7 2 6 2 4 2" xfId="24136"/>
    <cellStyle name="계산 7 2 6 2 5" xfId="17532"/>
    <cellStyle name="계산 7 2 6 3" xfId="4298"/>
    <cellStyle name="계산 7 2 6 3 2" xfId="7810"/>
    <cellStyle name="계산 7 2 6 3 2 2" xfId="14926"/>
    <cellStyle name="계산 7 2 6 3 2 2 2" xfId="28193"/>
    <cellStyle name="계산 7 2 6 3 2 3" xfId="21590"/>
    <cellStyle name="계산 7 2 6 3 3" xfId="11416"/>
    <cellStyle name="계산 7 2 6 3 3 2" xfId="24940"/>
    <cellStyle name="계산 7 2 6 3 4" xfId="18336"/>
    <cellStyle name="계산 7 2 6 4" xfId="6083"/>
    <cellStyle name="계산 7 2 6 4 2" xfId="13200"/>
    <cellStyle name="계산 7 2 6 4 2 2" xfId="26598"/>
    <cellStyle name="계산 7 2 6 4 3" xfId="19995"/>
    <cellStyle name="계산 7 2 6 5" xfId="9698"/>
    <cellStyle name="계산 7 2 6 5 2" xfId="23344"/>
    <cellStyle name="계산 7 2 6 6" xfId="16749"/>
    <cellStyle name="계산 7 2 7" xfId="2358"/>
    <cellStyle name="계산 7 2 7 2" xfId="4108"/>
    <cellStyle name="계산 7 2 7 2 2" xfId="7620"/>
    <cellStyle name="계산 7 2 7 2 2 2" xfId="14736"/>
    <cellStyle name="계산 7 2 7 2 2 2 2" xfId="28022"/>
    <cellStyle name="계산 7 2 7 2 2 3" xfId="21419"/>
    <cellStyle name="계산 7 2 7 2 3" xfId="11226"/>
    <cellStyle name="계산 7 2 7 2 3 2" xfId="24769"/>
    <cellStyle name="계산 7 2 7 2 4" xfId="18165"/>
    <cellStyle name="계산 7 2 7 3" xfId="5892"/>
    <cellStyle name="계산 7 2 7 3 2" xfId="13009"/>
    <cellStyle name="계산 7 2 7 3 2 2" xfId="26427"/>
    <cellStyle name="계산 7 2 7 3 3" xfId="19824"/>
    <cellStyle name="계산 7 2 7 4" xfId="9507"/>
    <cellStyle name="계산 7 2 7 4 2" xfId="23173"/>
    <cellStyle name="계산 7 2 7 5" xfId="16585"/>
    <cellStyle name="계산 7 2 8" xfId="2014"/>
    <cellStyle name="계산 7 2 8 2" xfId="2261"/>
    <cellStyle name="계산 7 2 8 2 2" xfId="9418"/>
    <cellStyle name="계산 7 2 8 2 2 2" xfId="23098"/>
    <cellStyle name="계산 7 2 8 2 3" xfId="16519"/>
    <cellStyle name="계산 7 2 8 3" xfId="9289"/>
    <cellStyle name="계산 7 2 8 3 2" xfId="22990"/>
    <cellStyle name="계산 7 2 8 4" xfId="2202"/>
    <cellStyle name="계산 7 2 9" xfId="5820"/>
    <cellStyle name="계산 7 2 9 2" xfId="12937"/>
    <cellStyle name="계산 7 2 9 2 2" xfId="26371"/>
    <cellStyle name="계산 7 2 9 3" xfId="19768"/>
    <cellStyle name="고정소숫점" xfId="1187"/>
    <cellStyle name="고정출력1" xfId="1188"/>
    <cellStyle name="고정출력2" xfId="1189"/>
    <cellStyle name="咬訌裝?INCOM1" xfId="1190"/>
    <cellStyle name="咬訌裝?INCOM10" xfId="1191"/>
    <cellStyle name="咬訌裝?INCOM2" xfId="1192"/>
    <cellStyle name="咬訌裝?INCOM3" xfId="1193"/>
    <cellStyle name="咬訌裝?INCOM4" xfId="1194"/>
    <cellStyle name="咬訌裝?INCOM5" xfId="1195"/>
    <cellStyle name="咬訌裝?INCOM6" xfId="1196"/>
    <cellStyle name="咬訌裝?INCOM7" xfId="1197"/>
    <cellStyle name="咬訌裝?INCOM8" xfId="1198"/>
    <cellStyle name="咬訌裝?INCOM9" xfId="1199"/>
    <cellStyle name="咬訌裝?PRIB11" xfId="1200"/>
    <cellStyle name="咬訌裝?report-2 " xfId="1201"/>
    <cellStyle name="금액" xfId="1202"/>
    <cellStyle name="금액 2" xfId="2146"/>
    <cellStyle name="금액 2 10" xfId="9367"/>
    <cellStyle name="금액 2 10 2" xfId="23052"/>
    <cellStyle name="금액 2 11" xfId="16473"/>
    <cellStyle name="금액 2 2" xfId="2611"/>
    <cellStyle name="금액 2 2 2" xfId="2738"/>
    <cellStyle name="금액 2 2 2 2" xfId="2799"/>
    <cellStyle name="금액 2 2 2 2 2" xfId="3216"/>
    <cellStyle name="금액 2 2 2 2 2 2" xfId="4037"/>
    <cellStyle name="금액 2 2 2 2 2 2 2" xfId="5732"/>
    <cellStyle name="금액 2 2 2 2 2 2 2 2" xfId="9243"/>
    <cellStyle name="금액 2 2 2 2 2 2 2 2 2" xfId="16359"/>
    <cellStyle name="금액 2 2 2 2 2 2 2 2 2 2" xfId="29547"/>
    <cellStyle name="금액 2 2 2 2 2 2 2 2 3" xfId="22944"/>
    <cellStyle name="금액 2 2 2 2 2 2 2 3" xfId="12849"/>
    <cellStyle name="금액 2 2 2 2 2 2 2 3 2" xfId="26294"/>
    <cellStyle name="금액 2 2 2 2 2 2 2 4" xfId="19691"/>
    <cellStyle name="금액 2 2 2 2 2 2 3" xfId="7549"/>
    <cellStyle name="금액 2 2 2 2 2 2 3 2" xfId="14665"/>
    <cellStyle name="금액 2 2 2 2 2 2 3 2 2" xfId="27952"/>
    <cellStyle name="금액 2 2 2 2 2 2 3 3" xfId="21349"/>
    <cellStyle name="금액 2 2 2 2 2 2 4" xfId="11155"/>
    <cellStyle name="금액 2 2 2 2 2 2 4 2" xfId="24699"/>
    <cellStyle name="금액 2 2 2 2 2 2 5" xfId="18095"/>
    <cellStyle name="금액 2 2 2 2 2 3" xfId="4912"/>
    <cellStyle name="금액 2 2 2 2 2 3 2" xfId="8423"/>
    <cellStyle name="금액 2 2 2 2 2 3 2 2" xfId="15539"/>
    <cellStyle name="금액 2 2 2 2 2 3 2 2 2" xfId="28758"/>
    <cellStyle name="금액 2 2 2 2 2 3 2 3" xfId="22155"/>
    <cellStyle name="금액 2 2 2 2 2 3 3" xfId="12029"/>
    <cellStyle name="금액 2 2 2 2 2 3 3 2" xfId="25505"/>
    <cellStyle name="금액 2 2 2 2 2 3 4" xfId="18902"/>
    <cellStyle name="금액 2 2 2 2 2 4" xfId="6729"/>
    <cellStyle name="금액 2 2 2 2 2 4 2" xfId="13845"/>
    <cellStyle name="금액 2 2 2 2 2 4 2 2" xfId="27163"/>
    <cellStyle name="금액 2 2 2 2 2 4 3" xfId="20560"/>
    <cellStyle name="금액 2 2 2 2 2 5" xfId="10334"/>
    <cellStyle name="금액 2 2 2 2 2 5 2" xfId="23909"/>
    <cellStyle name="금액 2 2 2 2 2 6" xfId="17305"/>
    <cellStyle name="금액 2 2 2 2 3" xfId="3651"/>
    <cellStyle name="금액 2 2 2 2 3 2" xfId="5346"/>
    <cellStyle name="금액 2 2 2 2 3 2 2" xfId="8857"/>
    <cellStyle name="금액 2 2 2 2 3 2 2 2" xfId="15973"/>
    <cellStyle name="금액 2 2 2 2 3 2 2 2 2" xfId="29163"/>
    <cellStyle name="금액 2 2 2 2 3 2 2 3" xfId="22560"/>
    <cellStyle name="금액 2 2 2 2 3 2 3" xfId="12463"/>
    <cellStyle name="금액 2 2 2 2 3 2 3 2" xfId="25910"/>
    <cellStyle name="금액 2 2 2 2 3 2 4" xfId="19307"/>
    <cellStyle name="금액 2 2 2 2 3 3" xfId="7163"/>
    <cellStyle name="금액 2 2 2 2 3 3 2" xfId="14279"/>
    <cellStyle name="금액 2 2 2 2 3 3 2 2" xfId="27568"/>
    <cellStyle name="금액 2 2 2 2 3 3 3" xfId="20965"/>
    <cellStyle name="금액 2 2 2 2 3 4" xfId="10769"/>
    <cellStyle name="금액 2 2 2 2 3 4 2" xfId="24315"/>
    <cellStyle name="금액 2 2 2 2 3 5" xfId="17711"/>
    <cellStyle name="금액 2 2 2 2 4" xfId="4498"/>
    <cellStyle name="금액 2 2 2 2 4 2" xfId="8009"/>
    <cellStyle name="금액 2 2 2 2 4 2 2" xfId="15125"/>
    <cellStyle name="금액 2 2 2 2 4 2 2 2" xfId="28374"/>
    <cellStyle name="금액 2 2 2 2 4 2 3" xfId="21771"/>
    <cellStyle name="금액 2 2 2 2 4 3" xfId="11615"/>
    <cellStyle name="금액 2 2 2 2 4 3 2" xfId="25121"/>
    <cellStyle name="금액 2 2 2 2 4 4" xfId="18518"/>
    <cellStyle name="금액 2 2 2 2 5" xfId="6312"/>
    <cellStyle name="금액 2 2 2 2 5 2" xfId="13428"/>
    <cellStyle name="금액 2 2 2 2 5 2 2" xfId="26779"/>
    <cellStyle name="금액 2 2 2 2 5 3" xfId="20176"/>
    <cellStyle name="금액 2 2 2 2 6" xfId="9917"/>
    <cellStyle name="금액 2 2 2 2 6 2" xfId="23525"/>
    <cellStyle name="금액 2 2 2 2 7" xfId="16921"/>
    <cellStyle name="금액 2 2 2 3" xfId="3156"/>
    <cellStyle name="금액 2 2 2 3 2" xfId="3985"/>
    <cellStyle name="금액 2 2 2 3 2 2" xfId="5680"/>
    <cellStyle name="금액 2 2 2 3 2 2 2" xfId="9191"/>
    <cellStyle name="금액 2 2 2 3 2 2 2 2" xfId="16307"/>
    <cellStyle name="금액 2 2 2 3 2 2 2 2 2" xfId="29495"/>
    <cellStyle name="금액 2 2 2 3 2 2 2 3" xfId="22892"/>
    <cellStyle name="금액 2 2 2 3 2 2 3" xfId="12797"/>
    <cellStyle name="금액 2 2 2 3 2 2 3 2" xfId="26242"/>
    <cellStyle name="금액 2 2 2 3 2 2 4" xfId="19639"/>
    <cellStyle name="금액 2 2 2 3 2 3" xfId="7497"/>
    <cellStyle name="금액 2 2 2 3 2 3 2" xfId="14613"/>
    <cellStyle name="금액 2 2 2 3 2 3 2 2" xfId="27900"/>
    <cellStyle name="금액 2 2 2 3 2 3 3" xfId="21297"/>
    <cellStyle name="금액 2 2 2 3 2 4" xfId="11103"/>
    <cellStyle name="금액 2 2 2 3 2 4 2" xfId="24647"/>
    <cellStyle name="금액 2 2 2 3 2 5" xfId="18043"/>
    <cellStyle name="금액 2 2 2 3 3" xfId="4852"/>
    <cellStyle name="금액 2 2 2 3 3 2" xfId="8363"/>
    <cellStyle name="금액 2 2 2 3 3 2 2" xfId="15479"/>
    <cellStyle name="금액 2 2 2 3 3 2 2 2" xfId="28706"/>
    <cellStyle name="금액 2 2 2 3 3 2 3" xfId="22103"/>
    <cellStyle name="금액 2 2 2 3 3 3" xfId="11969"/>
    <cellStyle name="금액 2 2 2 3 3 3 2" xfId="25453"/>
    <cellStyle name="금액 2 2 2 3 3 4" xfId="18850"/>
    <cellStyle name="금액 2 2 2 3 4" xfId="6669"/>
    <cellStyle name="금액 2 2 2 3 4 2" xfId="13785"/>
    <cellStyle name="금액 2 2 2 3 4 2 2" xfId="27111"/>
    <cellStyle name="금액 2 2 2 3 4 3" xfId="20508"/>
    <cellStyle name="금액 2 2 2 3 5" xfId="10274"/>
    <cellStyle name="금액 2 2 2 3 5 2" xfId="23857"/>
    <cellStyle name="금액 2 2 2 3 6" xfId="17253"/>
    <cellStyle name="금액 2 2 2 4" xfId="3599"/>
    <cellStyle name="금액 2 2 2 4 2" xfId="5294"/>
    <cellStyle name="금액 2 2 2 4 2 2" xfId="8805"/>
    <cellStyle name="금액 2 2 2 4 2 2 2" xfId="15921"/>
    <cellStyle name="금액 2 2 2 4 2 2 2 2" xfId="29111"/>
    <cellStyle name="금액 2 2 2 4 2 2 3" xfId="22508"/>
    <cellStyle name="금액 2 2 2 4 2 3" xfId="12411"/>
    <cellStyle name="금액 2 2 2 4 2 3 2" xfId="25858"/>
    <cellStyle name="금액 2 2 2 4 2 4" xfId="19255"/>
    <cellStyle name="금액 2 2 2 4 3" xfId="7111"/>
    <cellStyle name="금액 2 2 2 4 3 2" xfId="14227"/>
    <cellStyle name="금액 2 2 2 4 3 2 2" xfId="27516"/>
    <cellStyle name="금액 2 2 2 4 3 3" xfId="20913"/>
    <cellStyle name="금액 2 2 2 4 4" xfId="10717"/>
    <cellStyle name="금액 2 2 2 4 4 2" xfId="24263"/>
    <cellStyle name="금액 2 2 2 4 5" xfId="17659"/>
    <cellStyle name="금액 2 2 2 5" xfId="4446"/>
    <cellStyle name="금액 2 2 2 5 2" xfId="7957"/>
    <cellStyle name="금액 2 2 2 5 2 2" xfId="15073"/>
    <cellStyle name="금액 2 2 2 5 2 2 2" xfId="28322"/>
    <cellStyle name="금액 2 2 2 5 2 3" xfId="21719"/>
    <cellStyle name="금액 2 2 2 5 3" xfId="11563"/>
    <cellStyle name="금액 2 2 2 5 3 2" xfId="25069"/>
    <cellStyle name="금액 2 2 2 5 4" xfId="18466"/>
    <cellStyle name="금액 2 2 2 6" xfId="6252"/>
    <cellStyle name="금액 2 2 2 6 2" xfId="13368"/>
    <cellStyle name="금액 2 2 2 6 2 2" xfId="26727"/>
    <cellStyle name="금액 2 2 2 6 3" xfId="20124"/>
    <cellStyle name="금액 2 2 2 7" xfId="9857"/>
    <cellStyle name="금액 2 2 2 7 2" xfId="23473"/>
    <cellStyle name="금액 2 2 2 8" xfId="16868"/>
    <cellStyle name="금액 2 2 3" xfId="2456"/>
    <cellStyle name="금액 2 2 3 2" xfId="2938"/>
    <cellStyle name="금액 2 2 3 2 2" xfId="3788"/>
    <cellStyle name="금액 2 2 3 2 2 2" xfId="5483"/>
    <cellStyle name="금액 2 2 3 2 2 2 2" xfId="8994"/>
    <cellStyle name="금액 2 2 3 2 2 2 2 2" xfId="16110"/>
    <cellStyle name="금액 2 2 3 2 2 2 2 2 2" xfId="29299"/>
    <cellStyle name="금액 2 2 3 2 2 2 2 3" xfId="22696"/>
    <cellStyle name="금액 2 2 3 2 2 2 3" xfId="12600"/>
    <cellStyle name="금액 2 2 3 2 2 2 3 2" xfId="26046"/>
    <cellStyle name="금액 2 2 3 2 2 2 4" xfId="19443"/>
    <cellStyle name="금액 2 2 3 2 2 3" xfId="7300"/>
    <cellStyle name="금액 2 2 3 2 2 3 2" xfId="14416"/>
    <cellStyle name="금액 2 2 3 2 2 3 2 2" xfId="27704"/>
    <cellStyle name="금액 2 2 3 2 2 3 3" xfId="21101"/>
    <cellStyle name="금액 2 2 3 2 2 4" xfId="10906"/>
    <cellStyle name="금액 2 2 3 2 2 4 2" xfId="24451"/>
    <cellStyle name="금액 2 2 3 2 2 5" xfId="17847"/>
    <cellStyle name="금액 2 2 3 2 3" xfId="4636"/>
    <cellStyle name="금액 2 2 3 2 3 2" xfId="8147"/>
    <cellStyle name="금액 2 2 3 2 3 2 2" xfId="15263"/>
    <cellStyle name="금액 2 2 3 2 3 2 2 2" xfId="28510"/>
    <cellStyle name="금액 2 2 3 2 3 2 3" xfId="21907"/>
    <cellStyle name="금액 2 2 3 2 3 3" xfId="11753"/>
    <cellStyle name="금액 2 2 3 2 3 3 2" xfId="25257"/>
    <cellStyle name="금액 2 2 3 2 3 4" xfId="18654"/>
    <cellStyle name="금액 2 2 3 2 4" xfId="6451"/>
    <cellStyle name="금액 2 2 3 2 4 2" xfId="13567"/>
    <cellStyle name="금액 2 2 3 2 4 2 2" xfId="26915"/>
    <cellStyle name="금액 2 2 3 2 4 3" xfId="20312"/>
    <cellStyle name="금액 2 2 3 2 5" xfId="10056"/>
    <cellStyle name="금액 2 2 3 2 5 2" xfId="23661"/>
    <cellStyle name="금액 2 2 3 2 6" xfId="17057"/>
    <cellStyle name="금액 2 2 3 3" xfId="3368"/>
    <cellStyle name="금액 2 2 3 3 2" xfId="5064"/>
    <cellStyle name="금액 2 2 3 3 2 2" xfId="8575"/>
    <cellStyle name="금액 2 2 3 3 2 2 2" xfId="15691"/>
    <cellStyle name="금액 2 2 3 3 2 2 2 2" xfId="28899"/>
    <cellStyle name="금액 2 2 3 3 2 2 3" xfId="22296"/>
    <cellStyle name="금액 2 2 3 3 2 3" xfId="12181"/>
    <cellStyle name="금액 2 2 3 3 2 3 2" xfId="25646"/>
    <cellStyle name="금액 2 2 3 3 2 4" xfId="19043"/>
    <cellStyle name="금액 2 2 3 3 3" xfId="6881"/>
    <cellStyle name="금액 2 2 3 3 3 2" xfId="13997"/>
    <cellStyle name="금액 2 2 3 3 3 2 2" xfId="27304"/>
    <cellStyle name="금액 2 2 3 3 3 3" xfId="20701"/>
    <cellStyle name="금액 2 2 3 3 4" xfId="10486"/>
    <cellStyle name="금액 2 2 3 3 4 2" xfId="24050"/>
    <cellStyle name="금액 2 2 3 3 5" xfId="17446"/>
    <cellStyle name="금액 2 2 3 4" xfId="4204"/>
    <cellStyle name="금액 2 2 3 4 2" xfId="7716"/>
    <cellStyle name="금액 2 2 3 4 2 2" xfId="14832"/>
    <cellStyle name="금액 2 2 3 4 2 2 2" xfId="28107"/>
    <cellStyle name="금액 2 2 3 4 2 3" xfId="21504"/>
    <cellStyle name="금액 2 2 3 4 3" xfId="11322"/>
    <cellStyle name="금액 2 2 3 4 3 2" xfId="24854"/>
    <cellStyle name="금액 2 2 3 4 4" xfId="18250"/>
    <cellStyle name="금액 2 2 3 5" xfId="5988"/>
    <cellStyle name="금액 2 2 3 5 2" xfId="13105"/>
    <cellStyle name="금액 2 2 3 5 2 2" xfId="26512"/>
    <cellStyle name="금액 2 2 3 5 3" xfId="19909"/>
    <cellStyle name="금액 2 2 3 6" xfId="9603"/>
    <cellStyle name="금액 2 2 3 6 2" xfId="23258"/>
    <cellStyle name="금액 2 2 3 7" xfId="16663"/>
    <cellStyle name="금액 2 2 4" xfId="3046"/>
    <cellStyle name="금액 2 2 4 2" xfId="3893"/>
    <cellStyle name="금액 2 2 4 2 2" xfId="5588"/>
    <cellStyle name="금액 2 2 4 2 2 2" xfId="9099"/>
    <cellStyle name="금액 2 2 4 2 2 2 2" xfId="16215"/>
    <cellStyle name="금액 2 2 4 2 2 2 2 2" xfId="29404"/>
    <cellStyle name="금액 2 2 4 2 2 2 3" xfId="22801"/>
    <cellStyle name="금액 2 2 4 2 2 3" xfId="12705"/>
    <cellStyle name="금액 2 2 4 2 2 3 2" xfId="26151"/>
    <cellStyle name="금액 2 2 4 2 2 4" xfId="19548"/>
    <cellStyle name="금액 2 2 4 2 3" xfId="7405"/>
    <cellStyle name="금액 2 2 4 2 3 2" xfId="14521"/>
    <cellStyle name="금액 2 2 4 2 3 2 2" xfId="27809"/>
    <cellStyle name="금액 2 2 4 2 3 3" xfId="21206"/>
    <cellStyle name="금액 2 2 4 2 4" xfId="11011"/>
    <cellStyle name="금액 2 2 4 2 4 2" xfId="24556"/>
    <cellStyle name="금액 2 2 4 2 5" xfId="17952"/>
    <cellStyle name="금액 2 2 4 3" xfId="4742"/>
    <cellStyle name="금액 2 2 4 3 2" xfId="8253"/>
    <cellStyle name="금액 2 2 4 3 2 2" xfId="15369"/>
    <cellStyle name="금액 2 2 4 3 2 2 2" xfId="28615"/>
    <cellStyle name="금액 2 2 4 3 2 3" xfId="22012"/>
    <cellStyle name="금액 2 2 4 3 3" xfId="11859"/>
    <cellStyle name="금액 2 2 4 3 3 2" xfId="25362"/>
    <cellStyle name="금액 2 2 4 3 4" xfId="18759"/>
    <cellStyle name="금액 2 2 4 4" xfId="6559"/>
    <cellStyle name="금액 2 2 4 4 2" xfId="13675"/>
    <cellStyle name="금액 2 2 4 4 2 2" xfId="27020"/>
    <cellStyle name="금액 2 2 4 4 3" xfId="20417"/>
    <cellStyle name="금액 2 2 4 5" xfId="10164"/>
    <cellStyle name="금액 2 2 4 5 2" xfId="23766"/>
    <cellStyle name="금액 2 2 4 6" xfId="17162"/>
    <cellStyle name="금액 2 2 5" xfId="3499"/>
    <cellStyle name="금액 2 2 5 2" xfId="5194"/>
    <cellStyle name="금액 2 2 5 2 2" xfId="8705"/>
    <cellStyle name="금액 2 2 5 2 2 2" xfId="15821"/>
    <cellStyle name="금액 2 2 5 2 2 2 2" xfId="29020"/>
    <cellStyle name="금액 2 2 5 2 2 3" xfId="22417"/>
    <cellStyle name="금액 2 2 5 2 3" xfId="12311"/>
    <cellStyle name="금액 2 2 5 2 3 2" xfId="25767"/>
    <cellStyle name="금액 2 2 5 2 4" xfId="19164"/>
    <cellStyle name="금액 2 2 5 3" xfId="7011"/>
    <cellStyle name="금액 2 2 5 3 2" xfId="14127"/>
    <cellStyle name="금액 2 2 5 3 2 2" xfId="27425"/>
    <cellStyle name="금액 2 2 5 3 3" xfId="20822"/>
    <cellStyle name="금액 2 2 5 4" xfId="10617"/>
    <cellStyle name="금액 2 2 5 4 2" xfId="24172"/>
    <cellStyle name="금액 2 2 5 5" xfId="17568"/>
    <cellStyle name="금액 2 2 6" xfId="4342"/>
    <cellStyle name="금액 2 2 6 2" xfId="7853"/>
    <cellStyle name="금액 2 2 6 2 2" xfId="14969"/>
    <cellStyle name="금액 2 2 6 2 2 2" xfId="28228"/>
    <cellStyle name="금액 2 2 6 2 3" xfId="21625"/>
    <cellStyle name="금액 2 2 6 3" xfId="11459"/>
    <cellStyle name="금액 2 2 6 3 2" xfId="24975"/>
    <cellStyle name="금액 2 2 6 4" xfId="18372"/>
    <cellStyle name="금액 2 2 7" xfId="6129"/>
    <cellStyle name="금액 2 2 7 2" xfId="13245"/>
    <cellStyle name="금액 2 2 7 2 2" xfId="26633"/>
    <cellStyle name="금액 2 2 7 3" xfId="20030"/>
    <cellStyle name="금액 2 2 8" xfId="9742"/>
    <cellStyle name="금액 2 2 8 2" xfId="23379"/>
    <cellStyle name="금액 2 2 9" xfId="16777"/>
    <cellStyle name="금액 2 3" xfId="2679"/>
    <cellStyle name="금액 2 3 2" xfId="2509"/>
    <cellStyle name="금액 2 3 2 2" xfId="2983"/>
    <cellStyle name="금액 2 3 2 2 2" xfId="3833"/>
    <cellStyle name="금액 2 3 2 2 2 2" xfId="5528"/>
    <cellStyle name="금액 2 3 2 2 2 2 2" xfId="9039"/>
    <cellStyle name="금액 2 3 2 2 2 2 2 2" xfId="16155"/>
    <cellStyle name="금액 2 3 2 2 2 2 2 2 2" xfId="29344"/>
    <cellStyle name="금액 2 3 2 2 2 2 2 3" xfId="22741"/>
    <cellStyle name="금액 2 3 2 2 2 2 3" xfId="12645"/>
    <cellStyle name="금액 2 3 2 2 2 2 3 2" xfId="26091"/>
    <cellStyle name="금액 2 3 2 2 2 2 4" xfId="19488"/>
    <cellStyle name="금액 2 3 2 2 2 3" xfId="7345"/>
    <cellStyle name="금액 2 3 2 2 2 3 2" xfId="14461"/>
    <cellStyle name="금액 2 3 2 2 2 3 2 2" xfId="27749"/>
    <cellStyle name="금액 2 3 2 2 2 3 3" xfId="21146"/>
    <cellStyle name="금액 2 3 2 2 2 4" xfId="10951"/>
    <cellStyle name="금액 2 3 2 2 2 4 2" xfId="24496"/>
    <cellStyle name="금액 2 3 2 2 2 5" xfId="17892"/>
    <cellStyle name="금액 2 3 2 2 3" xfId="4681"/>
    <cellStyle name="금액 2 3 2 2 3 2" xfId="8192"/>
    <cellStyle name="금액 2 3 2 2 3 2 2" xfId="15308"/>
    <cellStyle name="금액 2 3 2 2 3 2 2 2" xfId="28555"/>
    <cellStyle name="금액 2 3 2 2 3 2 3" xfId="21952"/>
    <cellStyle name="금액 2 3 2 2 3 3" xfId="11798"/>
    <cellStyle name="금액 2 3 2 2 3 3 2" xfId="25302"/>
    <cellStyle name="금액 2 3 2 2 3 4" xfId="18699"/>
    <cellStyle name="금액 2 3 2 2 4" xfId="6496"/>
    <cellStyle name="금액 2 3 2 2 4 2" xfId="13612"/>
    <cellStyle name="금액 2 3 2 2 4 2 2" xfId="26960"/>
    <cellStyle name="금액 2 3 2 2 4 3" xfId="20357"/>
    <cellStyle name="금액 2 3 2 2 5" xfId="10101"/>
    <cellStyle name="금액 2 3 2 2 5 2" xfId="23706"/>
    <cellStyle name="금액 2 3 2 2 6" xfId="17102"/>
    <cellStyle name="금액 2 3 2 3" xfId="3421"/>
    <cellStyle name="금액 2 3 2 3 2" xfId="5117"/>
    <cellStyle name="금액 2 3 2 3 2 2" xfId="8628"/>
    <cellStyle name="금액 2 3 2 3 2 2 2" xfId="15744"/>
    <cellStyle name="금액 2 3 2 3 2 2 2 2" xfId="28944"/>
    <cellStyle name="금액 2 3 2 3 2 2 3" xfId="22341"/>
    <cellStyle name="금액 2 3 2 3 2 3" xfId="12234"/>
    <cellStyle name="금액 2 3 2 3 2 3 2" xfId="25691"/>
    <cellStyle name="금액 2 3 2 3 2 4" xfId="19088"/>
    <cellStyle name="금액 2 3 2 3 3" xfId="6934"/>
    <cellStyle name="금액 2 3 2 3 3 2" xfId="14050"/>
    <cellStyle name="금액 2 3 2 3 3 2 2" xfId="27349"/>
    <cellStyle name="금액 2 3 2 3 3 3" xfId="20746"/>
    <cellStyle name="금액 2 3 2 3 4" xfId="10539"/>
    <cellStyle name="금액 2 3 2 3 4 2" xfId="24095"/>
    <cellStyle name="금액 2 3 2 3 5" xfId="17491"/>
    <cellStyle name="금액 2 3 2 4" xfId="4257"/>
    <cellStyle name="금액 2 3 2 4 2" xfId="7769"/>
    <cellStyle name="금액 2 3 2 4 2 2" xfId="14885"/>
    <cellStyle name="금액 2 3 2 4 2 2 2" xfId="28152"/>
    <cellStyle name="금액 2 3 2 4 2 3" xfId="21549"/>
    <cellStyle name="금액 2 3 2 4 3" xfId="11375"/>
    <cellStyle name="금액 2 3 2 4 3 2" xfId="24899"/>
    <cellStyle name="금액 2 3 2 4 4" xfId="18295"/>
    <cellStyle name="금액 2 3 2 5" xfId="6041"/>
    <cellStyle name="금액 2 3 2 5 2" xfId="13158"/>
    <cellStyle name="금액 2 3 2 5 2 2" xfId="26557"/>
    <cellStyle name="금액 2 3 2 5 3" xfId="19954"/>
    <cellStyle name="금액 2 3 2 6" xfId="9656"/>
    <cellStyle name="금액 2 3 2 6 2" xfId="23303"/>
    <cellStyle name="금액 2 3 2 7" xfId="16708"/>
    <cellStyle name="금액 2 3 3" xfId="3101"/>
    <cellStyle name="금액 2 3 3 2" xfId="3939"/>
    <cellStyle name="금액 2 3 3 2 2" xfId="5634"/>
    <cellStyle name="금액 2 3 3 2 2 2" xfId="9145"/>
    <cellStyle name="금액 2 3 3 2 2 2 2" xfId="16261"/>
    <cellStyle name="금액 2 3 3 2 2 2 2 2" xfId="29449"/>
    <cellStyle name="금액 2 3 3 2 2 2 3" xfId="22846"/>
    <cellStyle name="금액 2 3 3 2 2 3" xfId="12751"/>
    <cellStyle name="금액 2 3 3 2 2 3 2" xfId="26196"/>
    <cellStyle name="금액 2 3 3 2 2 4" xfId="19593"/>
    <cellStyle name="금액 2 3 3 2 3" xfId="7451"/>
    <cellStyle name="금액 2 3 3 2 3 2" xfId="14567"/>
    <cellStyle name="금액 2 3 3 2 3 2 2" xfId="27854"/>
    <cellStyle name="금액 2 3 3 2 3 3" xfId="21251"/>
    <cellStyle name="금액 2 3 3 2 4" xfId="11057"/>
    <cellStyle name="금액 2 3 3 2 4 2" xfId="24601"/>
    <cellStyle name="금액 2 3 3 2 5" xfId="17997"/>
    <cellStyle name="금액 2 3 3 3" xfId="4797"/>
    <cellStyle name="금액 2 3 3 3 2" xfId="8308"/>
    <cellStyle name="금액 2 3 3 3 2 2" xfId="15424"/>
    <cellStyle name="금액 2 3 3 3 2 2 2" xfId="28660"/>
    <cellStyle name="금액 2 3 3 3 2 3" xfId="22057"/>
    <cellStyle name="금액 2 3 3 3 3" xfId="11914"/>
    <cellStyle name="금액 2 3 3 3 3 2" xfId="25407"/>
    <cellStyle name="금액 2 3 3 3 4" xfId="18804"/>
    <cellStyle name="금액 2 3 3 4" xfId="6614"/>
    <cellStyle name="금액 2 3 3 4 2" xfId="13730"/>
    <cellStyle name="금액 2 3 3 4 2 2" xfId="27065"/>
    <cellStyle name="금액 2 3 3 4 3" xfId="20462"/>
    <cellStyle name="금액 2 3 3 5" xfId="10219"/>
    <cellStyle name="금액 2 3 3 5 2" xfId="23811"/>
    <cellStyle name="금액 2 3 3 6" xfId="17207"/>
    <cellStyle name="금액 2 3 4" xfId="3553"/>
    <cellStyle name="금액 2 3 4 2" xfId="5248"/>
    <cellStyle name="금액 2 3 4 2 2" xfId="8759"/>
    <cellStyle name="금액 2 3 4 2 2 2" xfId="15875"/>
    <cellStyle name="금액 2 3 4 2 2 2 2" xfId="29065"/>
    <cellStyle name="금액 2 3 4 2 2 3" xfId="22462"/>
    <cellStyle name="금액 2 3 4 2 3" xfId="12365"/>
    <cellStyle name="금액 2 3 4 2 3 2" xfId="25812"/>
    <cellStyle name="금액 2 3 4 2 4" xfId="19209"/>
    <cellStyle name="금액 2 3 4 3" xfId="7065"/>
    <cellStyle name="금액 2 3 4 3 2" xfId="14181"/>
    <cellStyle name="금액 2 3 4 3 2 2" xfId="27470"/>
    <cellStyle name="금액 2 3 4 3 3" xfId="20867"/>
    <cellStyle name="금액 2 3 4 4" xfId="10671"/>
    <cellStyle name="금액 2 3 4 4 2" xfId="24217"/>
    <cellStyle name="금액 2 3 4 5" xfId="17613"/>
    <cellStyle name="금액 2 3 5" xfId="4396"/>
    <cellStyle name="금액 2 3 5 2" xfId="7907"/>
    <cellStyle name="금액 2 3 5 2 2" xfId="15023"/>
    <cellStyle name="금액 2 3 5 2 2 2" xfId="28273"/>
    <cellStyle name="금액 2 3 5 2 3" xfId="21670"/>
    <cellStyle name="금액 2 3 5 3" xfId="11513"/>
    <cellStyle name="금액 2 3 5 3 2" xfId="25020"/>
    <cellStyle name="금액 2 3 5 4" xfId="18417"/>
    <cellStyle name="금액 2 3 6" xfId="6193"/>
    <cellStyle name="금액 2 3 6 2" xfId="13309"/>
    <cellStyle name="금액 2 3 6 2 2" xfId="26678"/>
    <cellStyle name="금액 2 3 6 3" xfId="20075"/>
    <cellStyle name="금액 2 3 7" xfId="9798"/>
    <cellStyle name="금액 2 3 7 2" xfId="23424"/>
    <cellStyle name="금액 2 3 8" xfId="16819"/>
    <cellStyle name="금액 2 4" xfId="2776"/>
    <cellStyle name="금액 2 4 2" xfId="2829"/>
    <cellStyle name="금액 2 4 2 2" xfId="3246"/>
    <cellStyle name="금액 2 4 2 2 2" xfId="4067"/>
    <cellStyle name="금액 2 4 2 2 2 2" xfId="5762"/>
    <cellStyle name="금액 2 4 2 2 2 2 2" xfId="9273"/>
    <cellStyle name="금액 2 4 2 2 2 2 2 2" xfId="16389"/>
    <cellStyle name="금액 2 4 2 2 2 2 2 2 2" xfId="29577"/>
    <cellStyle name="금액 2 4 2 2 2 2 2 3" xfId="22974"/>
    <cellStyle name="금액 2 4 2 2 2 2 3" xfId="12879"/>
    <cellStyle name="금액 2 4 2 2 2 2 3 2" xfId="26324"/>
    <cellStyle name="금액 2 4 2 2 2 2 4" xfId="19721"/>
    <cellStyle name="금액 2 4 2 2 2 3" xfId="7579"/>
    <cellStyle name="금액 2 4 2 2 2 3 2" xfId="14695"/>
    <cellStyle name="금액 2 4 2 2 2 3 2 2" xfId="27982"/>
    <cellStyle name="금액 2 4 2 2 2 3 3" xfId="21379"/>
    <cellStyle name="금액 2 4 2 2 2 4" xfId="11185"/>
    <cellStyle name="금액 2 4 2 2 2 4 2" xfId="24729"/>
    <cellStyle name="금액 2 4 2 2 2 5" xfId="18125"/>
    <cellStyle name="금액 2 4 2 2 3" xfId="4942"/>
    <cellStyle name="금액 2 4 2 2 3 2" xfId="8453"/>
    <cellStyle name="금액 2 4 2 2 3 2 2" xfId="15569"/>
    <cellStyle name="금액 2 4 2 2 3 2 2 2" xfId="28788"/>
    <cellStyle name="금액 2 4 2 2 3 2 3" xfId="22185"/>
    <cellStyle name="금액 2 4 2 2 3 3" xfId="12059"/>
    <cellStyle name="금액 2 4 2 2 3 3 2" xfId="25535"/>
    <cellStyle name="금액 2 4 2 2 3 4" xfId="18932"/>
    <cellStyle name="금액 2 4 2 2 4" xfId="6759"/>
    <cellStyle name="금액 2 4 2 2 4 2" xfId="13875"/>
    <cellStyle name="금액 2 4 2 2 4 2 2" xfId="27193"/>
    <cellStyle name="금액 2 4 2 2 4 3" xfId="20590"/>
    <cellStyle name="금액 2 4 2 2 5" xfId="10364"/>
    <cellStyle name="금액 2 4 2 2 5 2" xfId="23939"/>
    <cellStyle name="금액 2 4 2 2 6" xfId="17335"/>
    <cellStyle name="금액 2 4 2 3" xfId="3681"/>
    <cellStyle name="금액 2 4 2 3 2" xfId="5376"/>
    <cellStyle name="금액 2 4 2 3 2 2" xfId="8887"/>
    <cellStyle name="금액 2 4 2 3 2 2 2" xfId="16003"/>
    <cellStyle name="금액 2 4 2 3 2 2 2 2" xfId="29193"/>
    <cellStyle name="금액 2 4 2 3 2 2 3" xfId="22590"/>
    <cellStyle name="금액 2 4 2 3 2 3" xfId="12493"/>
    <cellStyle name="금액 2 4 2 3 2 3 2" xfId="25940"/>
    <cellStyle name="금액 2 4 2 3 2 4" xfId="19337"/>
    <cellStyle name="금액 2 4 2 3 3" xfId="7193"/>
    <cellStyle name="금액 2 4 2 3 3 2" xfId="14309"/>
    <cellStyle name="금액 2 4 2 3 3 2 2" xfId="27598"/>
    <cellStyle name="금액 2 4 2 3 3 3" xfId="20995"/>
    <cellStyle name="금액 2 4 2 3 4" xfId="10799"/>
    <cellStyle name="금액 2 4 2 3 4 2" xfId="24345"/>
    <cellStyle name="금액 2 4 2 3 5" xfId="17741"/>
    <cellStyle name="금액 2 4 2 4" xfId="4528"/>
    <cellStyle name="금액 2 4 2 4 2" xfId="8039"/>
    <cellStyle name="금액 2 4 2 4 2 2" xfId="15155"/>
    <cellStyle name="금액 2 4 2 4 2 2 2" xfId="28404"/>
    <cellStyle name="금액 2 4 2 4 2 3" xfId="21801"/>
    <cellStyle name="금액 2 4 2 4 3" xfId="11645"/>
    <cellStyle name="금액 2 4 2 4 3 2" xfId="25151"/>
    <cellStyle name="금액 2 4 2 4 4" xfId="18548"/>
    <cellStyle name="금액 2 4 2 5" xfId="6342"/>
    <cellStyle name="금액 2 4 2 5 2" xfId="13458"/>
    <cellStyle name="금액 2 4 2 5 2 2" xfId="26809"/>
    <cellStyle name="금액 2 4 2 5 3" xfId="20206"/>
    <cellStyle name="금액 2 4 2 6" xfId="9947"/>
    <cellStyle name="금액 2 4 2 6 2" xfId="23555"/>
    <cellStyle name="금액 2 4 2 7" xfId="16951"/>
    <cellStyle name="금액 2 4 3" xfId="3194"/>
    <cellStyle name="금액 2 4 3 2" xfId="4015"/>
    <cellStyle name="금액 2 4 3 2 2" xfId="5710"/>
    <cellStyle name="금액 2 4 3 2 2 2" xfId="9221"/>
    <cellStyle name="금액 2 4 3 2 2 2 2" xfId="16337"/>
    <cellStyle name="금액 2 4 3 2 2 2 2 2" xfId="29525"/>
    <cellStyle name="금액 2 4 3 2 2 2 3" xfId="22922"/>
    <cellStyle name="금액 2 4 3 2 2 3" xfId="12827"/>
    <cellStyle name="금액 2 4 3 2 2 3 2" xfId="26272"/>
    <cellStyle name="금액 2 4 3 2 2 4" xfId="19669"/>
    <cellStyle name="금액 2 4 3 2 3" xfId="7527"/>
    <cellStyle name="금액 2 4 3 2 3 2" xfId="14643"/>
    <cellStyle name="금액 2 4 3 2 3 2 2" xfId="27930"/>
    <cellStyle name="금액 2 4 3 2 3 3" xfId="21327"/>
    <cellStyle name="금액 2 4 3 2 4" xfId="11133"/>
    <cellStyle name="금액 2 4 3 2 4 2" xfId="24677"/>
    <cellStyle name="금액 2 4 3 2 5" xfId="18073"/>
    <cellStyle name="금액 2 4 3 3" xfId="4890"/>
    <cellStyle name="금액 2 4 3 3 2" xfId="8401"/>
    <cellStyle name="금액 2 4 3 3 2 2" xfId="15517"/>
    <cellStyle name="금액 2 4 3 3 2 2 2" xfId="28736"/>
    <cellStyle name="금액 2 4 3 3 2 3" xfId="22133"/>
    <cellStyle name="금액 2 4 3 3 3" xfId="12007"/>
    <cellStyle name="금액 2 4 3 3 3 2" xfId="25483"/>
    <cellStyle name="금액 2 4 3 3 4" xfId="18880"/>
    <cellStyle name="금액 2 4 3 4" xfId="6707"/>
    <cellStyle name="금액 2 4 3 4 2" xfId="13823"/>
    <cellStyle name="금액 2 4 3 4 2 2" xfId="27141"/>
    <cellStyle name="금액 2 4 3 4 3" xfId="20538"/>
    <cellStyle name="금액 2 4 3 5" xfId="10312"/>
    <cellStyle name="금액 2 4 3 5 2" xfId="23887"/>
    <cellStyle name="금액 2 4 3 6" xfId="17283"/>
    <cellStyle name="금액 2 4 4" xfId="3629"/>
    <cellStyle name="금액 2 4 4 2" xfId="5324"/>
    <cellStyle name="금액 2 4 4 2 2" xfId="8835"/>
    <cellStyle name="금액 2 4 4 2 2 2" xfId="15951"/>
    <cellStyle name="금액 2 4 4 2 2 2 2" xfId="29141"/>
    <cellStyle name="금액 2 4 4 2 2 3" xfId="22538"/>
    <cellStyle name="금액 2 4 4 2 3" xfId="12441"/>
    <cellStyle name="금액 2 4 4 2 3 2" xfId="25888"/>
    <cellStyle name="금액 2 4 4 2 4" xfId="19285"/>
    <cellStyle name="금액 2 4 4 3" xfId="7141"/>
    <cellStyle name="금액 2 4 4 3 2" xfId="14257"/>
    <cellStyle name="금액 2 4 4 3 2 2" xfId="27546"/>
    <cellStyle name="금액 2 4 4 3 3" xfId="20943"/>
    <cellStyle name="금액 2 4 4 4" xfId="10747"/>
    <cellStyle name="금액 2 4 4 4 2" xfId="24293"/>
    <cellStyle name="금액 2 4 4 5" xfId="17689"/>
    <cellStyle name="금액 2 4 5" xfId="4476"/>
    <cellStyle name="금액 2 4 5 2" xfId="7987"/>
    <cellStyle name="금액 2 4 5 2 2" xfId="15103"/>
    <cellStyle name="금액 2 4 5 2 2 2" xfId="28352"/>
    <cellStyle name="금액 2 4 5 2 3" xfId="21749"/>
    <cellStyle name="금액 2 4 5 3" xfId="11593"/>
    <cellStyle name="금액 2 4 5 3 2" xfId="25099"/>
    <cellStyle name="금액 2 4 5 4" xfId="18496"/>
    <cellStyle name="금액 2 4 6" xfId="6290"/>
    <cellStyle name="금액 2 4 6 2" xfId="13406"/>
    <cellStyle name="금액 2 4 6 2 2" xfId="26757"/>
    <cellStyle name="금액 2 4 6 3" xfId="20154"/>
    <cellStyle name="금액 2 4 7" xfId="9895"/>
    <cellStyle name="금액 2 4 7 2" xfId="23503"/>
    <cellStyle name="금액 2 4 8" xfId="16898"/>
    <cellStyle name="금액 2 5" xfId="2399"/>
    <cellStyle name="금액 2 5 2" xfId="2882"/>
    <cellStyle name="금액 2 5 2 2" xfId="3733"/>
    <cellStyle name="금액 2 5 2 2 2" xfId="5428"/>
    <cellStyle name="금액 2 5 2 2 2 2" xfId="8939"/>
    <cellStyle name="금액 2 5 2 2 2 2 2" xfId="16055"/>
    <cellStyle name="금액 2 5 2 2 2 2 2 2" xfId="29245"/>
    <cellStyle name="금액 2 5 2 2 2 2 3" xfId="22642"/>
    <cellStyle name="금액 2 5 2 2 2 3" xfId="12545"/>
    <cellStyle name="금액 2 5 2 2 2 3 2" xfId="25992"/>
    <cellStyle name="금액 2 5 2 2 2 4" xfId="19389"/>
    <cellStyle name="금액 2 5 2 2 3" xfId="7245"/>
    <cellStyle name="금액 2 5 2 2 3 2" xfId="14361"/>
    <cellStyle name="금액 2 5 2 2 3 2 2" xfId="27650"/>
    <cellStyle name="금액 2 5 2 2 3 3" xfId="21047"/>
    <cellStyle name="금액 2 5 2 2 4" xfId="10851"/>
    <cellStyle name="금액 2 5 2 2 4 2" xfId="24397"/>
    <cellStyle name="금액 2 5 2 2 5" xfId="17793"/>
    <cellStyle name="금액 2 5 2 3" xfId="4581"/>
    <cellStyle name="금액 2 5 2 3 2" xfId="8092"/>
    <cellStyle name="금액 2 5 2 3 2 2" xfId="15208"/>
    <cellStyle name="금액 2 5 2 3 2 2 2" xfId="28456"/>
    <cellStyle name="금액 2 5 2 3 2 3" xfId="21853"/>
    <cellStyle name="금액 2 5 2 3 3" xfId="11698"/>
    <cellStyle name="금액 2 5 2 3 3 2" xfId="25203"/>
    <cellStyle name="금액 2 5 2 3 4" xfId="18600"/>
    <cellStyle name="금액 2 5 2 4" xfId="6395"/>
    <cellStyle name="금액 2 5 2 4 2" xfId="13511"/>
    <cellStyle name="금액 2 5 2 4 2 2" xfId="26861"/>
    <cellStyle name="금액 2 5 2 4 3" xfId="20258"/>
    <cellStyle name="금액 2 5 2 5" xfId="10000"/>
    <cellStyle name="금액 2 5 2 5 2" xfId="23607"/>
    <cellStyle name="금액 2 5 2 6" xfId="17003"/>
    <cellStyle name="금액 2 5 3" xfId="3312"/>
    <cellStyle name="금액 2 5 3 2" xfId="5008"/>
    <cellStyle name="금액 2 5 3 2 2" xfId="8519"/>
    <cellStyle name="금액 2 5 3 2 2 2" xfId="15635"/>
    <cellStyle name="금액 2 5 3 2 2 2 2" xfId="28845"/>
    <cellStyle name="금액 2 5 3 2 2 3" xfId="22242"/>
    <cellStyle name="금액 2 5 3 2 3" xfId="12125"/>
    <cellStyle name="금액 2 5 3 2 3 2" xfId="25592"/>
    <cellStyle name="금액 2 5 3 2 4" xfId="18989"/>
    <cellStyle name="금액 2 5 3 3" xfId="6825"/>
    <cellStyle name="금액 2 5 3 3 2" xfId="13941"/>
    <cellStyle name="금액 2 5 3 3 2 2" xfId="27250"/>
    <cellStyle name="금액 2 5 3 3 3" xfId="20647"/>
    <cellStyle name="금액 2 5 3 4" xfId="10430"/>
    <cellStyle name="금액 2 5 3 4 2" xfId="23996"/>
    <cellStyle name="금액 2 5 3 5" xfId="17392"/>
    <cellStyle name="금액 2 5 4" xfId="4148"/>
    <cellStyle name="금액 2 5 4 2" xfId="7660"/>
    <cellStyle name="금액 2 5 4 2 2" xfId="14776"/>
    <cellStyle name="금액 2 5 4 2 2 2" xfId="28053"/>
    <cellStyle name="금액 2 5 4 2 3" xfId="21450"/>
    <cellStyle name="금액 2 5 4 3" xfId="11266"/>
    <cellStyle name="금액 2 5 4 3 2" xfId="24800"/>
    <cellStyle name="금액 2 5 4 4" xfId="18196"/>
    <cellStyle name="금액 2 5 5" xfId="5932"/>
    <cellStyle name="금액 2 5 5 2" xfId="13049"/>
    <cellStyle name="금액 2 5 5 2 2" xfId="26458"/>
    <cellStyle name="금액 2 5 5 3" xfId="19855"/>
    <cellStyle name="금액 2 5 6" xfId="9547"/>
    <cellStyle name="금액 2 5 6 2" xfId="23204"/>
    <cellStyle name="금액 2 5 7" xfId="16609"/>
    <cellStyle name="금액 2 6" xfId="2555"/>
    <cellStyle name="금액 2 6 2" xfId="3463"/>
    <cellStyle name="금액 2 6 2 2" xfId="5159"/>
    <cellStyle name="금액 2 6 2 2 2" xfId="8670"/>
    <cellStyle name="금액 2 6 2 2 2 2" xfId="15786"/>
    <cellStyle name="금액 2 6 2 2 2 2 2" xfId="28986"/>
    <cellStyle name="금액 2 6 2 2 2 3" xfId="22383"/>
    <cellStyle name="금액 2 6 2 2 3" xfId="12276"/>
    <cellStyle name="금액 2 6 2 2 3 2" xfId="25733"/>
    <cellStyle name="금액 2 6 2 2 4" xfId="19130"/>
    <cellStyle name="금액 2 6 2 3" xfId="6976"/>
    <cellStyle name="금액 2 6 2 3 2" xfId="14092"/>
    <cellStyle name="금액 2 6 2 3 2 2" xfId="27391"/>
    <cellStyle name="금액 2 6 2 3 3" xfId="20788"/>
    <cellStyle name="금액 2 6 2 4" xfId="10581"/>
    <cellStyle name="금액 2 6 2 4 2" xfId="24137"/>
    <cellStyle name="금액 2 6 2 5" xfId="17533"/>
    <cellStyle name="금액 2 6 3" xfId="4299"/>
    <cellStyle name="금액 2 6 3 2" xfId="7811"/>
    <cellStyle name="금액 2 6 3 2 2" xfId="14927"/>
    <cellStyle name="금액 2 6 3 2 2 2" xfId="28194"/>
    <cellStyle name="금액 2 6 3 2 3" xfId="21591"/>
    <cellStyle name="금액 2 6 3 3" xfId="11417"/>
    <cellStyle name="금액 2 6 3 3 2" xfId="24941"/>
    <cellStyle name="금액 2 6 3 4" xfId="18337"/>
    <cellStyle name="금액 2 6 4" xfId="6084"/>
    <cellStyle name="금액 2 6 4 2" xfId="13201"/>
    <cellStyle name="금액 2 6 4 2 2" xfId="26599"/>
    <cellStyle name="금액 2 6 4 3" xfId="19996"/>
    <cellStyle name="금액 2 6 5" xfId="9699"/>
    <cellStyle name="금액 2 6 5 2" xfId="23345"/>
    <cellStyle name="금액 2 6 6" xfId="16750"/>
    <cellStyle name="금액 2 7" xfId="2359"/>
    <cellStyle name="금액 2 7 2" xfId="4109"/>
    <cellStyle name="금액 2 7 2 2" xfId="7621"/>
    <cellStyle name="금액 2 7 2 2 2" xfId="14737"/>
    <cellStyle name="금액 2 7 2 2 2 2" xfId="28023"/>
    <cellStyle name="금액 2 7 2 2 3" xfId="21420"/>
    <cellStyle name="금액 2 7 2 3" xfId="11227"/>
    <cellStyle name="금액 2 7 2 3 2" xfId="24770"/>
    <cellStyle name="금액 2 7 2 4" xfId="18166"/>
    <cellStyle name="금액 2 7 3" xfId="5893"/>
    <cellStyle name="금액 2 7 3 2" xfId="13010"/>
    <cellStyle name="금액 2 7 3 2 2" xfId="26428"/>
    <cellStyle name="금액 2 7 3 3" xfId="19825"/>
    <cellStyle name="금액 2 7 4" xfId="9508"/>
    <cellStyle name="금액 2 7 4 2" xfId="23174"/>
    <cellStyle name="금액 2 7 5" xfId="16586"/>
    <cellStyle name="금액 2 8" xfId="2013"/>
    <cellStyle name="금액 2 8 2" xfId="2260"/>
    <cellStyle name="금액 2 8 2 2" xfId="9417"/>
    <cellStyle name="금액 2 8 2 2 2" xfId="23097"/>
    <cellStyle name="금액 2 8 2 3" xfId="16518"/>
    <cellStyle name="금액 2 8 3" xfId="9288"/>
    <cellStyle name="금액 2 8 3 2" xfId="22989"/>
    <cellStyle name="금액 2 8 4" xfId="2201"/>
    <cellStyle name="금액 2 9" xfId="5821"/>
    <cellStyle name="금액 2 9 2" xfId="12938"/>
    <cellStyle name="금액 2 9 2 2" xfId="26372"/>
    <cellStyle name="금액 2 9 3" xfId="19769"/>
    <cellStyle name="기  업" xfId="1203"/>
    <cellStyle name="나쁨 2" xfId="1204"/>
    <cellStyle name="나쁨 3" xfId="1205"/>
    <cellStyle name="나쁨 4" xfId="1206"/>
    <cellStyle name="나쁨 4 2" xfId="1207"/>
    <cellStyle name="나쁨 5" xfId="1208"/>
    <cellStyle name="나쁨 6" xfId="1209"/>
    <cellStyle name="나쁨 7" xfId="1210"/>
    <cellStyle name="날짜" xfId="1211"/>
    <cellStyle name="년도" xfId="1212"/>
    <cellStyle name="년도 2" xfId="2147"/>
    <cellStyle name="년도 2 10" xfId="9368"/>
    <cellStyle name="년도 2 10 2" xfId="23053"/>
    <cellStyle name="년도 2 11" xfId="16474"/>
    <cellStyle name="년도 2 2" xfId="2612"/>
    <cellStyle name="년도 2 2 2" xfId="2739"/>
    <cellStyle name="년도 2 2 2 2" xfId="2800"/>
    <cellStyle name="년도 2 2 2 2 2" xfId="3217"/>
    <cellStyle name="년도 2 2 2 2 2 2" xfId="4038"/>
    <cellStyle name="년도 2 2 2 2 2 2 2" xfId="5733"/>
    <cellStyle name="년도 2 2 2 2 2 2 2 2" xfId="9244"/>
    <cellStyle name="년도 2 2 2 2 2 2 2 2 2" xfId="16360"/>
    <cellStyle name="년도 2 2 2 2 2 2 2 2 2 2" xfId="29548"/>
    <cellStyle name="년도 2 2 2 2 2 2 2 2 3" xfId="22945"/>
    <cellStyle name="년도 2 2 2 2 2 2 2 3" xfId="12850"/>
    <cellStyle name="년도 2 2 2 2 2 2 2 3 2" xfId="26295"/>
    <cellStyle name="년도 2 2 2 2 2 2 2 4" xfId="19692"/>
    <cellStyle name="년도 2 2 2 2 2 2 3" xfId="7550"/>
    <cellStyle name="년도 2 2 2 2 2 2 3 2" xfId="14666"/>
    <cellStyle name="년도 2 2 2 2 2 2 3 2 2" xfId="27953"/>
    <cellStyle name="년도 2 2 2 2 2 2 3 3" xfId="21350"/>
    <cellStyle name="년도 2 2 2 2 2 2 4" xfId="11156"/>
    <cellStyle name="년도 2 2 2 2 2 2 4 2" xfId="24700"/>
    <cellStyle name="년도 2 2 2 2 2 2 5" xfId="18096"/>
    <cellStyle name="년도 2 2 2 2 2 3" xfId="4913"/>
    <cellStyle name="년도 2 2 2 2 2 3 2" xfId="8424"/>
    <cellStyle name="년도 2 2 2 2 2 3 2 2" xfId="15540"/>
    <cellStyle name="년도 2 2 2 2 2 3 2 2 2" xfId="28759"/>
    <cellStyle name="년도 2 2 2 2 2 3 2 3" xfId="22156"/>
    <cellStyle name="년도 2 2 2 2 2 3 3" xfId="12030"/>
    <cellStyle name="년도 2 2 2 2 2 3 3 2" xfId="25506"/>
    <cellStyle name="년도 2 2 2 2 2 3 4" xfId="18903"/>
    <cellStyle name="년도 2 2 2 2 2 4" xfId="6730"/>
    <cellStyle name="년도 2 2 2 2 2 4 2" xfId="13846"/>
    <cellStyle name="년도 2 2 2 2 2 4 2 2" xfId="27164"/>
    <cellStyle name="년도 2 2 2 2 2 4 3" xfId="20561"/>
    <cellStyle name="년도 2 2 2 2 2 5" xfId="10335"/>
    <cellStyle name="년도 2 2 2 2 2 5 2" xfId="23910"/>
    <cellStyle name="년도 2 2 2 2 2 6" xfId="17306"/>
    <cellStyle name="년도 2 2 2 2 3" xfId="3652"/>
    <cellStyle name="년도 2 2 2 2 3 2" xfId="5347"/>
    <cellStyle name="년도 2 2 2 2 3 2 2" xfId="8858"/>
    <cellStyle name="년도 2 2 2 2 3 2 2 2" xfId="15974"/>
    <cellStyle name="년도 2 2 2 2 3 2 2 2 2" xfId="29164"/>
    <cellStyle name="년도 2 2 2 2 3 2 2 3" xfId="22561"/>
    <cellStyle name="년도 2 2 2 2 3 2 3" xfId="12464"/>
    <cellStyle name="년도 2 2 2 2 3 2 3 2" xfId="25911"/>
    <cellStyle name="년도 2 2 2 2 3 2 4" xfId="19308"/>
    <cellStyle name="년도 2 2 2 2 3 3" xfId="7164"/>
    <cellStyle name="년도 2 2 2 2 3 3 2" xfId="14280"/>
    <cellStyle name="년도 2 2 2 2 3 3 2 2" xfId="27569"/>
    <cellStyle name="년도 2 2 2 2 3 3 3" xfId="20966"/>
    <cellStyle name="년도 2 2 2 2 3 4" xfId="10770"/>
    <cellStyle name="년도 2 2 2 2 3 4 2" xfId="24316"/>
    <cellStyle name="년도 2 2 2 2 3 5" xfId="17712"/>
    <cellStyle name="년도 2 2 2 2 4" xfId="4499"/>
    <cellStyle name="년도 2 2 2 2 4 2" xfId="8010"/>
    <cellStyle name="년도 2 2 2 2 4 2 2" xfId="15126"/>
    <cellStyle name="년도 2 2 2 2 4 2 2 2" xfId="28375"/>
    <cellStyle name="년도 2 2 2 2 4 2 3" xfId="21772"/>
    <cellStyle name="년도 2 2 2 2 4 3" xfId="11616"/>
    <cellStyle name="년도 2 2 2 2 4 3 2" xfId="25122"/>
    <cellStyle name="년도 2 2 2 2 4 4" xfId="18519"/>
    <cellStyle name="년도 2 2 2 2 5" xfId="6313"/>
    <cellStyle name="년도 2 2 2 2 5 2" xfId="13429"/>
    <cellStyle name="년도 2 2 2 2 5 2 2" xfId="26780"/>
    <cellStyle name="년도 2 2 2 2 5 3" xfId="20177"/>
    <cellStyle name="년도 2 2 2 2 6" xfId="9918"/>
    <cellStyle name="년도 2 2 2 2 6 2" xfId="23526"/>
    <cellStyle name="년도 2 2 2 2 7" xfId="16922"/>
    <cellStyle name="년도 2 2 2 3" xfId="3157"/>
    <cellStyle name="년도 2 2 2 3 2" xfId="3986"/>
    <cellStyle name="년도 2 2 2 3 2 2" xfId="5681"/>
    <cellStyle name="년도 2 2 2 3 2 2 2" xfId="9192"/>
    <cellStyle name="년도 2 2 2 3 2 2 2 2" xfId="16308"/>
    <cellStyle name="년도 2 2 2 3 2 2 2 2 2" xfId="29496"/>
    <cellStyle name="년도 2 2 2 3 2 2 2 3" xfId="22893"/>
    <cellStyle name="년도 2 2 2 3 2 2 3" xfId="12798"/>
    <cellStyle name="년도 2 2 2 3 2 2 3 2" xfId="26243"/>
    <cellStyle name="년도 2 2 2 3 2 2 4" xfId="19640"/>
    <cellStyle name="년도 2 2 2 3 2 3" xfId="7498"/>
    <cellStyle name="년도 2 2 2 3 2 3 2" xfId="14614"/>
    <cellStyle name="년도 2 2 2 3 2 3 2 2" xfId="27901"/>
    <cellStyle name="년도 2 2 2 3 2 3 3" xfId="21298"/>
    <cellStyle name="년도 2 2 2 3 2 4" xfId="11104"/>
    <cellStyle name="년도 2 2 2 3 2 4 2" xfId="24648"/>
    <cellStyle name="년도 2 2 2 3 2 5" xfId="18044"/>
    <cellStyle name="년도 2 2 2 3 3" xfId="4853"/>
    <cellStyle name="년도 2 2 2 3 3 2" xfId="8364"/>
    <cellStyle name="년도 2 2 2 3 3 2 2" xfId="15480"/>
    <cellStyle name="년도 2 2 2 3 3 2 2 2" xfId="28707"/>
    <cellStyle name="년도 2 2 2 3 3 2 3" xfId="22104"/>
    <cellStyle name="년도 2 2 2 3 3 3" xfId="11970"/>
    <cellStyle name="년도 2 2 2 3 3 3 2" xfId="25454"/>
    <cellStyle name="년도 2 2 2 3 3 4" xfId="18851"/>
    <cellStyle name="년도 2 2 2 3 4" xfId="6670"/>
    <cellStyle name="년도 2 2 2 3 4 2" xfId="13786"/>
    <cellStyle name="년도 2 2 2 3 4 2 2" xfId="27112"/>
    <cellStyle name="년도 2 2 2 3 4 3" xfId="20509"/>
    <cellStyle name="년도 2 2 2 3 5" xfId="10275"/>
    <cellStyle name="년도 2 2 2 3 5 2" xfId="23858"/>
    <cellStyle name="년도 2 2 2 3 6" xfId="17254"/>
    <cellStyle name="년도 2 2 2 4" xfId="3600"/>
    <cellStyle name="년도 2 2 2 4 2" xfId="5295"/>
    <cellStyle name="년도 2 2 2 4 2 2" xfId="8806"/>
    <cellStyle name="년도 2 2 2 4 2 2 2" xfId="15922"/>
    <cellStyle name="년도 2 2 2 4 2 2 2 2" xfId="29112"/>
    <cellStyle name="년도 2 2 2 4 2 2 3" xfId="22509"/>
    <cellStyle name="년도 2 2 2 4 2 3" xfId="12412"/>
    <cellStyle name="년도 2 2 2 4 2 3 2" xfId="25859"/>
    <cellStyle name="년도 2 2 2 4 2 4" xfId="19256"/>
    <cellStyle name="년도 2 2 2 4 3" xfId="7112"/>
    <cellStyle name="년도 2 2 2 4 3 2" xfId="14228"/>
    <cellStyle name="년도 2 2 2 4 3 2 2" xfId="27517"/>
    <cellStyle name="년도 2 2 2 4 3 3" xfId="20914"/>
    <cellStyle name="년도 2 2 2 4 4" xfId="10718"/>
    <cellStyle name="년도 2 2 2 4 4 2" xfId="24264"/>
    <cellStyle name="년도 2 2 2 4 5" xfId="17660"/>
    <cellStyle name="년도 2 2 2 5" xfId="4447"/>
    <cellStyle name="년도 2 2 2 5 2" xfId="7958"/>
    <cellStyle name="년도 2 2 2 5 2 2" xfId="15074"/>
    <cellStyle name="년도 2 2 2 5 2 2 2" xfId="28323"/>
    <cellStyle name="년도 2 2 2 5 2 3" xfId="21720"/>
    <cellStyle name="년도 2 2 2 5 3" xfId="11564"/>
    <cellStyle name="년도 2 2 2 5 3 2" xfId="25070"/>
    <cellStyle name="년도 2 2 2 5 4" xfId="18467"/>
    <cellStyle name="년도 2 2 2 6" xfId="6253"/>
    <cellStyle name="년도 2 2 2 6 2" xfId="13369"/>
    <cellStyle name="년도 2 2 2 6 2 2" xfId="26728"/>
    <cellStyle name="년도 2 2 2 6 3" xfId="20125"/>
    <cellStyle name="년도 2 2 2 7" xfId="9858"/>
    <cellStyle name="년도 2 2 2 7 2" xfId="23474"/>
    <cellStyle name="년도 2 2 2 8" xfId="16869"/>
    <cellStyle name="년도 2 2 3" xfId="2457"/>
    <cellStyle name="년도 2 2 3 2" xfId="2939"/>
    <cellStyle name="년도 2 2 3 2 2" xfId="3789"/>
    <cellStyle name="년도 2 2 3 2 2 2" xfId="5484"/>
    <cellStyle name="년도 2 2 3 2 2 2 2" xfId="8995"/>
    <cellStyle name="년도 2 2 3 2 2 2 2 2" xfId="16111"/>
    <cellStyle name="년도 2 2 3 2 2 2 2 2 2" xfId="29300"/>
    <cellStyle name="년도 2 2 3 2 2 2 2 3" xfId="22697"/>
    <cellStyle name="년도 2 2 3 2 2 2 3" xfId="12601"/>
    <cellStyle name="년도 2 2 3 2 2 2 3 2" xfId="26047"/>
    <cellStyle name="년도 2 2 3 2 2 2 4" xfId="19444"/>
    <cellStyle name="년도 2 2 3 2 2 3" xfId="7301"/>
    <cellStyle name="년도 2 2 3 2 2 3 2" xfId="14417"/>
    <cellStyle name="년도 2 2 3 2 2 3 2 2" xfId="27705"/>
    <cellStyle name="년도 2 2 3 2 2 3 3" xfId="21102"/>
    <cellStyle name="년도 2 2 3 2 2 4" xfId="10907"/>
    <cellStyle name="년도 2 2 3 2 2 4 2" xfId="24452"/>
    <cellStyle name="년도 2 2 3 2 2 5" xfId="17848"/>
    <cellStyle name="년도 2 2 3 2 3" xfId="4637"/>
    <cellStyle name="년도 2 2 3 2 3 2" xfId="8148"/>
    <cellStyle name="년도 2 2 3 2 3 2 2" xfId="15264"/>
    <cellStyle name="년도 2 2 3 2 3 2 2 2" xfId="28511"/>
    <cellStyle name="년도 2 2 3 2 3 2 3" xfId="21908"/>
    <cellStyle name="년도 2 2 3 2 3 3" xfId="11754"/>
    <cellStyle name="년도 2 2 3 2 3 3 2" xfId="25258"/>
    <cellStyle name="년도 2 2 3 2 3 4" xfId="18655"/>
    <cellStyle name="년도 2 2 3 2 4" xfId="6452"/>
    <cellStyle name="년도 2 2 3 2 4 2" xfId="13568"/>
    <cellStyle name="년도 2 2 3 2 4 2 2" xfId="26916"/>
    <cellStyle name="년도 2 2 3 2 4 3" xfId="20313"/>
    <cellStyle name="년도 2 2 3 2 5" xfId="10057"/>
    <cellStyle name="년도 2 2 3 2 5 2" xfId="23662"/>
    <cellStyle name="년도 2 2 3 2 6" xfId="17058"/>
    <cellStyle name="년도 2 2 3 3" xfId="3369"/>
    <cellStyle name="년도 2 2 3 3 2" xfId="5065"/>
    <cellStyle name="년도 2 2 3 3 2 2" xfId="8576"/>
    <cellStyle name="년도 2 2 3 3 2 2 2" xfId="15692"/>
    <cellStyle name="년도 2 2 3 3 2 2 2 2" xfId="28900"/>
    <cellStyle name="년도 2 2 3 3 2 2 3" xfId="22297"/>
    <cellStyle name="년도 2 2 3 3 2 3" xfId="12182"/>
    <cellStyle name="년도 2 2 3 3 2 3 2" xfId="25647"/>
    <cellStyle name="년도 2 2 3 3 2 4" xfId="19044"/>
    <cellStyle name="년도 2 2 3 3 3" xfId="6882"/>
    <cellStyle name="년도 2 2 3 3 3 2" xfId="13998"/>
    <cellStyle name="년도 2 2 3 3 3 2 2" xfId="27305"/>
    <cellStyle name="년도 2 2 3 3 3 3" xfId="20702"/>
    <cellStyle name="년도 2 2 3 3 4" xfId="10487"/>
    <cellStyle name="년도 2 2 3 3 4 2" xfId="24051"/>
    <cellStyle name="년도 2 2 3 3 5" xfId="17447"/>
    <cellStyle name="년도 2 2 3 4" xfId="4205"/>
    <cellStyle name="년도 2 2 3 4 2" xfId="7717"/>
    <cellStyle name="년도 2 2 3 4 2 2" xfId="14833"/>
    <cellStyle name="년도 2 2 3 4 2 2 2" xfId="28108"/>
    <cellStyle name="년도 2 2 3 4 2 3" xfId="21505"/>
    <cellStyle name="년도 2 2 3 4 3" xfId="11323"/>
    <cellStyle name="년도 2 2 3 4 3 2" xfId="24855"/>
    <cellStyle name="년도 2 2 3 4 4" xfId="18251"/>
    <cellStyle name="년도 2 2 3 5" xfId="5989"/>
    <cellStyle name="년도 2 2 3 5 2" xfId="13106"/>
    <cellStyle name="년도 2 2 3 5 2 2" xfId="26513"/>
    <cellStyle name="년도 2 2 3 5 3" xfId="19910"/>
    <cellStyle name="년도 2 2 3 6" xfId="9604"/>
    <cellStyle name="년도 2 2 3 6 2" xfId="23259"/>
    <cellStyle name="년도 2 2 3 7" xfId="16664"/>
    <cellStyle name="년도 2 2 4" xfId="3047"/>
    <cellStyle name="년도 2 2 4 2" xfId="3894"/>
    <cellStyle name="년도 2 2 4 2 2" xfId="5589"/>
    <cellStyle name="년도 2 2 4 2 2 2" xfId="9100"/>
    <cellStyle name="년도 2 2 4 2 2 2 2" xfId="16216"/>
    <cellStyle name="년도 2 2 4 2 2 2 2 2" xfId="29405"/>
    <cellStyle name="년도 2 2 4 2 2 2 3" xfId="22802"/>
    <cellStyle name="년도 2 2 4 2 2 3" xfId="12706"/>
    <cellStyle name="년도 2 2 4 2 2 3 2" xfId="26152"/>
    <cellStyle name="년도 2 2 4 2 2 4" xfId="19549"/>
    <cellStyle name="년도 2 2 4 2 3" xfId="7406"/>
    <cellStyle name="년도 2 2 4 2 3 2" xfId="14522"/>
    <cellStyle name="년도 2 2 4 2 3 2 2" xfId="27810"/>
    <cellStyle name="년도 2 2 4 2 3 3" xfId="21207"/>
    <cellStyle name="년도 2 2 4 2 4" xfId="11012"/>
    <cellStyle name="년도 2 2 4 2 4 2" xfId="24557"/>
    <cellStyle name="년도 2 2 4 2 5" xfId="17953"/>
    <cellStyle name="년도 2 2 4 3" xfId="4743"/>
    <cellStyle name="년도 2 2 4 3 2" xfId="8254"/>
    <cellStyle name="년도 2 2 4 3 2 2" xfId="15370"/>
    <cellStyle name="년도 2 2 4 3 2 2 2" xfId="28616"/>
    <cellStyle name="년도 2 2 4 3 2 3" xfId="22013"/>
    <cellStyle name="년도 2 2 4 3 3" xfId="11860"/>
    <cellStyle name="년도 2 2 4 3 3 2" xfId="25363"/>
    <cellStyle name="년도 2 2 4 3 4" xfId="18760"/>
    <cellStyle name="년도 2 2 4 4" xfId="6560"/>
    <cellStyle name="년도 2 2 4 4 2" xfId="13676"/>
    <cellStyle name="년도 2 2 4 4 2 2" xfId="27021"/>
    <cellStyle name="년도 2 2 4 4 3" xfId="20418"/>
    <cellStyle name="년도 2 2 4 5" xfId="10165"/>
    <cellStyle name="년도 2 2 4 5 2" xfId="23767"/>
    <cellStyle name="년도 2 2 4 6" xfId="17163"/>
    <cellStyle name="년도 2 2 5" xfId="3500"/>
    <cellStyle name="년도 2 2 5 2" xfId="5195"/>
    <cellStyle name="년도 2 2 5 2 2" xfId="8706"/>
    <cellStyle name="년도 2 2 5 2 2 2" xfId="15822"/>
    <cellStyle name="년도 2 2 5 2 2 2 2" xfId="29021"/>
    <cellStyle name="년도 2 2 5 2 2 3" xfId="22418"/>
    <cellStyle name="년도 2 2 5 2 3" xfId="12312"/>
    <cellStyle name="년도 2 2 5 2 3 2" xfId="25768"/>
    <cellStyle name="년도 2 2 5 2 4" xfId="19165"/>
    <cellStyle name="년도 2 2 5 3" xfId="7012"/>
    <cellStyle name="년도 2 2 5 3 2" xfId="14128"/>
    <cellStyle name="년도 2 2 5 3 2 2" xfId="27426"/>
    <cellStyle name="년도 2 2 5 3 3" xfId="20823"/>
    <cellStyle name="년도 2 2 5 4" xfId="10618"/>
    <cellStyle name="년도 2 2 5 4 2" xfId="24173"/>
    <cellStyle name="년도 2 2 5 5" xfId="17569"/>
    <cellStyle name="년도 2 2 6" xfId="4343"/>
    <cellStyle name="년도 2 2 6 2" xfId="7854"/>
    <cellStyle name="년도 2 2 6 2 2" xfId="14970"/>
    <cellStyle name="년도 2 2 6 2 2 2" xfId="28229"/>
    <cellStyle name="년도 2 2 6 2 3" xfId="21626"/>
    <cellStyle name="년도 2 2 6 3" xfId="11460"/>
    <cellStyle name="년도 2 2 6 3 2" xfId="24976"/>
    <cellStyle name="년도 2 2 6 4" xfId="18373"/>
    <cellStyle name="년도 2 2 7" xfId="6130"/>
    <cellStyle name="년도 2 2 7 2" xfId="13246"/>
    <cellStyle name="년도 2 2 7 2 2" xfId="26634"/>
    <cellStyle name="년도 2 2 7 3" xfId="20031"/>
    <cellStyle name="년도 2 2 8" xfId="9743"/>
    <cellStyle name="년도 2 2 8 2" xfId="23380"/>
    <cellStyle name="년도 2 2 9" xfId="16778"/>
    <cellStyle name="년도 2 3" xfId="2680"/>
    <cellStyle name="년도 2 3 2" xfId="2510"/>
    <cellStyle name="년도 2 3 2 2" xfId="2984"/>
    <cellStyle name="년도 2 3 2 2 2" xfId="3834"/>
    <cellStyle name="년도 2 3 2 2 2 2" xfId="5529"/>
    <cellStyle name="년도 2 3 2 2 2 2 2" xfId="9040"/>
    <cellStyle name="년도 2 3 2 2 2 2 2 2" xfId="16156"/>
    <cellStyle name="년도 2 3 2 2 2 2 2 2 2" xfId="29345"/>
    <cellStyle name="년도 2 3 2 2 2 2 2 3" xfId="22742"/>
    <cellStyle name="년도 2 3 2 2 2 2 3" xfId="12646"/>
    <cellStyle name="년도 2 3 2 2 2 2 3 2" xfId="26092"/>
    <cellStyle name="년도 2 3 2 2 2 2 4" xfId="19489"/>
    <cellStyle name="년도 2 3 2 2 2 3" xfId="7346"/>
    <cellStyle name="년도 2 3 2 2 2 3 2" xfId="14462"/>
    <cellStyle name="년도 2 3 2 2 2 3 2 2" xfId="27750"/>
    <cellStyle name="년도 2 3 2 2 2 3 3" xfId="21147"/>
    <cellStyle name="년도 2 3 2 2 2 4" xfId="10952"/>
    <cellStyle name="년도 2 3 2 2 2 4 2" xfId="24497"/>
    <cellStyle name="년도 2 3 2 2 2 5" xfId="17893"/>
    <cellStyle name="년도 2 3 2 2 3" xfId="4682"/>
    <cellStyle name="년도 2 3 2 2 3 2" xfId="8193"/>
    <cellStyle name="년도 2 3 2 2 3 2 2" xfId="15309"/>
    <cellStyle name="년도 2 3 2 2 3 2 2 2" xfId="28556"/>
    <cellStyle name="년도 2 3 2 2 3 2 3" xfId="21953"/>
    <cellStyle name="년도 2 3 2 2 3 3" xfId="11799"/>
    <cellStyle name="년도 2 3 2 2 3 3 2" xfId="25303"/>
    <cellStyle name="년도 2 3 2 2 3 4" xfId="18700"/>
    <cellStyle name="년도 2 3 2 2 4" xfId="6497"/>
    <cellStyle name="년도 2 3 2 2 4 2" xfId="13613"/>
    <cellStyle name="년도 2 3 2 2 4 2 2" xfId="26961"/>
    <cellStyle name="년도 2 3 2 2 4 3" xfId="20358"/>
    <cellStyle name="년도 2 3 2 2 5" xfId="10102"/>
    <cellStyle name="년도 2 3 2 2 5 2" xfId="23707"/>
    <cellStyle name="년도 2 3 2 2 6" xfId="17103"/>
    <cellStyle name="년도 2 3 2 3" xfId="3422"/>
    <cellStyle name="년도 2 3 2 3 2" xfId="5118"/>
    <cellStyle name="년도 2 3 2 3 2 2" xfId="8629"/>
    <cellStyle name="년도 2 3 2 3 2 2 2" xfId="15745"/>
    <cellStyle name="년도 2 3 2 3 2 2 2 2" xfId="28945"/>
    <cellStyle name="년도 2 3 2 3 2 2 3" xfId="22342"/>
    <cellStyle name="년도 2 3 2 3 2 3" xfId="12235"/>
    <cellStyle name="년도 2 3 2 3 2 3 2" xfId="25692"/>
    <cellStyle name="년도 2 3 2 3 2 4" xfId="19089"/>
    <cellStyle name="년도 2 3 2 3 3" xfId="6935"/>
    <cellStyle name="년도 2 3 2 3 3 2" xfId="14051"/>
    <cellStyle name="년도 2 3 2 3 3 2 2" xfId="27350"/>
    <cellStyle name="년도 2 3 2 3 3 3" xfId="20747"/>
    <cellStyle name="년도 2 3 2 3 4" xfId="10540"/>
    <cellStyle name="년도 2 3 2 3 4 2" xfId="24096"/>
    <cellStyle name="년도 2 3 2 3 5" xfId="17492"/>
    <cellStyle name="년도 2 3 2 4" xfId="4258"/>
    <cellStyle name="년도 2 3 2 4 2" xfId="7770"/>
    <cellStyle name="년도 2 3 2 4 2 2" xfId="14886"/>
    <cellStyle name="년도 2 3 2 4 2 2 2" xfId="28153"/>
    <cellStyle name="년도 2 3 2 4 2 3" xfId="21550"/>
    <cellStyle name="년도 2 3 2 4 3" xfId="11376"/>
    <cellStyle name="년도 2 3 2 4 3 2" xfId="24900"/>
    <cellStyle name="년도 2 3 2 4 4" xfId="18296"/>
    <cellStyle name="년도 2 3 2 5" xfId="6042"/>
    <cellStyle name="년도 2 3 2 5 2" xfId="13159"/>
    <cellStyle name="년도 2 3 2 5 2 2" xfId="26558"/>
    <cellStyle name="년도 2 3 2 5 3" xfId="19955"/>
    <cellStyle name="년도 2 3 2 6" xfId="9657"/>
    <cellStyle name="년도 2 3 2 6 2" xfId="23304"/>
    <cellStyle name="년도 2 3 2 7" xfId="16709"/>
    <cellStyle name="년도 2 3 3" xfId="3102"/>
    <cellStyle name="년도 2 3 3 2" xfId="3940"/>
    <cellStyle name="년도 2 3 3 2 2" xfId="5635"/>
    <cellStyle name="년도 2 3 3 2 2 2" xfId="9146"/>
    <cellStyle name="년도 2 3 3 2 2 2 2" xfId="16262"/>
    <cellStyle name="년도 2 3 3 2 2 2 2 2" xfId="29450"/>
    <cellStyle name="년도 2 3 3 2 2 2 3" xfId="22847"/>
    <cellStyle name="년도 2 3 3 2 2 3" xfId="12752"/>
    <cellStyle name="년도 2 3 3 2 2 3 2" xfId="26197"/>
    <cellStyle name="년도 2 3 3 2 2 4" xfId="19594"/>
    <cellStyle name="년도 2 3 3 2 3" xfId="7452"/>
    <cellStyle name="년도 2 3 3 2 3 2" xfId="14568"/>
    <cellStyle name="년도 2 3 3 2 3 2 2" xfId="27855"/>
    <cellStyle name="년도 2 3 3 2 3 3" xfId="21252"/>
    <cellStyle name="년도 2 3 3 2 4" xfId="11058"/>
    <cellStyle name="년도 2 3 3 2 4 2" xfId="24602"/>
    <cellStyle name="년도 2 3 3 2 5" xfId="17998"/>
    <cellStyle name="년도 2 3 3 3" xfId="4798"/>
    <cellStyle name="년도 2 3 3 3 2" xfId="8309"/>
    <cellStyle name="년도 2 3 3 3 2 2" xfId="15425"/>
    <cellStyle name="년도 2 3 3 3 2 2 2" xfId="28661"/>
    <cellStyle name="년도 2 3 3 3 2 3" xfId="22058"/>
    <cellStyle name="년도 2 3 3 3 3" xfId="11915"/>
    <cellStyle name="년도 2 3 3 3 3 2" xfId="25408"/>
    <cellStyle name="년도 2 3 3 3 4" xfId="18805"/>
    <cellStyle name="년도 2 3 3 4" xfId="6615"/>
    <cellStyle name="년도 2 3 3 4 2" xfId="13731"/>
    <cellStyle name="년도 2 3 3 4 2 2" xfId="27066"/>
    <cellStyle name="년도 2 3 3 4 3" xfId="20463"/>
    <cellStyle name="년도 2 3 3 5" xfId="10220"/>
    <cellStyle name="년도 2 3 3 5 2" xfId="23812"/>
    <cellStyle name="년도 2 3 3 6" xfId="17208"/>
    <cellStyle name="년도 2 3 4" xfId="3554"/>
    <cellStyle name="년도 2 3 4 2" xfId="5249"/>
    <cellStyle name="년도 2 3 4 2 2" xfId="8760"/>
    <cellStyle name="년도 2 3 4 2 2 2" xfId="15876"/>
    <cellStyle name="년도 2 3 4 2 2 2 2" xfId="29066"/>
    <cellStyle name="년도 2 3 4 2 2 3" xfId="22463"/>
    <cellStyle name="년도 2 3 4 2 3" xfId="12366"/>
    <cellStyle name="년도 2 3 4 2 3 2" xfId="25813"/>
    <cellStyle name="년도 2 3 4 2 4" xfId="19210"/>
    <cellStyle name="년도 2 3 4 3" xfId="7066"/>
    <cellStyle name="년도 2 3 4 3 2" xfId="14182"/>
    <cellStyle name="년도 2 3 4 3 2 2" xfId="27471"/>
    <cellStyle name="년도 2 3 4 3 3" xfId="20868"/>
    <cellStyle name="년도 2 3 4 4" xfId="10672"/>
    <cellStyle name="년도 2 3 4 4 2" xfId="24218"/>
    <cellStyle name="년도 2 3 4 5" xfId="17614"/>
    <cellStyle name="년도 2 3 5" xfId="4397"/>
    <cellStyle name="년도 2 3 5 2" xfId="7908"/>
    <cellStyle name="년도 2 3 5 2 2" xfId="15024"/>
    <cellStyle name="년도 2 3 5 2 2 2" xfId="28274"/>
    <cellStyle name="년도 2 3 5 2 3" xfId="21671"/>
    <cellStyle name="년도 2 3 5 3" xfId="11514"/>
    <cellStyle name="년도 2 3 5 3 2" xfId="25021"/>
    <cellStyle name="년도 2 3 5 4" xfId="18418"/>
    <cellStyle name="년도 2 3 6" xfId="6194"/>
    <cellStyle name="년도 2 3 6 2" xfId="13310"/>
    <cellStyle name="년도 2 3 6 2 2" xfId="26679"/>
    <cellStyle name="년도 2 3 6 3" xfId="20076"/>
    <cellStyle name="년도 2 3 7" xfId="9799"/>
    <cellStyle name="년도 2 3 7 2" xfId="23425"/>
    <cellStyle name="년도 2 3 8" xfId="16820"/>
    <cellStyle name="년도 2 4" xfId="2777"/>
    <cellStyle name="년도 2 4 2" xfId="2830"/>
    <cellStyle name="년도 2 4 2 2" xfId="3247"/>
    <cellStyle name="년도 2 4 2 2 2" xfId="4068"/>
    <cellStyle name="년도 2 4 2 2 2 2" xfId="5763"/>
    <cellStyle name="년도 2 4 2 2 2 2 2" xfId="9274"/>
    <cellStyle name="년도 2 4 2 2 2 2 2 2" xfId="16390"/>
    <cellStyle name="년도 2 4 2 2 2 2 2 2 2" xfId="29578"/>
    <cellStyle name="년도 2 4 2 2 2 2 2 3" xfId="22975"/>
    <cellStyle name="년도 2 4 2 2 2 2 3" xfId="12880"/>
    <cellStyle name="년도 2 4 2 2 2 2 3 2" xfId="26325"/>
    <cellStyle name="년도 2 4 2 2 2 2 4" xfId="19722"/>
    <cellStyle name="년도 2 4 2 2 2 3" xfId="7580"/>
    <cellStyle name="년도 2 4 2 2 2 3 2" xfId="14696"/>
    <cellStyle name="년도 2 4 2 2 2 3 2 2" xfId="27983"/>
    <cellStyle name="년도 2 4 2 2 2 3 3" xfId="21380"/>
    <cellStyle name="년도 2 4 2 2 2 4" xfId="11186"/>
    <cellStyle name="년도 2 4 2 2 2 4 2" xfId="24730"/>
    <cellStyle name="년도 2 4 2 2 2 5" xfId="18126"/>
    <cellStyle name="년도 2 4 2 2 3" xfId="4943"/>
    <cellStyle name="년도 2 4 2 2 3 2" xfId="8454"/>
    <cellStyle name="년도 2 4 2 2 3 2 2" xfId="15570"/>
    <cellStyle name="년도 2 4 2 2 3 2 2 2" xfId="28789"/>
    <cellStyle name="년도 2 4 2 2 3 2 3" xfId="22186"/>
    <cellStyle name="년도 2 4 2 2 3 3" xfId="12060"/>
    <cellStyle name="년도 2 4 2 2 3 3 2" xfId="25536"/>
    <cellStyle name="년도 2 4 2 2 3 4" xfId="18933"/>
    <cellStyle name="년도 2 4 2 2 4" xfId="6760"/>
    <cellStyle name="년도 2 4 2 2 4 2" xfId="13876"/>
    <cellStyle name="년도 2 4 2 2 4 2 2" xfId="27194"/>
    <cellStyle name="년도 2 4 2 2 4 3" xfId="20591"/>
    <cellStyle name="년도 2 4 2 2 5" xfId="10365"/>
    <cellStyle name="년도 2 4 2 2 5 2" xfId="23940"/>
    <cellStyle name="년도 2 4 2 2 6" xfId="17336"/>
    <cellStyle name="년도 2 4 2 3" xfId="3682"/>
    <cellStyle name="년도 2 4 2 3 2" xfId="5377"/>
    <cellStyle name="년도 2 4 2 3 2 2" xfId="8888"/>
    <cellStyle name="년도 2 4 2 3 2 2 2" xfId="16004"/>
    <cellStyle name="년도 2 4 2 3 2 2 2 2" xfId="29194"/>
    <cellStyle name="년도 2 4 2 3 2 2 3" xfId="22591"/>
    <cellStyle name="년도 2 4 2 3 2 3" xfId="12494"/>
    <cellStyle name="년도 2 4 2 3 2 3 2" xfId="25941"/>
    <cellStyle name="년도 2 4 2 3 2 4" xfId="19338"/>
    <cellStyle name="년도 2 4 2 3 3" xfId="7194"/>
    <cellStyle name="년도 2 4 2 3 3 2" xfId="14310"/>
    <cellStyle name="년도 2 4 2 3 3 2 2" xfId="27599"/>
    <cellStyle name="년도 2 4 2 3 3 3" xfId="20996"/>
    <cellStyle name="년도 2 4 2 3 4" xfId="10800"/>
    <cellStyle name="년도 2 4 2 3 4 2" xfId="24346"/>
    <cellStyle name="년도 2 4 2 3 5" xfId="17742"/>
    <cellStyle name="년도 2 4 2 4" xfId="4529"/>
    <cellStyle name="년도 2 4 2 4 2" xfId="8040"/>
    <cellStyle name="년도 2 4 2 4 2 2" xfId="15156"/>
    <cellStyle name="년도 2 4 2 4 2 2 2" xfId="28405"/>
    <cellStyle name="년도 2 4 2 4 2 3" xfId="21802"/>
    <cellStyle name="년도 2 4 2 4 3" xfId="11646"/>
    <cellStyle name="년도 2 4 2 4 3 2" xfId="25152"/>
    <cellStyle name="년도 2 4 2 4 4" xfId="18549"/>
    <cellStyle name="년도 2 4 2 5" xfId="6343"/>
    <cellStyle name="년도 2 4 2 5 2" xfId="13459"/>
    <cellStyle name="년도 2 4 2 5 2 2" xfId="26810"/>
    <cellStyle name="년도 2 4 2 5 3" xfId="20207"/>
    <cellStyle name="년도 2 4 2 6" xfId="9948"/>
    <cellStyle name="년도 2 4 2 6 2" xfId="23556"/>
    <cellStyle name="년도 2 4 2 7" xfId="16952"/>
    <cellStyle name="년도 2 4 3" xfId="3195"/>
    <cellStyle name="년도 2 4 3 2" xfId="4016"/>
    <cellStyle name="년도 2 4 3 2 2" xfId="5711"/>
    <cellStyle name="년도 2 4 3 2 2 2" xfId="9222"/>
    <cellStyle name="년도 2 4 3 2 2 2 2" xfId="16338"/>
    <cellStyle name="년도 2 4 3 2 2 2 2 2" xfId="29526"/>
    <cellStyle name="년도 2 4 3 2 2 2 3" xfId="22923"/>
    <cellStyle name="년도 2 4 3 2 2 3" xfId="12828"/>
    <cellStyle name="년도 2 4 3 2 2 3 2" xfId="26273"/>
    <cellStyle name="년도 2 4 3 2 2 4" xfId="19670"/>
    <cellStyle name="년도 2 4 3 2 3" xfId="7528"/>
    <cellStyle name="년도 2 4 3 2 3 2" xfId="14644"/>
    <cellStyle name="년도 2 4 3 2 3 2 2" xfId="27931"/>
    <cellStyle name="년도 2 4 3 2 3 3" xfId="21328"/>
    <cellStyle name="년도 2 4 3 2 4" xfId="11134"/>
    <cellStyle name="년도 2 4 3 2 4 2" xfId="24678"/>
    <cellStyle name="년도 2 4 3 2 5" xfId="18074"/>
    <cellStyle name="년도 2 4 3 3" xfId="4891"/>
    <cellStyle name="년도 2 4 3 3 2" xfId="8402"/>
    <cellStyle name="년도 2 4 3 3 2 2" xfId="15518"/>
    <cellStyle name="년도 2 4 3 3 2 2 2" xfId="28737"/>
    <cellStyle name="년도 2 4 3 3 2 3" xfId="22134"/>
    <cellStyle name="년도 2 4 3 3 3" xfId="12008"/>
    <cellStyle name="년도 2 4 3 3 3 2" xfId="25484"/>
    <cellStyle name="년도 2 4 3 3 4" xfId="18881"/>
    <cellStyle name="년도 2 4 3 4" xfId="6708"/>
    <cellStyle name="년도 2 4 3 4 2" xfId="13824"/>
    <cellStyle name="년도 2 4 3 4 2 2" xfId="27142"/>
    <cellStyle name="년도 2 4 3 4 3" xfId="20539"/>
    <cellStyle name="년도 2 4 3 5" xfId="10313"/>
    <cellStyle name="년도 2 4 3 5 2" xfId="23888"/>
    <cellStyle name="년도 2 4 3 6" xfId="17284"/>
    <cellStyle name="년도 2 4 4" xfId="3630"/>
    <cellStyle name="년도 2 4 4 2" xfId="5325"/>
    <cellStyle name="년도 2 4 4 2 2" xfId="8836"/>
    <cellStyle name="년도 2 4 4 2 2 2" xfId="15952"/>
    <cellStyle name="년도 2 4 4 2 2 2 2" xfId="29142"/>
    <cellStyle name="년도 2 4 4 2 2 3" xfId="22539"/>
    <cellStyle name="년도 2 4 4 2 3" xfId="12442"/>
    <cellStyle name="년도 2 4 4 2 3 2" xfId="25889"/>
    <cellStyle name="년도 2 4 4 2 4" xfId="19286"/>
    <cellStyle name="년도 2 4 4 3" xfId="7142"/>
    <cellStyle name="년도 2 4 4 3 2" xfId="14258"/>
    <cellStyle name="년도 2 4 4 3 2 2" xfId="27547"/>
    <cellStyle name="년도 2 4 4 3 3" xfId="20944"/>
    <cellStyle name="년도 2 4 4 4" xfId="10748"/>
    <cellStyle name="년도 2 4 4 4 2" xfId="24294"/>
    <cellStyle name="년도 2 4 4 5" xfId="17690"/>
    <cellStyle name="년도 2 4 5" xfId="4477"/>
    <cellStyle name="년도 2 4 5 2" xfId="7988"/>
    <cellStyle name="년도 2 4 5 2 2" xfId="15104"/>
    <cellStyle name="년도 2 4 5 2 2 2" xfId="28353"/>
    <cellStyle name="년도 2 4 5 2 3" xfId="21750"/>
    <cellStyle name="년도 2 4 5 3" xfId="11594"/>
    <cellStyle name="년도 2 4 5 3 2" xfId="25100"/>
    <cellStyle name="년도 2 4 5 4" xfId="18497"/>
    <cellStyle name="년도 2 4 6" xfId="6291"/>
    <cellStyle name="년도 2 4 6 2" xfId="13407"/>
    <cellStyle name="년도 2 4 6 2 2" xfId="26758"/>
    <cellStyle name="년도 2 4 6 3" xfId="20155"/>
    <cellStyle name="년도 2 4 7" xfId="9896"/>
    <cellStyle name="년도 2 4 7 2" xfId="23504"/>
    <cellStyle name="년도 2 4 8" xfId="16899"/>
    <cellStyle name="년도 2 5" xfId="2400"/>
    <cellStyle name="년도 2 5 2" xfId="2883"/>
    <cellStyle name="년도 2 5 2 2" xfId="3734"/>
    <cellStyle name="년도 2 5 2 2 2" xfId="5429"/>
    <cellStyle name="년도 2 5 2 2 2 2" xfId="8940"/>
    <cellStyle name="년도 2 5 2 2 2 2 2" xfId="16056"/>
    <cellStyle name="년도 2 5 2 2 2 2 2 2" xfId="29246"/>
    <cellStyle name="년도 2 5 2 2 2 2 3" xfId="22643"/>
    <cellStyle name="년도 2 5 2 2 2 3" xfId="12546"/>
    <cellStyle name="년도 2 5 2 2 2 3 2" xfId="25993"/>
    <cellStyle name="년도 2 5 2 2 2 4" xfId="19390"/>
    <cellStyle name="년도 2 5 2 2 3" xfId="7246"/>
    <cellStyle name="년도 2 5 2 2 3 2" xfId="14362"/>
    <cellStyle name="년도 2 5 2 2 3 2 2" xfId="27651"/>
    <cellStyle name="년도 2 5 2 2 3 3" xfId="21048"/>
    <cellStyle name="년도 2 5 2 2 4" xfId="10852"/>
    <cellStyle name="년도 2 5 2 2 4 2" xfId="24398"/>
    <cellStyle name="년도 2 5 2 2 5" xfId="17794"/>
    <cellStyle name="년도 2 5 2 3" xfId="4582"/>
    <cellStyle name="년도 2 5 2 3 2" xfId="8093"/>
    <cellStyle name="년도 2 5 2 3 2 2" xfId="15209"/>
    <cellStyle name="년도 2 5 2 3 2 2 2" xfId="28457"/>
    <cellStyle name="년도 2 5 2 3 2 3" xfId="21854"/>
    <cellStyle name="년도 2 5 2 3 3" xfId="11699"/>
    <cellStyle name="년도 2 5 2 3 3 2" xfId="25204"/>
    <cellStyle name="년도 2 5 2 3 4" xfId="18601"/>
    <cellStyle name="년도 2 5 2 4" xfId="6396"/>
    <cellStyle name="년도 2 5 2 4 2" xfId="13512"/>
    <cellStyle name="년도 2 5 2 4 2 2" xfId="26862"/>
    <cellStyle name="년도 2 5 2 4 3" xfId="20259"/>
    <cellStyle name="년도 2 5 2 5" xfId="10001"/>
    <cellStyle name="년도 2 5 2 5 2" xfId="23608"/>
    <cellStyle name="년도 2 5 2 6" xfId="17004"/>
    <cellStyle name="년도 2 5 3" xfId="3313"/>
    <cellStyle name="년도 2 5 3 2" xfId="5009"/>
    <cellStyle name="년도 2 5 3 2 2" xfId="8520"/>
    <cellStyle name="년도 2 5 3 2 2 2" xfId="15636"/>
    <cellStyle name="년도 2 5 3 2 2 2 2" xfId="28846"/>
    <cellStyle name="년도 2 5 3 2 2 3" xfId="22243"/>
    <cellStyle name="년도 2 5 3 2 3" xfId="12126"/>
    <cellStyle name="년도 2 5 3 2 3 2" xfId="25593"/>
    <cellStyle name="년도 2 5 3 2 4" xfId="18990"/>
    <cellStyle name="년도 2 5 3 3" xfId="6826"/>
    <cellStyle name="년도 2 5 3 3 2" xfId="13942"/>
    <cellStyle name="년도 2 5 3 3 2 2" xfId="27251"/>
    <cellStyle name="년도 2 5 3 3 3" xfId="20648"/>
    <cellStyle name="년도 2 5 3 4" xfId="10431"/>
    <cellStyle name="년도 2 5 3 4 2" xfId="23997"/>
    <cellStyle name="년도 2 5 3 5" xfId="17393"/>
    <cellStyle name="년도 2 5 4" xfId="4149"/>
    <cellStyle name="년도 2 5 4 2" xfId="7661"/>
    <cellStyle name="년도 2 5 4 2 2" xfId="14777"/>
    <cellStyle name="년도 2 5 4 2 2 2" xfId="28054"/>
    <cellStyle name="년도 2 5 4 2 3" xfId="21451"/>
    <cellStyle name="년도 2 5 4 3" xfId="11267"/>
    <cellStyle name="년도 2 5 4 3 2" xfId="24801"/>
    <cellStyle name="년도 2 5 4 4" xfId="18197"/>
    <cellStyle name="년도 2 5 5" xfId="5933"/>
    <cellStyle name="년도 2 5 5 2" xfId="13050"/>
    <cellStyle name="년도 2 5 5 2 2" xfId="26459"/>
    <cellStyle name="년도 2 5 5 3" xfId="19856"/>
    <cellStyle name="년도 2 5 6" xfId="9548"/>
    <cellStyle name="년도 2 5 6 2" xfId="23205"/>
    <cellStyle name="년도 2 5 7" xfId="16610"/>
    <cellStyle name="년도 2 6" xfId="2556"/>
    <cellStyle name="년도 2 6 2" xfId="3464"/>
    <cellStyle name="년도 2 6 2 2" xfId="5160"/>
    <cellStyle name="년도 2 6 2 2 2" xfId="8671"/>
    <cellStyle name="년도 2 6 2 2 2 2" xfId="15787"/>
    <cellStyle name="년도 2 6 2 2 2 2 2" xfId="28987"/>
    <cellStyle name="년도 2 6 2 2 2 3" xfId="22384"/>
    <cellStyle name="년도 2 6 2 2 3" xfId="12277"/>
    <cellStyle name="년도 2 6 2 2 3 2" xfId="25734"/>
    <cellStyle name="년도 2 6 2 2 4" xfId="19131"/>
    <cellStyle name="년도 2 6 2 3" xfId="6977"/>
    <cellStyle name="년도 2 6 2 3 2" xfId="14093"/>
    <cellStyle name="년도 2 6 2 3 2 2" xfId="27392"/>
    <cellStyle name="년도 2 6 2 3 3" xfId="20789"/>
    <cellStyle name="년도 2 6 2 4" xfId="10582"/>
    <cellStyle name="년도 2 6 2 4 2" xfId="24138"/>
    <cellStyle name="년도 2 6 2 5" xfId="17534"/>
    <cellStyle name="년도 2 6 3" xfId="4300"/>
    <cellStyle name="년도 2 6 3 2" xfId="7812"/>
    <cellStyle name="년도 2 6 3 2 2" xfId="14928"/>
    <cellStyle name="년도 2 6 3 2 2 2" xfId="28195"/>
    <cellStyle name="년도 2 6 3 2 3" xfId="21592"/>
    <cellStyle name="년도 2 6 3 3" xfId="11418"/>
    <cellStyle name="년도 2 6 3 3 2" xfId="24942"/>
    <cellStyle name="년도 2 6 3 4" xfId="18338"/>
    <cellStyle name="년도 2 6 4" xfId="6085"/>
    <cellStyle name="년도 2 6 4 2" xfId="13202"/>
    <cellStyle name="년도 2 6 4 2 2" xfId="26600"/>
    <cellStyle name="년도 2 6 4 3" xfId="19997"/>
    <cellStyle name="년도 2 6 5" xfId="9700"/>
    <cellStyle name="년도 2 6 5 2" xfId="23346"/>
    <cellStyle name="년도 2 6 6" xfId="16751"/>
    <cellStyle name="년도 2 7" xfId="2360"/>
    <cellStyle name="년도 2 7 2" xfId="4110"/>
    <cellStyle name="년도 2 7 2 2" xfId="7622"/>
    <cellStyle name="년도 2 7 2 2 2" xfId="14738"/>
    <cellStyle name="년도 2 7 2 2 2 2" xfId="28024"/>
    <cellStyle name="년도 2 7 2 2 3" xfId="21421"/>
    <cellStyle name="년도 2 7 2 3" xfId="11228"/>
    <cellStyle name="년도 2 7 2 3 2" xfId="24771"/>
    <cellStyle name="년도 2 7 2 4" xfId="18167"/>
    <cellStyle name="년도 2 7 3" xfId="5894"/>
    <cellStyle name="년도 2 7 3 2" xfId="13011"/>
    <cellStyle name="년도 2 7 3 2 2" xfId="26429"/>
    <cellStyle name="년도 2 7 3 3" xfId="19826"/>
    <cellStyle name="년도 2 7 4" xfId="9509"/>
    <cellStyle name="년도 2 7 4 2" xfId="23175"/>
    <cellStyle name="년도 2 7 5" xfId="16587"/>
    <cellStyle name="년도 2 8" xfId="2012"/>
    <cellStyle name="년도 2 8 2" xfId="2259"/>
    <cellStyle name="년도 2 8 2 2" xfId="9416"/>
    <cellStyle name="년도 2 8 2 2 2" xfId="23096"/>
    <cellStyle name="년도 2 8 2 3" xfId="16517"/>
    <cellStyle name="년도 2 8 3" xfId="9287"/>
    <cellStyle name="년도 2 8 3 2" xfId="22988"/>
    <cellStyle name="년도 2 8 4" xfId="2200"/>
    <cellStyle name="년도 2 9" xfId="5822"/>
    <cellStyle name="년도 2 9 2" xfId="12939"/>
    <cellStyle name="년도 2 9 2 2" xfId="26373"/>
    <cellStyle name="년도 2 9 3" xfId="19770"/>
    <cellStyle name="달러" xfId="1213"/>
    <cellStyle name="뒤에 오는 하이퍼링크" xfId="1214"/>
    <cellStyle name="뒤에 오는 하이퍼링크?? ??? " xfId="1215"/>
    <cellStyle name="뒤에 오는 하이퍼링크_~MF0838" xfId="1216"/>
    <cellStyle name="똿떓죶ø? [0.00" xfId="1217"/>
    <cellStyle name="똿떓죶ø?_produ" xfId="1218"/>
    <cellStyle name="똿뗦먛귟 [0.00]_PRODUCT DETAIL Q1" xfId="1219"/>
    <cellStyle name="똿뗦먛귟_PRODUCT DETAIL Q1" xfId="1220"/>
    <cellStyle name="메모 2" xfId="1221"/>
    <cellStyle name="메모 2 2" xfId="2148"/>
    <cellStyle name="메모 2 2 2" xfId="2613"/>
    <cellStyle name="메모 2 2 2 2" xfId="2740"/>
    <cellStyle name="메모 2 2 2 2 2" xfId="3158"/>
    <cellStyle name="메모 2 2 2 2 2 2" xfId="4854"/>
    <cellStyle name="메모 2 2 2 2 2 2 2" xfId="8365"/>
    <cellStyle name="메모 2 2 2 2 2 2 2 2" xfId="15481"/>
    <cellStyle name="메모 2 2 2 2 2 2 2 2 2" xfId="29789"/>
    <cellStyle name="메모 2 2 2 2 2 2 3" xfId="11971"/>
    <cellStyle name="메모 2 2 2 2 2 2 3 2" xfId="29682"/>
    <cellStyle name="메모 2 2 2 2 2 3" xfId="6671"/>
    <cellStyle name="메모 2 2 2 2 2 3 2" xfId="13787"/>
    <cellStyle name="메모 2 2 2 2 2 3 2 2" xfId="29754"/>
    <cellStyle name="메모 2 2 2 2 2 4" xfId="10276"/>
    <cellStyle name="메모 2 2 2 2 2 4 2" xfId="29647"/>
    <cellStyle name="메모 2 2 2 2 3" xfId="6254"/>
    <cellStyle name="메모 2 2 2 2 3 2" xfId="13370"/>
    <cellStyle name="메모 2 2 2 2 3 2 2" xfId="29726"/>
    <cellStyle name="메모 2 2 2 2 4" xfId="9859"/>
    <cellStyle name="메모 2 2 2 2 4 2" xfId="29619"/>
    <cellStyle name="메모 2 2 2 3" xfId="3048"/>
    <cellStyle name="메모 2 2 2 3 2" xfId="4744"/>
    <cellStyle name="메모 2 2 2 3 2 2" xfId="8255"/>
    <cellStyle name="메모 2 2 2 3 2 2 2" xfId="15371"/>
    <cellStyle name="메모 2 2 2 3 2 2 2 2" xfId="29771"/>
    <cellStyle name="메모 2 2 2 3 2 3" xfId="11861"/>
    <cellStyle name="메모 2 2 2 3 2 3 2" xfId="29664"/>
    <cellStyle name="메모 2 2 2 3 3" xfId="6561"/>
    <cellStyle name="메모 2 2 2 3 3 2" xfId="13677"/>
    <cellStyle name="메모 2 2 2 3 3 2 2" xfId="29736"/>
    <cellStyle name="메모 2 2 2 3 4" xfId="10166"/>
    <cellStyle name="메모 2 2 2 3 4 2" xfId="29629"/>
    <cellStyle name="메모 2 2 2 4" xfId="6131"/>
    <cellStyle name="메모 2 2 2 4 2" xfId="13247"/>
    <cellStyle name="메모 2 2 2 4 2 2" xfId="29708"/>
    <cellStyle name="메모 2 2 3" xfId="2681"/>
    <cellStyle name="메모 2 2 3 2" xfId="3103"/>
    <cellStyle name="메모 2 2 3 2 2" xfId="4799"/>
    <cellStyle name="메모 2 2 3 2 2 2" xfId="8310"/>
    <cellStyle name="메모 2 2 3 2 2 2 2" xfId="15426"/>
    <cellStyle name="메모 2 2 3 2 2 2 2 2" xfId="29780"/>
    <cellStyle name="메모 2 2 3 2 2 3" xfId="11916"/>
    <cellStyle name="메모 2 2 3 2 2 3 2" xfId="29673"/>
    <cellStyle name="메모 2 2 3 2 3" xfId="6616"/>
    <cellStyle name="메모 2 2 3 2 3 2" xfId="13732"/>
    <cellStyle name="메모 2 2 3 2 3 2 2" xfId="29745"/>
    <cellStyle name="메모 2 2 3 2 4" xfId="10221"/>
    <cellStyle name="메모 2 2 3 2 4 2" xfId="29638"/>
    <cellStyle name="메모 2 2 3 3" xfId="6195"/>
    <cellStyle name="메모 2 2 3 3 2" xfId="13311"/>
    <cellStyle name="메모 2 2 3 3 2 2" xfId="29717"/>
    <cellStyle name="메모 2 2 3 4" xfId="9800"/>
    <cellStyle name="메모 2 2 3 4 2" xfId="29610"/>
    <cellStyle name="메모 2 2 4" xfId="2557"/>
    <cellStyle name="메모 2 2 4 2" xfId="4301"/>
    <cellStyle name="메모 2 2 4 2 2" xfId="7813"/>
    <cellStyle name="메모 2 2 4 2 2 2" xfId="14929"/>
    <cellStyle name="메모 2 2 4 2 2 2 2" xfId="29762"/>
    <cellStyle name="메모 2 2 4 2 3" xfId="11419"/>
    <cellStyle name="메모 2 2 4 2 3 2" xfId="29655"/>
    <cellStyle name="메모 2 2 4 3" xfId="6086"/>
    <cellStyle name="메모 2 2 4 3 2" xfId="13203"/>
    <cellStyle name="메모 2 2 4 3 2 2" xfId="29700"/>
    <cellStyle name="메모 2 2 4 4" xfId="9701"/>
    <cellStyle name="메모 2 2 4 4 2" xfId="29602"/>
    <cellStyle name="메모 2 2 5" xfId="5823"/>
    <cellStyle name="메모 2 2 5 2" xfId="12940"/>
    <cellStyle name="메모 2 2 5 2 2" xfId="29692"/>
    <cellStyle name="메모 3" xfId="1222"/>
    <cellStyle name="메모 3 2" xfId="2149"/>
    <cellStyle name="메모 3 2 2" xfId="2614"/>
    <cellStyle name="메모 3 2 2 2" xfId="2741"/>
    <cellStyle name="메모 3 2 2 2 2" xfId="3159"/>
    <cellStyle name="메모 3 2 2 2 2 2" xfId="4855"/>
    <cellStyle name="메모 3 2 2 2 2 2 2" xfId="8366"/>
    <cellStyle name="메모 3 2 2 2 2 2 2 2" xfId="15482"/>
    <cellStyle name="메모 3 2 2 2 2 2 2 2 2" xfId="29790"/>
    <cellStyle name="메모 3 2 2 2 2 2 3" xfId="11972"/>
    <cellStyle name="메모 3 2 2 2 2 2 3 2" xfId="29683"/>
    <cellStyle name="메모 3 2 2 2 2 3" xfId="6672"/>
    <cellStyle name="메모 3 2 2 2 2 3 2" xfId="13788"/>
    <cellStyle name="메모 3 2 2 2 2 3 2 2" xfId="29755"/>
    <cellStyle name="메모 3 2 2 2 2 4" xfId="10277"/>
    <cellStyle name="메모 3 2 2 2 2 4 2" xfId="29648"/>
    <cellStyle name="메모 3 2 2 2 3" xfId="6255"/>
    <cellStyle name="메모 3 2 2 2 3 2" xfId="13371"/>
    <cellStyle name="메모 3 2 2 2 3 2 2" xfId="29727"/>
    <cellStyle name="메모 3 2 2 2 4" xfId="9860"/>
    <cellStyle name="메모 3 2 2 2 4 2" xfId="29620"/>
    <cellStyle name="메모 3 2 2 3" xfId="3049"/>
    <cellStyle name="메모 3 2 2 3 2" xfId="4745"/>
    <cellStyle name="메모 3 2 2 3 2 2" xfId="8256"/>
    <cellStyle name="메모 3 2 2 3 2 2 2" xfId="15372"/>
    <cellStyle name="메모 3 2 2 3 2 2 2 2" xfId="29772"/>
    <cellStyle name="메모 3 2 2 3 2 3" xfId="11862"/>
    <cellStyle name="메모 3 2 2 3 2 3 2" xfId="29665"/>
    <cellStyle name="메모 3 2 2 3 3" xfId="6562"/>
    <cellStyle name="메모 3 2 2 3 3 2" xfId="13678"/>
    <cellStyle name="메모 3 2 2 3 3 2 2" xfId="29737"/>
    <cellStyle name="메모 3 2 2 3 4" xfId="10167"/>
    <cellStyle name="메모 3 2 2 3 4 2" xfId="29630"/>
    <cellStyle name="메모 3 2 2 4" xfId="6132"/>
    <cellStyle name="메모 3 2 2 4 2" xfId="13248"/>
    <cellStyle name="메모 3 2 2 4 2 2" xfId="29709"/>
    <cellStyle name="메모 3 2 3" xfId="2682"/>
    <cellStyle name="메모 3 2 3 2" xfId="3104"/>
    <cellStyle name="메모 3 2 3 2 2" xfId="4800"/>
    <cellStyle name="메모 3 2 3 2 2 2" xfId="8311"/>
    <cellStyle name="메모 3 2 3 2 2 2 2" xfId="15427"/>
    <cellStyle name="메모 3 2 3 2 2 2 2 2" xfId="29781"/>
    <cellStyle name="메모 3 2 3 2 2 3" xfId="11917"/>
    <cellStyle name="메모 3 2 3 2 2 3 2" xfId="29674"/>
    <cellStyle name="메모 3 2 3 2 3" xfId="6617"/>
    <cellStyle name="메모 3 2 3 2 3 2" xfId="13733"/>
    <cellStyle name="메모 3 2 3 2 3 2 2" xfId="29746"/>
    <cellStyle name="메모 3 2 3 2 4" xfId="10222"/>
    <cellStyle name="메모 3 2 3 2 4 2" xfId="29639"/>
    <cellStyle name="메모 3 2 3 3" xfId="6196"/>
    <cellStyle name="메모 3 2 3 3 2" xfId="13312"/>
    <cellStyle name="메모 3 2 3 3 2 2" xfId="29718"/>
    <cellStyle name="메모 3 2 3 4" xfId="9801"/>
    <cellStyle name="메모 3 2 3 4 2" xfId="29611"/>
    <cellStyle name="메모 3 2 4" xfId="2558"/>
    <cellStyle name="메모 3 2 4 2" xfId="4302"/>
    <cellStyle name="메모 3 2 4 2 2" xfId="7814"/>
    <cellStyle name="메모 3 2 4 2 2 2" xfId="14930"/>
    <cellStyle name="메모 3 2 4 2 2 2 2" xfId="29763"/>
    <cellStyle name="메모 3 2 4 2 3" xfId="11420"/>
    <cellStyle name="메모 3 2 4 2 3 2" xfId="29656"/>
    <cellStyle name="메모 3 2 4 3" xfId="6087"/>
    <cellStyle name="메모 3 2 4 3 2" xfId="13204"/>
    <cellStyle name="메모 3 2 4 3 2 2" xfId="29701"/>
    <cellStyle name="메모 3 2 4 4" xfId="9702"/>
    <cellStyle name="메모 3 2 4 4 2" xfId="29603"/>
    <cellStyle name="메모 3 2 5" xfId="5824"/>
    <cellStyle name="메모 3 2 5 2" xfId="12941"/>
    <cellStyle name="메모 3 2 5 2 2" xfId="29693"/>
    <cellStyle name="메모 4" xfId="1223"/>
    <cellStyle name="메모 4 2" xfId="1224"/>
    <cellStyle name="메모 4 2 2" xfId="2151"/>
    <cellStyle name="메모 4 2 2 2" xfId="2616"/>
    <cellStyle name="메모 4 2 2 2 2" xfId="2743"/>
    <cellStyle name="메모 4 2 2 2 2 2" xfId="3161"/>
    <cellStyle name="메모 4 2 2 2 2 2 2" xfId="4857"/>
    <cellStyle name="메모 4 2 2 2 2 2 2 2" xfId="8368"/>
    <cellStyle name="메모 4 2 2 2 2 2 2 2 2" xfId="15484"/>
    <cellStyle name="메모 4 2 2 2 2 2 2 2 2 2" xfId="29792"/>
    <cellStyle name="메모 4 2 2 2 2 2 2 3" xfId="11974"/>
    <cellStyle name="메모 4 2 2 2 2 2 2 3 2" xfId="29685"/>
    <cellStyle name="메모 4 2 2 2 2 2 3" xfId="6674"/>
    <cellStyle name="메모 4 2 2 2 2 2 3 2" xfId="13790"/>
    <cellStyle name="메모 4 2 2 2 2 2 3 2 2" xfId="29757"/>
    <cellStyle name="메모 4 2 2 2 2 2 4" xfId="10279"/>
    <cellStyle name="메모 4 2 2 2 2 2 4 2" xfId="29650"/>
    <cellStyle name="메모 4 2 2 2 2 3" xfId="6257"/>
    <cellStyle name="메모 4 2 2 2 2 3 2" xfId="13373"/>
    <cellStyle name="메모 4 2 2 2 2 3 2 2" xfId="29729"/>
    <cellStyle name="메모 4 2 2 2 2 4" xfId="9862"/>
    <cellStyle name="메모 4 2 2 2 2 4 2" xfId="29622"/>
    <cellStyle name="메모 4 2 2 2 3" xfId="3051"/>
    <cellStyle name="메모 4 2 2 2 3 2" xfId="4747"/>
    <cellStyle name="메모 4 2 2 2 3 2 2" xfId="8258"/>
    <cellStyle name="메모 4 2 2 2 3 2 2 2" xfId="15374"/>
    <cellStyle name="메모 4 2 2 2 3 2 2 2 2" xfId="29774"/>
    <cellStyle name="메모 4 2 2 2 3 2 3" xfId="11864"/>
    <cellStyle name="메모 4 2 2 2 3 2 3 2" xfId="29667"/>
    <cellStyle name="메모 4 2 2 2 3 3" xfId="6564"/>
    <cellStyle name="메모 4 2 2 2 3 3 2" xfId="13680"/>
    <cellStyle name="메모 4 2 2 2 3 3 2 2" xfId="29739"/>
    <cellStyle name="메모 4 2 2 2 3 4" xfId="10169"/>
    <cellStyle name="메모 4 2 2 2 3 4 2" xfId="29632"/>
    <cellStyle name="메모 4 2 2 2 4" xfId="6134"/>
    <cellStyle name="메모 4 2 2 2 4 2" xfId="13250"/>
    <cellStyle name="메모 4 2 2 2 4 2 2" xfId="29711"/>
    <cellStyle name="메모 4 2 2 3" xfId="2684"/>
    <cellStyle name="메모 4 2 2 3 2" xfId="3106"/>
    <cellStyle name="메모 4 2 2 3 2 2" xfId="4802"/>
    <cellStyle name="메모 4 2 2 3 2 2 2" xfId="8313"/>
    <cellStyle name="메모 4 2 2 3 2 2 2 2" xfId="15429"/>
    <cellStyle name="메모 4 2 2 3 2 2 2 2 2" xfId="29783"/>
    <cellStyle name="메모 4 2 2 3 2 2 3" xfId="11919"/>
    <cellStyle name="메모 4 2 2 3 2 2 3 2" xfId="29676"/>
    <cellStyle name="메모 4 2 2 3 2 3" xfId="6619"/>
    <cellStyle name="메모 4 2 2 3 2 3 2" xfId="13735"/>
    <cellStyle name="메모 4 2 2 3 2 3 2 2" xfId="29748"/>
    <cellStyle name="메모 4 2 2 3 2 4" xfId="10224"/>
    <cellStyle name="메모 4 2 2 3 2 4 2" xfId="29641"/>
    <cellStyle name="메모 4 2 2 3 3" xfId="6198"/>
    <cellStyle name="메모 4 2 2 3 3 2" xfId="13314"/>
    <cellStyle name="메모 4 2 2 3 3 2 2" xfId="29720"/>
    <cellStyle name="메모 4 2 2 3 4" xfId="9803"/>
    <cellStyle name="메모 4 2 2 3 4 2" xfId="29613"/>
    <cellStyle name="메모 4 2 2 4" xfId="2560"/>
    <cellStyle name="메모 4 2 2 4 2" xfId="4304"/>
    <cellStyle name="메모 4 2 2 4 2 2" xfId="7816"/>
    <cellStyle name="메모 4 2 2 4 2 2 2" xfId="14932"/>
    <cellStyle name="메모 4 2 2 4 2 2 2 2" xfId="29765"/>
    <cellStyle name="메모 4 2 2 4 2 3" xfId="11422"/>
    <cellStyle name="메모 4 2 2 4 2 3 2" xfId="29658"/>
    <cellStyle name="메모 4 2 2 4 3" xfId="6089"/>
    <cellStyle name="메모 4 2 2 4 3 2" xfId="13206"/>
    <cellStyle name="메모 4 2 2 4 3 2 2" xfId="29703"/>
    <cellStyle name="메모 4 2 2 4 4" xfId="9704"/>
    <cellStyle name="메모 4 2 2 4 4 2" xfId="29605"/>
    <cellStyle name="메모 4 2 2 5" xfId="5826"/>
    <cellStyle name="메모 4 2 2 5 2" xfId="12943"/>
    <cellStyle name="메모 4 2 2 5 2 2" xfId="29695"/>
    <cellStyle name="메모 4 3" xfId="2150"/>
    <cellStyle name="메모 4 3 2" xfId="2615"/>
    <cellStyle name="메모 4 3 2 2" xfId="2742"/>
    <cellStyle name="메모 4 3 2 2 2" xfId="3160"/>
    <cellStyle name="메모 4 3 2 2 2 2" xfId="4856"/>
    <cellStyle name="메모 4 3 2 2 2 2 2" xfId="8367"/>
    <cellStyle name="메모 4 3 2 2 2 2 2 2" xfId="15483"/>
    <cellStyle name="메모 4 3 2 2 2 2 2 2 2" xfId="29791"/>
    <cellStyle name="메모 4 3 2 2 2 2 3" xfId="11973"/>
    <cellStyle name="메모 4 3 2 2 2 2 3 2" xfId="29684"/>
    <cellStyle name="메모 4 3 2 2 2 3" xfId="6673"/>
    <cellStyle name="메모 4 3 2 2 2 3 2" xfId="13789"/>
    <cellStyle name="메모 4 3 2 2 2 3 2 2" xfId="29756"/>
    <cellStyle name="메모 4 3 2 2 2 4" xfId="10278"/>
    <cellStyle name="메모 4 3 2 2 2 4 2" xfId="29649"/>
    <cellStyle name="메모 4 3 2 2 3" xfId="6256"/>
    <cellStyle name="메모 4 3 2 2 3 2" xfId="13372"/>
    <cellStyle name="메모 4 3 2 2 3 2 2" xfId="29728"/>
    <cellStyle name="메모 4 3 2 2 4" xfId="9861"/>
    <cellStyle name="메모 4 3 2 2 4 2" xfId="29621"/>
    <cellStyle name="메모 4 3 2 3" xfId="3050"/>
    <cellStyle name="메모 4 3 2 3 2" xfId="4746"/>
    <cellStyle name="메모 4 3 2 3 2 2" xfId="8257"/>
    <cellStyle name="메모 4 3 2 3 2 2 2" xfId="15373"/>
    <cellStyle name="메모 4 3 2 3 2 2 2 2" xfId="29773"/>
    <cellStyle name="메모 4 3 2 3 2 3" xfId="11863"/>
    <cellStyle name="메모 4 3 2 3 2 3 2" xfId="29666"/>
    <cellStyle name="메모 4 3 2 3 3" xfId="6563"/>
    <cellStyle name="메모 4 3 2 3 3 2" xfId="13679"/>
    <cellStyle name="메모 4 3 2 3 3 2 2" xfId="29738"/>
    <cellStyle name="메모 4 3 2 3 4" xfId="10168"/>
    <cellStyle name="메모 4 3 2 3 4 2" xfId="29631"/>
    <cellStyle name="메모 4 3 2 4" xfId="6133"/>
    <cellStyle name="메모 4 3 2 4 2" xfId="13249"/>
    <cellStyle name="메모 4 3 2 4 2 2" xfId="29710"/>
    <cellStyle name="메모 4 3 3" xfId="2683"/>
    <cellStyle name="메모 4 3 3 2" xfId="3105"/>
    <cellStyle name="메모 4 3 3 2 2" xfId="4801"/>
    <cellStyle name="메모 4 3 3 2 2 2" xfId="8312"/>
    <cellStyle name="메모 4 3 3 2 2 2 2" xfId="15428"/>
    <cellStyle name="메모 4 3 3 2 2 2 2 2" xfId="29782"/>
    <cellStyle name="메모 4 3 3 2 2 3" xfId="11918"/>
    <cellStyle name="메모 4 3 3 2 2 3 2" xfId="29675"/>
    <cellStyle name="메모 4 3 3 2 3" xfId="6618"/>
    <cellStyle name="메모 4 3 3 2 3 2" xfId="13734"/>
    <cellStyle name="메모 4 3 3 2 3 2 2" xfId="29747"/>
    <cellStyle name="메모 4 3 3 2 4" xfId="10223"/>
    <cellStyle name="메모 4 3 3 2 4 2" xfId="29640"/>
    <cellStyle name="메모 4 3 3 3" xfId="6197"/>
    <cellStyle name="메모 4 3 3 3 2" xfId="13313"/>
    <cellStyle name="메모 4 3 3 3 2 2" xfId="29719"/>
    <cellStyle name="메모 4 3 3 4" xfId="9802"/>
    <cellStyle name="메모 4 3 3 4 2" xfId="29612"/>
    <cellStyle name="메모 4 3 4" xfId="2559"/>
    <cellStyle name="메모 4 3 4 2" xfId="4303"/>
    <cellStyle name="메모 4 3 4 2 2" xfId="7815"/>
    <cellStyle name="메모 4 3 4 2 2 2" xfId="14931"/>
    <cellStyle name="메모 4 3 4 2 2 2 2" xfId="29764"/>
    <cellStyle name="메모 4 3 4 2 3" xfId="11421"/>
    <cellStyle name="메모 4 3 4 2 3 2" xfId="29657"/>
    <cellStyle name="메모 4 3 4 3" xfId="6088"/>
    <cellStyle name="메모 4 3 4 3 2" xfId="13205"/>
    <cellStyle name="메모 4 3 4 3 2 2" xfId="29702"/>
    <cellStyle name="메모 4 3 4 4" xfId="9703"/>
    <cellStyle name="메모 4 3 4 4 2" xfId="29604"/>
    <cellStyle name="메모 4 3 5" xfId="5825"/>
    <cellStyle name="메모 4 3 5 2" xfId="12942"/>
    <cellStyle name="메모 4 3 5 2 2" xfId="29694"/>
    <cellStyle name="메모 5" xfId="1225"/>
    <cellStyle name="메모 5 2" xfId="2152"/>
    <cellStyle name="메모 5 2 2" xfId="2617"/>
    <cellStyle name="메모 5 2 2 2" xfId="2744"/>
    <cellStyle name="메모 5 2 2 2 2" xfId="3162"/>
    <cellStyle name="메모 5 2 2 2 2 2" xfId="4858"/>
    <cellStyle name="메모 5 2 2 2 2 2 2" xfId="8369"/>
    <cellStyle name="메모 5 2 2 2 2 2 2 2" xfId="15485"/>
    <cellStyle name="메모 5 2 2 2 2 2 2 2 2" xfId="29793"/>
    <cellStyle name="메모 5 2 2 2 2 2 3" xfId="11975"/>
    <cellStyle name="메모 5 2 2 2 2 2 3 2" xfId="29686"/>
    <cellStyle name="메모 5 2 2 2 2 3" xfId="6675"/>
    <cellStyle name="메모 5 2 2 2 2 3 2" xfId="13791"/>
    <cellStyle name="메모 5 2 2 2 2 3 2 2" xfId="29758"/>
    <cellStyle name="메모 5 2 2 2 2 4" xfId="10280"/>
    <cellStyle name="메모 5 2 2 2 2 4 2" xfId="29651"/>
    <cellStyle name="메모 5 2 2 2 3" xfId="6258"/>
    <cellStyle name="메모 5 2 2 2 3 2" xfId="13374"/>
    <cellStyle name="메모 5 2 2 2 3 2 2" xfId="29730"/>
    <cellStyle name="메모 5 2 2 2 4" xfId="9863"/>
    <cellStyle name="메모 5 2 2 2 4 2" xfId="29623"/>
    <cellStyle name="메모 5 2 2 3" xfId="3052"/>
    <cellStyle name="메모 5 2 2 3 2" xfId="4748"/>
    <cellStyle name="메모 5 2 2 3 2 2" xfId="8259"/>
    <cellStyle name="메모 5 2 2 3 2 2 2" xfId="15375"/>
    <cellStyle name="메모 5 2 2 3 2 2 2 2" xfId="29775"/>
    <cellStyle name="메모 5 2 2 3 2 3" xfId="11865"/>
    <cellStyle name="메모 5 2 2 3 2 3 2" xfId="29668"/>
    <cellStyle name="메모 5 2 2 3 3" xfId="6565"/>
    <cellStyle name="메모 5 2 2 3 3 2" xfId="13681"/>
    <cellStyle name="메모 5 2 2 3 3 2 2" xfId="29740"/>
    <cellStyle name="메모 5 2 2 3 4" xfId="10170"/>
    <cellStyle name="메모 5 2 2 3 4 2" xfId="29633"/>
    <cellStyle name="메모 5 2 2 4" xfId="6135"/>
    <cellStyle name="메모 5 2 2 4 2" xfId="13251"/>
    <cellStyle name="메모 5 2 2 4 2 2" xfId="29712"/>
    <cellStyle name="메모 5 2 3" xfId="2685"/>
    <cellStyle name="메모 5 2 3 2" xfId="3107"/>
    <cellStyle name="메모 5 2 3 2 2" xfId="4803"/>
    <cellStyle name="메모 5 2 3 2 2 2" xfId="8314"/>
    <cellStyle name="메모 5 2 3 2 2 2 2" xfId="15430"/>
    <cellStyle name="메모 5 2 3 2 2 2 2 2" xfId="29784"/>
    <cellStyle name="메모 5 2 3 2 2 3" xfId="11920"/>
    <cellStyle name="메모 5 2 3 2 2 3 2" xfId="29677"/>
    <cellStyle name="메모 5 2 3 2 3" xfId="6620"/>
    <cellStyle name="메모 5 2 3 2 3 2" xfId="13736"/>
    <cellStyle name="메모 5 2 3 2 3 2 2" xfId="29749"/>
    <cellStyle name="메모 5 2 3 2 4" xfId="10225"/>
    <cellStyle name="메모 5 2 3 2 4 2" xfId="29642"/>
    <cellStyle name="메모 5 2 3 3" xfId="6199"/>
    <cellStyle name="메모 5 2 3 3 2" xfId="13315"/>
    <cellStyle name="메모 5 2 3 3 2 2" xfId="29721"/>
    <cellStyle name="메모 5 2 3 4" xfId="9804"/>
    <cellStyle name="메모 5 2 3 4 2" xfId="29614"/>
    <cellStyle name="메모 5 2 4" xfId="2561"/>
    <cellStyle name="메모 5 2 4 2" xfId="4305"/>
    <cellStyle name="메모 5 2 4 2 2" xfId="7817"/>
    <cellStyle name="메모 5 2 4 2 2 2" xfId="14933"/>
    <cellStyle name="메모 5 2 4 2 2 2 2" xfId="29766"/>
    <cellStyle name="메모 5 2 4 2 3" xfId="11423"/>
    <cellStyle name="메모 5 2 4 2 3 2" xfId="29659"/>
    <cellStyle name="메모 5 2 4 3" xfId="6090"/>
    <cellStyle name="메모 5 2 4 3 2" xfId="13207"/>
    <cellStyle name="메모 5 2 4 3 2 2" xfId="29704"/>
    <cellStyle name="메모 5 2 4 4" xfId="9705"/>
    <cellStyle name="메모 5 2 4 4 2" xfId="29606"/>
    <cellStyle name="메모 5 2 5" xfId="5827"/>
    <cellStyle name="메모 5 2 5 2" xfId="12944"/>
    <cellStyle name="메모 5 2 5 2 2" xfId="29696"/>
    <cellStyle name="메모 6" xfId="1226"/>
    <cellStyle name="메모 6 2" xfId="2153"/>
    <cellStyle name="메모 6 2 2" xfId="2618"/>
    <cellStyle name="메모 6 2 2 2" xfId="2745"/>
    <cellStyle name="메모 6 2 2 2 2" xfId="3163"/>
    <cellStyle name="메모 6 2 2 2 2 2" xfId="4859"/>
    <cellStyle name="메모 6 2 2 2 2 2 2" xfId="8370"/>
    <cellStyle name="메모 6 2 2 2 2 2 2 2" xfId="15486"/>
    <cellStyle name="메모 6 2 2 2 2 2 2 2 2" xfId="29794"/>
    <cellStyle name="메모 6 2 2 2 2 2 3" xfId="11976"/>
    <cellStyle name="메모 6 2 2 2 2 2 3 2" xfId="29687"/>
    <cellStyle name="메모 6 2 2 2 2 3" xfId="6676"/>
    <cellStyle name="메모 6 2 2 2 2 3 2" xfId="13792"/>
    <cellStyle name="메모 6 2 2 2 2 3 2 2" xfId="29759"/>
    <cellStyle name="메모 6 2 2 2 2 4" xfId="10281"/>
    <cellStyle name="메모 6 2 2 2 2 4 2" xfId="29652"/>
    <cellStyle name="메모 6 2 2 2 3" xfId="6259"/>
    <cellStyle name="메모 6 2 2 2 3 2" xfId="13375"/>
    <cellStyle name="메모 6 2 2 2 3 2 2" xfId="29731"/>
    <cellStyle name="메모 6 2 2 2 4" xfId="9864"/>
    <cellStyle name="메모 6 2 2 2 4 2" xfId="29624"/>
    <cellStyle name="메모 6 2 2 3" xfId="3053"/>
    <cellStyle name="메모 6 2 2 3 2" xfId="4749"/>
    <cellStyle name="메모 6 2 2 3 2 2" xfId="8260"/>
    <cellStyle name="메모 6 2 2 3 2 2 2" xfId="15376"/>
    <cellStyle name="메모 6 2 2 3 2 2 2 2" xfId="29776"/>
    <cellStyle name="메모 6 2 2 3 2 3" xfId="11866"/>
    <cellStyle name="메모 6 2 2 3 2 3 2" xfId="29669"/>
    <cellStyle name="메모 6 2 2 3 3" xfId="6566"/>
    <cellStyle name="메모 6 2 2 3 3 2" xfId="13682"/>
    <cellStyle name="메모 6 2 2 3 3 2 2" xfId="29741"/>
    <cellStyle name="메모 6 2 2 3 4" xfId="10171"/>
    <cellStyle name="메모 6 2 2 3 4 2" xfId="29634"/>
    <cellStyle name="메모 6 2 2 4" xfId="6136"/>
    <cellStyle name="메모 6 2 2 4 2" xfId="13252"/>
    <cellStyle name="메모 6 2 2 4 2 2" xfId="29713"/>
    <cellStyle name="메모 6 2 3" xfId="2686"/>
    <cellStyle name="메모 6 2 3 2" xfId="3108"/>
    <cellStyle name="메모 6 2 3 2 2" xfId="4804"/>
    <cellStyle name="메모 6 2 3 2 2 2" xfId="8315"/>
    <cellStyle name="메모 6 2 3 2 2 2 2" xfId="15431"/>
    <cellStyle name="메모 6 2 3 2 2 2 2 2" xfId="29785"/>
    <cellStyle name="메모 6 2 3 2 2 3" xfId="11921"/>
    <cellStyle name="메모 6 2 3 2 2 3 2" xfId="29678"/>
    <cellStyle name="메모 6 2 3 2 3" xfId="6621"/>
    <cellStyle name="메모 6 2 3 2 3 2" xfId="13737"/>
    <cellStyle name="메모 6 2 3 2 3 2 2" xfId="29750"/>
    <cellStyle name="메모 6 2 3 2 4" xfId="10226"/>
    <cellStyle name="메모 6 2 3 2 4 2" xfId="29643"/>
    <cellStyle name="메모 6 2 3 3" xfId="6200"/>
    <cellStyle name="메모 6 2 3 3 2" xfId="13316"/>
    <cellStyle name="메모 6 2 3 3 2 2" xfId="29722"/>
    <cellStyle name="메모 6 2 3 4" xfId="9805"/>
    <cellStyle name="메모 6 2 3 4 2" xfId="29615"/>
    <cellStyle name="메모 6 2 4" xfId="2562"/>
    <cellStyle name="메모 6 2 4 2" xfId="4306"/>
    <cellStyle name="메모 6 2 4 2 2" xfId="7818"/>
    <cellStyle name="메모 6 2 4 2 2 2" xfId="14934"/>
    <cellStyle name="메모 6 2 4 2 2 2 2" xfId="29767"/>
    <cellStyle name="메모 6 2 4 2 3" xfId="11424"/>
    <cellStyle name="메모 6 2 4 2 3 2" xfId="29660"/>
    <cellStyle name="메모 6 2 4 3" xfId="6091"/>
    <cellStyle name="메모 6 2 4 3 2" xfId="13208"/>
    <cellStyle name="메모 6 2 4 3 2 2" xfId="29705"/>
    <cellStyle name="메모 6 2 4 4" xfId="9706"/>
    <cellStyle name="메모 6 2 4 4 2" xfId="29607"/>
    <cellStyle name="메모 6 2 5" xfId="5828"/>
    <cellStyle name="메모 6 2 5 2" xfId="12945"/>
    <cellStyle name="메모 6 2 5 2 2" xfId="29697"/>
    <cellStyle name="메모 7" xfId="1227"/>
    <cellStyle name="메모 7 2" xfId="2154"/>
    <cellStyle name="메모 7 2 2" xfId="2619"/>
    <cellStyle name="메모 7 2 2 2" xfId="2746"/>
    <cellStyle name="메모 7 2 2 2 2" xfId="3164"/>
    <cellStyle name="메모 7 2 2 2 2 2" xfId="4860"/>
    <cellStyle name="메모 7 2 2 2 2 2 2" xfId="8371"/>
    <cellStyle name="메모 7 2 2 2 2 2 2 2" xfId="15487"/>
    <cellStyle name="메모 7 2 2 2 2 2 2 2 2" xfId="29795"/>
    <cellStyle name="메모 7 2 2 2 2 2 3" xfId="11977"/>
    <cellStyle name="메모 7 2 2 2 2 2 3 2" xfId="29688"/>
    <cellStyle name="메모 7 2 2 2 2 3" xfId="6677"/>
    <cellStyle name="메모 7 2 2 2 2 3 2" xfId="13793"/>
    <cellStyle name="메모 7 2 2 2 2 3 2 2" xfId="29760"/>
    <cellStyle name="메모 7 2 2 2 2 4" xfId="10282"/>
    <cellStyle name="메모 7 2 2 2 2 4 2" xfId="29653"/>
    <cellStyle name="메모 7 2 2 2 3" xfId="6260"/>
    <cellStyle name="메모 7 2 2 2 3 2" xfId="13376"/>
    <cellStyle name="메모 7 2 2 2 3 2 2" xfId="29732"/>
    <cellStyle name="메모 7 2 2 2 4" xfId="9865"/>
    <cellStyle name="메모 7 2 2 2 4 2" xfId="29625"/>
    <cellStyle name="메모 7 2 2 3" xfId="3054"/>
    <cellStyle name="메모 7 2 2 3 2" xfId="4750"/>
    <cellStyle name="메모 7 2 2 3 2 2" xfId="8261"/>
    <cellStyle name="메모 7 2 2 3 2 2 2" xfId="15377"/>
    <cellStyle name="메모 7 2 2 3 2 2 2 2" xfId="29777"/>
    <cellStyle name="메모 7 2 2 3 2 3" xfId="11867"/>
    <cellStyle name="메모 7 2 2 3 2 3 2" xfId="29670"/>
    <cellStyle name="메모 7 2 2 3 3" xfId="6567"/>
    <cellStyle name="메모 7 2 2 3 3 2" xfId="13683"/>
    <cellStyle name="메모 7 2 2 3 3 2 2" xfId="29742"/>
    <cellStyle name="메모 7 2 2 3 4" xfId="10172"/>
    <cellStyle name="메모 7 2 2 3 4 2" xfId="29635"/>
    <cellStyle name="메모 7 2 2 4" xfId="6137"/>
    <cellStyle name="메모 7 2 2 4 2" xfId="13253"/>
    <cellStyle name="메모 7 2 2 4 2 2" xfId="29714"/>
    <cellStyle name="메모 7 2 3" xfId="2687"/>
    <cellStyle name="메모 7 2 3 2" xfId="3109"/>
    <cellStyle name="메모 7 2 3 2 2" xfId="4805"/>
    <cellStyle name="메모 7 2 3 2 2 2" xfId="8316"/>
    <cellStyle name="메모 7 2 3 2 2 2 2" xfId="15432"/>
    <cellStyle name="메모 7 2 3 2 2 2 2 2" xfId="29786"/>
    <cellStyle name="메모 7 2 3 2 2 3" xfId="11922"/>
    <cellStyle name="메모 7 2 3 2 2 3 2" xfId="29679"/>
    <cellStyle name="메모 7 2 3 2 3" xfId="6622"/>
    <cellStyle name="메모 7 2 3 2 3 2" xfId="13738"/>
    <cellStyle name="메모 7 2 3 2 3 2 2" xfId="29751"/>
    <cellStyle name="메모 7 2 3 2 4" xfId="10227"/>
    <cellStyle name="메모 7 2 3 2 4 2" xfId="29644"/>
    <cellStyle name="메모 7 2 3 3" xfId="6201"/>
    <cellStyle name="메모 7 2 3 3 2" xfId="13317"/>
    <cellStyle name="메모 7 2 3 3 2 2" xfId="29723"/>
    <cellStyle name="메모 7 2 3 4" xfId="9806"/>
    <cellStyle name="메모 7 2 3 4 2" xfId="29616"/>
    <cellStyle name="메모 7 2 4" xfId="2563"/>
    <cellStyle name="메모 7 2 4 2" xfId="4307"/>
    <cellStyle name="메모 7 2 4 2 2" xfId="7819"/>
    <cellStyle name="메모 7 2 4 2 2 2" xfId="14935"/>
    <cellStyle name="메모 7 2 4 2 2 2 2" xfId="29768"/>
    <cellStyle name="메모 7 2 4 2 3" xfId="11425"/>
    <cellStyle name="메모 7 2 4 2 3 2" xfId="29661"/>
    <cellStyle name="메모 7 2 4 3" xfId="6092"/>
    <cellStyle name="메모 7 2 4 3 2" xfId="13209"/>
    <cellStyle name="메모 7 2 4 3 2 2" xfId="29706"/>
    <cellStyle name="메모 7 2 4 4" xfId="9707"/>
    <cellStyle name="메모 7 2 4 4 2" xfId="29608"/>
    <cellStyle name="메모 7 2 5" xfId="5829"/>
    <cellStyle name="메모 7 2 5 2" xfId="12946"/>
    <cellStyle name="메모 7 2 5 2 2" xfId="29698"/>
    <cellStyle name="메시지" xfId="1228"/>
    <cellStyle name="믅됞 [0.00]_PRODUCT DETAIL Q1" xfId="1229"/>
    <cellStyle name="믅됞_PRODUCT DETAIL Q1" xfId="1230"/>
    <cellStyle name="백분율" xfId="1231" builtinId="5"/>
    <cellStyle name="백분율 10" xfId="1232"/>
    <cellStyle name="백분율 11" xfId="1965"/>
    <cellStyle name="백분율 11 2" xfId="2544"/>
    <cellStyle name="백분율 11 2 2" xfId="29598"/>
    <cellStyle name="백분율 11 3" xfId="29594"/>
    <cellStyle name="백분율 12" xfId="29591"/>
    <cellStyle name="백분율 2" xfId="1233"/>
    <cellStyle name="백분율 2 2" xfId="1234"/>
    <cellStyle name="백분율 2 2 2" xfId="1235"/>
    <cellStyle name="백분율 2 3" xfId="1236"/>
    <cellStyle name="백분율 2 4" xfId="1237"/>
    <cellStyle name="백분율 3" xfId="1238"/>
    <cellStyle name="백분율 3 2" xfId="1239"/>
    <cellStyle name="백분율 4" xfId="1240"/>
    <cellStyle name="백분율 4 2" xfId="1241"/>
    <cellStyle name="백분율 5" xfId="1242"/>
    <cellStyle name="백분율 6" xfId="1243"/>
    <cellStyle name="백분율 7" xfId="1244"/>
    <cellStyle name="백분율 8" xfId="1245"/>
    <cellStyle name="백분율 9" xfId="1246"/>
    <cellStyle name="보고서" xfId="1247"/>
    <cellStyle name="보고서 2" xfId="2160"/>
    <cellStyle name="보고서 2 10" xfId="9369"/>
    <cellStyle name="보고서 2 10 2" xfId="23054"/>
    <cellStyle name="보고서 2 11" xfId="16475"/>
    <cellStyle name="보고서 2 2" xfId="2620"/>
    <cellStyle name="보고서 2 2 2" xfId="2747"/>
    <cellStyle name="보고서 2 2 2 2" xfId="2801"/>
    <cellStyle name="보고서 2 2 2 2 2" xfId="3218"/>
    <cellStyle name="보고서 2 2 2 2 2 2" xfId="4039"/>
    <cellStyle name="보고서 2 2 2 2 2 2 2" xfId="5734"/>
    <cellStyle name="보고서 2 2 2 2 2 2 2 2" xfId="9245"/>
    <cellStyle name="보고서 2 2 2 2 2 2 2 2 2" xfId="16361"/>
    <cellStyle name="보고서 2 2 2 2 2 2 2 2 2 2" xfId="29549"/>
    <cellStyle name="보고서 2 2 2 2 2 2 2 2 3" xfId="22946"/>
    <cellStyle name="보고서 2 2 2 2 2 2 2 3" xfId="12851"/>
    <cellStyle name="보고서 2 2 2 2 2 2 2 3 2" xfId="26296"/>
    <cellStyle name="보고서 2 2 2 2 2 2 2 4" xfId="19693"/>
    <cellStyle name="보고서 2 2 2 2 2 2 3" xfId="7551"/>
    <cellStyle name="보고서 2 2 2 2 2 2 3 2" xfId="14667"/>
    <cellStyle name="보고서 2 2 2 2 2 2 3 2 2" xfId="27954"/>
    <cellStyle name="보고서 2 2 2 2 2 2 3 3" xfId="21351"/>
    <cellStyle name="보고서 2 2 2 2 2 2 4" xfId="11157"/>
    <cellStyle name="보고서 2 2 2 2 2 2 4 2" xfId="24701"/>
    <cellStyle name="보고서 2 2 2 2 2 2 5" xfId="18097"/>
    <cellStyle name="보고서 2 2 2 2 2 3" xfId="4914"/>
    <cellStyle name="보고서 2 2 2 2 2 3 2" xfId="8425"/>
    <cellStyle name="보고서 2 2 2 2 2 3 2 2" xfId="15541"/>
    <cellStyle name="보고서 2 2 2 2 2 3 2 2 2" xfId="28760"/>
    <cellStyle name="보고서 2 2 2 2 2 3 2 3" xfId="22157"/>
    <cellStyle name="보고서 2 2 2 2 2 3 3" xfId="12031"/>
    <cellStyle name="보고서 2 2 2 2 2 3 3 2" xfId="25507"/>
    <cellStyle name="보고서 2 2 2 2 2 3 4" xfId="18904"/>
    <cellStyle name="보고서 2 2 2 2 2 4" xfId="6731"/>
    <cellStyle name="보고서 2 2 2 2 2 4 2" xfId="13847"/>
    <cellStyle name="보고서 2 2 2 2 2 4 2 2" xfId="27165"/>
    <cellStyle name="보고서 2 2 2 2 2 4 3" xfId="20562"/>
    <cellStyle name="보고서 2 2 2 2 2 5" xfId="10336"/>
    <cellStyle name="보고서 2 2 2 2 2 5 2" xfId="23911"/>
    <cellStyle name="보고서 2 2 2 2 2 6" xfId="17307"/>
    <cellStyle name="보고서 2 2 2 2 3" xfId="3653"/>
    <cellStyle name="보고서 2 2 2 2 3 2" xfId="5348"/>
    <cellStyle name="보고서 2 2 2 2 3 2 2" xfId="8859"/>
    <cellStyle name="보고서 2 2 2 2 3 2 2 2" xfId="15975"/>
    <cellStyle name="보고서 2 2 2 2 3 2 2 2 2" xfId="29165"/>
    <cellStyle name="보고서 2 2 2 2 3 2 2 3" xfId="22562"/>
    <cellStyle name="보고서 2 2 2 2 3 2 3" xfId="12465"/>
    <cellStyle name="보고서 2 2 2 2 3 2 3 2" xfId="25912"/>
    <cellStyle name="보고서 2 2 2 2 3 2 4" xfId="19309"/>
    <cellStyle name="보고서 2 2 2 2 3 3" xfId="7165"/>
    <cellStyle name="보고서 2 2 2 2 3 3 2" xfId="14281"/>
    <cellStyle name="보고서 2 2 2 2 3 3 2 2" xfId="27570"/>
    <cellStyle name="보고서 2 2 2 2 3 3 3" xfId="20967"/>
    <cellStyle name="보고서 2 2 2 2 3 4" xfId="10771"/>
    <cellStyle name="보고서 2 2 2 2 3 4 2" xfId="24317"/>
    <cellStyle name="보고서 2 2 2 2 3 5" xfId="17713"/>
    <cellStyle name="보고서 2 2 2 2 4" xfId="4500"/>
    <cellStyle name="보고서 2 2 2 2 4 2" xfId="8011"/>
    <cellStyle name="보고서 2 2 2 2 4 2 2" xfId="15127"/>
    <cellStyle name="보고서 2 2 2 2 4 2 2 2" xfId="28376"/>
    <cellStyle name="보고서 2 2 2 2 4 2 3" xfId="21773"/>
    <cellStyle name="보고서 2 2 2 2 4 3" xfId="11617"/>
    <cellStyle name="보고서 2 2 2 2 4 3 2" xfId="25123"/>
    <cellStyle name="보고서 2 2 2 2 4 4" xfId="18520"/>
    <cellStyle name="보고서 2 2 2 2 5" xfId="6314"/>
    <cellStyle name="보고서 2 2 2 2 5 2" xfId="13430"/>
    <cellStyle name="보고서 2 2 2 2 5 2 2" xfId="26781"/>
    <cellStyle name="보고서 2 2 2 2 5 3" xfId="20178"/>
    <cellStyle name="보고서 2 2 2 2 6" xfId="9919"/>
    <cellStyle name="보고서 2 2 2 2 6 2" xfId="23527"/>
    <cellStyle name="보고서 2 2 2 2 7" xfId="16923"/>
    <cellStyle name="보고서 2 2 2 3" xfId="3165"/>
    <cellStyle name="보고서 2 2 2 3 2" xfId="3987"/>
    <cellStyle name="보고서 2 2 2 3 2 2" xfId="5682"/>
    <cellStyle name="보고서 2 2 2 3 2 2 2" xfId="9193"/>
    <cellStyle name="보고서 2 2 2 3 2 2 2 2" xfId="16309"/>
    <cellStyle name="보고서 2 2 2 3 2 2 2 2 2" xfId="29497"/>
    <cellStyle name="보고서 2 2 2 3 2 2 2 3" xfId="22894"/>
    <cellStyle name="보고서 2 2 2 3 2 2 3" xfId="12799"/>
    <cellStyle name="보고서 2 2 2 3 2 2 3 2" xfId="26244"/>
    <cellStyle name="보고서 2 2 2 3 2 2 4" xfId="19641"/>
    <cellStyle name="보고서 2 2 2 3 2 3" xfId="7499"/>
    <cellStyle name="보고서 2 2 2 3 2 3 2" xfId="14615"/>
    <cellStyle name="보고서 2 2 2 3 2 3 2 2" xfId="27902"/>
    <cellStyle name="보고서 2 2 2 3 2 3 3" xfId="21299"/>
    <cellStyle name="보고서 2 2 2 3 2 4" xfId="11105"/>
    <cellStyle name="보고서 2 2 2 3 2 4 2" xfId="24649"/>
    <cellStyle name="보고서 2 2 2 3 2 5" xfId="18045"/>
    <cellStyle name="보고서 2 2 2 3 3" xfId="4861"/>
    <cellStyle name="보고서 2 2 2 3 3 2" xfId="8372"/>
    <cellStyle name="보고서 2 2 2 3 3 2 2" xfId="15488"/>
    <cellStyle name="보고서 2 2 2 3 3 2 2 2" xfId="28708"/>
    <cellStyle name="보고서 2 2 2 3 3 2 3" xfId="22105"/>
    <cellStyle name="보고서 2 2 2 3 3 3" xfId="11978"/>
    <cellStyle name="보고서 2 2 2 3 3 3 2" xfId="25455"/>
    <cellStyle name="보고서 2 2 2 3 3 4" xfId="18852"/>
    <cellStyle name="보고서 2 2 2 3 4" xfId="6678"/>
    <cellStyle name="보고서 2 2 2 3 4 2" xfId="13794"/>
    <cellStyle name="보고서 2 2 2 3 4 2 2" xfId="27113"/>
    <cellStyle name="보고서 2 2 2 3 4 3" xfId="20510"/>
    <cellStyle name="보고서 2 2 2 3 5" xfId="10283"/>
    <cellStyle name="보고서 2 2 2 3 5 2" xfId="23859"/>
    <cellStyle name="보고서 2 2 2 3 6" xfId="17255"/>
    <cellStyle name="보고서 2 2 2 4" xfId="3601"/>
    <cellStyle name="보고서 2 2 2 4 2" xfId="5296"/>
    <cellStyle name="보고서 2 2 2 4 2 2" xfId="8807"/>
    <cellStyle name="보고서 2 2 2 4 2 2 2" xfId="15923"/>
    <cellStyle name="보고서 2 2 2 4 2 2 2 2" xfId="29113"/>
    <cellStyle name="보고서 2 2 2 4 2 2 3" xfId="22510"/>
    <cellStyle name="보고서 2 2 2 4 2 3" xfId="12413"/>
    <cellStyle name="보고서 2 2 2 4 2 3 2" xfId="25860"/>
    <cellStyle name="보고서 2 2 2 4 2 4" xfId="19257"/>
    <cellStyle name="보고서 2 2 2 4 3" xfId="7113"/>
    <cellStyle name="보고서 2 2 2 4 3 2" xfId="14229"/>
    <cellStyle name="보고서 2 2 2 4 3 2 2" xfId="27518"/>
    <cellStyle name="보고서 2 2 2 4 3 3" xfId="20915"/>
    <cellStyle name="보고서 2 2 2 4 4" xfId="10719"/>
    <cellStyle name="보고서 2 2 2 4 4 2" xfId="24265"/>
    <cellStyle name="보고서 2 2 2 4 5" xfId="17661"/>
    <cellStyle name="보고서 2 2 2 5" xfId="4448"/>
    <cellStyle name="보고서 2 2 2 5 2" xfId="7959"/>
    <cellStyle name="보고서 2 2 2 5 2 2" xfId="15075"/>
    <cellStyle name="보고서 2 2 2 5 2 2 2" xfId="28324"/>
    <cellStyle name="보고서 2 2 2 5 2 3" xfId="21721"/>
    <cellStyle name="보고서 2 2 2 5 3" xfId="11565"/>
    <cellStyle name="보고서 2 2 2 5 3 2" xfId="25071"/>
    <cellStyle name="보고서 2 2 2 5 4" xfId="18468"/>
    <cellStyle name="보고서 2 2 2 6" xfId="6261"/>
    <cellStyle name="보고서 2 2 2 6 2" xfId="13377"/>
    <cellStyle name="보고서 2 2 2 6 2 2" xfId="26729"/>
    <cellStyle name="보고서 2 2 2 6 3" xfId="20126"/>
    <cellStyle name="보고서 2 2 2 7" xfId="9866"/>
    <cellStyle name="보고서 2 2 2 7 2" xfId="23475"/>
    <cellStyle name="보고서 2 2 2 8" xfId="16870"/>
    <cellStyle name="보고서 2 2 3" xfId="2458"/>
    <cellStyle name="보고서 2 2 3 2" xfId="2940"/>
    <cellStyle name="보고서 2 2 3 2 2" xfId="3790"/>
    <cellStyle name="보고서 2 2 3 2 2 2" xfId="5485"/>
    <cellStyle name="보고서 2 2 3 2 2 2 2" xfId="8996"/>
    <cellStyle name="보고서 2 2 3 2 2 2 2 2" xfId="16112"/>
    <cellStyle name="보고서 2 2 3 2 2 2 2 2 2" xfId="29301"/>
    <cellStyle name="보고서 2 2 3 2 2 2 2 3" xfId="22698"/>
    <cellStyle name="보고서 2 2 3 2 2 2 3" xfId="12602"/>
    <cellStyle name="보고서 2 2 3 2 2 2 3 2" xfId="26048"/>
    <cellStyle name="보고서 2 2 3 2 2 2 4" xfId="19445"/>
    <cellStyle name="보고서 2 2 3 2 2 3" xfId="7302"/>
    <cellStyle name="보고서 2 2 3 2 2 3 2" xfId="14418"/>
    <cellStyle name="보고서 2 2 3 2 2 3 2 2" xfId="27706"/>
    <cellStyle name="보고서 2 2 3 2 2 3 3" xfId="21103"/>
    <cellStyle name="보고서 2 2 3 2 2 4" xfId="10908"/>
    <cellStyle name="보고서 2 2 3 2 2 4 2" xfId="24453"/>
    <cellStyle name="보고서 2 2 3 2 2 5" xfId="17849"/>
    <cellStyle name="보고서 2 2 3 2 3" xfId="4638"/>
    <cellStyle name="보고서 2 2 3 2 3 2" xfId="8149"/>
    <cellStyle name="보고서 2 2 3 2 3 2 2" xfId="15265"/>
    <cellStyle name="보고서 2 2 3 2 3 2 2 2" xfId="28512"/>
    <cellStyle name="보고서 2 2 3 2 3 2 3" xfId="21909"/>
    <cellStyle name="보고서 2 2 3 2 3 3" xfId="11755"/>
    <cellStyle name="보고서 2 2 3 2 3 3 2" xfId="25259"/>
    <cellStyle name="보고서 2 2 3 2 3 4" xfId="18656"/>
    <cellStyle name="보고서 2 2 3 2 4" xfId="6453"/>
    <cellStyle name="보고서 2 2 3 2 4 2" xfId="13569"/>
    <cellStyle name="보고서 2 2 3 2 4 2 2" xfId="26917"/>
    <cellStyle name="보고서 2 2 3 2 4 3" xfId="20314"/>
    <cellStyle name="보고서 2 2 3 2 5" xfId="10058"/>
    <cellStyle name="보고서 2 2 3 2 5 2" xfId="23663"/>
    <cellStyle name="보고서 2 2 3 2 6" xfId="17059"/>
    <cellStyle name="보고서 2 2 3 3" xfId="3370"/>
    <cellStyle name="보고서 2 2 3 3 2" xfId="5066"/>
    <cellStyle name="보고서 2 2 3 3 2 2" xfId="8577"/>
    <cellStyle name="보고서 2 2 3 3 2 2 2" xfId="15693"/>
    <cellStyle name="보고서 2 2 3 3 2 2 2 2" xfId="28901"/>
    <cellStyle name="보고서 2 2 3 3 2 2 3" xfId="22298"/>
    <cellStyle name="보고서 2 2 3 3 2 3" xfId="12183"/>
    <cellStyle name="보고서 2 2 3 3 2 3 2" xfId="25648"/>
    <cellStyle name="보고서 2 2 3 3 2 4" xfId="19045"/>
    <cellStyle name="보고서 2 2 3 3 3" xfId="6883"/>
    <cellStyle name="보고서 2 2 3 3 3 2" xfId="13999"/>
    <cellStyle name="보고서 2 2 3 3 3 2 2" xfId="27306"/>
    <cellStyle name="보고서 2 2 3 3 3 3" xfId="20703"/>
    <cellStyle name="보고서 2 2 3 3 4" xfId="10488"/>
    <cellStyle name="보고서 2 2 3 3 4 2" xfId="24052"/>
    <cellStyle name="보고서 2 2 3 3 5" xfId="17448"/>
    <cellStyle name="보고서 2 2 3 4" xfId="4206"/>
    <cellStyle name="보고서 2 2 3 4 2" xfId="7718"/>
    <cellStyle name="보고서 2 2 3 4 2 2" xfId="14834"/>
    <cellStyle name="보고서 2 2 3 4 2 2 2" xfId="28109"/>
    <cellStyle name="보고서 2 2 3 4 2 3" xfId="21506"/>
    <cellStyle name="보고서 2 2 3 4 3" xfId="11324"/>
    <cellStyle name="보고서 2 2 3 4 3 2" xfId="24856"/>
    <cellStyle name="보고서 2 2 3 4 4" xfId="18252"/>
    <cellStyle name="보고서 2 2 3 5" xfId="5990"/>
    <cellStyle name="보고서 2 2 3 5 2" xfId="13107"/>
    <cellStyle name="보고서 2 2 3 5 2 2" xfId="26514"/>
    <cellStyle name="보고서 2 2 3 5 3" xfId="19911"/>
    <cellStyle name="보고서 2 2 3 6" xfId="9605"/>
    <cellStyle name="보고서 2 2 3 6 2" xfId="23260"/>
    <cellStyle name="보고서 2 2 3 7" xfId="16665"/>
    <cellStyle name="보고서 2 2 4" xfId="3055"/>
    <cellStyle name="보고서 2 2 4 2" xfId="3895"/>
    <cellStyle name="보고서 2 2 4 2 2" xfId="5590"/>
    <cellStyle name="보고서 2 2 4 2 2 2" xfId="9101"/>
    <cellStyle name="보고서 2 2 4 2 2 2 2" xfId="16217"/>
    <cellStyle name="보고서 2 2 4 2 2 2 2 2" xfId="29406"/>
    <cellStyle name="보고서 2 2 4 2 2 2 3" xfId="22803"/>
    <cellStyle name="보고서 2 2 4 2 2 3" xfId="12707"/>
    <cellStyle name="보고서 2 2 4 2 2 3 2" xfId="26153"/>
    <cellStyle name="보고서 2 2 4 2 2 4" xfId="19550"/>
    <cellStyle name="보고서 2 2 4 2 3" xfId="7407"/>
    <cellStyle name="보고서 2 2 4 2 3 2" xfId="14523"/>
    <cellStyle name="보고서 2 2 4 2 3 2 2" xfId="27811"/>
    <cellStyle name="보고서 2 2 4 2 3 3" xfId="21208"/>
    <cellStyle name="보고서 2 2 4 2 4" xfId="11013"/>
    <cellStyle name="보고서 2 2 4 2 4 2" xfId="24558"/>
    <cellStyle name="보고서 2 2 4 2 5" xfId="17954"/>
    <cellStyle name="보고서 2 2 4 3" xfId="4751"/>
    <cellStyle name="보고서 2 2 4 3 2" xfId="8262"/>
    <cellStyle name="보고서 2 2 4 3 2 2" xfId="15378"/>
    <cellStyle name="보고서 2 2 4 3 2 2 2" xfId="28617"/>
    <cellStyle name="보고서 2 2 4 3 2 3" xfId="22014"/>
    <cellStyle name="보고서 2 2 4 3 3" xfId="11868"/>
    <cellStyle name="보고서 2 2 4 3 3 2" xfId="25364"/>
    <cellStyle name="보고서 2 2 4 3 4" xfId="18761"/>
    <cellStyle name="보고서 2 2 4 4" xfId="6568"/>
    <cellStyle name="보고서 2 2 4 4 2" xfId="13684"/>
    <cellStyle name="보고서 2 2 4 4 2 2" xfId="27022"/>
    <cellStyle name="보고서 2 2 4 4 3" xfId="20419"/>
    <cellStyle name="보고서 2 2 4 5" xfId="10173"/>
    <cellStyle name="보고서 2 2 4 5 2" xfId="23768"/>
    <cellStyle name="보고서 2 2 4 6" xfId="17164"/>
    <cellStyle name="보고서 2 2 5" xfId="3501"/>
    <cellStyle name="보고서 2 2 5 2" xfId="5196"/>
    <cellStyle name="보고서 2 2 5 2 2" xfId="8707"/>
    <cellStyle name="보고서 2 2 5 2 2 2" xfId="15823"/>
    <cellStyle name="보고서 2 2 5 2 2 2 2" xfId="29022"/>
    <cellStyle name="보고서 2 2 5 2 2 3" xfId="22419"/>
    <cellStyle name="보고서 2 2 5 2 3" xfId="12313"/>
    <cellStyle name="보고서 2 2 5 2 3 2" xfId="25769"/>
    <cellStyle name="보고서 2 2 5 2 4" xfId="19166"/>
    <cellStyle name="보고서 2 2 5 3" xfId="7013"/>
    <cellStyle name="보고서 2 2 5 3 2" xfId="14129"/>
    <cellStyle name="보고서 2 2 5 3 2 2" xfId="27427"/>
    <cellStyle name="보고서 2 2 5 3 3" xfId="20824"/>
    <cellStyle name="보고서 2 2 5 4" xfId="10619"/>
    <cellStyle name="보고서 2 2 5 4 2" xfId="24174"/>
    <cellStyle name="보고서 2 2 5 5" xfId="17570"/>
    <cellStyle name="보고서 2 2 6" xfId="4344"/>
    <cellStyle name="보고서 2 2 6 2" xfId="7855"/>
    <cellStyle name="보고서 2 2 6 2 2" xfId="14971"/>
    <cellStyle name="보고서 2 2 6 2 2 2" xfId="28230"/>
    <cellStyle name="보고서 2 2 6 2 3" xfId="21627"/>
    <cellStyle name="보고서 2 2 6 3" xfId="11461"/>
    <cellStyle name="보고서 2 2 6 3 2" xfId="24977"/>
    <cellStyle name="보고서 2 2 6 4" xfId="18374"/>
    <cellStyle name="보고서 2 2 7" xfId="6138"/>
    <cellStyle name="보고서 2 2 7 2" xfId="13254"/>
    <cellStyle name="보고서 2 2 7 2 2" xfId="26635"/>
    <cellStyle name="보고서 2 2 7 3" xfId="20032"/>
    <cellStyle name="보고서 2 2 8" xfId="9744"/>
    <cellStyle name="보고서 2 2 8 2" xfId="23381"/>
    <cellStyle name="보고서 2 2 9" xfId="16779"/>
    <cellStyle name="보고서 2 3" xfId="2688"/>
    <cellStyle name="보고서 2 3 2" xfId="2511"/>
    <cellStyle name="보고서 2 3 2 2" xfId="2985"/>
    <cellStyle name="보고서 2 3 2 2 2" xfId="3835"/>
    <cellStyle name="보고서 2 3 2 2 2 2" xfId="5530"/>
    <cellStyle name="보고서 2 3 2 2 2 2 2" xfId="9041"/>
    <cellStyle name="보고서 2 3 2 2 2 2 2 2" xfId="16157"/>
    <cellStyle name="보고서 2 3 2 2 2 2 2 2 2" xfId="29346"/>
    <cellStyle name="보고서 2 3 2 2 2 2 2 3" xfId="22743"/>
    <cellStyle name="보고서 2 3 2 2 2 2 3" xfId="12647"/>
    <cellStyle name="보고서 2 3 2 2 2 2 3 2" xfId="26093"/>
    <cellStyle name="보고서 2 3 2 2 2 2 4" xfId="19490"/>
    <cellStyle name="보고서 2 3 2 2 2 3" xfId="7347"/>
    <cellStyle name="보고서 2 3 2 2 2 3 2" xfId="14463"/>
    <cellStyle name="보고서 2 3 2 2 2 3 2 2" xfId="27751"/>
    <cellStyle name="보고서 2 3 2 2 2 3 3" xfId="21148"/>
    <cellStyle name="보고서 2 3 2 2 2 4" xfId="10953"/>
    <cellStyle name="보고서 2 3 2 2 2 4 2" xfId="24498"/>
    <cellStyle name="보고서 2 3 2 2 2 5" xfId="17894"/>
    <cellStyle name="보고서 2 3 2 2 3" xfId="4683"/>
    <cellStyle name="보고서 2 3 2 2 3 2" xfId="8194"/>
    <cellStyle name="보고서 2 3 2 2 3 2 2" xfId="15310"/>
    <cellStyle name="보고서 2 3 2 2 3 2 2 2" xfId="28557"/>
    <cellStyle name="보고서 2 3 2 2 3 2 3" xfId="21954"/>
    <cellStyle name="보고서 2 3 2 2 3 3" xfId="11800"/>
    <cellStyle name="보고서 2 3 2 2 3 3 2" xfId="25304"/>
    <cellStyle name="보고서 2 3 2 2 3 4" xfId="18701"/>
    <cellStyle name="보고서 2 3 2 2 4" xfId="6498"/>
    <cellStyle name="보고서 2 3 2 2 4 2" xfId="13614"/>
    <cellStyle name="보고서 2 3 2 2 4 2 2" xfId="26962"/>
    <cellStyle name="보고서 2 3 2 2 4 3" xfId="20359"/>
    <cellStyle name="보고서 2 3 2 2 5" xfId="10103"/>
    <cellStyle name="보고서 2 3 2 2 5 2" xfId="23708"/>
    <cellStyle name="보고서 2 3 2 2 6" xfId="17104"/>
    <cellStyle name="보고서 2 3 2 3" xfId="3423"/>
    <cellStyle name="보고서 2 3 2 3 2" xfId="5119"/>
    <cellStyle name="보고서 2 3 2 3 2 2" xfId="8630"/>
    <cellStyle name="보고서 2 3 2 3 2 2 2" xfId="15746"/>
    <cellStyle name="보고서 2 3 2 3 2 2 2 2" xfId="28946"/>
    <cellStyle name="보고서 2 3 2 3 2 2 3" xfId="22343"/>
    <cellStyle name="보고서 2 3 2 3 2 3" xfId="12236"/>
    <cellStyle name="보고서 2 3 2 3 2 3 2" xfId="25693"/>
    <cellStyle name="보고서 2 3 2 3 2 4" xfId="19090"/>
    <cellStyle name="보고서 2 3 2 3 3" xfId="6936"/>
    <cellStyle name="보고서 2 3 2 3 3 2" xfId="14052"/>
    <cellStyle name="보고서 2 3 2 3 3 2 2" xfId="27351"/>
    <cellStyle name="보고서 2 3 2 3 3 3" xfId="20748"/>
    <cellStyle name="보고서 2 3 2 3 4" xfId="10541"/>
    <cellStyle name="보고서 2 3 2 3 4 2" xfId="24097"/>
    <cellStyle name="보고서 2 3 2 3 5" xfId="17493"/>
    <cellStyle name="보고서 2 3 2 4" xfId="4259"/>
    <cellStyle name="보고서 2 3 2 4 2" xfId="7771"/>
    <cellStyle name="보고서 2 3 2 4 2 2" xfId="14887"/>
    <cellStyle name="보고서 2 3 2 4 2 2 2" xfId="28154"/>
    <cellStyle name="보고서 2 3 2 4 2 3" xfId="21551"/>
    <cellStyle name="보고서 2 3 2 4 3" xfId="11377"/>
    <cellStyle name="보고서 2 3 2 4 3 2" xfId="24901"/>
    <cellStyle name="보고서 2 3 2 4 4" xfId="18297"/>
    <cellStyle name="보고서 2 3 2 5" xfId="6043"/>
    <cellStyle name="보고서 2 3 2 5 2" xfId="13160"/>
    <cellStyle name="보고서 2 3 2 5 2 2" xfId="26559"/>
    <cellStyle name="보고서 2 3 2 5 3" xfId="19956"/>
    <cellStyle name="보고서 2 3 2 6" xfId="9658"/>
    <cellStyle name="보고서 2 3 2 6 2" xfId="23305"/>
    <cellStyle name="보고서 2 3 2 7" xfId="16710"/>
    <cellStyle name="보고서 2 3 3" xfId="3110"/>
    <cellStyle name="보고서 2 3 3 2" xfId="3941"/>
    <cellStyle name="보고서 2 3 3 2 2" xfId="5636"/>
    <cellStyle name="보고서 2 3 3 2 2 2" xfId="9147"/>
    <cellStyle name="보고서 2 3 3 2 2 2 2" xfId="16263"/>
    <cellStyle name="보고서 2 3 3 2 2 2 2 2" xfId="29451"/>
    <cellStyle name="보고서 2 3 3 2 2 2 3" xfId="22848"/>
    <cellStyle name="보고서 2 3 3 2 2 3" xfId="12753"/>
    <cellStyle name="보고서 2 3 3 2 2 3 2" xfId="26198"/>
    <cellStyle name="보고서 2 3 3 2 2 4" xfId="19595"/>
    <cellStyle name="보고서 2 3 3 2 3" xfId="7453"/>
    <cellStyle name="보고서 2 3 3 2 3 2" xfId="14569"/>
    <cellStyle name="보고서 2 3 3 2 3 2 2" xfId="27856"/>
    <cellStyle name="보고서 2 3 3 2 3 3" xfId="21253"/>
    <cellStyle name="보고서 2 3 3 2 4" xfId="11059"/>
    <cellStyle name="보고서 2 3 3 2 4 2" xfId="24603"/>
    <cellStyle name="보고서 2 3 3 2 5" xfId="17999"/>
    <cellStyle name="보고서 2 3 3 3" xfId="4806"/>
    <cellStyle name="보고서 2 3 3 3 2" xfId="8317"/>
    <cellStyle name="보고서 2 3 3 3 2 2" xfId="15433"/>
    <cellStyle name="보고서 2 3 3 3 2 2 2" xfId="28662"/>
    <cellStyle name="보고서 2 3 3 3 2 3" xfId="22059"/>
    <cellStyle name="보고서 2 3 3 3 3" xfId="11923"/>
    <cellStyle name="보고서 2 3 3 3 3 2" xfId="25409"/>
    <cellStyle name="보고서 2 3 3 3 4" xfId="18806"/>
    <cellStyle name="보고서 2 3 3 4" xfId="6623"/>
    <cellStyle name="보고서 2 3 3 4 2" xfId="13739"/>
    <cellStyle name="보고서 2 3 3 4 2 2" xfId="27067"/>
    <cellStyle name="보고서 2 3 3 4 3" xfId="20464"/>
    <cellStyle name="보고서 2 3 3 5" xfId="10228"/>
    <cellStyle name="보고서 2 3 3 5 2" xfId="23813"/>
    <cellStyle name="보고서 2 3 3 6" xfId="17209"/>
    <cellStyle name="보고서 2 3 4" xfId="3555"/>
    <cellStyle name="보고서 2 3 4 2" xfId="5250"/>
    <cellStyle name="보고서 2 3 4 2 2" xfId="8761"/>
    <cellStyle name="보고서 2 3 4 2 2 2" xfId="15877"/>
    <cellStyle name="보고서 2 3 4 2 2 2 2" xfId="29067"/>
    <cellStyle name="보고서 2 3 4 2 2 3" xfId="22464"/>
    <cellStyle name="보고서 2 3 4 2 3" xfId="12367"/>
    <cellStyle name="보고서 2 3 4 2 3 2" xfId="25814"/>
    <cellStyle name="보고서 2 3 4 2 4" xfId="19211"/>
    <cellStyle name="보고서 2 3 4 3" xfId="7067"/>
    <cellStyle name="보고서 2 3 4 3 2" xfId="14183"/>
    <cellStyle name="보고서 2 3 4 3 2 2" xfId="27472"/>
    <cellStyle name="보고서 2 3 4 3 3" xfId="20869"/>
    <cellStyle name="보고서 2 3 4 4" xfId="10673"/>
    <cellStyle name="보고서 2 3 4 4 2" xfId="24219"/>
    <cellStyle name="보고서 2 3 4 5" xfId="17615"/>
    <cellStyle name="보고서 2 3 5" xfId="4398"/>
    <cellStyle name="보고서 2 3 5 2" xfId="7909"/>
    <cellStyle name="보고서 2 3 5 2 2" xfId="15025"/>
    <cellStyle name="보고서 2 3 5 2 2 2" xfId="28275"/>
    <cellStyle name="보고서 2 3 5 2 3" xfId="21672"/>
    <cellStyle name="보고서 2 3 5 3" xfId="11515"/>
    <cellStyle name="보고서 2 3 5 3 2" xfId="25022"/>
    <cellStyle name="보고서 2 3 5 4" xfId="18419"/>
    <cellStyle name="보고서 2 3 6" xfId="6202"/>
    <cellStyle name="보고서 2 3 6 2" xfId="13318"/>
    <cellStyle name="보고서 2 3 6 2 2" xfId="26680"/>
    <cellStyle name="보고서 2 3 6 3" xfId="20077"/>
    <cellStyle name="보고서 2 3 7" xfId="9807"/>
    <cellStyle name="보고서 2 3 7 2" xfId="23426"/>
    <cellStyle name="보고서 2 3 8" xfId="16821"/>
    <cellStyle name="보고서 2 4" xfId="2778"/>
    <cellStyle name="보고서 2 4 2" xfId="2831"/>
    <cellStyle name="보고서 2 4 2 2" xfId="3248"/>
    <cellStyle name="보고서 2 4 2 2 2" xfId="4069"/>
    <cellStyle name="보고서 2 4 2 2 2 2" xfId="5764"/>
    <cellStyle name="보고서 2 4 2 2 2 2 2" xfId="9275"/>
    <cellStyle name="보고서 2 4 2 2 2 2 2 2" xfId="16391"/>
    <cellStyle name="보고서 2 4 2 2 2 2 2 2 2" xfId="29579"/>
    <cellStyle name="보고서 2 4 2 2 2 2 2 3" xfId="22976"/>
    <cellStyle name="보고서 2 4 2 2 2 2 3" xfId="12881"/>
    <cellStyle name="보고서 2 4 2 2 2 2 3 2" xfId="26326"/>
    <cellStyle name="보고서 2 4 2 2 2 2 4" xfId="19723"/>
    <cellStyle name="보고서 2 4 2 2 2 3" xfId="7581"/>
    <cellStyle name="보고서 2 4 2 2 2 3 2" xfId="14697"/>
    <cellStyle name="보고서 2 4 2 2 2 3 2 2" xfId="27984"/>
    <cellStyle name="보고서 2 4 2 2 2 3 3" xfId="21381"/>
    <cellStyle name="보고서 2 4 2 2 2 4" xfId="11187"/>
    <cellStyle name="보고서 2 4 2 2 2 4 2" xfId="24731"/>
    <cellStyle name="보고서 2 4 2 2 2 5" xfId="18127"/>
    <cellStyle name="보고서 2 4 2 2 3" xfId="4944"/>
    <cellStyle name="보고서 2 4 2 2 3 2" xfId="8455"/>
    <cellStyle name="보고서 2 4 2 2 3 2 2" xfId="15571"/>
    <cellStyle name="보고서 2 4 2 2 3 2 2 2" xfId="28790"/>
    <cellStyle name="보고서 2 4 2 2 3 2 3" xfId="22187"/>
    <cellStyle name="보고서 2 4 2 2 3 3" xfId="12061"/>
    <cellStyle name="보고서 2 4 2 2 3 3 2" xfId="25537"/>
    <cellStyle name="보고서 2 4 2 2 3 4" xfId="18934"/>
    <cellStyle name="보고서 2 4 2 2 4" xfId="6761"/>
    <cellStyle name="보고서 2 4 2 2 4 2" xfId="13877"/>
    <cellStyle name="보고서 2 4 2 2 4 2 2" xfId="27195"/>
    <cellStyle name="보고서 2 4 2 2 4 3" xfId="20592"/>
    <cellStyle name="보고서 2 4 2 2 5" xfId="10366"/>
    <cellStyle name="보고서 2 4 2 2 5 2" xfId="23941"/>
    <cellStyle name="보고서 2 4 2 2 6" xfId="17337"/>
    <cellStyle name="보고서 2 4 2 3" xfId="3683"/>
    <cellStyle name="보고서 2 4 2 3 2" xfId="5378"/>
    <cellStyle name="보고서 2 4 2 3 2 2" xfId="8889"/>
    <cellStyle name="보고서 2 4 2 3 2 2 2" xfId="16005"/>
    <cellStyle name="보고서 2 4 2 3 2 2 2 2" xfId="29195"/>
    <cellStyle name="보고서 2 4 2 3 2 2 3" xfId="22592"/>
    <cellStyle name="보고서 2 4 2 3 2 3" xfId="12495"/>
    <cellStyle name="보고서 2 4 2 3 2 3 2" xfId="25942"/>
    <cellStyle name="보고서 2 4 2 3 2 4" xfId="19339"/>
    <cellStyle name="보고서 2 4 2 3 3" xfId="7195"/>
    <cellStyle name="보고서 2 4 2 3 3 2" xfId="14311"/>
    <cellStyle name="보고서 2 4 2 3 3 2 2" xfId="27600"/>
    <cellStyle name="보고서 2 4 2 3 3 3" xfId="20997"/>
    <cellStyle name="보고서 2 4 2 3 4" xfId="10801"/>
    <cellStyle name="보고서 2 4 2 3 4 2" xfId="24347"/>
    <cellStyle name="보고서 2 4 2 3 5" xfId="17743"/>
    <cellStyle name="보고서 2 4 2 4" xfId="4530"/>
    <cellStyle name="보고서 2 4 2 4 2" xfId="8041"/>
    <cellStyle name="보고서 2 4 2 4 2 2" xfId="15157"/>
    <cellStyle name="보고서 2 4 2 4 2 2 2" xfId="28406"/>
    <cellStyle name="보고서 2 4 2 4 2 3" xfId="21803"/>
    <cellStyle name="보고서 2 4 2 4 3" xfId="11647"/>
    <cellStyle name="보고서 2 4 2 4 3 2" xfId="25153"/>
    <cellStyle name="보고서 2 4 2 4 4" xfId="18550"/>
    <cellStyle name="보고서 2 4 2 5" xfId="6344"/>
    <cellStyle name="보고서 2 4 2 5 2" xfId="13460"/>
    <cellStyle name="보고서 2 4 2 5 2 2" xfId="26811"/>
    <cellStyle name="보고서 2 4 2 5 3" xfId="20208"/>
    <cellStyle name="보고서 2 4 2 6" xfId="9949"/>
    <cellStyle name="보고서 2 4 2 6 2" xfId="23557"/>
    <cellStyle name="보고서 2 4 2 7" xfId="16953"/>
    <cellStyle name="보고서 2 4 3" xfId="3196"/>
    <cellStyle name="보고서 2 4 3 2" xfId="4017"/>
    <cellStyle name="보고서 2 4 3 2 2" xfId="5712"/>
    <cellStyle name="보고서 2 4 3 2 2 2" xfId="9223"/>
    <cellStyle name="보고서 2 4 3 2 2 2 2" xfId="16339"/>
    <cellStyle name="보고서 2 4 3 2 2 2 2 2" xfId="29527"/>
    <cellStyle name="보고서 2 4 3 2 2 2 3" xfId="22924"/>
    <cellStyle name="보고서 2 4 3 2 2 3" xfId="12829"/>
    <cellStyle name="보고서 2 4 3 2 2 3 2" xfId="26274"/>
    <cellStyle name="보고서 2 4 3 2 2 4" xfId="19671"/>
    <cellStyle name="보고서 2 4 3 2 3" xfId="7529"/>
    <cellStyle name="보고서 2 4 3 2 3 2" xfId="14645"/>
    <cellStyle name="보고서 2 4 3 2 3 2 2" xfId="27932"/>
    <cellStyle name="보고서 2 4 3 2 3 3" xfId="21329"/>
    <cellStyle name="보고서 2 4 3 2 4" xfId="11135"/>
    <cellStyle name="보고서 2 4 3 2 4 2" xfId="24679"/>
    <cellStyle name="보고서 2 4 3 2 5" xfId="18075"/>
    <cellStyle name="보고서 2 4 3 3" xfId="4892"/>
    <cellStyle name="보고서 2 4 3 3 2" xfId="8403"/>
    <cellStyle name="보고서 2 4 3 3 2 2" xfId="15519"/>
    <cellStyle name="보고서 2 4 3 3 2 2 2" xfId="28738"/>
    <cellStyle name="보고서 2 4 3 3 2 3" xfId="22135"/>
    <cellStyle name="보고서 2 4 3 3 3" xfId="12009"/>
    <cellStyle name="보고서 2 4 3 3 3 2" xfId="25485"/>
    <cellStyle name="보고서 2 4 3 3 4" xfId="18882"/>
    <cellStyle name="보고서 2 4 3 4" xfId="6709"/>
    <cellStyle name="보고서 2 4 3 4 2" xfId="13825"/>
    <cellStyle name="보고서 2 4 3 4 2 2" xfId="27143"/>
    <cellStyle name="보고서 2 4 3 4 3" xfId="20540"/>
    <cellStyle name="보고서 2 4 3 5" xfId="10314"/>
    <cellStyle name="보고서 2 4 3 5 2" xfId="23889"/>
    <cellStyle name="보고서 2 4 3 6" xfId="17285"/>
    <cellStyle name="보고서 2 4 4" xfId="3631"/>
    <cellStyle name="보고서 2 4 4 2" xfId="5326"/>
    <cellStyle name="보고서 2 4 4 2 2" xfId="8837"/>
    <cellStyle name="보고서 2 4 4 2 2 2" xfId="15953"/>
    <cellStyle name="보고서 2 4 4 2 2 2 2" xfId="29143"/>
    <cellStyle name="보고서 2 4 4 2 2 3" xfId="22540"/>
    <cellStyle name="보고서 2 4 4 2 3" xfId="12443"/>
    <cellStyle name="보고서 2 4 4 2 3 2" xfId="25890"/>
    <cellStyle name="보고서 2 4 4 2 4" xfId="19287"/>
    <cellStyle name="보고서 2 4 4 3" xfId="7143"/>
    <cellStyle name="보고서 2 4 4 3 2" xfId="14259"/>
    <cellStyle name="보고서 2 4 4 3 2 2" xfId="27548"/>
    <cellStyle name="보고서 2 4 4 3 3" xfId="20945"/>
    <cellStyle name="보고서 2 4 4 4" xfId="10749"/>
    <cellStyle name="보고서 2 4 4 4 2" xfId="24295"/>
    <cellStyle name="보고서 2 4 4 5" xfId="17691"/>
    <cellStyle name="보고서 2 4 5" xfId="4478"/>
    <cellStyle name="보고서 2 4 5 2" xfId="7989"/>
    <cellStyle name="보고서 2 4 5 2 2" xfId="15105"/>
    <cellStyle name="보고서 2 4 5 2 2 2" xfId="28354"/>
    <cellStyle name="보고서 2 4 5 2 3" xfId="21751"/>
    <cellStyle name="보고서 2 4 5 3" xfId="11595"/>
    <cellStyle name="보고서 2 4 5 3 2" xfId="25101"/>
    <cellStyle name="보고서 2 4 5 4" xfId="18498"/>
    <cellStyle name="보고서 2 4 6" xfId="6292"/>
    <cellStyle name="보고서 2 4 6 2" xfId="13408"/>
    <cellStyle name="보고서 2 4 6 2 2" xfId="26759"/>
    <cellStyle name="보고서 2 4 6 3" xfId="20156"/>
    <cellStyle name="보고서 2 4 7" xfId="9897"/>
    <cellStyle name="보고서 2 4 7 2" xfId="23505"/>
    <cellStyle name="보고서 2 4 8" xfId="16900"/>
    <cellStyle name="보고서 2 5" xfId="2401"/>
    <cellStyle name="보고서 2 5 2" xfId="2884"/>
    <cellStyle name="보고서 2 5 2 2" xfId="3735"/>
    <cellStyle name="보고서 2 5 2 2 2" xfId="5430"/>
    <cellStyle name="보고서 2 5 2 2 2 2" xfId="8941"/>
    <cellStyle name="보고서 2 5 2 2 2 2 2" xfId="16057"/>
    <cellStyle name="보고서 2 5 2 2 2 2 2 2" xfId="29247"/>
    <cellStyle name="보고서 2 5 2 2 2 2 3" xfId="22644"/>
    <cellStyle name="보고서 2 5 2 2 2 3" xfId="12547"/>
    <cellStyle name="보고서 2 5 2 2 2 3 2" xfId="25994"/>
    <cellStyle name="보고서 2 5 2 2 2 4" xfId="19391"/>
    <cellStyle name="보고서 2 5 2 2 3" xfId="7247"/>
    <cellStyle name="보고서 2 5 2 2 3 2" xfId="14363"/>
    <cellStyle name="보고서 2 5 2 2 3 2 2" xfId="27652"/>
    <cellStyle name="보고서 2 5 2 2 3 3" xfId="21049"/>
    <cellStyle name="보고서 2 5 2 2 4" xfId="10853"/>
    <cellStyle name="보고서 2 5 2 2 4 2" xfId="24399"/>
    <cellStyle name="보고서 2 5 2 2 5" xfId="17795"/>
    <cellStyle name="보고서 2 5 2 3" xfId="4583"/>
    <cellStyle name="보고서 2 5 2 3 2" xfId="8094"/>
    <cellStyle name="보고서 2 5 2 3 2 2" xfId="15210"/>
    <cellStyle name="보고서 2 5 2 3 2 2 2" xfId="28458"/>
    <cellStyle name="보고서 2 5 2 3 2 3" xfId="21855"/>
    <cellStyle name="보고서 2 5 2 3 3" xfId="11700"/>
    <cellStyle name="보고서 2 5 2 3 3 2" xfId="25205"/>
    <cellStyle name="보고서 2 5 2 3 4" xfId="18602"/>
    <cellStyle name="보고서 2 5 2 4" xfId="6397"/>
    <cellStyle name="보고서 2 5 2 4 2" xfId="13513"/>
    <cellStyle name="보고서 2 5 2 4 2 2" xfId="26863"/>
    <cellStyle name="보고서 2 5 2 4 3" xfId="20260"/>
    <cellStyle name="보고서 2 5 2 5" xfId="10002"/>
    <cellStyle name="보고서 2 5 2 5 2" xfId="23609"/>
    <cellStyle name="보고서 2 5 2 6" xfId="17005"/>
    <cellStyle name="보고서 2 5 3" xfId="3314"/>
    <cellStyle name="보고서 2 5 3 2" xfId="5010"/>
    <cellStyle name="보고서 2 5 3 2 2" xfId="8521"/>
    <cellStyle name="보고서 2 5 3 2 2 2" xfId="15637"/>
    <cellStyle name="보고서 2 5 3 2 2 2 2" xfId="28847"/>
    <cellStyle name="보고서 2 5 3 2 2 3" xfId="22244"/>
    <cellStyle name="보고서 2 5 3 2 3" xfId="12127"/>
    <cellStyle name="보고서 2 5 3 2 3 2" xfId="25594"/>
    <cellStyle name="보고서 2 5 3 2 4" xfId="18991"/>
    <cellStyle name="보고서 2 5 3 3" xfId="6827"/>
    <cellStyle name="보고서 2 5 3 3 2" xfId="13943"/>
    <cellStyle name="보고서 2 5 3 3 2 2" xfId="27252"/>
    <cellStyle name="보고서 2 5 3 3 3" xfId="20649"/>
    <cellStyle name="보고서 2 5 3 4" xfId="10432"/>
    <cellStyle name="보고서 2 5 3 4 2" xfId="23998"/>
    <cellStyle name="보고서 2 5 3 5" xfId="17394"/>
    <cellStyle name="보고서 2 5 4" xfId="4150"/>
    <cellStyle name="보고서 2 5 4 2" xfId="7662"/>
    <cellStyle name="보고서 2 5 4 2 2" xfId="14778"/>
    <cellStyle name="보고서 2 5 4 2 2 2" xfId="28055"/>
    <cellStyle name="보고서 2 5 4 2 3" xfId="21452"/>
    <cellStyle name="보고서 2 5 4 3" xfId="11268"/>
    <cellStyle name="보고서 2 5 4 3 2" xfId="24802"/>
    <cellStyle name="보고서 2 5 4 4" xfId="18198"/>
    <cellStyle name="보고서 2 5 5" xfId="5934"/>
    <cellStyle name="보고서 2 5 5 2" xfId="13051"/>
    <cellStyle name="보고서 2 5 5 2 2" xfId="26460"/>
    <cellStyle name="보고서 2 5 5 3" xfId="19857"/>
    <cellStyle name="보고서 2 5 6" xfId="9549"/>
    <cellStyle name="보고서 2 5 6 2" xfId="23206"/>
    <cellStyle name="보고서 2 5 7" xfId="16611"/>
    <cellStyle name="보고서 2 6" xfId="2565"/>
    <cellStyle name="보고서 2 6 2" xfId="3466"/>
    <cellStyle name="보고서 2 6 2 2" xfId="5162"/>
    <cellStyle name="보고서 2 6 2 2 2" xfId="8673"/>
    <cellStyle name="보고서 2 6 2 2 2 2" xfId="15789"/>
    <cellStyle name="보고서 2 6 2 2 2 2 2" xfId="28988"/>
    <cellStyle name="보고서 2 6 2 2 2 3" xfId="22385"/>
    <cellStyle name="보고서 2 6 2 2 3" xfId="12279"/>
    <cellStyle name="보고서 2 6 2 2 3 2" xfId="25735"/>
    <cellStyle name="보고서 2 6 2 2 4" xfId="19132"/>
    <cellStyle name="보고서 2 6 2 3" xfId="6979"/>
    <cellStyle name="보고서 2 6 2 3 2" xfId="14095"/>
    <cellStyle name="보고서 2 6 2 3 2 2" xfId="27393"/>
    <cellStyle name="보고서 2 6 2 3 3" xfId="20790"/>
    <cellStyle name="보고서 2 6 2 4" xfId="10584"/>
    <cellStyle name="보고서 2 6 2 4 2" xfId="24139"/>
    <cellStyle name="보고서 2 6 2 5" xfId="17535"/>
    <cellStyle name="보고서 2 6 3" xfId="4309"/>
    <cellStyle name="보고서 2 6 3 2" xfId="7821"/>
    <cellStyle name="보고서 2 6 3 2 2" xfId="14937"/>
    <cellStyle name="보고서 2 6 3 2 2 2" xfId="28196"/>
    <cellStyle name="보고서 2 6 3 2 3" xfId="21593"/>
    <cellStyle name="보고서 2 6 3 3" xfId="11427"/>
    <cellStyle name="보고서 2 6 3 3 2" xfId="24943"/>
    <cellStyle name="보고서 2 6 3 4" xfId="18339"/>
    <cellStyle name="보고서 2 6 4" xfId="6094"/>
    <cellStyle name="보고서 2 6 4 2" xfId="13211"/>
    <cellStyle name="보고서 2 6 4 2 2" xfId="26601"/>
    <cellStyle name="보고서 2 6 4 3" xfId="19998"/>
    <cellStyle name="보고서 2 6 5" xfId="9709"/>
    <cellStyle name="보고서 2 6 5 2" xfId="23347"/>
    <cellStyle name="보고서 2 6 6" xfId="16752"/>
    <cellStyle name="보고서 2 7" xfId="3257"/>
    <cellStyle name="보고서 2 7 2" xfId="4953"/>
    <cellStyle name="보고서 2 7 2 2" xfId="8464"/>
    <cellStyle name="보고서 2 7 2 2 2" xfId="15580"/>
    <cellStyle name="보고서 2 7 2 2 2 2" xfId="28799"/>
    <cellStyle name="보고서 2 7 2 2 3" xfId="22196"/>
    <cellStyle name="보고서 2 7 2 3" xfId="12070"/>
    <cellStyle name="보고서 2 7 2 3 2" xfId="25546"/>
    <cellStyle name="보고서 2 7 2 4" xfId="18943"/>
    <cellStyle name="보고서 2 7 3" xfId="6770"/>
    <cellStyle name="보고서 2 7 3 2" xfId="13886"/>
    <cellStyle name="보고서 2 7 3 2 2" xfId="27204"/>
    <cellStyle name="보고서 2 7 3 3" xfId="20601"/>
    <cellStyle name="보고서 2 7 4" xfId="10375"/>
    <cellStyle name="보고서 2 7 4 2" xfId="23950"/>
    <cellStyle name="보고서 2 7 5" xfId="17346"/>
    <cellStyle name="보고서 2 8" xfId="2011"/>
    <cellStyle name="보고서 2 8 2" xfId="2258"/>
    <cellStyle name="보고서 2 8 2 2" xfId="9415"/>
    <cellStyle name="보고서 2 8 2 2 2" xfId="23095"/>
    <cellStyle name="보고서 2 8 2 3" xfId="16516"/>
    <cellStyle name="보고서 2 8 3" xfId="9286"/>
    <cellStyle name="보고서 2 8 3 2" xfId="22987"/>
    <cellStyle name="보고서 2 8 4" xfId="2199"/>
    <cellStyle name="보고서 2 9" xfId="5830"/>
    <cellStyle name="보고서 2 9 2" xfId="12947"/>
    <cellStyle name="보고서 2 9 2 2" xfId="26374"/>
    <cellStyle name="보고서 2 9 3" xfId="19771"/>
    <cellStyle name="보통 2" xfId="1248"/>
    <cellStyle name="보통 3" xfId="1249"/>
    <cellStyle name="보통 4" xfId="1250"/>
    <cellStyle name="보통 4 2" xfId="1251"/>
    <cellStyle name="보통 5" xfId="1252"/>
    <cellStyle name="보통 6" xfId="1253"/>
    <cellStyle name="보통 7" xfId="1254"/>
    <cellStyle name="普通_ 白土" xfId="1255"/>
    <cellStyle name="뷭?_뢁뎧" xfId="1256"/>
    <cellStyle name="븏?_bookship" xfId="1257"/>
    <cellStyle name="사용자" xfId="1258"/>
    <cellStyle name="常规_심양law-BS_1" xfId="1259"/>
    <cellStyle name="새귑[0]_覩꼈1_첼鷺覩꼈瞳욋" xfId="1260"/>
    <cellStyle name="새귑_롤痰삠悧 " xfId="1261"/>
    <cellStyle name="선 수 보 험 료" xfId="1262"/>
    <cellStyle name="선택영역의 가운데로" xfId="1263"/>
    <cellStyle name="선택영역의 가운데로 2" xfId="2161"/>
    <cellStyle name="선택영역의 가운데로 3" xfId="2102"/>
    <cellStyle name="선택영역의 가운데로 3 2" xfId="2369"/>
    <cellStyle name="선택영역의 가운데로 3 2 2" xfId="2854"/>
    <cellStyle name="선택영역의 가운데로 3 2 2 2" xfId="3705"/>
    <cellStyle name="선택영역의 가운데로 3 2 2 2 2" xfId="5400"/>
    <cellStyle name="선택영역의 가운데로 3 2 2 2 2 2" xfId="8911"/>
    <cellStyle name="선택영역의 가운데로 3 2 2 2 2 2 2" xfId="16027"/>
    <cellStyle name="선택영역의 가운데로 3 2 2 2 2 2 2 2" xfId="29217"/>
    <cellStyle name="선택영역의 가운데로 3 2 2 2 2 2 3" xfId="22614"/>
    <cellStyle name="선택영역의 가운데로 3 2 2 2 2 3" xfId="12517"/>
    <cellStyle name="선택영역의 가운데로 3 2 2 2 2 3 2" xfId="25964"/>
    <cellStyle name="선택영역의 가운데로 3 2 2 2 2 4" xfId="19361"/>
    <cellStyle name="선택영역의 가운데로 3 2 2 2 3" xfId="7217"/>
    <cellStyle name="선택영역의 가운데로 3 2 2 2 3 2" xfId="14333"/>
    <cellStyle name="선택영역의 가운데로 3 2 2 2 3 2 2" xfId="27622"/>
    <cellStyle name="선택영역의 가운데로 3 2 2 2 3 3" xfId="21019"/>
    <cellStyle name="선택영역의 가운데로 3 2 2 2 4" xfId="10823"/>
    <cellStyle name="선택영역의 가운데로 3 2 2 2 4 2" xfId="24369"/>
    <cellStyle name="선택영역의 가운데로 3 2 2 2 5" xfId="17765"/>
    <cellStyle name="선택영역의 가운데로 3 2 2 3" xfId="4553"/>
    <cellStyle name="선택영역의 가운데로 3 2 2 3 2" xfId="8064"/>
    <cellStyle name="선택영역의 가운데로 3 2 2 3 2 2" xfId="15180"/>
    <cellStyle name="선택영역의 가운데로 3 2 2 3 2 2 2" xfId="28428"/>
    <cellStyle name="선택영역의 가운데로 3 2 2 3 2 3" xfId="21825"/>
    <cellStyle name="선택영역의 가운데로 3 2 2 3 3" xfId="11670"/>
    <cellStyle name="선택영역의 가운데로 3 2 2 3 3 2" xfId="25175"/>
    <cellStyle name="선택영역의 가운데로 3 2 2 3 4" xfId="18572"/>
    <cellStyle name="선택영역의 가운데로 3 2 2 4" xfId="6367"/>
    <cellStyle name="선택영역의 가운데로 3 2 2 4 2" xfId="13483"/>
    <cellStyle name="선택영역의 가운데로 3 2 2 4 2 2" xfId="26833"/>
    <cellStyle name="선택영역의 가운데로 3 2 2 4 3" xfId="20230"/>
    <cellStyle name="선택영역의 가운데로 3 2 2 5" xfId="9972"/>
    <cellStyle name="선택영역의 가운데로 3 2 2 5 2" xfId="23579"/>
    <cellStyle name="선택영역의 가운데로 3 2 2 6" xfId="16975"/>
    <cellStyle name="선택영역의 가운데로 3 2 3" xfId="3282"/>
    <cellStyle name="선택영역의 가운데로 3 2 3 2" xfId="4978"/>
    <cellStyle name="선택영역의 가운데로 3 2 3 2 2" xfId="8489"/>
    <cellStyle name="선택영역의 가운데로 3 2 3 2 2 2" xfId="15605"/>
    <cellStyle name="선택영역의 가운데로 3 2 3 2 2 2 2" xfId="28817"/>
    <cellStyle name="선택영역의 가운데로 3 2 3 2 2 3" xfId="22214"/>
    <cellStyle name="선택영역의 가운데로 3 2 3 2 3" xfId="12095"/>
    <cellStyle name="선택영역의 가운데로 3 2 3 2 3 2" xfId="25564"/>
    <cellStyle name="선택영역의 가운데로 3 2 3 2 4" xfId="18961"/>
    <cellStyle name="선택영역의 가운데로 3 2 3 3" xfId="6795"/>
    <cellStyle name="선택영역의 가운데로 3 2 3 3 2" xfId="13911"/>
    <cellStyle name="선택영역의 가운데로 3 2 3 3 2 2" xfId="27222"/>
    <cellStyle name="선택영역의 가운데로 3 2 3 3 3" xfId="20619"/>
    <cellStyle name="선택영역의 가운데로 3 2 3 4" xfId="10400"/>
    <cellStyle name="선택영역의 가운데로 3 2 3 4 2" xfId="23968"/>
    <cellStyle name="선택영역의 가운데로 3 2 3 5" xfId="17364"/>
    <cellStyle name="선택영역의 가운데로 3 2 4" xfId="4118"/>
    <cellStyle name="선택영역의 가운데로 3 2 4 2" xfId="7630"/>
    <cellStyle name="선택영역의 가운데로 3 2 4 2 2" xfId="14746"/>
    <cellStyle name="선택영역의 가운데로 3 2 4 2 2 2" xfId="28025"/>
    <cellStyle name="선택영역의 가운데로 3 2 4 2 3" xfId="21422"/>
    <cellStyle name="선택영역의 가운데로 3 2 4 3" xfId="11236"/>
    <cellStyle name="선택영역의 가운데로 3 2 4 3 2" xfId="24772"/>
    <cellStyle name="선택영역의 가운데로 3 2 4 4" xfId="18168"/>
    <cellStyle name="선택영역의 가운데로 3 2 5" xfId="5902"/>
    <cellStyle name="선택영역의 가운데로 3 2 5 2" xfId="13019"/>
    <cellStyle name="선택영역의 가운데로 3 2 5 2 2" xfId="26430"/>
    <cellStyle name="선택영역의 가운데로 3 2 5 3" xfId="19827"/>
    <cellStyle name="선택영역의 가운데로 3 2 6" xfId="9517"/>
    <cellStyle name="선택영역의 가운데로 3 2 6 2" xfId="23176"/>
    <cellStyle name="선택영역의 가운데로 3 2 7" xfId="16588"/>
    <cellStyle name="선택영역의 가운데로 3 3" xfId="1982"/>
    <cellStyle name="선택영역의 가운데로 3 3 2" xfId="2305"/>
    <cellStyle name="선택영역의 가운데로 3 3 2 2" xfId="1995"/>
    <cellStyle name="선택영역의 가운데로 3 3 2 2 2" xfId="2242"/>
    <cellStyle name="선택영역의 가운데로 3 3 2 2 2 2" xfId="9399"/>
    <cellStyle name="선택영역의 가운데로 3 3 2 2 2 2 2" xfId="23079"/>
    <cellStyle name="선택영역의 가운데로 3 3 2 2 2 3" xfId="16500"/>
    <cellStyle name="선택영역의 가운데로 3 3 2 2 3" xfId="2072"/>
    <cellStyle name="선택영역의 가운데로 3 3 2 2 3 2" xfId="16438"/>
    <cellStyle name="선택영역의 가운데로 3 3 2 2 4" xfId="2183"/>
    <cellStyle name="선택영역의 가운데로 3 3 2 3" xfId="5846"/>
    <cellStyle name="선택영역의 가운데로 3 3 2 3 2" xfId="12963"/>
    <cellStyle name="선택영역의 가운데로 3 3 2 3 2 2" xfId="26390"/>
    <cellStyle name="선택영역의 가운데로 3 3 2 3 3" xfId="19787"/>
    <cellStyle name="선택영역의 가운데로 3 3 2 4" xfId="9462"/>
    <cellStyle name="선택영역의 가운데로 3 3 2 4 2" xfId="23136"/>
    <cellStyle name="선택영역의 가운데로 3 3 2 5" xfId="16557"/>
    <cellStyle name="선택영역의 가운데로 3 3 3" xfId="2044"/>
    <cellStyle name="선택영역의 가운데로 3 3 3 2" xfId="2290"/>
    <cellStyle name="선택영역의 가운데로 3 3 3 2 2" xfId="9447"/>
    <cellStyle name="선택영역의 가운데로 3 3 3 2 2 2" xfId="23121"/>
    <cellStyle name="선택영역의 가운데로 3 3 3 2 3" xfId="16542"/>
    <cellStyle name="선택영역의 가운데로 3 3 3 3" xfId="9319"/>
    <cellStyle name="선택영역의 가운데로 3 3 3 3 2" xfId="23014"/>
    <cellStyle name="선택영역의 가운데로 3 3 3 4" xfId="16411"/>
    <cellStyle name="선택영역의 가운데로 3 3 4" xfId="2229"/>
    <cellStyle name="선택영역의 가운데로 3 3 4 2" xfId="9386"/>
    <cellStyle name="선택영역의 가운데로 3 3 4 2 2" xfId="23070"/>
    <cellStyle name="선택영역의 가운데로 3 3 4 3" xfId="16491"/>
    <cellStyle name="선택영역의 가운데로 3 3 5" xfId="2650"/>
    <cellStyle name="선택영역의 가운데로 3 3 5 2" xfId="16800"/>
    <cellStyle name="선택영역의 가운데로 3 3 6" xfId="2426"/>
    <cellStyle name="선택영역의 가운데로 3 4" xfId="2314"/>
    <cellStyle name="선택영역의 가운데로 3 4 2" xfId="1989"/>
    <cellStyle name="선택영역의 가운데로 3 4 2 2" xfId="2236"/>
    <cellStyle name="선택영역의 가운데로 3 4 2 2 2" xfId="9393"/>
    <cellStyle name="선택영역의 가운데로 3 4 2 2 2 2" xfId="23077"/>
    <cellStyle name="선택영역의 가운데로 3 4 2 2 3" xfId="16498"/>
    <cellStyle name="선택영역의 가운데로 3 4 2 3" xfId="2078"/>
    <cellStyle name="선택영역의 가운데로 3 4 2 3 2" xfId="16440"/>
    <cellStyle name="선택영역의 가운데로 3 4 2 4" xfId="2181"/>
    <cellStyle name="선택영역의 가운데로 3 4 3" xfId="5855"/>
    <cellStyle name="선택영역의 가운데로 3 4 3 2" xfId="12972"/>
    <cellStyle name="선택영역의 가운데로 3 4 3 2 2" xfId="26392"/>
    <cellStyle name="선택영역의 가운데로 3 4 3 3" xfId="19789"/>
    <cellStyle name="선택영역의 가운데로 3 4 4" xfId="9471"/>
    <cellStyle name="선택영역의 가운데로 3 4 4 2" xfId="23138"/>
    <cellStyle name="선택영역의 가운데로 3 4 5" xfId="16559"/>
    <cellStyle name="선택영역의 가운데로 3 5" xfId="2038"/>
    <cellStyle name="선택영역의 가운데로 3 5 2" xfId="2284"/>
    <cellStyle name="선택영역의 가운데로 3 5 2 2" xfId="9441"/>
    <cellStyle name="선택영역의 가운데로 3 5 2 2 2" xfId="23119"/>
    <cellStyle name="선택영역의 가운데로 3 5 2 3" xfId="16540"/>
    <cellStyle name="선택영역의 가운데로 3 5 3" xfId="9313"/>
    <cellStyle name="선택영역의 가운데로 3 5 3 2" xfId="23012"/>
    <cellStyle name="선택영역의 가운데로 3 5 4" xfId="16409"/>
    <cellStyle name="선택영역의 가운데로 3 6" xfId="5795"/>
    <cellStyle name="선택영역의 가운데로 3 6 2" xfId="12912"/>
    <cellStyle name="선택영역의 가운데로 3 6 2 2" xfId="26349"/>
    <cellStyle name="선택영역의 가운데로 3 6 3" xfId="19746"/>
    <cellStyle name="선택영역의 가운데로 3 7" xfId="9342"/>
    <cellStyle name="선택영역의 가운데로 3 7 2" xfId="23029"/>
    <cellStyle name="선택영역의 가운데로 3 8" xfId="16456"/>
    <cellStyle name="설명 텍스트 2" xfId="1264"/>
    <cellStyle name="설명 텍스트 3" xfId="1265"/>
    <cellStyle name="설명 텍스트 4" xfId="1266"/>
    <cellStyle name="설명 텍스트 4 2" xfId="1267"/>
    <cellStyle name="설명 텍스트 5" xfId="1268"/>
    <cellStyle name="설명 텍스트 6" xfId="1269"/>
    <cellStyle name="설명 텍스트 7" xfId="1270"/>
    <cellStyle name="셀 확인 2" xfId="1271"/>
    <cellStyle name="셀 확인 2 2" xfId="2101"/>
    <cellStyle name="셀 확인 2 2 2" xfId="2658"/>
    <cellStyle name="셀 확인 2 2 2 2" xfId="2489"/>
    <cellStyle name="셀 확인 2 2 2 2 2" xfId="3401"/>
    <cellStyle name="셀 확인 2 2 2 2 2 2" xfId="5097"/>
    <cellStyle name="셀 확인 2 2 2 2 2 2 2" xfId="8608"/>
    <cellStyle name="셀 확인 2 2 2 2 2 2 2 2" xfId="15724"/>
    <cellStyle name="셀 확인 2 2 2 2 2 2 3" xfId="12214"/>
    <cellStyle name="셀 확인 2 2 2 2 2 3" xfId="6914"/>
    <cellStyle name="셀 확인 2 2 2 2 2 3 2" xfId="14030"/>
    <cellStyle name="셀 확인 2 2 2 2 2 4" xfId="10519"/>
    <cellStyle name="셀 확인 2 2 2 2 3" xfId="4237"/>
    <cellStyle name="셀 확인 2 2 2 2 3 2" xfId="7749"/>
    <cellStyle name="셀 확인 2 2 2 2 3 2 2" xfId="14865"/>
    <cellStyle name="셀 확인 2 2 2 2 3 3" xfId="11355"/>
    <cellStyle name="셀 확인 2 2 2 2 4" xfId="6021"/>
    <cellStyle name="셀 확인 2 2 2 2 4 2" xfId="13138"/>
    <cellStyle name="셀 확인 2 2 2 2 5" xfId="9636"/>
    <cellStyle name="셀 확인 2 2 2 3" xfId="3533"/>
    <cellStyle name="셀 확인 2 2 2 3 2" xfId="5228"/>
    <cellStyle name="셀 확인 2 2 2 3 2 2" xfId="8739"/>
    <cellStyle name="셀 확인 2 2 2 3 2 2 2" xfId="15855"/>
    <cellStyle name="셀 확인 2 2 2 3 2 3" xfId="12345"/>
    <cellStyle name="셀 확인 2 2 2 3 3" xfId="7045"/>
    <cellStyle name="셀 확인 2 2 2 3 3 2" xfId="14161"/>
    <cellStyle name="셀 확인 2 2 2 3 4" xfId="10651"/>
    <cellStyle name="셀 확인 2 2 2 4" xfId="4376"/>
    <cellStyle name="셀 확인 2 2 2 4 2" xfId="7887"/>
    <cellStyle name="셀 확인 2 2 2 4 2 2" xfId="15003"/>
    <cellStyle name="셀 확인 2 2 2 4 3" xfId="11493"/>
    <cellStyle name="셀 확인 2 2 2 5" xfId="6172"/>
    <cellStyle name="셀 확인 2 2 2 5 2" xfId="13288"/>
    <cellStyle name="셀 확인 2 2 2 6" xfId="9777"/>
    <cellStyle name="셀 확인 2 2 3" xfId="2368"/>
    <cellStyle name="셀 확인 2 2 3 2" xfId="3281"/>
    <cellStyle name="셀 확인 2 2 3 2 2" xfId="4977"/>
    <cellStyle name="셀 확인 2 2 3 2 2 2" xfId="8488"/>
    <cellStyle name="셀 확인 2 2 3 2 2 2 2" xfId="15604"/>
    <cellStyle name="셀 확인 2 2 3 2 2 3" xfId="12094"/>
    <cellStyle name="셀 확인 2 2 3 2 3" xfId="6794"/>
    <cellStyle name="셀 확인 2 2 3 2 3 2" xfId="13910"/>
    <cellStyle name="셀 확인 2 2 3 2 4" xfId="10399"/>
    <cellStyle name="셀 확인 2 2 3 3" xfId="4117"/>
    <cellStyle name="셀 확인 2 2 3 3 2" xfId="7629"/>
    <cellStyle name="셀 확인 2 2 3 3 2 2" xfId="14745"/>
    <cellStyle name="셀 확인 2 2 3 3 3" xfId="11235"/>
    <cellStyle name="셀 확인 2 2 3 4" xfId="5901"/>
    <cellStyle name="셀 확인 2 2 3 4 2" xfId="13018"/>
    <cellStyle name="셀 확인 2 2 3 5" xfId="9516"/>
    <cellStyle name="셀 확인 2 2 4" xfId="2313"/>
    <cellStyle name="셀 확인 2 2 4 2" xfId="1990"/>
    <cellStyle name="셀 확인 2 2 4 2 2" xfId="2237"/>
    <cellStyle name="셀 확인 2 2 4 2 2 2" xfId="9394"/>
    <cellStyle name="셀 확인 2 2 4 2 3" xfId="2077"/>
    <cellStyle name="셀 확인 2 2 4 3" xfId="5854"/>
    <cellStyle name="셀 확인 2 2 4 3 2" xfId="12971"/>
    <cellStyle name="셀 확인 2 2 4 4" xfId="9470"/>
    <cellStyle name="셀 확인 2 2 5" xfId="2039"/>
    <cellStyle name="셀 확인 2 2 5 2" xfId="2285"/>
    <cellStyle name="셀 확인 2 2 5 2 2" xfId="9442"/>
    <cellStyle name="셀 확인 2 2 5 3" xfId="9314"/>
    <cellStyle name="셀 확인 2 2 6" xfId="5794"/>
    <cellStyle name="셀 확인 2 2 6 2" xfId="12911"/>
    <cellStyle name="셀 확인 2 2 7" xfId="9341"/>
    <cellStyle name="셀 확인 3" xfId="1272"/>
    <cellStyle name="셀 확인 3 2" xfId="2100"/>
    <cellStyle name="셀 확인 3 2 2" xfId="2657"/>
    <cellStyle name="셀 확인 3 2 2 2" xfId="2488"/>
    <cellStyle name="셀 확인 3 2 2 2 2" xfId="3400"/>
    <cellStyle name="셀 확인 3 2 2 2 2 2" xfId="5096"/>
    <cellStyle name="셀 확인 3 2 2 2 2 2 2" xfId="8607"/>
    <cellStyle name="셀 확인 3 2 2 2 2 2 2 2" xfId="15723"/>
    <cellStyle name="셀 확인 3 2 2 2 2 2 3" xfId="12213"/>
    <cellStyle name="셀 확인 3 2 2 2 2 3" xfId="6913"/>
    <cellStyle name="셀 확인 3 2 2 2 2 3 2" xfId="14029"/>
    <cellStyle name="셀 확인 3 2 2 2 2 4" xfId="10518"/>
    <cellStyle name="셀 확인 3 2 2 2 3" xfId="4236"/>
    <cellStyle name="셀 확인 3 2 2 2 3 2" xfId="7748"/>
    <cellStyle name="셀 확인 3 2 2 2 3 2 2" xfId="14864"/>
    <cellStyle name="셀 확인 3 2 2 2 3 3" xfId="11354"/>
    <cellStyle name="셀 확인 3 2 2 2 4" xfId="6020"/>
    <cellStyle name="셀 확인 3 2 2 2 4 2" xfId="13137"/>
    <cellStyle name="셀 확인 3 2 2 2 5" xfId="9635"/>
    <cellStyle name="셀 확인 3 2 2 3" xfId="3532"/>
    <cellStyle name="셀 확인 3 2 2 3 2" xfId="5227"/>
    <cellStyle name="셀 확인 3 2 2 3 2 2" xfId="8738"/>
    <cellStyle name="셀 확인 3 2 2 3 2 2 2" xfId="15854"/>
    <cellStyle name="셀 확인 3 2 2 3 2 3" xfId="12344"/>
    <cellStyle name="셀 확인 3 2 2 3 3" xfId="7044"/>
    <cellStyle name="셀 확인 3 2 2 3 3 2" xfId="14160"/>
    <cellStyle name="셀 확인 3 2 2 3 4" xfId="10650"/>
    <cellStyle name="셀 확인 3 2 2 4" xfId="4375"/>
    <cellStyle name="셀 확인 3 2 2 4 2" xfId="7886"/>
    <cellStyle name="셀 확인 3 2 2 4 2 2" xfId="15002"/>
    <cellStyle name="셀 확인 3 2 2 4 3" xfId="11492"/>
    <cellStyle name="셀 확인 3 2 2 5" xfId="6171"/>
    <cellStyle name="셀 확인 3 2 2 5 2" xfId="13287"/>
    <cellStyle name="셀 확인 3 2 2 6" xfId="9776"/>
    <cellStyle name="셀 확인 3 2 3" xfId="2367"/>
    <cellStyle name="셀 확인 3 2 3 2" xfId="3280"/>
    <cellStyle name="셀 확인 3 2 3 2 2" xfId="4976"/>
    <cellStyle name="셀 확인 3 2 3 2 2 2" xfId="8487"/>
    <cellStyle name="셀 확인 3 2 3 2 2 2 2" xfId="15603"/>
    <cellStyle name="셀 확인 3 2 3 2 2 3" xfId="12093"/>
    <cellStyle name="셀 확인 3 2 3 2 3" xfId="6793"/>
    <cellStyle name="셀 확인 3 2 3 2 3 2" xfId="13909"/>
    <cellStyle name="셀 확인 3 2 3 2 4" xfId="10398"/>
    <cellStyle name="셀 확인 3 2 3 3" xfId="4116"/>
    <cellStyle name="셀 확인 3 2 3 3 2" xfId="7628"/>
    <cellStyle name="셀 확인 3 2 3 3 2 2" xfId="14744"/>
    <cellStyle name="셀 확인 3 2 3 3 3" xfId="11234"/>
    <cellStyle name="셀 확인 3 2 3 4" xfId="5900"/>
    <cellStyle name="셀 확인 3 2 3 4 2" xfId="13017"/>
    <cellStyle name="셀 확인 3 2 3 5" xfId="9515"/>
    <cellStyle name="셀 확인 3 2 4" xfId="2312"/>
    <cellStyle name="셀 확인 3 2 4 2" xfId="1991"/>
    <cellStyle name="셀 확인 3 2 4 2 2" xfId="2238"/>
    <cellStyle name="셀 확인 3 2 4 2 2 2" xfId="9395"/>
    <cellStyle name="셀 확인 3 2 4 2 3" xfId="2076"/>
    <cellStyle name="셀 확인 3 2 4 3" xfId="5853"/>
    <cellStyle name="셀 확인 3 2 4 3 2" xfId="12970"/>
    <cellStyle name="셀 확인 3 2 4 4" xfId="9469"/>
    <cellStyle name="셀 확인 3 2 5" xfId="2649"/>
    <cellStyle name="셀 확인 3 2 5 2" xfId="6164"/>
    <cellStyle name="셀 확인 3 2 5 2 2" xfId="13280"/>
    <cellStyle name="셀 확인 3 2 5 3" xfId="9769"/>
    <cellStyle name="셀 확인 3 2 6" xfId="5793"/>
    <cellStyle name="셀 확인 3 2 6 2" xfId="12910"/>
    <cellStyle name="셀 확인 3 2 7" xfId="9340"/>
    <cellStyle name="셀 확인 4" xfId="1273"/>
    <cellStyle name="셀 확인 4 2" xfId="1274"/>
    <cellStyle name="셀 확인 4 2 2" xfId="2098"/>
    <cellStyle name="셀 확인 4 2 2 2" xfId="2655"/>
    <cellStyle name="셀 확인 4 2 2 2 2" xfId="2486"/>
    <cellStyle name="셀 확인 4 2 2 2 2 2" xfId="3398"/>
    <cellStyle name="셀 확인 4 2 2 2 2 2 2" xfId="5094"/>
    <cellStyle name="셀 확인 4 2 2 2 2 2 2 2" xfId="8605"/>
    <cellStyle name="셀 확인 4 2 2 2 2 2 2 2 2" xfId="15721"/>
    <cellStyle name="셀 확인 4 2 2 2 2 2 2 3" xfId="12211"/>
    <cellStyle name="셀 확인 4 2 2 2 2 2 3" xfId="6911"/>
    <cellStyle name="셀 확인 4 2 2 2 2 2 3 2" xfId="14027"/>
    <cellStyle name="셀 확인 4 2 2 2 2 2 4" xfId="10516"/>
    <cellStyle name="셀 확인 4 2 2 2 2 3" xfId="4234"/>
    <cellStyle name="셀 확인 4 2 2 2 2 3 2" xfId="7746"/>
    <cellStyle name="셀 확인 4 2 2 2 2 3 2 2" xfId="14862"/>
    <cellStyle name="셀 확인 4 2 2 2 2 3 3" xfId="11352"/>
    <cellStyle name="셀 확인 4 2 2 2 2 4" xfId="6018"/>
    <cellStyle name="셀 확인 4 2 2 2 2 4 2" xfId="13135"/>
    <cellStyle name="셀 확인 4 2 2 2 2 5" xfId="9633"/>
    <cellStyle name="셀 확인 4 2 2 2 3" xfId="3530"/>
    <cellStyle name="셀 확인 4 2 2 2 3 2" xfId="5225"/>
    <cellStyle name="셀 확인 4 2 2 2 3 2 2" xfId="8736"/>
    <cellStyle name="셀 확인 4 2 2 2 3 2 2 2" xfId="15852"/>
    <cellStyle name="셀 확인 4 2 2 2 3 2 3" xfId="12342"/>
    <cellStyle name="셀 확인 4 2 2 2 3 3" xfId="7042"/>
    <cellStyle name="셀 확인 4 2 2 2 3 3 2" xfId="14158"/>
    <cellStyle name="셀 확인 4 2 2 2 3 4" xfId="10648"/>
    <cellStyle name="셀 확인 4 2 2 2 4" xfId="4373"/>
    <cellStyle name="셀 확인 4 2 2 2 4 2" xfId="7884"/>
    <cellStyle name="셀 확인 4 2 2 2 4 2 2" xfId="15000"/>
    <cellStyle name="셀 확인 4 2 2 2 4 3" xfId="11490"/>
    <cellStyle name="셀 확인 4 2 2 2 5" xfId="6169"/>
    <cellStyle name="셀 확인 4 2 2 2 5 2" xfId="13285"/>
    <cellStyle name="셀 확인 4 2 2 2 6" xfId="9774"/>
    <cellStyle name="셀 확인 4 2 2 3" xfId="2365"/>
    <cellStyle name="셀 확인 4 2 2 3 2" xfId="3278"/>
    <cellStyle name="셀 확인 4 2 2 3 2 2" xfId="4974"/>
    <cellStyle name="셀 확인 4 2 2 3 2 2 2" xfId="8485"/>
    <cellStyle name="셀 확인 4 2 2 3 2 2 2 2" xfId="15601"/>
    <cellStyle name="셀 확인 4 2 2 3 2 2 3" xfId="12091"/>
    <cellStyle name="셀 확인 4 2 2 3 2 3" xfId="6791"/>
    <cellStyle name="셀 확인 4 2 2 3 2 3 2" xfId="13907"/>
    <cellStyle name="셀 확인 4 2 2 3 2 4" xfId="10396"/>
    <cellStyle name="셀 확인 4 2 2 3 3" xfId="4114"/>
    <cellStyle name="셀 확인 4 2 2 3 3 2" xfId="7626"/>
    <cellStyle name="셀 확인 4 2 2 3 3 2 2" xfId="14742"/>
    <cellStyle name="셀 확인 4 2 2 3 3 3" xfId="11232"/>
    <cellStyle name="셀 확인 4 2 2 3 4" xfId="5898"/>
    <cellStyle name="셀 확인 4 2 2 3 4 2" xfId="13015"/>
    <cellStyle name="셀 확인 4 2 2 3 5" xfId="9513"/>
    <cellStyle name="셀 확인 4 2 2 4" xfId="2310"/>
    <cellStyle name="셀 확인 4 2 2 4 2" xfId="2909"/>
    <cellStyle name="셀 확인 4 2 2 4 2 2" xfId="6422"/>
    <cellStyle name="셀 확인 4 2 2 4 2 2 2" xfId="13538"/>
    <cellStyle name="셀 확인 4 2 2 4 2 3" xfId="10027"/>
    <cellStyle name="셀 확인 4 2 2 4 3" xfId="5851"/>
    <cellStyle name="셀 확인 4 2 2 4 3 2" xfId="12968"/>
    <cellStyle name="셀 확인 4 2 2 4 4" xfId="9467"/>
    <cellStyle name="셀 확인 4 2 2 5" xfId="2040"/>
    <cellStyle name="셀 확인 4 2 2 5 2" xfId="2286"/>
    <cellStyle name="셀 확인 4 2 2 5 2 2" xfId="9443"/>
    <cellStyle name="셀 확인 4 2 2 5 3" xfId="9315"/>
    <cellStyle name="셀 확인 4 2 2 6" xfId="5791"/>
    <cellStyle name="셀 확인 4 2 2 6 2" xfId="12908"/>
    <cellStyle name="셀 확인 4 2 2 7" xfId="9338"/>
    <cellStyle name="셀 확인 4 3" xfId="2099"/>
    <cellStyle name="셀 확인 4 3 2" xfId="2656"/>
    <cellStyle name="셀 확인 4 3 2 2" xfId="2487"/>
    <cellStyle name="셀 확인 4 3 2 2 2" xfId="3399"/>
    <cellStyle name="셀 확인 4 3 2 2 2 2" xfId="5095"/>
    <cellStyle name="셀 확인 4 3 2 2 2 2 2" xfId="8606"/>
    <cellStyle name="셀 확인 4 3 2 2 2 2 2 2" xfId="15722"/>
    <cellStyle name="셀 확인 4 3 2 2 2 2 3" xfId="12212"/>
    <cellStyle name="셀 확인 4 3 2 2 2 3" xfId="6912"/>
    <cellStyle name="셀 확인 4 3 2 2 2 3 2" xfId="14028"/>
    <cellStyle name="셀 확인 4 3 2 2 2 4" xfId="10517"/>
    <cellStyle name="셀 확인 4 3 2 2 3" xfId="4235"/>
    <cellStyle name="셀 확인 4 3 2 2 3 2" xfId="7747"/>
    <cellStyle name="셀 확인 4 3 2 2 3 2 2" xfId="14863"/>
    <cellStyle name="셀 확인 4 3 2 2 3 3" xfId="11353"/>
    <cellStyle name="셀 확인 4 3 2 2 4" xfId="6019"/>
    <cellStyle name="셀 확인 4 3 2 2 4 2" xfId="13136"/>
    <cellStyle name="셀 확인 4 3 2 2 5" xfId="9634"/>
    <cellStyle name="셀 확인 4 3 2 3" xfId="3531"/>
    <cellStyle name="셀 확인 4 3 2 3 2" xfId="5226"/>
    <cellStyle name="셀 확인 4 3 2 3 2 2" xfId="8737"/>
    <cellStyle name="셀 확인 4 3 2 3 2 2 2" xfId="15853"/>
    <cellStyle name="셀 확인 4 3 2 3 2 3" xfId="12343"/>
    <cellStyle name="셀 확인 4 3 2 3 3" xfId="7043"/>
    <cellStyle name="셀 확인 4 3 2 3 3 2" xfId="14159"/>
    <cellStyle name="셀 확인 4 3 2 3 4" xfId="10649"/>
    <cellStyle name="셀 확인 4 3 2 4" xfId="4374"/>
    <cellStyle name="셀 확인 4 3 2 4 2" xfId="7885"/>
    <cellStyle name="셀 확인 4 3 2 4 2 2" xfId="15001"/>
    <cellStyle name="셀 확인 4 3 2 4 3" xfId="11491"/>
    <cellStyle name="셀 확인 4 3 2 5" xfId="6170"/>
    <cellStyle name="셀 확인 4 3 2 5 2" xfId="13286"/>
    <cellStyle name="셀 확인 4 3 2 6" xfId="9775"/>
    <cellStyle name="셀 확인 4 3 3" xfId="2366"/>
    <cellStyle name="셀 확인 4 3 3 2" xfId="3279"/>
    <cellStyle name="셀 확인 4 3 3 2 2" xfId="4975"/>
    <cellStyle name="셀 확인 4 3 3 2 2 2" xfId="8486"/>
    <cellStyle name="셀 확인 4 3 3 2 2 2 2" xfId="15602"/>
    <cellStyle name="셀 확인 4 3 3 2 2 3" xfId="12092"/>
    <cellStyle name="셀 확인 4 3 3 2 3" xfId="6792"/>
    <cellStyle name="셀 확인 4 3 3 2 3 2" xfId="13908"/>
    <cellStyle name="셀 확인 4 3 3 2 4" xfId="10397"/>
    <cellStyle name="셀 확인 4 3 3 3" xfId="4115"/>
    <cellStyle name="셀 확인 4 3 3 3 2" xfId="7627"/>
    <cellStyle name="셀 확인 4 3 3 3 2 2" xfId="14743"/>
    <cellStyle name="셀 확인 4 3 3 3 3" xfId="11233"/>
    <cellStyle name="셀 확인 4 3 3 4" xfId="5899"/>
    <cellStyle name="셀 확인 4 3 3 4 2" xfId="13016"/>
    <cellStyle name="셀 확인 4 3 3 5" xfId="9514"/>
    <cellStyle name="셀 확인 4 3 4" xfId="2311"/>
    <cellStyle name="셀 확인 4 3 4 2" xfId="1992"/>
    <cellStyle name="셀 확인 4 3 4 2 2" xfId="2239"/>
    <cellStyle name="셀 확인 4 3 4 2 2 2" xfId="9396"/>
    <cellStyle name="셀 확인 4 3 4 2 3" xfId="2075"/>
    <cellStyle name="셀 확인 4 3 4 3" xfId="5852"/>
    <cellStyle name="셀 확인 4 3 4 3 2" xfId="12969"/>
    <cellStyle name="셀 확인 4 3 4 4" xfId="9468"/>
    <cellStyle name="셀 확인 4 3 5" xfId="2582"/>
    <cellStyle name="셀 확인 4 3 5 2" xfId="6109"/>
    <cellStyle name="셀 확인 4 3 5 2 2" xfId="13225"/>
    <cellStyle name="셀 확인 4 3 5 3" xfId="9723"/>
    <cellStyle name="셀 확인 4 3 6" xfId="5792"/>
    <cellStyle name="셀 확인 4 3 6 2" xfId="12909"/>
    <cellStyle name="셀 확인 4 3 7" xfId="9339"/>
    <cellStyle name="셀 확인 5" xfId="1275"/>
    <cellStyle name="셀 확인 5 2" xfId="2097"/>
    <cellStyle name="셀 확인 5 2 2" xfId="2654"/>
    <cellStyle name="셀 확인 5 2 2 2" xfId="2485"/>
    <cellStyle name="셀 확인 5 2 2 2 2" xfId="3397"/>
    <cellStyle name="셀 확인 5 2 2 2 2 2" xfId="5093"/>
    <cellStyle name="셀 확인 5 2 2 2 2 2 2" xfId="8604"/>
    <cellStyle name="셀 확인 5 2 2 2 2 2 2 2" xfId="15720"/>
    <cellStyle name="셀 확인 5 2 2 2 2 2 3" xfId="12210"/>
    <cellStyle name="셀 확인 5 2 2 2 2 3" xfId="6910"/>
    <cellStyle name="셀 확인 5 2 2 2 2 3 2" xfId="14026"/>
    <cellStyle name="셀 확인 5 2 2 2 2 4" xfId="10515"/>
    <cellStyle name="셀 확인 5 2 2 2 3" xfId="4233"/>
    <cellStyle name="셀 확인 5 2 2 2 3 2" xfId="7745"/>
    <cellStyle name="셀 확인 5 2 2 2 3 2 2" xfId="14861"/>
    <cellStyle name="셀 확인 5 2 2 2 3 3" xfId="11351"/>
    <cellStyle name="셀 확인 5 2 2 2 4" xfId="6017"/>
    <cellStyle name="셀 확인 5 2 2 2 4 2" xfId="13134"/>
    <cellStyle name="셀 확인 5 2 2 2 5" xfId="9632"/>
    <cellStyle name="셀 확인 5 2 2 3" xfId="3529"/>
    <cellStyle name="셀 확인 5 2 2 3 2" xfId="5224"/>
    <cellStyle name="셀 확인 5 2 2 3 2 2" xfId="8735"/>
    <cellStyle name="셀 확인 5 2 2 3 2 2 2" xfId="15851"/>
    <cellStyle name="셀 확인 5 2 2 3 2 3" xfId="12341"/>
    <cellStyle name="셀 확인 5 2 2 3 3" xfId="7041"/>
    <cellStyle name="셀 확인 5 2 2 3 3 2" xfId="14157"/>
    <cellStyle name="셀 확인 5 2 2 3 4" xfId="10647"/>
    <cellStyle name="셀 확인 5 2 2 4" xfId="4372"/>
    <cellStyle name="셀 확인 5 2 2 4 2" xfId="7883"/>
    <cellStyle name="셀 확인 5 2 2 4 2 2" xfId="14999"/>
    <cellStyle name="셀 확인 5 2 2 4 3" xfId="11489"/>
    <cellStyle name="셀 확인 5 2 2 5" xfId="6168"/>
    <cellStyle name="셀 확인 5 2 2 5 2" xfId="13284"/>
    <cellStyle name="셀 확인 5 2 2 6" xfId="9773"/>
    <cellStyle name="셀 확인 5 2 3" xfId="2364"/>
    <cellStyle name="셀 확인 5 2 3 2" xfId="3277"/>
    <cellStyle name="셀 확인 5 2 3 2 2" xfId="4973"/>
    <cellStyle name="셀 확인 5 2 3 2 2 2" xfId="8484"/>
    <cellStyle name="셀 확인 5 2 3 2 2 2 2" xfId="15600"/>
    <cellStyle name="셀 확인 5 2 3 2 2 3" xfId="12090"/>
    <cellStyle name="셀 확인 5 2 3 2 3" xfId="6790"/>
    <cellStyle name="셀 확인 5 2 3 2 3 2" xfId="13906"/>
    <cellStyle name="셀 확인 5 2 3 2 4" xfId="10395"/>
    <cellStyle name="셀 확인 5 2 3 3" xfId="4113"/>
    <cellStyle name="셀 확인 5 2 3 3 2" xfId="7625"/>
    <cellStyle name="셀 확인 5 2 3 3 2 2" xfId="14741"/>
    <cellStyle name="셀 확인 5 2 3 3 3" xfId="11231"/>
    <cellStyle name="셀 확인 5 2 3 4" xfId="5897"/>
    <cellStyle name="셀 확인 5 2 3 4 2" xfId="13014"/>
    <cellStyle name="셀 확인 5 2 3 5" xfId="9512"/>
    <cellStyle name="셀 확인 5 2 4" xfId="2309"/>
    <cellStyle name="셀 확인 5 2 4 2" xfId="3016"/>
    <cellStyle name="셀 확인 5 2 4 2 2" xfId="6529"/>
    <cellStyle name="셀 확인 5 2 4 2 2 2" xfId="13645"/>
    <cellStyle name="셀 확인 5 2 4 2 3" xfId="10134"/>
    <cellStyle name="셀 확인 5 2 4 3" xfId="5850"/>
    <cellStyle name="셀 확인 5 2 4 3 2" xfId="12967"/>
    <cellStyle name="셀 확인 5 2 4 4" xfId="9466"/>
    <cellStyle name="셀 확인 5 2 5" xfId="2041"/>
    <cellStyle name="셀 확인 5 2 5 2" xfId="2287"/>
    <cellStyle name="셀 확인 5 2 5 2 2" xfId="9444"/>
    <cellStyle name="셀 확인 5 2 5 3" xfId="9316"/>
    <cellStyle name="셀 확인 5 2 6" xfId="5790"/>
    <cellStyle name="셀 확인 5 2 6 2" xfId="12907"/>
    <cellStyle name="셀 확인 5 2 7" xfId="9337"/>
    <cellStyle name="셀 확인 6" xfId="1276"/>
    <cellStyle name="셀 확인 6 2" xfId="2096"/>
    <cellStyle name="셀 확인 6 2 2" xfId="2653"/>
    <cellStyle name="셀 확인 6 2 2 2" xfId="2484"/>
    <cellStyle name="셀 확인 6 2 2 2 2" xfId="3396"/>
    <cellStyle name="셀 확인 6 2 2 2 2 2" xfId="5092"/>
    <cellStyle name="셀 확인 6 2 2 2 2 2 2" xfId="8603"/>
    <cellStyle name="셀 확인 6 2 2 2 2 2 2 2" xfId="15719"/>
    <cellStyle name="셀 확인 6 2 2 2 2 2 3" xfId="12209"/>
    <cellStyle name="셀 확인 6 2 2 2 2 3" xfId="6909"/>
    <cellStyle name="셀 확인 6 2 2 2 2 3 2" xfId="14025"/>
    <cellStyle name="셀 확인 6 2 2 2 2 4" xfId="10514"/>
    <cellStyle name="셀 확인 6 2 2 2 3" xfId="4232"/>
    <cellStyle name="셀 확인 6 2 2 2 3 2" xfId="7744"/>
    <cellStyle name="셀 확인 6 2 2 2 3 2 2" xfId="14860"/>
    <cellStyle name="셀 확인 6 2 2 2 3 3" xfId="11350"/>
    <cellStyle name="셀 확인 6 2 2 2 4" xfId="6016"/>
    <cellStyle name="셀 확인 6 2 2 2 4 2" xfId="13133"/>
    <cellStyle name="셀 확인 6 2 2 2 5" xfId="9631"/>
    <cellStyle name="셀 확인 6 2 2 3" xfId="3528"/>
    <cellStyle name="셀 확인 6 2 2 3 2" xfId="5223"/>
    <cellStyle name="셀 확인 6 2 2 3 2 2" xfId="8734"/>
    <cellStyle name="셀 확인 6 2 2 3 2 2 2" xfId="15850"/>
    <cellStyle name="셀 확인 6 2 2 3 2 3" xfId="12340"/>
    <cellStyle name="셀 확인 6 2 2 3 3" xfId="7040"/>
    <cellStyle name="셀 확인 6 2 2 3 3 2" xfId="14156"/>
    <cellStyle name="셀 확인 6 2 2 3 4" xfId="10646"/>
    <cellStyle name="셀 확인 6 2 2 4" xfId="4371"/>
    <cellStyle name="셀 확인 6 2 2 4 2" xfId="7882"/>
    <cellStyle name="셀 확인 6 2 2 4 2 2" xfId="14998"/>
    <cellStyle name="셀 확인 6 2 2 4 3" xfId="11488"/>
    <cellStyle name="셀 확인 6 2 2 5" xfId="6167"/>
    <cellStyle name="셀 확인 6 2 2 5 2" xfId="13283"/>
    <cellStyle name="셀 확인 6 2 2 6" xfId="9772"/>
    <cellStyle name="셀 확인 6 2 3" xfId="2363"/>
    <cellStyle name="셀 확인 6 2 3 2" xfId="3276"/>
    <cellStyle name="셀 확인 6 2 3 2 2" xfId="4972"/>
    <cellStyle name="셀 확인 6 2 3 2 2 2" xfId="8483"/>
    <cellStyle name="셀 확인 6 2 3 2 2 2 2" xfId="15599"/>
    <cellStyle name="셀 확인 6 2 3 2 2 3" xfId="12089"/>
    <cellStyle name="셀 확인 6 2 3 2 3" xfId="6789"/>
    <cellStyle name="셀 확인 6 2 3 2 3 2" xfId="13905"/>
    <cellStyle name="셀 확인 6 2 3 2 4" xfId="10394"/>
    <cellStyle name="셀 확인 6 2 3 3" xfId="4112"/>
    <cellStyle name="셀 확인 6 2 3 3 2" xfId="7624"/>
    <cellStyle name="셀 확인 6 2 3 3 2 2" xfId="14740"/>
    <cellStyle name="셀 확인 6 2 3 3 3" xfId="11230"/>
    <cellStyle name="셀 확인 6 2 3 4" xfId="5896"/>
    <cellStyle name="셀 확인 6 2 3 4 2" xfId="13013"/>
    <cellStyle name="셀 확인 6 2 3 5" xfId="9511"/>
    <cellStyle name="셀 확인 6 2 4" xfId="2308"/>
    <cellStyle name="셀 확인 6 2 4 2" xfId="3022"/>
    <cellStyle name="셀 확인 6 2 4 2 2" xfId="6535"/>
    <cellStyle name="셀 확인 6 2 4 2 2 2" xfId="13651"/>
    <cellStyle name="셀 확인 6 2 4 2 3" xfId="10140"/>
    <cellStyle name="셀 확인 6 2 4 3" xfId="5849"/>
    <cellStyle name="셀 확인 6 2 4 3 2" xfId="12966"/>
    <cellStyle name="셀 확인 6 2 4 4" xfId="9465"/>
    <cellStyle name="셀 확인 6 2 5" xfId="2042"/>
    <cellStyle name="셀 확인 6 2 5 2" xfId="2288"/>
    <cellStyle name="셀 확인 6 2 5 2 2" xfId="9445"/>
    <cellStyle name="셀 확인 6 2 5 3" xfId="9317"/>
    <cellStyle name="셀 확인 6 2 6" xfId="5789"/>
    <cellStyle name="셀 확인 6 2 6 2" xfId="12906"/>
    <cellStyle name="셀 확인 6 2 7" xfId="9336"/>
    <cellStyle name="셀 확인 7" xfId="1277"/>
    <cellStyle name="셀 확인 7 2" xfId="2095"/>
    <cellStyle name="셀 확인 7 2 2" xfId="2652"/>
    <cellStyle name="셀 확인 7 2 2 2" xfId="2483"/>
    <cellStyle name="셀 확인 7 2 2 2 2" xfId="3395"/>
    <cellStyle name="셀 확인 7 2 2 2 2 2" xfId="5091"/>
    <cellStyle name="셀 확인 7 2 2 2 2 2 2" xfId="8602"/>
    <cellStyle name="셀 확인 7 2 2 2 2 2 2 2" xfId="15718"/>
    <cellStyle name="셀 확인 7 2 2 2 2 2 3" xfId="12208"/>
    <cellStyle name="셀 확인 7 2 2 2 2 3" xfId="6908"/>
    <cellStyle name="셀 확인 7 2 2 2 2 3 2" xfId="14024"/>
    <cellStyle name="셀 확인 7 2 2 2 2 4" xfId="10513"/>
    <cellStyle name="셀 확인 7 2 2 2 3" xfId="4231"/>
    <cellStyle name="셀 확인 7 2 2 2 3 2" xfId="7743"/>
    <cellStyle name="셀 확인 7 2 2 2 3 2 2" xfId="14859"/>
    <cellStyle name="셀 확인 7 2 2 2 3 3" xfId="11349"/>
    <cellStyle name="셀 확인 7 2 2 2 4" xfId="6015"/>
    <cellStyle name="셀 확인 7 2 2 2 4 2" xfId="13132"/>
    <cellStyle name="셀 확인 7 2 2 2 5" xfId="9630"/>
    <cellStyle name="셀 확인 7 2 2 3" xfId="3527"/>
    <cellStyle name="셀 확인 7 2 2 3 2" xfId="5222"/>
    <cellStyle name="셀 확인 7 2 2 3 2 2" xfId="8733"/>
    <cellStyle name="셀 확인 7 2 2 3 2 2 2" xfId="15849"/>
    <cellStyle name="셀 확인 7 2 2 3 2 3" xfId="12339"/>
    <cellStyle name="셀 확인 7 2 2 3 3" xfId="7039"/>
    <cellStyle name="셀 확인 7 2 2 3 3 2" xfId="14155"/>
    <cellStyle name="셀 확인 7 2 2 3 4" xfId="10645"/>
    <cellStyle name="셀 확인 7 2 2 4" xfId="4370"/>
    <cellStyle name="셀 확인 7 2 2 4 2" xfId="7881"/>
    <cellStyle name="셀 확인 7 2 2 4 2 2" xfId="14997"/>
    <cellStyle name="셀 확인 7 2 2 4 3" xfId="11487"/>
    <cellStyle name="셀 확인 7 2 2 5" xfId="6166"/>
    <cellStyle name="셀 확인 7 2 2 5 2" xfId="13282"/>
    <cellStyle name="셀 확인 7 2 2 6" xfId="9771"/>
    <cellStyle name="셀 확인 7 2 3" xfId="2362"/>
    <cellStyle name="셀 확인 7 2 3 2" xfId="3275"/>
    <cellStyle name="셀 확인 7 2 3 2 2" xfId="4971"/>
    <cellStyle name="셀 확인 7 2 3 2 2 2" xfId="8482"/>
    <cellStyle name="셀 확인 7 2 3 2 2 2 2" xfId="15598"/>
    <cellStyle name="셀 확인 7 2 3 2 2 3" xfId="12088"/>
    <cellStyle name="셀 확인 7 2 3 2 3" xfId="6788"/>
    <cellStyle name="셀 확인 7 2 3 2 3 2" xfId="13904"/>
    <cellStyle name="셀 확인 7 2 3 2 4" xfId="10393"/>
    <cellStyle name="셀 확인 7 2 3 3" xfId="4111"/>
    <cellStyle name="셀 확인 7 2 3 3 2" xfId="7623"/>
    <cellStyle name="셀 확인 7 2 3 3 2 2" xfId="14739"/>
    <cellStyle name="셀 확인 7 2 3 3 3" xfId="11229"/>
    <cellStyle name="셀 확인 7 2 3 4" xfId="5895"/>
    <cellStyle name="셀 확인 7 2 3 4 2" xfId="13012"/>
    <cellStyle name="셀 확인 7 2 3 5" xfId="9510"/>
    <cellStyle name="셀 확인 7 2 4" xfId="2307"/>
    <cellStyle name="셀 확인 7 2 4 2" xfId="1993"/>
    <cellStyle name="셀 확인 7 2 4 2 2" xfId="2240"/>
    <cellStyle name="셀 확인 7 2 4 2 2 2" xfId="9397"/>
    <cellStyle name="셀 확인 7 2 4 2 3" xfId="2074"/>
    <cellStyle name="셀 확인 7 2 4 3" xfId="5848"/>
    <cellStyle name="셀 확인 7 2 4 3 2" xfId="12965"/>
    <cellStyle name="셀 확인 7 2 4 4" xfId="9464"/>
    <cellStyle name="셀 확인 7 2 5" xfId="2542"/>
    <cellStyle name="셀 확인 7 2 5 2" xfId="6074"/>
    <cellStyle name="셀 확인 7 2 5 2 2" xfId="13191"/>
    <cellStyle name="셀 확인 7 2 5 3" xfId="9689"/>
    <cellStyle name="셀 확인 7 2 6" xfId="5788"/>
    <cellStyle name="셀 확인 7 2 6 2" xfId="12905"/>
    <cellStyle name="셀 확인 7 2 7" xfId="9335"/>
    <cellStyle name="숫자" xfId="1278"/>
    <cellStyle name="숫자 2" xfId="2162"/>
    <cellStyle name="숫자 2 10" xfId="9370"/>
    <cellStyle name="숫자 2 10 2" xfId="23055"/>
    <cellStyle name="숫자 2 11" xfId="16476"/>
    <cellStyle name="숫자 2 2" xfId="2621"/>
    <cellStyle name="숫자 2 2 2" xfId="2748"/>
    <cellStyle name="숫자 2 2 2 2" xfId="2802"/>
    <cellStyle name="숫자 2 2 2 2 2" xfId="3219"/>
    <cellStyle name="숫자 2 2 2 2 2 2" xfId="4040"/>
    <cellStyle name="숫자 2 2 2 2 2 2 2" xfId="5735"/>
    <cellStyle name="숫자 2 2 2 2 2 2 2 2" xfId="9246"/>
    <cellStyle name="숫자 2 2 2 2 2 2 2 2 2" xfId="16362"/>
    <cellStyle name="숫자 2 2 2 2 2 2 2 2 2 2" xfId="29550"/>
    <cellStyle name="숫자 2 2 2 2 2 2 2 2 3" xfId="22947"/>
    <cellStyle name="숫자 2 2 2 2 2 2 2 3" xfId="12852"/>
    <cellStyle name="숫자 2 2 2 2 2 2 2 3 2" xfId="26297"/>
    <cellStyle name="숫자 2 2 2 2 2 2 2 4" xfId="19694"/>
    <cellStyle name="숫자 2 2 2 2 2 2 3" xfId="7552"/>
    <cellStyle name="숫자 2 2 2 2 2 2 3 2" xfId="14668"/>
    <cellStyle name="숫자 2 2 2 2 2 2 3 2 2" xfId="27955"/>
    <cellStyle name="숫자 2 2 2 2 2 2 3 3" xfId="21352"/>
    <cellStyle name="숫자 2 2 2 2 2 2 4" xfId="11158"/>
    <cellStyle name="숫자 2 2 2 2 2 2 4 2" xfId="24702"/>
    <cellStyle name="숫자 2 2 2 2 2 2 5" xfId="18098"/>
    <cellStyle name="숫자 2 2 2 2 2 3" xfId="4915"/>
    <cellStyle name="숫자 2 2 2 2 2 3 2" xfId="8426"/>
    <cellStyle name="숫자 2 2 2 2 2 3 2 2" xfId="15542"/>
    <cellStyle name="숫자 2 2 2 2 2 3 2 2 2" xfId="28761"/>
    <cellStyle name="숫자 2 2 2 2 2 3 2 3" xfId="22158"/>
    <cellStyle name="숫자 2 2 2 2 2 3 3" xfId="12032"/>
    <cellStyle name="숫자 2 2 2 2 2 3 3 2" xfId="25508"/>
    <cellStyle name="숫자 2 2 2 2 2 3 4" xfId="18905"/>
    <cellStyle name="숫자 2 2 2 2 2 4" xfId="6732"/>
    <cellStyle name="숫자 2 2 2 2 2 4 2" xfId="13848"/>
    <cellStyle name="숫자 2 2 2 2 2 4 2 2" xfId="27166"/>
    <cellStyle name="숫자 2 2 2 2 2 4 3" xfId="20563"/>
    <cellStyle name="숫자 2 2 2 2 2 5" xfId="10337"/>
    <cellStyle name="숫자 2 2 2 2 2 5 2" xfId="23912"/>
    <cellStyle name="숫자 2 2 2 2 2 6" xfId="17308"/>
    <cellStyle name="숫자 2 2 2 2 3" xfId="3654"/>
    <cellStyle name="숫자 2 2 2 2 3 2" xfId="5349"/>
    <cellStyle name="숫자 2 2 2 2 3 2 2" xfId="8860"/>
    <cellStyle name="숫자 2 2 2 2 3 2 2 2" xfId="15976"/>
    <cellStyle name="숫자 2 2 2 2 3 2 2 2 2" xfId="29166"/>
    <cellStyle name="숫자 2 2 2 2 3 2 2 3" xfId="22563"/>
    <cellStyle name="숫자 2 2 2 2 3 2 3" xfId="12466"/>
    <cellStyle name="숫자 2 2 2 2 3 2 3 2" xfId="25913"/>
    <cellStyle name="숫자 2 2 2 2 3 2 4" xfId="19310"/>
    <cellStyle name="숫자 2 2 2 2 3 3" xfId="7166"/>
    <cellStyle name="숫자 2 2 2 2 3 3 2" xfId="14282"/>
    <cellStyle name="숫자 2 2 2 2 3 3 2 2" xfId="27571"/>
    <cellStyle name="숫자 2 2 2 2 3 3 3" xfId="20968"/>
    <cellStyle name="숫자 2 2 2 2 3 4" xfId="10772"/>
    <cellStyle name="숫자 2 2 2 2 3 4 2" xfId="24318"/>
    <cellStyle name="숫자 2 2 2 2 3 5" xfId="17714"/>
    <cellStyle name="숫자 2 2 2 2 4" xfId="4501"/>
    <cellStyle name="숫자 2 2 2 2 4 2" xfId="8012"/>
    <cellStyle name="숫자 2 2 2 2 4 2 2" xfId="15128"/>
    <cellStyle name="숫자 2 2 2 2 4 2 2 2" xfId="28377"/>
    <cellStyle name="숫자 2 2 2 2 4 2 3" xfId="21774"/>
    <cellStyle name="숫자 2 2 2 2 4 3" xfId="11618"/>
    <cellStyle name="숫자 2 2 2 2 4 3 2" xfId="25124"/>
    <cellStyle name="숫자 2 2 2 2 4 4" xfId="18521"/>
    <cellStyle name="숫자 2 2 2 2 5" xfId="6315"/>
    <cellStyle name="숫자 2 2 2 2 5 2" xfId="13431"/>
    <cellStyle name="숫자 2 2 2 2 5 2 2" xfId="26782"/>
    <cellStyle name="숫자 2 2 2 2 5 3" xfId="20179"/>
    <cellStyle name="숫자 2 2 2 2 6" xfId="9920"/>
    <cellStyle name="숫자 2 2 2 2 6 2" xfId="23528"/>
    <cellStyle name="숫자 2 2 2 2 7" xfId="16924"/>
    <cellStyle name="숫자 2 2 2 3" xfId="3166"/>
    <cellStyle name="숫자 2 2 2 3 2" xfId="3988"/>
    <cellStyle name="숫자 2 2 2 3 2 2" xfId="5683"/>
    <cellStyle name="숫자 2 2 2 3 2 2 2" xfId="9194"/>
    <cellStyle name="숫자 2 2 2 3 2 2 2 2" xfId="16310"/>
    <cellStyle name="숫자 2 2 2 3 2 2 2 2 2" xfId="29498"/>
    <cellStyle name="숫자 2 2 2 3 2 2 2 3" xfId="22895"/>
    <cellStyle name="숫자 2 2 2 3 2 2 3" xfId="12800"/>
    <cellStyle name="숫자 2 2 2 3 2 2 3 2" xfId="26245"/>
    <cellStyle name="숫자 2 2 2 3 2 2 4" xfId="19642"/>
    <cellStyle name="숫자 2 2 2 3 2 3" xfId="7500"/>
    <cellStyle name="숫자 2 2 2 3 2 3 2" xfId="14616"/>
    <cellStyle name="숫자 2 2 2 3 2 3 2 2" xfId="27903"/>
    <cellStyle name="숫자 2 2 2 3 2 3 3" xfId="21300"/>
    <cellStyle name="숫자 2 2 2 3 2 4" xfId="11106"/>
    <cellStyle name="숫자 2 2 2 3 2 4 2" xfId="24650"/>
    <cellStyle name="숫자 2 2 2 3 2 5" xfId="18046"/>
    <cellStyle name="숫자 2 2 2 3 3" xfId="4862"/>
    <cellStyle name="숫자 2 2 2 3 3 2" xfId="8373"/>
    <cellStyle name="숫자 2 2 2 3 3 2 2" xfId="15489"/>
    <cellStyle name="숫자 2 2 2 3 3 2 2 2" xfId="28709"/>
    <cellStyle name="숫자 2 2 2 3 3 2 3" xfId="22106"/>
    <cellStyle name="숫자 2 2 2 3 3 3" xfId="11979"/>
    <cellStyle name="숫자 2 2 2 3 3 3 2" xfId="25456"/>
    <cellStyle name="숫자 2 2 2 3 3 4" xfId="18853"/>
    <cellStyle name="숫자 2 2 2 3 4" xfId="6679"/>
    <cellStyle name="숫자 2 2 2 3 4 2" xfId="13795"/>
    <cellStyle name="숫자 2 2 2 3 4 2 2" xfId="27114"/>
    <cellStyle name="숫자 2 2 2 3 4 3" xfId="20511"/>
    <cellStyle name="숫자 2 2 2 3 5" xfId="10284"/>
    <cellStyle name="숫자 2 2 2 3 5 2" xfId="23860"/>
    <cellStyle name="숫자 2 2 2 3 6" xfId="17256"/>
    <cellStyle name="숫자 2 2 2 4" xfId="3602"/>
    <cellStyle name="숫자 2 2 2 4 2" xfId="5297"/>
    <cellStyle name="숫자 2 2 2 4 2 2" xfId="8808"/>
    <cellStyle name="숫자 2 2 2 4 2 2 2" xfId="15924"/>
    <cellStyle name="숫자 2 2 2 4 2 2 2 2" xfId="29114"/>
    <cellStyle name="숫자 2 2 2 4 2 2 3" xfId="22511"/>
    <cellStyle name="숫자 2 2 2 4 2 3" xfId="12414"/>
    <cellStyle name="숫자 2 2 2 4 2 3 2" xfId="25861"/>
    <cellStyle name="숫자 2 2 2 4 2 4" xfId="19258"/>
    <cellStyle name="숫자 2 2 2 4 3" xfId="7114"/>
    <cellStyle name="숫자 2 2 2 4 3 2" xfId="14230"/>
    <cellStyle name="숫자 2 2 2 4 3 2 2" xfId="27519"/>
    <cellStyle name="숫자 2 2 2 4 3 3" xfId="20916"/>
    <cellStyle name="숫자 2 2 2 4 4" xfId="10720"/>
    <cellStyle name="숫자 2 2 2 4 4 2" xfId="24266"/>
    <cellStyle name="숫자 2 2 2 4 5" xfId="17662"/>
    <cellStyle name="숫자 2 2 2 5" xfId="4449"/>
    <cellStyle name="숫자 2 2 2 5 2" xfId="7960"/>
    <cellStyle name="숫자 2 2 2 5 2 2" xfId="15076"/>
    <cellStyle name="숫자 2 2 2 5 2 2 2" xfId="28325"/>
    <cellStyle name="숫자 2 2 2 5 2 3" xfId="21722"/>
    <cellStyle name="숫자 2 2 2 5 3" xfId="11566"/>
    <cellStyle name="숫자 2 2 2 5 3 2" xfId="25072"/>
    <cellStyle name="숫자 2 2 2 5 4" xfId="18469"/>
    <cellStyle name="숫자 2 2 2 6" xfId="6262"/>
    <cellStyle name="숫자 2 2 2 6 2" xfId="13378"/>
    <cellStyle name="숫자 2 2 2 6 2 2" xfId="26730"/>
    <cellStyle name="숫자 2 2 2 6 3" xfId="20127"/>
    <cellStyle name="숫자 2 2 2 7" xfId="9867"/>
    <cellStyle name="숫자 2 2 2 7 2" xfId="23476"/>
    <cellStyle name="숫자 2 2 2 8" xfId="16871"/>
    <cellStyle name="숫자 2 2 3" xfId="2459"/>
    <cellStyle name="숫자 2 2 3 2" xfId="2941"/>
    <cellStyle name="숫자 2 2 3 2 2" xfId="3791"/>
    <cellStyle name="숫자 2 2 3 2 2 2" xfId="5486"/>
    <cellStyle name="숫자 2 2 3 2 2 2 2" xfId="8997"/>
    <cellStyle name="숫자 2 2 3 2 2 2 2 2" xfId="16113"/>
    <cellStyle name="숫자 2 2 3 2 2 2 2 2 2" xfId="29302"/>
    <cellStyle name="숫자 2 2 3 2 2 2 2 3" xfId="22699"/>
    <cellStyle name="숫자 2 2 3 2 2 2 3" xfId="12603"/>
    <cellStyle name="숫자 2 2 3 2 2 2 3 2" xfId="26049"/>
    <cellStyle name="숫자 2 2 3 2 2 2 4" xfId="19446"/>
    <cellStyle name="숫자 2 2 3 2 2 3" xfId="7303"/>
    <cellStyle name="숫자 2 2 3 2 2 3 2" xfId="14419"/>
    <cellStyle name="숫자 2 2 3 2 2 3 2 2" xfId="27707"/>
    <cellStyle name="숫자 2 2 3 2 2 3 3" xfId="21104"/>
    <cellStyle name="숫자 2 2 3 2 2 4" xfId="10909"/>
    <cellStyle name="숫자 2 2 3 2 2 4 2" xfId="24454"/>
    <cellStyle name="숫자 2 2 3 2 2 5" xfId="17850"/>
    <cellStyle name="숫자 2 2 3 2 3" xfId="4639"/>
    <cellStyle name="숫자 2 2 3 2 3 2" xfId="8150"/>
    <cellStyle name="숫자 2 2 3 2 3 2 2" xfId="15266"/>
    <cellStyle name="숫자 2 2 3 2 3 2 2 2" xfId="28513"/>
    <cellStyle name="숫자 2 2 3 2 3 2 3" xfId="21910"/>
    <cellStyle name="숫자 2 2 3 2 3 3" xfId="11756"/>
    <cellStyle name="숫자 2 2 3 2 3 3 2" xfId="25260"/>
    <cellStyle name="숫자 2 2 3 2 3 4" xfId="18657"/>
    <cellStyle name="숫자 2 2 3 2 4" xfId="6454"/>
    <cellStyle name="숫자 2 2 3 2 4 2" xfId="13570"/>
    <cellStyle name="숫자 2 2 3 2 4 2 2" xfId="26918"/>
    <cellStyle name="숫자 2 2 3 2 4 3" xfId="20315"/>
    <cellStyle name="숫자 2 2 3 2 5" xfId="10059"/>
    <cellStyle name="숫자 2 2 3 2 5 2" xfId="23664"/>
    <cellStyle name="숫자 2 2 3 2 6" xfId="17060"/>
    <cellStyle name="숫자 2 2 3 3" xfId="3371"/>
    <cellStyle name="숫자 2 2 3 3 2" xfId="5067"/>
    <cellStyle name="숫자 2 2 3 3 2 2" xfId="8578"/>
    <cellStyle name="숫자 2 2 3 3 2 2 2" xfId="15694"/>
    <cellStyle name="숫자 2 2 3 3 2 2 2 2" xfId="28902"/>
    <cellStyle name="숫자 2 2 3 3 2 2 3" xfId="22299"/>
    <cellStyle name="숫자 2 2 3 3 2 3" xfId="12184"/>
    <cellStyle name="숫자 2 2 3 3 2 3 2" xfId="25649"/>
    <cellStyle name="숫자 2 2 3 3 2 4" xfId="19046"/>
    <cellStyle name="숫자 2 2 3 3 3" xfId="6884"/>
    <cellStyle name="숫자 2 2 3 3 3 2" xfId="14000"/>
    <cellStyle name="숫자 2 2 3 3 3 2 2" xfId="27307"/>
    <cellStyle name="숫자 2 2 3 3 3 3" xfId="20704"/>
    <cellStyle name="숫자 2 2 3 3 4" xfId="10489"/>
    <cellStyle name="숫자 2 2 3 3 4 2" xfId="24053"/>
    <cellStyle name="숫자 2 2 3 3 5" xfId="17449"/>
    <cellStyle name="숫자 2 2 3 4" xfId="4207"/>
    <cellStyle name="숫자 2 2 3 4 2" xfId="7719"/>
    <cellStyle name="숫자 2 2 3 4 2 2" xfId="14835"/>
    <cellStyle name="숫자 2 2 3 4 2 2 2" xfId="28110"/>
    <cellStyle name="숫자 2 2 3 4 2 3" xfId="21507"/>
    <cellStyle name="숫자 2 2 3 4 3" xfId="11325"/>
    <cellStyle name="숫자 2 2 3 4 3 2" xfId="24857"/>
    <cellStyle name="숫자 2 2 3 4 4" xfId="18253"/>
    <cellStyle name="숫자 2 2 3 5" xfId="5991"/>
    <cellStyle name="숫자 2 2 3 5 2" xfId="13108"/>
    <cellStyle name="숫자 2 2 3 5 2 2" xfId="26515"/>
    <cellStyle name="숫자 2 2 3 5 3" xfId="19912"/>
    <cellStyle name="숫자 2 2 3 6" xfId="9606"/>
    <cellStyle name="숫자 2 2 3 6 2" xfId="23261"/>
    <cellStyle name="숫자 2 2 3 7" xfId="16666"/>
    <cellStyle name="숫자 2 2 4" xfId="3056"/>
    <cellStyle name="숫자 2 2 4 2" xfId="3896"/>
    <cellStyle name="숫자 2 2 4 2 2" xfId="5591"/>
    <cellStyle name="숫자 2 2 4 2 2 2" xfId="9102"/>
    <cellStyle name="숫자 2 2 4 2 2 2 2" xfId="16218"/>
    <cellStyle name="숫자 2 2 4 2 2 2 2 2" xfId="29407"/>
    <cellStyle name="숫자 2 2 4 2 2 2 3" xfId="22804"/>
    <cellStyle name="숫자 2 2 4 2 2 3" xfId="12708"/>
    <cellStyle name="숫자 2 2 4 2 2 3 2" xfId="26154"/>
    <cellStyle name="숫자 2 2 4 2 2 4" xfId="19551"/>
    <cellStyle name="숫자 2 2 4 2 3" xfId="7408"/>
    <cellStyle name="숫자 2 2 4 2 3 2" xfId="14524"/>
    <cellStyle name="숫자 2 2 4 2 3 2 2" xfId="27812"/>
    <cellStyle name="숫자 2 2 4 2 3 3" xfId="21209"/>
    <cellStyle name="숫자 2 2 4 2 4" xfId="11014"/>
    <cellStyle name="숫자 2 2 4 2 4 2" xfId="24559"/>
    <cellStyle name="숫자 2 2 4 2 5" xfId="17955"/>
    <cellStyle name="숫자 2 2 4 3" xfId="4752"/>
    <cellStyle name="숫자 2 2 4 3 2" xfId="8263"/>
    <cellStyle name="숫자 2 2 4 3 2 2" xfId="15379"/>
    <cellStyle name="숫자 2 2 4 3 2 2 2" xfId="28618"/>
    <cellStyle name="숫자 2 2 4 3 2 3" xfId="22015"/>
    <cellStyle name="숫자 2 2 4 3 3" xfId="11869"/>
    <cellStyle name="숫자 2 2 4 3 3 2" xfId="25365"/>
    <cellStyle name="숫자 2 2 4 3 4" xfId="18762"/>
    <cellStyle name="숫자 2 2 4 4" xfId="6569"/>
    <cellStyle name="숫자 2 2 4 4 2" xfId="13685"/>
    <cellStyle name="숫자 2 2 4 4 2 2" xfId="27023"/>
    <cellStyle name="숫자 2 2 4 4 3" xfId="20420"/>
    <cellStyle name="숫자 2 2 4 5" xfId="10174"/>
    <cellStyle name="숫자 2 2 4 5 2" xfId="23769"/>
    <cellStyle name="숫자 2 2 4 6" xfId="17165"/>
    <cellStyle name="숫자 2 2 5" xfId="3502"/>
    <cellStyle name="숫자 2 2 5 2" xfId="5197"/>
    <cellStyle name="숫자 2 2 5 2 2" xfId="8708"/>
    <cellStyle name="숫자 2 2 5 2 2 2" xfId="15824"/>
    <cellStyle name="숫자 2 2 5 2 2 2 2" xfId="29023"/>
    <cellStyle name="숫자 2 2 5 2 2 3" xfId="22420"/>
    <cellStyle name="숫자 2 2 5 2 3" xfId="12314"/>
    <cellStyle name="숫자 2 2 5 2 3 2" xfId="25770"/>
    <cellStyle name="숫자 2 2 5 2 4" xfId="19167"/>
    <cellStyle name="숫자 2 2 5 3" xfId="7014"/>
    <cellStyle name="숫자 2 2 5 3 2" xfId="14130"/>
    <cellStyle name="숫자 2 2 5 3 2 2" xfId="27428"/>
    <cellStyle name="숫자 2 2 5 3 3" xfId="20825"/>
    <cellStyle name="숫자 2 2 5 4" xfId="10620"/>
    <cellStyle name="숫자 2 2 5 4 2" xfId="24175"/>
    <cellStyle name="숫자 2 2 5 5" xfId="17571"/>
    <cellStyle name="숫자 2 2 6" xfId="4345"/>
    <cellStyle name="숫자 2 2 6 2" xfId="7856"/>
    <cellStyle name="숫자 2 2 6 2 2" xfId="14972"/>
    <cellStyle name="숫자 2 2 6 2 2 2" xfId="28231"/>
    <cellStyle name="숫자 2 2 6 2 3" xfId="21628"/>
    <cellStyle name="숫자 2 2 6 3" xfId="11462"/>
    <cellStyle name="숫자 2 2 6 3 2" xfId="24978"/>
    <cellStyle name="숫자 2 2 6 4" xfId="18375"/>
    <cellStyle name="숫자 2 2 7" xfId="6139"/>
    <cellStyle name="숫자 2 2 7 2" xfId="13255"/>
    <cellStyle name="숫자 2 2 7 2 2" xfId="26636"/>
    <cellStyle name="숫자 2 2 7 3" xfId="20033"/>
    <cellStyle name="숫자 2 2 8" xfId="9745"/>
    <cellStyle name="숫자 2 2 8 2" xfId="23382"/>
    <cellStyle name="숫자 2 2 9" xfId="16780"/>
    <cellStyle name="숫자 2 3" xfId="2689"/>
    <cellStyle name="숫자 2 3 2" xfId="2512"/>
    <cellStyle name="숫자 2 3 2 2" xfId="2986"/>
    <cellStyle name="숫자 2 3 2 2 2" xfId="3836"/>
    <cellStyle name="숫자 2 3 2 2 2 2" xfId="5531"/>
    <cellStyle name="숫자 2 3 2 2 2 2 2" xfId="9042"/>
    <cellStyle name="숫자 2 3 2 2 2 2 2 2" xfId="16158"/>
    <cellStyle name="숫자 2 3 2 2 2 2 2 2 2" xfId="29347"/>
    <cellStyle name="숫자 2 3 2 2 2 2 2 3" xfId="22744"/>
    <cellStyle name="숫자 2 3 2 2 2 2 3" xfId="12648"/>
    <cellStyle name="숫자 2 3 2 2 2 2 3 2" xfId="26094"/>
    <cellStyle name="숫자 2 3 2 2 2 2 4" xfId="19491"/>
    <cellStyle name="숫자 2 3 2 2 2 3" xfId="7348"/>
    <cellStyle name="숫자 2 3 2 2 2 3 2" xfId="14464"/>
    <cellStyle name="숫자 2 3 2 2 2 3 2 2" xfId="27752"/>
    <cellStyle name="숫자 2 3 2 2 2 3 3" xfId="21149"/>
    <cellStyle name="숫자 2 3 2 2 2 4" xfId="10954"/>
    <cellStyle name="숫자 2 3 2 2 2 4 2" xfId="24499"/>
    <cellStyle name="숫자 2 3 2 2 2 5" xfId="17895"/>
    <cellStyle name="숫자 2 3 2 2 3" xfId="4684"/>
    <cellStyle name="숫자 2 3 2 2 3 2" xfId="8195"/>
    <cellStyle name="숫자 2 3 2 2 3 2 2" xfId="15311"/>
    <cellStyle name="숫자 2 3 2 2 3 2 2 2" xfId="28558"/>
    <cellStyle name="숫자 2 3 2 2 3 2 3" xfId="21955"/>
    <cellStyle name="숫자 2 3 2 2 3 3" xfId="11801"/>
    <cellStyle name="숫자 2 3 2 2 3 3 2" xfId="25305"/>
    <cellStyle name="숫자 2 3 2 2 3 4" xfId="18702"/>
    <cellStyle name="숫자 2 3 2 2 4" xfId="6499"/>
    <cellStyle name="숫자 2 3 2 2 4 2" xfId="13615"/>
    <cellStyle name="숫자 2 3 2 2 4 2 2" xfId="26963"/>
    <cellStyle name="숫자 2 3 2 2 4 3" xfId="20360"/>
    <cellStyle name="숫자 2 3 2 2 5" xfId="10104"/>
    <cellStyle name="숫자 2 3 2 2 5 2" xfId="23709"/>
    <cellStyle name="숫자 2 3 2 2 6" xfId="17105"/>
    <cellStyle name="숫자 2 3 2 3" xfId="3424"/>
    <cellStyle name="숫자 2 3 2 3 2" xfId="5120"/>
    <cellStyle name="숫자 2 3 2 3 2 2" xfId="8631"/>
    <cellStyle name="숫자 2 3 2 3 2 2 2" xfId="15747"/>
    <cellStyle name="숫자 2 3 2 3 2 2 2 2" xfId="28947"/>
    <cellStyle name="숫자 2 3 2 3 2 2 3" xfId="22344"/>
    <cellStyle name="숫자 2 3 2 3 2 3" xfId="12237"/>
    <cellStyle name="숫자 2 3 2 3 2 3 2" xfId="25694"/>
    <cellStyle name="숫자 2 3 2 3 2 4" xfId="19091"/>
    <cellStyle name="숫자 2 3 2 3 3" xfId="6937"/>
    <cellStyle name="숫자 2 3 2 3 3 2" xfId="14053"/>
    <cellStyle name="숫자 2 3 2 3 3 2 2" xfId="27352"/>
    <cellStyle name="숫자 2 3 2 3 3 3" xfId="20749"/>
    <cellStyle name="숫자 2 3 2 3 4" xfId="10542"/>
    <cellStyle name="숫자 2 3 2 3 4 2" xfId="24098"/>
    <cellStyle name="숫자 2 3 2 3 5" xfId="17494"/>
    <cellStyle name="숫자 2 3 2 4" xfId="4260"/>
    <cellStyle name="숫자 2 3 2 4 2" xfId="7772"/>
    <cellStyle name="숫자 2 3 2 4 2 2" xfId="14888"/>
    <cellStyle name="숫자 2 3 2 4 2 2 2" xfId="28155"/>
    <cellStyle name="숫자 2 3 2 4 2 3" xfId="21552"/>
    <cellStyle name="숫자 2 3 2 4 3" xfId="11378"/>
    <cellStyle name="숫자 2 3 2 4 3 2" xfId="24902"/>
    <cellStyle name="숫자 2 3 2 4 4" xfId="18298"/>
    <cellStyle name="숫자 2 3 2 5" xfId="6044"/>
    <cellStyle name="숫자 2 3 2 5 2" xfId="13161"/>
    <cellStyle name="숫자 2 3 2 5 2 2" xfId="26560"/>
    <cellStyle name="숫자 2 3 2 5 3" xfId="19957"/>
    <cellStyle name="숫자 2 3 2 6" xfId="9659"/>
    <cellStyle name="숫자 2 3 2 6 2" xfId="23306"/>
    <cellStyle name="숫자 2 3 2 7" xfId="16711"/>
    <cellStyle name="숫자 2 3 3" xfId="3111"/>
    <cellStyle name="숫자 2 3 3 2" xfId="3942"/>
    <cellStyle name="숫자 2 3 3 2 2" xfId="5637"/>
    <cellStyle name="숫자 2 3 3 2 2 2" xfId="9148"/>
    <cellStyle name="숫자 2 3 3 2 2 2 2" xfId="16264"/>
    <cellStyle name="숫자 2 3 3 2 2 2 2 2" xfId="29452"/>
    <cellStyle name="숫자 2 3 3 2 2 2 3" xfId="22849"/>
    <cellStyle name="숫자 2 3 3 2 2 3" xfId="12754"/>
    <cellStyle name="숫자 2 3 3 2 2 3 2" xfId="26199"/>
    <cellStyle name="숫자 2 3 3 2 2 4" xfId="19596"/>
    <cellStyle name="숫자 2 3 3 2 3" xfId="7454"/>
    <cellStyle name="숫자 2 3 3 2 3 2" xfId="14570"/>
    <cellStyle name="숫자 2 3 3 2 3 2 2" xfId="27857"/>
    <cellStyle name="숫자 2 3 3 2 3 3" xfId="21254"/>
    <cellStyle name="숫자 2 3 3 2 4" xfId="11060"/>
    <cellStyle name="숫자 2 3 3 2 4 2" xfId="24604"/>
    <cellStyle name="숫자 2 3 3 2 5" xfId="18000"/>
    <cellStyle name="숫자 2 3 3 3" xfId="4807"/>
    <cellStyle name="숫자 2 3 3 3 2" xfId="8318"/>
    <cellStyle name="숫자 2 3 3 3 2 2" xfId="15434"/>
    <cellStyle name="숫자 2 3 3 3 2 2 2" xfId="28663"/>
    <cellStyle name="숫자 2 3 3 3 2 3" xfId="22060"/>
    <cellStyle name="숫자 2 3 3 3 3" xfId="11924"/>
    <cellStyle name="숫자 2 3 3 3 3 2" xfId="25410"/>
    <cellStyle name="숫자 2 3 3 3 4" xfId="18807"/>
    <cellStyle name="숫자 2 3 3 4" xfId="6624"/>
    <cellStyle name="숫자 2 3 3 4 2" xfId="13740"/>
    <cellStyle name="숫자 2 3 3 4 2 2" xfId="27068"/>
    <cellStyle name="숫자 2 3 3 4 3" xfId="20465"/>
    <cellStyle name="숫자 2 3 3 5" xfId="10229"/>
    <cellStyle name="숫자 2 3 3 5 2" xfId="23814"/>
    <cellStyle name="숫자 2 3 3 6" xfId="17210"/>
    <cellStyle name="숫자 2 3 4" xfId="3556"/>
    <cellStyle name="숫자 2 3 4 2" xfId="5251"/>
    <cellStyle name="숫자 2 3 4 2 2" xfId="8762"/>
    <cellStyle name="숫자 2 3 4 2 2 2" xfId="15878"/>
    <cellStyle name="숫자 2 3 4 2 2 2 2" xfId="29068"/>
    <cellStyle name="숫자 2 3 4 2 2 3" xfId="22465"/>
    <cellStyle name="숫자 2 3 4 2 3" xfId="12368"/>
    <cellStyle name="숫자 2 3 4 2 3 2" xfId="25815"/>
    <cellStyle name="숫자 2 3 4 2 4" xfId="19212"/>
    <cellStyle name="숫자 2 3 4 3" xfId="7068"/>
    <cellStyle name="숫자 2 3 4 3 2" xfId="14184"/>
    <cellStyle name="숫자 2 3 4 3 2 2" xfId="27473"/>
    <cellStyle name="숫자 2 3 4 3 3" xfId="20870"/>
    <cellStyle name="숫자 2 3 4 4" xfId="10674"/>
    <cellStyle name="숫자 2 3 4 4 2" xfId="24220"/>
    <cellStyle name="숫자 2 3 4 5" xfId="17616"/>
    <cellStyle name="숫자 2 3 5" xfId="4399"/>
    <cellStyle name="숫자 2 3 5 2" xfId="7910"/>
    <cellStyle name="숫자 2 3 5 2 2" xfId="15026"/>
    <cellStyle name="숫자 2 3 5 2 2 2" xfId="28276"/>
    <cellStyle name="숫자 2 3 5 2 3" xfId="21673"/>
    <cellStyle name="숫자 2 3 5 3" xfId="11516"/>
    <cellStyle name="숫자 2 3 5 3 2" xfId="25023"/>
    <cellStyle name="숫자 2 3 5 4" xfId="18420"/>
    <cellStyle name="숫자 2 3 6" xfId="6203"/>
    <cellStyle name="숫자 2 3 6 2" xfId="13319"/>
    <cellStyle name="숫자 2 3 6 2 2" xfId="26681"/>
    <cellStyle name="숫자 2 3 6 3" xfId="20078"/>
    <cellStyle name="숫자 2 3 7" xfId="9808"/>
    <cellStyle name="숫자 2 3 7 2" xfId="23427"/>
    <cellStyle name="숫자 2 3 8" xfId="16822"/>
    <cellStyle name="숫자 2 4" xfId="2779"/>
    <cellStyle name="숫자 2 4 2" xfId="2832"/>
    <cellStyle name="숫자 2 4 2 2" xfId="3249"/>
    <cellStyle name="숫자 2 4 2 2 2" xfId="4070"/>
    <cellStyle name="숫자 2 4 2 2 2 2" xfId="5765"/>
    <cellStyle name="숫자 2 4 2 2 2 2 2" xfId="9276"/>
    <cellStyle name="숫자 2 4 2 2 2 2 2 2" xfId="16392"/>
    <cellStyle name="숫자 2 4 2 2 2 2 2 2 2" xfId="29580"/>
    <cellStyle name="숫자 2 4 2 2 2 2 2 3" xfId="22977"/>
    <cellStyle name="숫자 2 4 2 2 2 2 3" xfId="12882"/>
    <cellStyle name="숫자 2 4 2 2 2 2 3 2" xfId="26327"/>
    <cellStyle name="숫자 2 4 2 2 2 2 4" xfId="19724"/>
    <cellStyle name="숫자 2 4 2 2 2 3" xfId="7582"/>
    <cellStyle name="숫자 2 4 2 2 2 3 2" xfId="14698"/>
    <cellStyle name="숫자 2 4 2 2 2 3 2 2" xfId="27985"/>
    <cellStyle name="숫자 2 4 2 2 2 3 3" xfId="21382"/>
    <cellStyle name="숫자 2 4 2 2 2 4" xfId="11188"/>
    <cellStyle name="숫자 2 4 2 2 2 4 2" xfId="24732"/>
    <cellStyle name="숫자 2 4 2 2 2 5" xfId="18128"/>
    <cellStyle name="숫자 2 4 2 2 3" xfId="4945"/>
    <cellStyle name="숫자 2 4 2 2 3 2" xfId="8456"/>
    <cellStyle name="숫자 2 4 2 2 3 2 2" xfId="15572"/>
    <cellStyle name="숫자 2 4 2 2 3 2 2 2" xfId="28791"/>
    <cellStyle name="숫자 2 4 2 2 3 2 3" xfId="22188"/>
    <cellStyle name="숫자 2 4 2 2 3 3" xfId="12062"/>
    <cellStyle name="숫자 2 4 2 2 3 3 2" xfId="25538"/>
    <cellStyle name="숫자 2 4 2 2 3 4" xfId="18935"/>
    <cellStyle name="숫자 2 4 2 2 4" xfId="6762"/>
    <cellStyle name="숫자 2 4 2 2 4 2" xfId="13878"/>
    <cellStyle name="숫자 2 4 2 2 4 2 2" xfId="27196"/>
    <cellStyle name="숫자 2 4 2 2 4 3" xfId="20593"/>
    <cellStyle name="숫자 2 4 2 2 5" xfId="10367"/>
    <cellStyle name="숫자 2 4 2 2 5 2" xfId="23942"/>
    <cellStyle name="숫자 2 4 2 2 6" xfId="17338"/>
    <cellStyle name="숫자 2 4 2 3" xfId="3684"/>
    <cellStyle name="숫자 2 4 2 3 2" xfId="5379"/>
    <cellStyle name="숫자 2 4 2 3 2 2" xfId="8890"/>
    <cellStyle name="숫자 2 4 2 3 2 2 2" xfId="16006"/>
    <cellStyle name="숫자 2 4 2 3 2 2 2 2" xfId="29196"/>
    <cellStyle name="숫자 2 4 2 3 2 2 3" xfId="22593"/>
    <cellStyle name="숫자 2 4 2 3 2 3" xfId="12496"/>
    <cellStyle name="숫자 2 4 2 3 2 3 2" xfId="25943"/>
    <cellStyle name="숫자 2 4 2 3 2 4" xfId="19340"/>
    <cellStyle name="숫자 2 4 2 3 3" xfId="7196"/>
    <cellStyle name="숫자 2 4 2 3 3 2" xfId="14312"/>
    <cellStyle name="숫자 2 4 2 3 3 2 2" xfId="27601"/>
    <cellStyle name="숫자 2 4 2 3 3 3" xfId="20998"/>
    <cellStyle name="숫자 2 4 2 3 4" xfId="10802"/>
    <cellStyle name="숫자 2 4 2 3 4 2" xfId="24348"/>
    <cellStyle name="숫자 2 4 2 3 5" xfId="17744"/>
    <cellStyle name="숫자 2 4 2 4" xfId="4531"/>
    <cellStyle name="숫자 2 4 2 4 2" xfId="8042"/>
    <cellStyle name="숫자 2 4 2 4 2 2" xfId="15158"/>
    <cellStyle name="숫자 2 4 2 4 2 2 2" xfId="28407"/>
    <cellStyle name="숫자 2 4 2 4 2 3" xfId="21804"/>
    <cellStyle name="숫자 2 4 2 4 3" xfId="11648"/>
    <cellStyle name="숫자 2 4 2 4 3 2" xfId="25154"/>
    <cellStyle name="숫자 2 4 2 4 4" xfId="18551"/>
    <cellStyle name="숫자 2 4 2 5" xfId="6345"/>
    <cellStyle name="숫자 2 4 2 5 2" xfId="13461"/>
    <cellStyle name="숫자 2 4 2 5 2 2" xfId="26812"/>
    <cellStyle name="숫자 2 4 2 5 3" xfId="20209"/>
    <cellStyle name="숫자 2 4 2 6" xfId="9950"/>
    <cellStyle name="숫자 2 4 2 6 2" xfId="23558"/>
    <cellStyle name="숫자 2 4 2 7" xfId="16954"/>
    <cellStyle name="숫자 2 4 3" xfId="3197"/>
    <cellStyle name="숫자 2 4 3 2" xfId="4018"/>
    <cellStyle name="숫자 2 4 3 2 2" xfId="5713"/>
    <cellStyle name="숫자 2 4 3 2 2 2" xfId="9224"/>
    <cellStyle name="숫자 2 4 3 2 2 2 2" xfId="16340"/>
    <cellStyle name="숫자 2 4 3 2 2 2 2 2" xfId="29528"/>
    <cellStyle name="숫자 2 4 3 2 2 2 3" xfId="22925"/>
    <cellStyle name="숫자 2 4 3 2 2 3" xfId="12830"/>
    <cellStyle name="숫자 2 4 3 2 2 3 2" xfId="26275"/>
    <cellStyle name="숫자 2 4 3 2 2 4" xfId="19672"/>
    <cellStyle name="숫자 2 4 3 2 3" xfId="7530"/>
    <cellStyle name="숫자 2 4 3 2 3 2" xfId="14646"/>
    <cellStyle name="숫자 2 4 3 2 3 2 2" xfId="27933"/>
    <cellStyle name="숫자 2 4 3 2 3 3" xfId="21330"/>
    <cellStyle name="숫자 2 4 3 2 4" xfId="11136"/>
    <cellStyle name="숫자 2 4 3 2 4 2" xfId="24680"/>
    <cellStyle name="숫자 2 4 3 2 5" xfId="18076"/>
    <cellStyle name="숫자 2 4 3 3" xfId="4893"/>
    <cellStyle name="숫자 2 4 3 3 2" xfId="8404"/>
    <cellStyle name="숫자 2 4 3 3 2 2" xfId="15520"/>
    <cellStyle name="숫자 2 4 3 3 2 2 2" xfId="28739"/>
    <cellStyle name="숫자 2 4 3 3 2 3" xfId="22136"/>
    <cellStyle name="숫자 2 4 3 3 3" xfId="12010"/>
    <cellStyle name="숫자 2 4 3 3 3 2" xfId="25486"/>
    <cellStyle name="숫자 2 4 3 3 4" xfId="18883"/>
    <cellStyle name="숫자 2 4 3 4" xfId="6710"/>
    <cellStyle name="숫자 2 4 3 4 2" xfId="13826"/>
    <cellStyle name="숫자 2 4 3 4 2 2" xfId="27144"/>
    <cellStyle name="숫자 2 4 3 4 3" xfId="20541"/>
    <cellStyle name="숫자 2 4 3 5" xfId="10315"/>
    <cellStyle name="숫자 2 4 3 5 2" xfId="23890"/>
    <cellStyle name="숫자 2 4 3 6" xfId="17286"/>
    <cellStyle name="숫자 2 4 4" xfId="3632"/>
    <cellStyle name="숫자 2 4 4 2" xfId="5327"/>
    <cellStyle name="숫자 2 4 4 2 2" xfId="8838"/>
    <cellStyle name="숫자 2 4 4 2 2 2" xfId="15954"/>
    <cellStyle name="숫자 2 4 4 2 2 2 2" xfId="29144"/>
    <cellStyle name="숫자 2 4 4 2 2 3" xfId="22541"/>
    <cellStyle name="숫자 2 4 4 2 3" xfId="12444"/>
    <cellStyle name="숫자 2 4 4 2 3 2" xfId="25891"/>
    <cellStyle name="숫자 2 4 4 2 4" xfId="19288"/>
    <cellStyle name="숫자 2 4 4 3" xfId="7144"/>
    <cellStyle name="숫자 2 4 4 3 2" xfId="14260"/>
    <cellStyle name="숫자 2 4 4 3 2 2" xfId="27549"/>
    <cellStyle name="숫자 2 4 4 3 3" xfId="20946"/>
    <cellStyle name="숫자 2 4 4 4" xfId="10750"/>
    <cellStyle name="숫자 2 4 4 4 2" xfId="24296"/>
    <cellStyle name="숫자 2 4 4 5" xfId="17692"/>
    <cellStyle name="숫자 2 4 5" xfId="4479"/>
    <cellStyle name="숫자 2 4 5 2" xfId="7990"/>
    <cellStyle name="숫자 2 4 5 2 2" xfId="15106"/>
    <cellStyle name="숫자 2 4 5 2 2 2" xfId="28355"/>
    <cellStyle name="숫자 2 4 5 2 3" xfId="21752"/>
    <cellStyle name="숫자 2 4 5 3" xfId="11596"/>
    <cellStyle name="숫자 2 4 5 3 2" xfId="25102"/>
    <cellStyle name="숫자 2 4 5 4" xfId="18499"/>
    <cellStyle name="숫자 2 4 6" xfId="6293"/>
    <cellStyle name="숫자 2 4 6 2" xfId="13409"/>
    <cellStyle name="숫자 2 4 6 2 2" xfId="26760"/>
    <cellStyle name="숫자 2 4 6 3" xfId="20157"/>
    <cellStyle name="숫자 2 4 7" xfId="9898"/>
    <cellStyle name="숫자 2 4 7 2" xfId="23506"/>
    <cellStyle name="숫자 2 4 8" xfId="16901"/>
    <cellStyle name="숫자 2 5" xfId="2402"/>
    <cellStyle name="숫자 2 5 2" xfId="2885"/>
    <cellStyle name="숫자 2 5 2 2" xfId="3736"/>
    <cellStyle name="숫자 2 5 2 2 2" xfId="5431"/>
    <cellStyle name="숫자 2 5 2 2 2 2" xfId="8942"/>
    <cellStyle name="숫자 2 5 2 2 2 2 2" xfId="16058"/>
    <cellStyle name="숫자 2 5 2 2 2 2 2 2" xfId="29248"/>
    <cellStyle name="숫자 2 5 2 2 2 2 3" xfId="22645"/>
    <cellStyle name="숫자 2 5 2 2 2 3" xfId="12548"/>
    <cellStyle name="숫자 2 5 2 2 2 3 2" xfId="25995"/>
    <cellStyle name="숫자 2 5 2 2 2 4" xfId="19392"/>
    <cellStyle name="숫자 2 5 2 2 3" xfId="7248"/>
    <cellStyle name="숫자 2 5 2 2 3 2" xfId="14364"/>
    <cellStyle name="숫자 2 5 2 2 3 2 2" xfId="27653"/>
    <cellStyle name="숫자 2 5 2 2 3 3" xfId="21050"/>
    <cellStyle name="숫자 2 5 2 2 4" xfId="10854"/>
    <cellStyle name="숫자 2 5 2 2 4 2" xfId="24400"/>
    <cellStyle name="숫자 2 5 2 2 5" xfId="17796"/>
    <cellStyle name="숫자 2 5 2 3" xfId="4584"/>
    <cellStyle name="숫자 2 5 2 3 2" xfId="8095"/>
    <cellStyle name="숫자 2 5 2 3 2 2" xfId="15211"/>
    <cellStyle name="숫자 2 5 2 3 2 2 2" xfId="28459"/>
    <cellStyle name="숫자 2 5 2 3 2 3" xfId="21856"/>
    <cellStyle name="숫자 2 5 2 3 3" xfId="11701"/>
    <cellStyle name="숫자 2 5 2 3 3 2" xfId="25206"/>
    <cellStyle name="숫자 2 5 2 3 4" xfId="18603"/>
    <cellStyle name="숫자 2 5 2 4" xfId="6398"/>
    <cellStyle name="숫자 2 5 2 4 2" xfId="13514"/>
    <cellStyle name="숫자 2 5 2 4 2 2" xfId="26864"/>
    <cellStyle name="숫자 2 5 2 4 3" xfId="20261"/>
    <cellStyle name="숫자 2 5 2 5" xfId="10003"/>
    <cellStyle name="숫자 2 5 2 5 2" xfId="23610"/>
    <cellStyle name="숫자 2 5 2 6" xfId="17006"/>
    <cellStyle name="숫자 2 5 3" xfId="3315"/>
    <cellStyle name="숫자 2 5 3 2" xfId="5011"/>
    <cellStyle name="숫자 2 5 3 2 2" xfId="8522"/>
    <cellStyle name="숫자 2 5 3 2 2 2" xfId="15638"/>
    <cellStyle name="숫자 2 5 3 2 2 2 2" xfId="28848"/>
    <cellStyle name="숫자 2 5 3 2 2 3" xfId="22245"/>
    <cellStyle name="숫자 2 5 3 2 3" xfId="12128"/>
    <cellStyle name="숫자 2 5 3 2 3 2" xfId="25595"/>
    <cellStyle name="숫자 2 5 3 2 4" xfId="18992"/>
    <cellStyle name="숫자 2 5 3 3" xfId="6828"/>
    <cellStyle name="숫자 2 5 3 3 2" xfId="13944"/>
    <cellStyle name="숫자 2 5 3 3 2 2" xfId="27253"/>
    <cellStyle name="숫자 2 5 3 3 3" xfId="20650"/>
    <cellStyle name="숫자 2 5 3 4" xfId="10433"/>
    <cellStyle name="숫자 2 5 3 4 2" xfId="23999"/>
    <cellStyle name="숫자 2 5 3 5" xfId="17395"/>
    <cellStyle name="숫자 2 5 4" xfId="4151"/>
    <cellStyle name="숫자 2 5 4 2" xfId="7663"/>
    <cellStyle name="숫자 2 5 4 2 2" xfId="14779"/>
    <cellStyle name="숫자 2 5 4 2 2 2" xfId="28056"/>
    <cellStyle name="숫자 2 5 4 2 3" xfId="21453"/>
    <cellStyle name="숫자 2 5 4 3" xfId="11269"/>
    <cellStyle name="숫자 2 5 4 3 2" xfId="24803"/>
    <cellStyle name="숫자 2 5 4 4" xfId="18199"/>
    <cellStyle name="숫자 2 5 5" xfId="5935"/>
    <cellStyle name="숫자 2 5 5 2" xfId="13052"/>
    <cellStyle name="숫자 2 5 5 2 2" xfId="26461"/>
    <cellStyle name="숫자 2 5 5 3" xfId="19858"/>
    <cellStyle name="숫자 2 5 6" xfId="9550"/>
    <cellStyle name="숫자 2 5 6 2" xfId="23207"/>
    <cellStyle name="숫자 2 5 7" xfId="16612"/>
    <cellStyle name="숫자 2 6" xfId="2566"/>
    <cellStyle name="숫자 2 6 2" xfId="3467"/>
    <cellStyle name="숫자 2 6 2 2" xfId="5163"/>
    <cellStyle name="숫자 2 6 2 2 2" xfId="8674"/>
    <cellStyle name="숫자 2 6 2 2 2 2" xfId="15790"/>
    <cellStyle name="숫자 2 6 2 2 2 2 2" xfId="28989"/>
    <cellStyle name="숫자 2 6 2 2 2 3" xfId="22386"/>
    <cellStyle name="숫자 2 6 2 2 3" xfId="12280"/>
    <cellStyle name="숫자 2 6 2 2 3 2" xfId="25736"/>
    <cellStyle name="숫자 2 6 2 2 4" xfId="19133"/>
    <cellStyle name="숫자 2 6 2 3" xfId="6980"/>
    <cellStyle name="숫자 2 6 2 3 2" xfId="14096"/>
    <cellStyle name="숫자 2 6 2 3 2 2" xfId="27394"/>
    <cellStyle name="숫자 2 6 2 3 3" xfId="20791"/>
    <cellStyle name="숫자 2 6 2 4" xfId="10585"/>
    <cellStyle name="숫자 2 6 2 4 2" xfId="24140"/>
    <cellStyle name="숫자 2 6 2 5" xfId="17536"/>
    <cellStyle name="숫자 2 6 3" xfId="4310"/>
    <cellStyle name="숫자 2 6 3 2" xfId="7822"/>
    <cellStyle name="숫자 2 6 3 2 2" xfId="14938"/>
    <cellStyle name="숫자 2 6 3 2 2 2" xfId="28197"/>
    <cellStyle name="숫자 2 6 3 2 3" xfId="21594"/>
    <cellStyle name="숫자 2 6 3 3" xfId="11428"/>
    <cellStyle name="숫자 2 6 3 3 2" xfId="24944"/>
    <cellStyle name="숫자 2 6 3 4" xfId="18340"/>
    <cellStyle name="숫자 2 6 4" xfId="6095"/>
    <cellStyle name="숫자 2 6 4 2" xfId="13212"/>
    <cellStyle name="숫자 2 6 4 2 2" xfId="26602"/>
    <cellStyle name="숫자 2 6 4 3" xfId="19999"/>
    <cellStyle name="숫자 2 6 5" xfId="9710"/>
    <cellStyle name="숫자 2 6 5 2" xfId="23348"/>
    <cellStyle name="숫자 2 6 6" xfId="16753"/>
    <cellStyle name="숫자 2 7" xfId="3258"/>
    <cellStyle name="숫자 2 7 2" xfId="4954"/>
    <cellStyle name="숫자 2 7 2 2" xfId="8465"/>
    <cellStyle name="숫자 2 7 2 2 2" xfId="15581"/>
    <cellStyle name="숫자 2 7 2 2 2 2" xfId="28800"/>
    <cellStyle name="숫자 2 7 2 2 3" xfId="22197"/>
    <cellStyle name="숫자 2 7 2 3" xfId="12071"/>
    <cellStyle name="숫자 2 7 2 3 2" xfId="25547"/>
    <cellStyle name="숫자 2 7 2 4" xfId="18944"/>
    <cellStyle name="숫자 2 7 3" xfId="6771"/>
    <cellStyle name="숫자 2 7 3 2" xfId="13887"/>
    <cellStyle name="숫자 2 7 3 2 2" xfId="27205"/>
    <cellStyle name="숫자 2 7 3 3" xfId="20602"/>
    <cellStyle name="숫자 2 7 4" xfId="10376"/>
    <cellStyle name="숫자 2 7 4 2" xfId="23951"/>
    <cellStyle name="숫자 2 7 5" xfId="17347"/>
    <cellStyle name="숫자 2 8" xfId="2010"/>
    <cellStyle name="숫자 2 8 2" xfId="2257"/>
    <cellStyle name="숫자 2 8 2 2" xfId="9414"/>
    <cellStyle name="숫자 2 8 2 2 2" xfId="23094"/>
    <cellStyle name="숫자 2 8 2 3" xfId="16515"/>
    <cellStyle name="숫자 2 8 3" xfId="9285"/>
    <cellStyle name="숫자 2 8 3 2" xfId="22986"/>
    <cellStyle name="숫자 2 8 4" xfId="2198"/>
    <cellStyle name="숫자 2 9" xfId="5831"/>
    <cellStyle name="숫자 2 9 2" xfId="12948"/>
    <cellStyle name="숫자 2 9 2 2" xfId="26375"/>
    <cellStyle name="숫자 2 9 3" xfId="19772"/>
    <cellStyle name="숫자(R)" xfId="1279"/>
    <cellStyle name="숫자_요약분" xfId="1280"/>
    <cellStyle name="쉼표 [0]" xfId="1281" builtinId="6"/>
    <cellStyle name="쉼표 [0] 10" xfId="1282"/>
    <cellStyle name="쉼표 [0] 11" xfId="1283"/>
    <cellStyle name="쉼표 [0] 12" xfId="1966"/>
    <cellStyle name="쉼표 [0] 12 2" xfId="1284"/>
    <cellStyle name="쉼표 [0] 12 3" xfId="2545"/>
    <cellStyle name="쉼표 [0] 12 3 2" xfId="29599"/>
    <cellStyle name="쉼표 [0] 12 4" xfId="29595"/>
    <cellStyle name="쉼표 [0] 13" xfId="29592"/>
    <cellStyle name="쉼표 [0] 17" xfId="1285"/>
    <cellStyle name="쉼표 [0] 18" xfId="1286"/>
    <cellStyle name="쉼표 [0] 2" xfId="1287"/>
    <cellStyle name="쉼표 [0] 2 10" xfId="1288"/>
    <cellStyle name="쉼표 [0] 2 2" xfId="1289"/>
    <cellStyle name="쉼표 [0] 2 3" xfId="1290"/>
    <cellStyle name="쉼표 [0] 2 4" xfId="1291"/>
    <cellStyle name="쉼표 [0] 2 5" xfId="1292"/>
    <cellStyle name="쉼표 [0] 2 6" xfId="1293"/>
    <cellStyle name="쉼표 [0] 2 7" xfId="1294"/>
    <cellStyle name="쉼표 [0] 2 7 2" xfId="1295"/>
    <cellStyle name="쉼표 [0] 2 8" xfId="1296"/>
    <cellStyle name="쉼표 [0] 23 2" xfId="1297"/>
    <cellStyle name="쉼표 [0] 3" xfId="1298"/>
    <cellStyle name="쉼표 [0] 3 2" xfId="1299"/>
    <cellStyle name="쉼표 [0] 3 3" xfId="1300"/>
    <cellStyle name="쉼표 [0] 3 4" xfId="1301"/>
    <cellStyle name="쉼표 [0] 3 5" xfId="1302"/>
    <cellStyle name="쉼표 [0] 3 6" xfId="1303"/>
    <cellStyle name="쉼표 [0] 3 7" xfId="1304"/>
    <cellStyle name="쉼표 [0] 3 7 2" xfId="1305"/>
    <cellStyle name="쉼표 [0] 3 8" xfId="1306"/>
    <cellStyle name="쉼표 [0] 4" xfId="1307"/>
    <cellStyle name="쉼표 [0] 4 2" xfId="1308"/>
    <cellStyle name="쉼표 [0] 5" xfId="1309"/>
    <cellStyle name="쉼표 [0] 6" xfId="1310"/>
    <cellStyle name="쉼표 [0] 6 2" xfId="1311"/>
    <cellStyle name="쉼표 [0] 6 2 2" xfId="1312"/>
    <cellStyle name="쉼표 [0] 6 2 2 2" xfId="1313"/>
    <cellStyle name="쉼표 [0] 6 3" xfId="1314"/>
    <cellStyle name="쉼표 [0] 7" xfId="1315"/>
    <cellStyle name="쉼표 [0] 8" xfId="1316"/>
    <cellStyle name="쉼표 [0] 8 2" xfId="1317"/>
    <cellStyle name="쉼표 [0] 9" xfId="1318"/>
    <cellStyle name="스타일 1" xfId="1319"/>
    <cellStyle name="스타일 1 2" xfId="1320"/>
    <cellStyle name="스타일 1 2 2" xfId="1321"/>
    <cellStyle name="스타일 1 3" xfId="1322"/>
    <cellStyle name="스타일 1 4" xfId="1323"/>
    <cellStyle name="스타일 1 5" xfId="1324"/>
    <cellStyle name="스타일 1 6" xfId="1325"/>
    <cellStyle name="스타일 1 7" xfId="1326"/>
    <cellStyle name="스타일 1 8" xfId="1327"/>
    <cellStyle name="스타일 1_지주보고_별도_시계열" xfId="1328"/>
    <cellStyle name="스타일 10" xfId="1329"/>
    <cellStyle name="스타일 100" xfId="1330"/>
    <cellStyle name="스타일 101" xfId="1331"/>
    <cellStyle name="스타일 102" xfId="1332"/>
    <cellStyle name="스타일 103" xfId="1333"/>
    <cellStyle name="스타일 104" xfId="1334"/>
    <cellStyle name="스타일 105" xfId="1335"/>
    <cellStyle name="스타일 106" xfId="1336"/>
    <cellStyle name="스타일 107" xfId="1337"/>
    <cellStyle name="스타일 108" xfId="1338"/>
    <cellStyle name="스타일 109" xfId="1339"/>
    <cellStyle name="스타일 11" xfId="1340"/>
    <cellStyle name="스타일 110" xfId="1341"/>
    <cellStyle name="스타일 111" xfId="1342"/>
    <cellStyle name="스타일 112" xfId="1343"/>
    <cellStyle name="스타일 113" xfId="1344"/>
    <cellStyle name="스타일 114" xfId="1345"/>
    <cellStyle name="스타일 115" xfId="1346"/>
    <cellStyle name="스타일 116" xfId="1347"/>
    <cellStyle name="스타일 117" xfId="1348"/>
    <cellStyle name="스타일 118" xfId="1349"/>
    <cellStyle name="스타일 119" xfId="1350"/>
    <cellStyle name="스타일 12" xfId="1351"/>
    <cellStyle name="스타일 120" xfId="1352"/>
    <cellStyle name="스타일 121" xfId="1353"/>
    <cellStyle name="스타일 122" xfId="1354"/>
    <cellStyle name="스타일 123" xfId="1355"/>
    <cellStyle name="스타일 124" xfId="1356"/>
    <cellStyle name="스타일 125" xfId="1357"/>
    <cellStyle name="스타일 126" xfId="1358"/>
    <cellStyle name="스타일 127" xfId="1359"/>
    <cellStyle name="스타일 128" xfId="1360"/>
    <cellStyle name="스타일 129" xfId="1361"/>
    <cellStyle name="스타일 13" xfId="1362"/>
    <cellStyle name="스타일 130" xfId="1363"/>
    <cellStyle name="스타일 131" xfId="1364"/>
    <cellStyle name="스타일 132" xfId="1365"/>
    <cellStyle name="스타일 133" xfId="1366"/>
    <cellStyle name="스타일 134" xfId="1367"/>
    <cellStyle name="스타일 135" xfId="1368"/>
    <cellStyle name="스타일 136" xfId="1369"/>
    <cellStyle name="스타일 137" xfId="1370"/>
    <cellStyle name="스타일 138" xfId="1371"/>
    <cellStyle name="스타일 139" xfId="1372"/>
    <cellStyle name="스타일 14" xfId="1373"/>
    <cellStyle name="스타일 140" xfId="1374"/>
    <cellStyle name="스타일 141" xfId="1375"/>
    <cellStyle name="스타일 142" xfId="1376"/>
    <cellStyle name="스타일 143" xfId="1377"/>
    <cellStyle name="스타일 144" xfId="1378"/>
    <cellStyle name="스타일 145" xfId="1379"/>
    <cellStyle name="스타일 146" xfId="1380"/>
    <cellStyle name="스타일 147" xfId="1381"/>
    <cellStyle name="스타일 148" xfId="1382"/>
    <cellStyle name="스타일 149" xfId="1383"/>
    <cellStyle name="스타일 15" xfId="1384"/>
    <cellStyle name="스타일 150" xfId="1385"/>
    <cellStyle name="스타일 151" xfId="1386"/>
    <cellStyle name="스타일 152" xfId="1387"/>
    <cellStyle name="스타일 153" xfId="1388"/>
    <cellStyle name="스타일 154" xfId="1389"/>
    <cellStyle name="스타일 155" xfId="1390"/>
    <cellStyle name="스타일 156" xfId="1391"/>
    <cellStyle name="스타일 157" xfId="1392"/>
    <cellStyle name="스타일 158" xfId="1393"/>
    <cellStyle name="스타일 159" xfId="1394"/>
    <cellStyle name="스타일 16" xfId="1395"/>
    <cellStyle name="스타일 160" xfId="1396"/>
    <cellStyle name="스타일 161" xfId="1397"/>
    <cellStyle name="스타일 162" xfId="1398"/>
    <cellStyle name="스타일 163" xfId="1399"/>
    <cellStyle name="스타일 164" xfId="1400"/>
    <cellStyle name="스타일 165" xfId="1401"/>
    <cellStyle name="스타일 166" xfId="1402"/>
    <cellStyle name="스타일 167" xfId="1403"/>
    <cellStyle name="스타일 168" xfId="1404"/>
    <cellStyle name="스타일 169" xfId="1405"/>
    <cellStyle name="스타일 17" xfId="1406"/>
    <cellStyle name="스타일 170" xfId="1407"/>
    <cellStyle name="스타일 171" xfId="1408"/>
    <cellStyle name="스타일 172" xfId="1409"/>
    <cellStyle name="스타일 173" xfId="1410"/>
    <cellStyle name="스타일 174" xfId="1411"/>
    <cellStyle name="스타일 175" xfId="1412"/>
    <cellStyle name="스타일 176" xfId="1413"/>
    <cellStyle name="스타일 177" xfId="1414"/>
    <cellStyle name="스타일 178" xfId="1415"/>
    <cellStyle name="스타일 179" xfId="1416"/>
    <cellStyle name="스타일 18" xfId="1417"/>
    <cellStyle name="스타일 180" xfId="1418"/>
    <cellStyle name="스타일 181" xfId="1419"/>
    <cellStyle name="스타일 182" xfId="1420"/>
    <cellStyle name="스타일 183" xfId="1421"/>
    <cellStyle name="스타일 184" xfId="1422"/>
    <cellStyle name="스타일 185" xfId="1423"/>
    <cellStyle name="스타일 186" xfId="1424"/>
    <cellStyle name="스타일 187" xfId="1425"/>
    <cellStyle name="스타일 188" xfId="1426"/>
    <cellStyle name="스타일 189" xfId="1427"/>
    <cellStyle name="스타일 19" xfId="1428"/>
    <cellStyle name="스타일 190" xfId="1429"/>
    <cellStyle name="스타일 191" xfId="1430"/>
    <cellStyle name="스타일 192" xfId="1431"/>
    <cellStyle name="스타일 193" xfId="1432"/>
    <cellStyle name="스타일 194" xfId="1433"/>
    <cellStyle name="스타일 195" xfId="1434"/>
    <cellStyle name="스타일 196" xfId="1435"/>
    <cellStyle name="스타일 197" xfId="1436"/>
    <cellStyle name="스타일 198" xfId="1437"/>
    <cellStyle name="스타일 199" xfId="1438"/>
    <cellStyle name="스타일 2" xfId="1439"/>
    <cellStyle name="스타일 20" xfId="1440"/>
    <cellStyle name="스타일 200" xfId="1441"/>
    <cellStyle name="스타일 201" xfId="1442"/>
    <cellStyle name="스타일 202" xfId="1443"/>
    <cellStyle name="스타일 203" xfId="1444"/>
    <cellStyle name="스타일 204" xfId="1445"/>
    <cellStyle name="스타일 205" xfId="1446"/>
    <cellStyle name="스타일 206" xfId="1447"/>
    <cellStyle name="스타일 207" xfId="1448"/>
    <cellStyle name="스타일 208" xfId="1449"/>
    <cellStyle name="스타일 209" xfId="1450"/>
    <cellStyle name="스타일 21" xfId="1451"/>
    <cellStyle name="스타일 210" xfId="1452"/>
    <cellStyle name="스타일 211" xfId="1453"/>
    <cellStyle name="스타일 212" xfId="1454"/>
    <cellStyle name="스타일 213" xfId="1455"/>
    <cellStyle name="스타일 214" xfId="1456"/>
    <cellStyle name="스타일 215" xfId="1457"/>
    <cellStyle name="스타일 216" xfId="1458"/>
    <cellStyle name="스타일 217" xfId="1459"/>
    <cellStyle name="스타일 218" xfId="1460"/>
    <cellStyle name="스타일 219" xfId="1461"/>
    <cellStyle name="스타일 22" xfId="1462"/>
    <cellStyle name="스타일 220" xfId="1463"/>
    <cellStyle name="스타일 221" xfId="1464"/>
    <cellStyle name="스타일 222" xfId="1465"/>
    <cellStyle name="스타일 223" xfId="1466"/>
    <cellStyle name="스타일 224" xfId="1467"/>
    <cellStyle name="스타일 225" xfId="1468"/>
    <cellStyle name="스타일 226" xfId="1469"/>
    <cellStyle name="스타일 227" xfId="1470"/>
    <cellStyle name="스타일 228" xfId="1471"/>
    <cellStyle name="스타일 229" xfId="1472"/>
    <cellStyle name="스타일 23" xfId="1473"/>
    <cellStyle name="스타일 230" xfId="1474"/>
    <cellStyle name="스타일 231" xfId="1475"/>
    <cellStyle name="스타일 232" xfId="1476"/>
    <cellStyle name="스타일 233" xfId="1477"/>
    <cellStyle name="스타일 234" xfId="1478"/>
    <cellStyle name="스타일 235" xfId="1479"/>
    <cellStyle name="스타일 236" xfId="1480"/>
    <cellStyle name="스타일 237" xfId="1481"/>
    <cellStyle name="스타일 238" xfId="1482"/>
    <cellStyle name="스타일 239" xfId="1483"/>
    <cellStyle name="스타일 24" xfId="1484"/>
    <cellStyle name="스타일 240" xfId="1485"/>
    <cellStyle name="스타일 241" xfId="1486"/>
    <cellStyle name="스타일 242" xfId="1487"/>
    <cellStyle name="스타일 243" xfId="1488"/>
    <cellStyle name="스타일 244" xfId="1489"/>
    <cellStyle name="스타일 245" xfId="1490"/>
    <cellStyle name="스타일 246" xfId="1491"/>
    <cellStyle name="스타일 247" xfId="1492"/>
    <cellStyle name="스타일 248" xfId="1493"/>
    <cellStyle name="스타일 249" xfId="1494"/>
    <cellStyle name="스타일 25" xfId="1495"/>
    <cellStyle name="스타일 250" xfId="1496"/>
    <cellStyle name="스타일 251" xfId="1497"/>
    <cellStyle name="스타일 252" xfId="1498"/>
    <cellStyle name="스타일 253" xfId="1499"/>
    <cellStyle name="스타일 254" xfId="1500"/>
    <cellStyle name="스타일 255" xfId="1501"/>
    <cellStyle name="스타일 26" xfId="1502"/>
    <cellStyle name="스타일 27" xfId="1503"/>
    <cellStyle name="스타일 28" xfId="1504"/>
    <cellStyle name="스타일 29" xfId="1505"/>
    <cellStyle name="스타일 3" xfId="1506"/>
    <cellStyle name="스타일 30" xfId="1507"/>
    <cellStyle name="스타일 31" xfId="1508"/>
    <cellStyle name="스타일 32" xfId="1509"/>
    <cellStyle name="스타일 33" xfId="1510"/>
    <cellStyle name="스타일 33 2" xfId="1511"/>
    <cellStyle name="스타일 33 3" xfId="1512"/>
    <cellStyle name="스타일 33 4" xfId="1513"/>
    <cellStyle name="스타일 33_Sheet1" xfId="1514"/>
    <cellStyle name="스타일 34" xfId="1515"/>
    <cellStyle name="스타일 34 2" xfId="1516"/>
    <cellStyle name="스타일 34 3" xfId="1517"/>
    <cellStyle name="스타일 34 4" xfId="1518"/>
    <cellStyle name="스타일 34_Sheet1" xfId="1519"/>
    <cellStyle name="스타일 35" xfId="1520"/>
    <cellStyle name="스타일 35 2" xfId="1521"/>
    <cellStyle name="스타일 35 3" xfId="1522"/>
    <cellStyle name="스타일 35 4" xfId="1523"/>
    <cellStyle name="스타일 35_Sheet1" xfId="1524"/>
    <cellStyle name="스타일 36" xfId="1525"/>
    <cellStyle name="스타일 37" xfId="1526"/>
    <cellStyle name="스타일 38" xfId="1527"/>
    <cellStyle name="스타일 39" xfId="1528"/>
    <cellStyle name="스타일 39 2" xfId="1529"/>
    <cellStyle name="스타일 39 3" xfId="1530"/>
    <cellStyle name="스타일 39 4" xfId="1531"/>
    <cellStyle name="스타일 39_Sheet1" xfId="1532"/>
    <cellStyle name="스타일 4" xfId="1533"/>
    <cellStyle name="스타일 40" xfId="1534"/>
    <cellStyle name="스타일 40 2" xfId="1535"/>
    <cellStyle name="스타일 40 3" xfId="1536"/>
    <cellStyle name="스타일 40 4" xfId="1537"/>
    <cellStyle name="스타일 40_Sheet1" xfId="1538"/>
    <cellStyle name="스타일 41" xfId="1539"/>
    <cellStyle name="스타일 41 2" xfId="1540"/>
    <cellStyle name="스타일 41 3" xfId="1541"/>
    <cellStyle name="스타일 41 4" xfId="1542"/>
    <cellStyle name="스타일 41_Sheet1" xfId="1543"/>
    <cellStyle name="스타일 42" xfId="1544"/>
    <cellStyle name="스타일 43" xfId="1545"/>
    <cellStyle name="스타일 44" xfId="1546"/>
    <cellStyle name="스타일 44 2" xfId="1547"/>
    <cellStyle name="스타일 44 3" xfId="1548"/>
    <cellStyle name="스타일 44 4" xfId="1549"/>
    <cellStyle name="스타일 44_Sheet1" xfId="1550"/>
    <cellStyle name="스타일 45" xfId="1551"/>
    <cellStyle name="스타일 45 2" xfId="1552"/>
    <cellStyle name="스타일 45 3" xfId="1553"/>
    <cellStyle name="스타일 45 4" xfId="1554"/>
    <cellStyle name="스타일 45_Sheet1" xfId="1555"/>
    <cellStyle name="스타일 46" xfId="1556"/>
    <cellStyle name="스타일 46 2" xfId="1557"/>
    <cellStyle name="스타일 46 3" xfId="1558"/>
    <cellStyle name="스타일 46 4" xfId="1559"/>
    <cellStyle name="스타일 46_Sheet1" xfId="1560"/>
    <cellStyle name="스타일 47" xfId="1561"/>
    <cellStyle name="스타일 48" xfId="1562"/>
    <cellStyle name="스타일 49" xfId="1563"/>
    <cellStyle name="스타일 49 2" xfId="1564"/>
    <cellStyle name="스타일 49 3" xfId="1565"/>
    <cellStyle name="스타일 49 4" xfId="1566"/>
    <cellStyle name="스타일 49_Sheet1" xfId="1567"/>
    <cellStyle name="스타일 5" xfId="1568"/>
    <cellStyle name="스타일 50" xfId="1569"/>
    <cellStyle name="스타일 51" xfId="1570"/>
    <cellStyle name="스타일 51 2" xfId="1571"/>
    <cellStyle name="스타일 52" xfId="1572"/>
    <cellStyle name="스타일 52 2" xfId="1573"/>
    <cellStyle name="스타일 53" xfId="1574"/>
    <cellStyle name="스타일 54" xfId="1575"/>
    <cellStyle name="스타일 55" xfId="1576"/>
    <cellStyle name="스타일 56" xfId="1577"/>
    <cellStyle name="스타일 56 2" xfId="1578"/>
    <cellStyle name="스타일 57" xfId="1579"/>
    <cellStyle name="스타일 57 2" xfId="1580"/>
    <cellStyle name="스타일 58" xfId="1581"/>
    <cellStyle name="스타일 58 2" xfId="1582"/>
    <cellStyle name="스타일 59" xfId="1583"/>
    <cellStyle name="스타일 59 2" xfId="1584"/>
    <cellStyle name="스타일 6" xfId="1585"/>
    <cellStyle name="스타일 60" xfId="1586"/>
    <cellStyle name="스타일 60 2" xfId="1587"/>
    <cellStyle name="스타일 61" xfId="1588"/>
    <cellStyle name="스타일 61 2" xfId="1589"/>
    <cellStyle name="스타일 62" xfId="1590"/>
    <cellStyle name="스타일 62 2" xfId="1591"/>
    <cellStyle name="스타일 63" xfId="1592"/>
    <cellStyle name="스타일 63 2" xfId="1593"/>
    <cellStyle name="스타일 64" xfId="1594"/>
    <cellStyle name="스타일 65" xfId="1595"/>
    <cellStyle name="스타일 66" xfId="1596"/>
    <cellStyle name="스타일 67" xfId="1597"/>
    <cellStyle name="스타일 68" xfId="1598"/>
    <cellStyle name="스타일 69" xfId="1599"/>
    <cellStyle name="스타일 7" xfId="1600"/>
    <cellStyle name="스타일 70" xfId="1601"/>
    <cellStyle name="스타일 71" xfId="1602"/>
    <cellStyle name="스타일 72" xfId="1603"/>
    <cellStyle name="스타일 73" xfId="1604"/>
    <cellStyle name="스타일 74" xfId="1605"/>
    <cellStyle name="스타일 75" xfId="1606"/>
    <cellStyle name="스타일 76" xfId="1607"/>
    <cellStyle name="스타일 77" xfId="1608"/>
    <cellStyle name="스타일 78" xfId="1609"/>
    <cellStyle name="스타일 79" xfId="1610"/>
    <cellStyle name="스타일 8" xfId="1611"/>
    <cellStyle name="스타일 80" xfId="1612"/>
    <cellStyle name="스타일 81" xfId="1613"/>
    <cellStyle name="스타일 82" xfId="1614"/>
    <cellStyle name="스타일 83" xfId="1615"/>
    <cellStyle name="스타일 84" xfId="1616"/>
    <cellStyle name="스타일 85" xfId="1617"/>
    <cellStyle name="스타일 86" xfId="1618"/>
    <cellStyle name="스타일 87" xfId="1619"/>
    <cellStyle name="스타일 88" xfId="1620"/>
    <cellStyle name="스타일 89" xfId="1621"/>
    <cellStyle name="스타일 9" xfId="1622"/>
    <cellStyle name="스타일 90" xfId="1623"/>
    <cellStyle name="스타일 91" xfId="1624"/>
    <cellStyle name="스타일 92" xfId="1625"/>
    <cellStyle name="스타일 93" xfId="1626"/>
    <cellStyle name="스타일 94" xfId="1627"/>
    <cellStyle name="스타일 95" xfId="1628"/>
    <cellStyle name="스타일 96" xfId="1629"/>
    <cellStyle name="스타일 97" xfId="1630"/>
    <cellStyle name="스타일 98" xfId="1631"/>
    <cellStyle name="스타일 99" xfId="1632"/>
    <cellStyle name="식" xfId="1633"/>
    <cellStyle name="식_Sheet1" xfId="1634"/>
    <cellStyle name="식_요약분" xfId="1635"/>
    <cellStyle name="식_요약분_Sheet1" xfId="1636"/>
    <cellStyle name="식_월말자료" xfId="1637"/>
    <cellStyle name="안건회계법인" xfId="1638"/>
    <cellStyle name="연결된 셀 2" xfId="1639"/>
    <cellStyle name="연결된 셀 3" xfId="1640"/>
    <cellStyle name="연결된 셀 4" xfId="1641"/>
    <cellStyle name="연결된 셀 4 2" xfId="1642"/>
    <cellStyle name="연결된 셀 5" xfId="1643"/>
    <cellStyle name="연결된 셀 6" xfId="1644"/>
    <cellStyle name="연결된 셀 7" xfId="1645"/>
    <cellStyle name="霓付 [0]_97MBO" xfId="1646"/>
    <cellStyle name="霓付_97MBO" xfId="1647"/>
    <cellStyle name="요약 2" xfId="1648"/>
    <cellStyle name="요약 2 2" xfId="1649"/>
    <cellStyle name="요약 2 2 2" xfId="2318"/>
    <cellStyle name="요약 2 2 2 2" xfId="2623"/>
    <cellStyle name="요약 2 2 2 2 2" xfId="2750"/>
    <cellStyle name="요약 2 2 2 2 2 2" xfId="2804"/>
    <cellStyle name="요약 2 2 2 2 2 2 2" xfId="3221"/>
    <cellStyle name="요약 2 2 2 2 2 2 2 2" xfId="4042"/>
    <cellStyle name="요약 2 2 2 2 2 2 2 2 2" xfId="5737"/>
    <cellStyle name="요약 2 2 2 2 2 2 2 2 2 2" xfId="9248"/>
    <cellStyle name="요약 2 2 2 2 2 2 2 2 2 2 2" xfId="16364"/>
    <cellStyle name="요약 2 2 2 2 2 2 2 2 2 2 2 2" xfId="29552"/>
    <cellStyle name="요약 2 2 2 2 2 2 2 2 2 2 3" xfId="22949"/>
    <cellStyle name="요약 2 2 2 2 2 2 2 2 2 3" xfId="12854"/>
    <cellStyle name="요약 2 2 2 2 2 2 2 2 2 3 2" xfId="26299"/>
    <cellStyle name="요약 2 2 2 2 2 2 2 2 2 4" xfId="19696"/>
    <cellStyle name="요약 2 2 2 2 2 2 2 2 3" xfId="7554"/>
    <cellStyle name="요약 2 2 2 2 2 2 2 2 3 2" xfId="14670"/>
    <cellStyle name="요약 2 2 2 2 2 2 2 2 3 2 2" xfId="27957"/>
    <cellStyle name="요약 2 2 2 2 2 2 2 2 3 3" xfId="21354"/>
    <cellStyle name="요약 2 2 2 2 2 2 2 2 4" xfId="11160"/>
    <cellStyle name="요약 2 2 2 2 2 2 2 2 4 2" xfId="24704"/>
    <cellStyle name="요약 2 2 2 2 2 2 2 2 5" xfId="18100"/>
    <cellStyle name="요약 2 2 2 2 2 2 2 3" xfId="4917"/>
    <cellStyle name="요약 2 2 2 2 2 2 2 3 2" xfId="8428"/>
    <cellStyle name="요약 2 2 2 2 2 2 2 3 2 2" xfId="15544"/>
    <cellStyle name="요약 2 2 2 2 2 2 2 3 2 2 2" xfId="28763"/>
    <cellStyle name="요약 2 2 2 2 2 2 2 3 2 3" xfId="22160"/>
    <cellStyle name="요약 2 2 2 2 2 2 2 3 3" xfId="12034"/>
    <cellStyle name="요약 2 2 2 2 2 2 2 3 3 2" xfId="25510"/>
    <cellStyle name="요약 2 2 2 2 2 2 2 3 4" xfId="18907"/>
    <cellStyle name="요약 2 2 2 2 2 2 2 4" xfId="6734"/>
    <cellStyle name="요약 2 2 2 2 2 2 2 4 2" xfId="13850"/>
    <cellStyle name="요약 2 2 2 2 2 2 2 4 2 2" xfId="27168"/>
    <cellStyle name="요약 2 2 2 2 2 2 2 4 3" xfId="20565"/>
    <cellStyle name="요약 2 2 2 2 2 2 2 5" xfId="10339"/>
    <cellStyle name="요약 2 2 2 2 2 2 2 5 2" xfId="23914"/>
    <cellStyle name="요약 2 2 2 2 2 2 2 6" xfId="17310"/>
    <cellStyle name="요약 2 2 2 2 2 2 3" xfId="3656"/>
    <cellStyle name="요약 2 2 2 2 2 2 3 2" xfId="5351"/>
    <cellStyle name="요약 2 2 2 2 2 2 3 2 2" xfId="8862"/>
    <cellStyle name="요약 2 2 2 2 2 2 3 2 2 2" xfId="15978"/>
    <cellStyle name="요약 2 2 2 2 2 2 3 2 2 2 2" xfId="29168"/>
    <cellStyle name="요약 2 2 2 2 2 2 3 2 2 3" xfId="22565"/>
    <cellStyle name="요약 2 2 2 2 2 2 3 2 3" xfId="12468"/>
    <cellStyle name="요약 2 2 2 2 2 2 3 2 3 2" xfId="25915"/>
    <cellStyle name="요약 2 2 2 2 2 2 3 2 4" xfId="19312"/>
    <cellStyle name="요약 2 2 2 2 2 2 3 3" xfId="7168"/>
    <cellStyle name="요약 2 2 2 2 2 2 3 3 2" xfId="14284"/>
    <cellStyle name="요약 2 2 2 2 2 2 3 3 2 2" xfId="27573"/>
    <cellStyle name="요약 2 2 2 2 2 2 3 3 3" xfId="20970"/>
    <cellStyle name="요약 2 2 2 2 2 2 3 4" xfId="10774"/>
    <cellStyle name="요약 2 2 2 2 2 2 3 4 2" xfId="24320"/>
    <cellStyle name="요약 2 2 2 2 2 2 3 5" xfId="17716"/>
    <cellStyle name="요약 2 2 2 2 2 2 4" xfId="4503"/>
    <cellStyle name="요약 2 2 2 2 2 2 4 2" xfId="8014"/>
    <cellStyle name="요약 2 2 2 2 2 2 4 2 2" xfId="15130"/>
    <cellStyle name="요약 2 2 2 2 2 2 4 2 2 2" xfId="28379"/>
    <cellStyle name="요약 2 2 2 2 2 2 4 2 3" xfId="21776"/>
    <cellStyle name="요약 2 2 2 2 2 2 4 3" xfId="11620"/>
    <cellStyle name="요약 2 2 2 2 2 2 4 3 2" xfId="25126"/>
    <cellStyle name="요약 2 2 2 2 2 2 4 4" xfId="18523"/>
    <cellStyle name="요약 2 2 2 2 2 2 5" xfId="6317"/>
    <cellStyle name="요약 2 2 2 2 2 2 5 2" xfId="13433"/>
    <cellStyle name="요약 2 2 2 2 2 2 5 2 2" xfId="26784"/>
    <cellStyle name="요약 2 2 2 2 2 2 5 3" xfId="20181"/>
    <cellStyle name="요약 2 2 2 2 2 2 6" xfId="9922"/>
    <cellStyle name="요약 2 2 2 2 2 2 6 2" xfId="23530"/>
    <cellStyle name="요약 2 2 2 2 2 2 7" xfId="16926"/>
    <cellStyle name="요약 2 2 2 2 2 3" xfId="3168"/>
    <cellStyle name="요약 2 2 2 2 2 3 2" xfId="3990"/>
    <cellStyle name="요약 2 2 2 2 2 3 2 2" xfId="5685"/>
    <cellStyle name="요약 2 2 2 2 2 3 2 2 2" xfId="9196"/>
    <cellStyle name="요약 2 2 2 2 2 3 2 2 2 2" xfId="16312"/>
    <cellStyle name="요약 2 2 2 2 2 3 2 2 2 2 2" xfId="29500"/>
    <cellStyle name="요약 2 2 2 2 2 3 2 2 2 3" xfId="22897"/>
    <cellStyle name="요약 2 2 2 2 2 3 2 2 3" xfId="12802"/>
    <cellStyle name="요약 2 2 2 2 2 3 2 2 3 2" xfId="26247"/>
    <cellStyle name="요약 2 2 2 2 2 3 2 2 4" xfId="19644"/>
    <cellStyle name="요약 2 2 2 2 2 3 2 3" xfId="7502"/>
    <cellStyle name="요약 2 2 2 2 2 3 2 3 2" xfId="14618"/>
    <cellStyle name="요약 2 2 2 2 2 3 2 3 2 2" xfId="27905"/>
    <cellStyle name="요약 2 2 2 2 2 3 2 3 3" xfId="21302"/>
    <cellStyle name="요약 2 2 2 2 2 3 2 4" xfId="11108"/>
    <cellStyle name="요약 2 2 2 2 2 3 2 4 2" xfId="24652"/>
    <cellStyle name="요약 2 2 2 2 2 3 2 5" xfId="18048"/>
    <cellStyle name="요약 2 2 2 2 2 3 3" xfId="4864"/>
    <cellStyle name="요약 2 2 2 2 2 3 3 2" xfId="8375"/>
    <cellStyle name="요약 2 2 2 2 2 3 3 2 2" xfId="15491"/>
    <cellStyle name="요약 2 2 2 2 2 3 3 2 2 2" xfId="28711"/>
    <cellStyle name="요약 2 2 2 2 2 3 3 2 3" xfId="22108"/>
    <cellStyle name="요약 2 2 2 2 2 3 3 3" xfId="11981"/>
    <cellStyle name="요약 2 2 2 2 2 3 3 3 2" xfId="25458"/>
    <cellStyle name="요약 2 2 2 2 2 3 3 4" xfId="18855"/>
    <cellStyle name="요약 2 2 2 2 2 3 4" xfId="6681"/>
    <cellStyle name="요약 2 2 2 2 2 3 4 2" xfId="13797"/>
    <cellStyle name="요약 2 2 2 2 2 3 4 2 2" xfId="27116"/>
    <cellStyle name="요약 2 2 2 2 2 3 4 3" xfId="20513"/>
    <cellStyle name="요약 2 2 2 2 2 3 5" xfId="10286"/>
    <cellStyle name="요약 2 2 2 2 2 3 5 2" xfId="23862"/>
    <cellStyle name="요약 2 2 2 2 2 3 6" xfId="17258"/>
    <cellStyle name="요약 2 2 2 2 2 4" xfId="3604"/>
    <cellStyle name="요약 2 2 2 2 2 4 2" xfId="5299"/>
    <cellStyle name="요약 2 2 2 2 2 4 2 2" xfId="8810"/>
    <cellStyle name="요약 2 2 2 2 2 4 2 2 2" xfId="15926"/>
    <cellStyle name="요약 2 2 2 2 2 4 2 2 2 2" xfId="29116"/>
    <cellStyle name="요약 2 2 2 2 2 4 2 2 3" xfId="22513"/>
    <cellStyle name="요약 2 2 2 2 2 4 2 3" xfId="12416"/>
    <cellStyle name="요약 2 2 2 2 2 4 2 3 2" xfId="25863"/>
    <cellStyle name="요약 2 2 2 2 2 4 2 4" xfId="19260"/>
    <cellStyle name="요약 2 2 2 2 2 4 3" xfId="7116"/>
    <cellStyle name="요약 2 2 2 2 2 4 3 2" xfId="14232"/>
    <cellStyle name="요약 2 2 2 2 2 4 3 2 2" xfId="27521"/>
    <cellStyle name="요약 2 2 2 2 2 4 3 3" xfId="20918"/>
    <cellStyle name="요약 2 2 2 2 2 4 4" xfId="10722"/>
    <cellStyle name="요약 2 2 2 2 2 4 4 2" xfId="24268"/>
    <cellStyle name="요약 2 2 2 2 2 4 5" xfId="17664"/>
    <cellStyle name="요약 2 2 2 2 2 5" xfId="4451"/>
    <cellStyle name="요약 2 2 2 2 2 5 2" xfId="7962"/>
    <cellStyle name="요약 2 2 2 2 2 5 2 2" xfId="15078"/>
    <cellStyle name="요약 2 2 2 2 2 5 2 2 2" xfId="28327"/>
    <cellStyle name="요약 2 2 2 2 2 5 2 3" xfId="21724"/>
    <cellStyle name="요약 2 2 2 2 2 5 3" xfId="11568"/>
    <cellStyle name="요약 2 2 2 2 2 5 3 2" xfId="25074"/>
    <cellStyle name="요약 2 2 2 2 2 5 4" xfId="18471"/>
    <cellStyle name="요약 2 2 2 2 2 6" xfId="6264"/>
    <cellStyle name="요약 2 2 2 2 2 6 2" xfId="13380"/>
    <cellStyle name="요약 2 2 2 2 2 6 2 2" xfId="26732"/>
    <cellStyle name="요약 2 2 2 2 2 6 3" xfId="20129"/>
    <cellStyle name="요약 2 2 2 2 2 7" xfId="9869"/>
    <cellStyle name="요약 2 2 2 2 2 7 2" xfId="23478"/>
    <cellStyle name="요약 2 2 2 2 2 8" xfId="16873"/>
    <cellStyle name="요약 2 2 2 2 3" xfId="2461"/>
    <cellStyle name="요약 2 2 2 2 3 2" xfId="2943"/>
    <cellStyle name="요약 2 2 2 2 3 2 2" xfId="3793"/>
    <cellStyle name="요약 2 2 2 2 3 2 2 2" xfId="5488"/>
    <cellStyle name="요약 2 2 2 2 3 2 2 2 2" xfId="8999"/>
    <cellStyle name="요약 2 2 2 2 3 2 2 2 2 2" xfId="16115"/>
    <cellStyle name="요약 2 2 2 2 3 2 2 2 2 2 2" xfId="29304"/>
    <cellStyle name="요약 2 2 2 2 3 2 2 2 2 3" xfId="22701"/>
    <cellStyle name="요약 2 2 2 2 3 2 2 2 3" xfId="12605"/>
    <cellStyle name="요약 2 2 2 2 3 2 2 2 3 2" xfId="26051"/>
    <cellStyle name="요약 2 2 2 2 3 2 2 2 4" xfId="19448"/>
    <cellStyle name="요약 2 2 2 2 3 2 2 3" xfId="7305"/>
    <cellStyle name="요약 2 2 2 2 3 2 2 3 2" xfId="14421"/>
    <cellStyle name="요약 2 2 2 2 3 2 2 3 2 2" xfId="27709"/>
    <cellStyle name="요약 2 2 2 2 3 2 2 3 3" xfId="21106"/>
    <cellStyle name="요약 2 2 2 2 3 2 2 4" xfId="10911"/>
    <cellStyle name="요약 2 2 2 2 3 2 2 4 2" xfId="24456"/>
    <cellStyle name="요약 2 2 2 2 3 2 2 5" xfId="17852"/>
    <cellStyle name="요약 2 2 2 2 3 2 3" xfId="4641"/>
    <cellStyle name="요약 2 2 2 2 3 2 3 2" xfId="8152"/>
    <cellStyle name="요약 2 2 2 2 3 2 3 2 2" xfId="15268"/>
    <cellStyle name="요약 2 2 2 2 3 2 3 2 2 2" xfId="28515"/>
    <cellStyle name="요약 2 2 2 2 3 2 3 2 3" xfId="21912"/>
    <cellStyle name="요약 2 2 2 2 3 2 3 3" xfId="11758"/>
    <cellStyle name="요약 2 2 2 2 3 2 3 3 2" xfId="25262"/>
    <cellStyle name="요약 2 2 2 2 3 2 3 4" xfId="18659"/>
    <cellStyle name="요약 2 2 2 2 3 2 4" xfId="6456"/>
    <cellStyle name="요약 2 2 2 2 3 2 4 2" xfId="13572"/>
    <cellStyle name="요약 2 2 2 2 3 2 4 2 2" xfId="26920"/>
    <cellStyle name="요약 2 2 2 2 3 2 4 3" xfId="20317"/>
    <cellStyle name="요약 2 2 2 2 3 2 5" xfId="10061"/>
    <cellStyle name="요약 2 2 2 2 3 2 5 2" xfId="23666"/>
    <cellStyle name="요약 2 2 2 2 3 2 6" xfId="17062"/>
    <cellStyle name="요약 2 2 2 2 3 3" xfId="3373"/>
    <cellStyle name="요약 2 2 2 2 3 3 2" xfId="5069"/>
    <cellStyle name="요약 2 2 2 2 3 3 2 2" xfId="8580"/>
    <cellStyle name="요약 2 2 2 2 3 3 2 2 2" xfId="15696"/>
    <cellStyle name="요약 2 2 2 2 3 3 2 2 2 2" xfId="28904"/>
    <cellStyle name="요약 2 2 2 2 3 3 2 2 3" xfId="22301"/>
    <cellStyle name="요약 2 2 2 2 3 3 2 3" xfId="12186"/>
    <cellStyle name="요약 2 2 2 2 3 3 2 3 2" xfId="25651"/>
    <cellStyle name="요약 2 2 2 2 3 3 2 4" xfId="19048"/>
    <cellStyle name="요약 2 2 2 2 3 3 3" xfId="6886"/>
    <cellStyle name="요약 2 2 2 2 3 3 3 2" xfId="14002"/>
    <cellStyle name="요약 2 2 2 2 3 3 3 2 2" xfId="27309"/>
    <cellStyle name="요약 2 2 2 2 3 3 3 3" xfId="20706"/>
    <cellStyle name="요약 2 2 2 2 3 3 4" xfId="10491"/>
    <cellStyle name="요약 2 2 2 2 3 3 4 2" xfId="24055"/>
    <cellStyle name="요약 2 2 2 2 3 3 5" xfId="17451"/>
    <cellStyle name="요약 2 2 2 2 3 4" xfId="4209"/>
    <cellStyle name="요약 2 2 2 2 3 4 2" xfId="7721"/>
    <cellStyle name="요약 2 2 2 2 3 4 2 2" xfId="14837"/>
    <cellStyle name="요약 2 2 2 2 3 4 2 2 2" xfId="28112"/>
    <cellStyle name="요약 2 2 2 2 3 4 2 3" xfId="21509"/>
    <cellStyle name="요약 2 2 2 2 3 4 3" xfId="11327"/>
    <cellStyle name="요약 2 2 2 2 3 4 3 2" xfId="24859"/>
    <cellStyle name="요약 2 2 2 2 3 4 4" xfId="18255"/>
    <cellStyle name="요약 2 2 2 2 3 5" xfId="5993"/>
    <cellStyle name="요약 2 2 2 2 3 5 2" xfId="13110"/>
    <cellStyle name="요약 2 2 2 2 3 5 2 2" xfId="26517"/>
    <cellStyle name="요약 2 2 2 2 3 5 3" xfId="19914"/>
    <cellStyle name="요약 2 2 2 2 3 6" xfId="9608"/>
    <cellStyle name="요약 2 2 2 2 3 6 2" xfId="23263"/>
    <cellStyle name="요약 2 2 2 2 3 7" xfId="16668"/>
    <cellStyle name="요약 2 2 2 2 4" xfId="3058"/>
    <cellStyle name="요약 2 2 2 2 4 2" xfId="3898"/>
    <cellStyle name="요약 2 2 2 2 4 2 2" xfId="5593"/>
    <cellStyle name="요약 2 2 2 2 4 2 2 2" xfId="9104"/>
    <cellStyle name="요약 2 2 2 2 4 2 2 2 2" xfId="16220"/>
    <cellStyle name="요약 2 2 2 2 4 2 2 2 2 2" xfId="29409"/>
    <cellStyle name="요약 2 2 2 2 4 2 2 2 3" xfId="22806"/>
    <cellStyle name="요약 2 2 2 2 4 2 2 3" xfId="12710"/>
    <cellStyle name="요약 2 2 2 2 4 2 2 3 2" xfId="26156"/>
    <cellStyle name="요약 2 2 2 2 4 2 2 4" xfId="19553"/>
    <cellStyle name="요약 2 2 2 2 4 2 3" xfId="7410"/>
    <cellStyle name="요약 2 2 2 2 4 2 3 2" xfId="14526"/>
    <cellStyle name="요약 2 2 2 2 4 2 3 2 2" xfId="27814"/>
    <cellStyle name="요약 2 2 2 2 4 2 3 3" xfId="21211"/>
    <cellStyle name="요약 2 2 2 2 4 2 4" xfId="11016"/>
    <cellStyle name="요약 2 2 2 2 4 2 4 2" xfId="24561"/>
    <cellStyle name="요약 2 2 2 2 4 2 5" xfId="17957"/>
    <cellStyle name="요약 2 2 2 2 4 3" xfId="4754"/>
    <cellStyle name="요약 2 2 2 2 4 3 2" xfId="8265"/>
    <cellStyle name="요약 2 2 2 2 4 3 2 2" xfId="15381"/>
    <cellStyle name="요약 2 2 2 2 4 3 2 2 2" xfId="28620"/>
    <cellStyle name="요약 2 2 2 2 4 3 2 3" xfId="22017"/>
    <cellStyle name="요약 2 2 2 2 4 3 3" xfId="11871"/>
    <cellStyle name="요약 2 2 2 2 4 3 3 2" xfId="25367"/>
    <cellStyle name="요약 2 2 2 2 4 3 4" xfId="18764"/>
    <cellStyle name="요약 2 2 2 2 4 4" xfId="6571"/>
    <cellStyle name="요약 2 2 2 2 4 4 2" xfId="13687"/>
    <cellStyle name="요약 2 2 2 2 4 4 2 2" xfId="27025"/>
    <cellStyle name="요약 2 2 2 2 4 4 3" xfId="20422"/>
    <cellStyle name="요약 2 2 2 2 4 5" xfId="10176"/>
    <cellStyle name="요약 2 2 2 2 4 5 2" xfId="23771"/>
    <cellStyle name="요약 2 2 2 2 4 6" xfId="17167"/>
    <cellStyle name="요약 2 2 2 2 5" xfId="3504"/>
    <cellStyle name="요약 2 2 2 2 5 2" xfId="5199"/>
    <cellStyle name="요약 2 2 2 2 5 2 2" xfId="8710"/>
    <cellStyle name="요약 2 2 2 2 5 2 2 2" xfId="15826"/>
    <cellStyle name="요약 2 2 2 2 5 2 2 2 2" xfId="29025"/>
    <cellStyle name="요약 2 2 2 2 5 2 2 3" xfId="22422"/>
    <cellStyle name="요약 2 2 2 2 5 2 3" xfId="12316"/>
    <cellStyle name="요약 2 2 2 2 5 2 3 2" xfId="25772"/>
    <cellStyle name="요약 2 2 2 2 5 2 4" xfId="19169"/>
    <cellStyle name="요약 2 2 2 2 5 3" xfId="7016"/>
    <cellStyle name="요약 2 2 2 2 5 3 2" xfId="14132"/>
    <cellStyle name="요약 2 2 2 2 5 3 2 2" xfId="27430"/>
    <cellStyle name="요약 2 2 2 2 5 3 3" xfId="20827"/>
    <cellStyle name="요약 2 2 2 2 5 4" xfId="10622"/>
    <cellStyle name="요약 2 2 2 2 5 4 2" xfId="24177"/>
    <cellStyle name="요약 2 2 2 2 5 5" xfId="17573"/>
    <cellStyle name="요약 2 2 2 2 6" xfId="4347"/>
    <cellStyle name="요약 2 2 2 2 6 2" xfId="7858"/>
    <cellStyle name="요약 2 2 2 2 6 2 2" xfId="14974"/>
    <cellStyle name="요약 2 2 2 2 6 2 2 2" xfId="28233"/>
    <cellStyle name="요약 2 2 2 2 6 2 3" xfId="21630"/>
    <cellStyle name="요약 2 2 2 2 6 3" xfId="11464"/>
    <cellStyle name="요약 2 2 2 2 6 3 2" xfId="24980"/>
    <cellStyle name="요약 2 2 2 2 6 4" xfId="18377"/>
    <cellStyle name="요약 2 2 2 2 7" xfId="6141"/>
    <cellStyle name="요약 2 2 2 2 7 2" xfId="13257"/>
    <cellStyle name="요약 2 2 2 2 7 2 2" xfId="26638"/>
    <cellStyle name="요약 2 2 2 2 7 3" xfId="20035"/>
    <cellStyle name="요약 2 2 2 2 8" xfId="9747"/>
    <cellStyle name="요약 2 2 2 2 8 2" xfId="23384"/>
    <cellStyle name="요약 2 2 2 2 9" xfId="16782"/>
    <cellStyle name="요약 2 2 2 3" xfId="2691"/>
    <cellStyle name="요약 2 2 2 3 2" xfId="2514"/>
    <cellStyle name="요약 2 2 2 3 2 2" xfId="2988"/>
    <cellStyle name="요약 2 2 2 3 2 2 2" xfId="3838"/>
    <cellStyle name="요약 2 2 2 3 2 2 2 2" xfId="5533"/>
    <cellStyle name="요약 2 2 2 3 2 2 2 2 2" xfId="9044"/>
    <cellStyle name="요약 2 2 2 3 2 2 2 2 2 2" xfId="16160"/>
    <cellStyle name="요약 2 2 2 3 2 2 2 2 2 2 2" xfId="29349"/>
    <cellStyle name="요약 2 2 2 3 2 2 2 2 2 3" xfId="22746"/>
    <cellStyle name="요약 2 2 2 3 2 2 2 2 3" xfId="12650"/>
    <cellStyle name="요약 2 2 2 3 2 2 2 2 3 2" xfId="26096"/>
    <cellStyle name="요약 2 2 2 3 2 2 2 2 4" xfId="19493"/>
    <cellStyle name="요약 2 2 2 3 2 2 2 3" xfId="7350"/>
    <cellStyle name="요약 2 2 2 3 2 2 2 3 2" xfId="14466"/>
    <cellStyle name="요약 2 2 2 3 2 2 2 3 2 2" xfId="27754"/>
    <cellStyle name="요약 2 2 2 3 2 2 2 3 3" xfId="21151"/>
    <cellStyle name="요약 2 2 2 3 2 2 2 4" xfId="10956"/>
    <cellStyle name="요약 2 2 2 3 2 2 2 4 2" xfId="24501"/>
    <cellStyle name="요약 2 2 2 3 2 2 2 5" xfId="17897"/>
    <cellStyle name="요약 2 2 2 3 2 2 3" xfId="4686"/>
    <cellStyle name="요약 2 2 2 3 2 2 3 2" xfId="8197"/>
    <cellStyle name="요약 2 2 2 3 2 2 3 2 2" xfId="15313"/>
    <cellStyle name="요약 2 2 2 3 2 2 3 2 2 2" xfId="28560"/>
    <cellStyle name="요약 2 2 2 3 2 2 3 2 3" xfId="21957"/>
    <cellStyle name="요약 2 2 2 3 2 2 3 3" xfId="11803"/>
    <cellStyle name="요약 2 2 2 3 2 2 3 3 2" xfId="25307"/>
    <cellStyle name="요약 2 2 2 3 2 2 3 4" xfId="18704"/>
    <cellStyle name="요약 2 2 2 3 2 2 4" xfId="6501"/>
    <cellStyle name="요약 2 2 2 3 2 2 4 2" xfId="13617"/>
    <cellStyle name="요약 2 2 2 3 2 2 4 2 2" xfId="26965"/>
    <cellStyle name="요약 2 2 2 3 2 2 4 3" xfId="20362"/>
    <cellStyle name="요약 2 2 2 3 2 2 5" xfId="10106"/>
    <cellStyle name="요약 2 2 2 3 2 2 5 2" xfId="23711"/>
    <cellStyle name="요약 2 2 2 3 2 2 6" xfId="17107"/>
    <cellStyle name="요약 2 2 2 3 2 3" xfId="3426"/>
    <cellStyle name="요약 2 2 2 3 2 3 2" xfId="5122"/>
    <cellStyle name="요약 2 2 2 3 2 3 2 2" xfId="8633"/>
    <cellStyle name="요약 2 2 2 3 2 3 2 2 2" xfId="15749"/>
    <cellStyle name="요약 2 2 2 3 2 3 2 2 2 2" xfId="28949"/>
    <cellStyle name="요약 2 2 2 3 2 3 2 2 3" xfId="22346"/>
    <cellStyle name="요약 2 2 2 3 2 3 2 3" xfId="12239"/>
    <cellStyle name="요약 2 2 2 3 2 3 2 3 2" xfId="25696"/>
    <cellStyle name="요약 2 2 2 3 2 3 2 4" xfId="19093"/>
    <cellStyle name="요약 2 2 2 3 2 3 3" xfId="6939"/>
    <cellStyle name="요약 2 2 2 3 2 3 3 2" xfId="14055"/>
    <cellStyle name="요약 2 2 2 3 2 3 3 2 2" xfId="27354"/>
    <cellStyle name="요약 2 2 2 3 2 3 3 3" xfId="20751"/>
    <cellStyle name="요약 2 2 2 3 2 3 4" xfId="10544"/>
    <cellStyle name="요약 2 2 2 3 2 3 4 2" xfId="24100"/>
    <cellStyle name="요약 2 2 2 3 2 3 5" xfId="17496"/>
    <cellStyle name="요약 2 2 2 3 2 4" xfId="4262"/>
    <cellStyle name="요약 2 2 2 3 2 4 2" xfId="7774"/>
    <cellStyle name="요약 2 2 2 3 2 4 2 2" xfId="14890"/>
    <cellStyle name="요약 2 2 2 3 2 4 2 2 2" xfId="28157"/>
    <cellStyle name="요약 2 2 2 3 2 4 2 3" xfId="21554"/>
    <cellStyle name="요약 2 2 2 3 2 4 3" xfId="11380"/>
    <cellStyle name="요약 2 2 2 3 2 4 3 2" xfId="24904"/>
    <cellStyle name="요약 2 2 2 3 2 4 4" xfId="18300"/>
    <cellStyle name="요약 2 2 2 3 2 5" xfId="6046"/>
    <cellStyle name="요약 2 2 2 3 2 5 2" xfId="13163"/>
    <cellStyle name="요약 2 2 2 3 2 5 2 2" xfId="26562"/>
    <cellStyle name="요약 2 2 2 3 2 5 3" xfId="19959"/>
    <cellStyle name="요약 2 2 2 3 2 6" xfId="9661"/>
    <cellStyle name="요약 2 2 2 3 2 6 2" xfId="23308"/>
    <cellStyle name="요약 2 2 2 3 2 7" xfId="16713"/>
    <cellStyle name="요약 2 2 2 3 3" xfId="3113"/>
    <cellStyle name="요약 2 2 2 3 3 2" xfId="3944"/>
    <cellStyle name="요약 2 2 2 3 3 2 2" xfId="5639"/>
    <cellStyle name="요약 2 2 2 3 3 2 2 2" xfId="9150"/>
    <cellStyle name="요약 2 2 2 3 3 2 2 2 2" xfId="16266"/>
    <cellStyle name="요약 2 2 2 3 3 2 2 2 2 2" xfId="29454"/>
    <cellStyle name="요약 2 2 2 3 3 2 2 2 3" xfId="22851"/>
    <cellStyle name="요약 2 2 2 3 3 2 2 3" xfId="12756"/>
    <cellStyle name="요약 2 2 2 3 3 2 2 3 2" xfId="26201"/>
    <cellStyle name="요약 2 2 2 3 3 2 2 4" xfId="19598"/>
    <cellStyle name="요약 2 2 2 3 3 2 3" xfId="7456"/>
    <cellStyle name="요약 2 2 2 3 3 2 3 2" xfId="14572"/>
    <cellStyle name="요약 2 2 2 3 3 2 3 2 2" xfId="27859"/>
    <cellStyle name="요약 2 2 2 3 3 2 3 3" xfId="21256"/>
    <cellStyle name="요약 2 2 2 3 3 2 4" xfId="11062"/>
    <cellStyle name="요약 2 2 2 3 3 2 4 2" xfId="24606"/>
    <cellStyle name="요약 2 2 2 3 3 2 5" xfId="18002"/>
    <cellStyle name="요약 2 2 2 3 3 3" xfId="4809"/>
    <cellStyle name="요약 2 2 2 3 3 3 2" xfId="8320"/>
    <cellStyle name="요약 2 2 2 3 3 3 2 2" xfId="15436"/>
    <cellStyle name="요약 2 2 2 3 3 3 2 2 2" xfId="28665"/>
    <cellStyle name="요약 2 2 2 3 3 3 2 3" xfId="22062"/>
    <cellStyle name="요약 2 2 2 3 3 3 3" xfId="11926"/>
    <cellStyle name="요약 2 2 2 3 3 3 3 2" xfId="25412"/>
    <cellStyle name="요약 2 2 2 3 3 3 4" xfId="18809"/>
    <cellStyle name="요약 2 2 2 3 3 4" xfId="6626"/>
    <cellStyle name="요약 2 2 2 3 3 4 2" xfId="13742"/>
    <cellStyle name="요약 2 2 2 3 3 4 2 2" xfId="27070"/>
    <cellStyle name="요약 2 2 2 3 3 4 3" xfId="20467"/>
    <cellStyle name="요약 2 2 2 3 3 5" xfId="10231"/>
    <cellStyle name="요약 2 2 2 3 3 5 2" xfId="23816"/>
    <cellStyle name="요약 2 2 2 3 3 6" xfId="17212"/>
    <cellStyle name="요약 2 2 2 3 4" xfId="3558"/>
    <cellStyle name="요약 2 2 2 3 4 2" xfId="5253"/>
    <cellStyle name="요약 2 2 2 3 4 2 2" xfId="8764"/>
    <cellStyle name="요약 2 2 2 3 4 2 2 2" xfId="15880"/>
    <cellStyle name="요약 2 2 2 3 4 2 2 2 2" xfId="29070"/>
    <cellStyle name="요약 2 2 2 3 4 2 2 3" xfId="22467"/>
    <cellStyle name="요약 2 2 2 3 4 2 3" xfId="12370"/>
    <cellStyle name="요약 2 2 2 3 4 2 3 2" xfId="25817"/>
    <cellStyle name="요약 2 2 2 3 4 2 4" xfId="19214"/>
    <cellStyle name="요약 2 2 2 3 4 3" xfId="7070"/>
    <cellStyle name="요약 2 2 2 3 4 3 2" xfId="14186"/>
    <cellStyle name="요약 2 2 2 3 4 3 2 2" xfId="27475"/>
    <cellStyle name="요약 2 2 2 3 4 3 3" xfId="20872"/>
    <cellStyle name="요약 2 2 2 3 4 4" xfId="10676"/>
    <cellStyle name="요약 2 2 2 3 4 4 2" xfId="24222"/>
    <cellStyle name="요약 2 2 2 3 4 5" xfId="17618"/>
    <cellStyle name="요약 2 2 2 3 5" xfId="4401"/>
    <cellStyle name="요약 2 2 2 3 5 2" xfId="7912"/>
    <cellStyle name="요약 2 2 2 3 5 2 2" xfId="15028"/>
    <cellStyle name="요약 2 2 2 3 5 2 2 2" xfId="28278"/>
    <cellStyle name="요약 2 2 2 3 5 2 3" xfId="21675"/>
    <cellStyle name="요약 2 2 2 3 5 3" xfId="11518"/>
    <cellStyle name="요약 2 2 2 3 5 3 2" xfId="25025"/>
    <cellStyle name="요약 2 2 2 3 5 4" xfId="18422"/>
    <cellStyle name="요약 2 2 2 3 6" xfId="6205"/>
    <cellStyle name="요약 2 2 2 3 6 2" xfId="13321"/>
    <cellStyle name="요약 2 2 2 3 6 2 2" xfId="26683"/>
    <cellStyle name="요약 2 2 2 3 6 3" xfId="20080"/>
    <cellStyle name="요약 2 2 2 3 7" xfId="9810"/>
    <cellStyle name="요약 2 2 2 3 7 2" xfId="23429"/>
    <cellStyle name="요약 2 2 2 3 8" xfId="16824"/>
    <cellStyle name="요약 2 2 2 4" xfId="2404"/>
    <cellStyle name="요약 2 2 2 4 2" xfId="2887"/>
    <cellStyle name="요약 2 2 2 4 2 2" xfId="3738"/>
    <cellStyle name="요약 2 2 2 4 2 2 2" xfId="5433"/>
    <cellStyle name="요약 2 2 2 4 2 2 2 2" xfId="8944"/>
    <cellStyle name="요약 2 2 2 4 2 2 2 2 2" xfId="16060"/>
    <cellStyle name="요약 2 2 2 4 2 2 2 2 2 2" xfId="29250"/>
    <cellStyle name="요약 2 2 2 4 2 2 2 2 3" xfId="22647"/>
    <cellStyle name="요약 2 2 2 4 2 2 2 3" xfId="12550"/>
    <cellStyle name="요약 2 2 2 4 2 2 2 3 2" xfId="25997"/>
    <cellStyle name="요약 2 2 2 4 2 2 2 4" xfId="19394"/>
    <cellStyle name="요약 2 2 2 4 2 2 3" xfId="7250"/>
    <cellStyle name="요약 2 2 2 4 2 2 3 2" xfId="14366"/>
    <cellStyle name="요약 2 2 2 4 2 2 3 2 2" xfId="27655"/>
    <cellStyle name="요약 2 2 2 4 2 2 3 3" xfId="21052"/>
    <cellStyle name="요약 2 2 2 4 2 2 4" xfId="10856"/>
    <cellStyle name="요약 2 2 2 4 2 2 4 2" xfId="24402"/>
    <cellStyle name="요약 2 2 2 4 2 2 5" xfId="17798"/>
    <cellStyle name="요약 2 2 2 4 2 3" xfId="4586"/>
    <cellStyle name="요약 2 2 2 4 2 3 2" xfId="8097"/>
    <cellStyle name="요약 2 2 2 4 2 3 2 2" xfId="15213"/>
    <cellStyle name="요약 2 2 2 4 2 3 2 2 2" xfId="28461"/>
    <cellStyle name="요약 2 2 2 4 2 3 2 3" xfId="21858"/>
    <cellStyle name="요약 2 2 2 4 2 3 3" xfId="11703"/>
    <cellStyle name="요약 2 2 2 4 2 3 3 2" xfId="25208"/>
    <cellStyle name="요약 2 2 2 4 2 3 4" xfId="18605"/>
    <cellStyle name="요약 2 2 2 4 2 4" xfId="6400"/>
    <cellStyle name="요약 2 2 2 4 2 4 2" xfId="13516"/>
    <cellStyle name="요약 2 2 2 4 2 4 2 2" xfId="26866"/>
    <cellStyle name="요약 2 2 2 4 2 4 3" xfId="20263"/>
    <cellStyle name="요약 2 2 2 4 2 5" xfId="10005"/>
    <cellStyle name="요약 2 2 2 4 2 5 2" xfId="23612"/>
    <cellStyle name="요약 2 2 2 4 2 6" xfId="17008"/>
    <cellStyle name="요약 2 2 2 4 3" xfId="3317"/>
    <cellStyle name="요약 2 2 2 4 3 2" xfId="5013"/>
    <cellStyle name="요약 2 2 2 4 3 2 2" xfId="8524"/>
    <cellStyle name="요약 2 2 2 4 3 2 2 2" xfId="15640"/>
    <cellStyle name="요약 2 2 2 4 3 2 2 2 2" xfId="28850"/>
    <cellStyle name="요약 2 2 2 4 3 2 2 3" xfId="22247"/>
    <cellStyle name="요약 2 2 2 4 3 2 3" xfId="12130"/>
    <cellStyle name="요약 2 2 2 4 3 2 3 2" xfId="25597"/>
    <cellStyle name="요약 2 2 2 4 3 2 4" xfId="18994"/>
    <cellStyle name="요약 2 2 2 4 3 3" xfId="6830"/>
    <cellStyle name="요약 2 2 2 4 3 3 2" xfId="13946"/>
    <cellStyle name="요약 2 2 2 4 3 3 2 2" xfId="27255"/>
    <cellStyle name="요약 2 2 2 4 3 3 3" xfId="20652"/>
    <cellStyle name="요약 2 2 2 4 3 4" xfId="10435"/>
    <cellStyle name="요약 2 2 2 4 3 4 2" xfId="24001"/>
    <cellStyle name="요약 2 2 2 4 3 5" xfId="17397"/>
    <cellStyle name="요약 2 2 2 4 4" xfId="4153"/>
    <cellStyle name="요약 2 2 2 4 4 2" xfId="7665"/>
    <cellStyle name="요약 2 2 2 4 4 2 2" xfId="14781"/>
    <cellStyle name="요약 2 2 2 4 4 2 2 2" xfId="28058"/>
    <cellStyle name="요약 2 2 2 4 4 2 3" xfId="21455"/>
    <cellStyle name="요약 2 2 2 4 4 3" xfId="11271"/>
    <cellStyle name="요약 2 2 2 4 4 3 2" xfId="24805"/>
    <cellStyle name="요약 2 2 2 4 4 4" xfId="18201"/>
    <cellStyle name="요약 2 2 2 4 5" xfId="5937"/>
    <cellStyle name="요약 2 2 2 4 5 2" xfId="13054"/>
    <cellStyle name="요약 2 2 2 4 5 2 2" xfId="26463"/>
    <cellStyle name="요약 2 2 2 4 5 3" xfId="19860"/>
    <cellStyle name="요약 2 2 2 4 6" xfId="9552"/>
    <cellStyle name="요약 2 2 2 4 6 2" xfId="23209"/>
    <cellStyle name="요약 2 2 2 4 7" xfId="16614"/>
    <cellStyle name="요약 2 2 2 5" xfId="2568"/>
    <cellStyle name="요약 2 2 2 5 2" xfId="3469"/>
    <cellStyle name="요약 2 2 2 5 2 2" xfId="5165"/>
    <cellStyle name="요약 2 2 2 5 2 2 2" xfId="8676"/>
    <cellStyle name="요약 2 2 2 5 2 2 2 2" xfId="15792"/>
    <cellStyle name="요약 2 2 2 5 2 2 2 2 2" xfId="28991"/>
    <cellStyle name="요약 2 2 2 5 2 2 2 3" xfId="22388"/>
    <cellStyle name="요약 2 2 2 5 2 2 3" xfId="12282"/>
    <cellStyle name="요약 2 2 2 5 2 2 3 2" xfId="25738"/>
    <cellStyle name="요약 2 2 2 5 2 2 4" xfId="19135"/>
    <cellStyle name="요약 2 2 2 5 2 3" xfId="6982"/>
    <cellStyle name="요약 2 2 2 5 2 3 2" xfId="14098"/>
    <cellStyle name="요약 2 2 2 5 2 3 2 2" xfId="27396"/>
    <cellStyle name="요약 2 2 2 5 2 3 3" xfId="20793"/>
    <cellStyle name="요약 2 2 2 5 2 4" xfId="10587"/>
    <cellStyle name="요약 2 2 2 5 2 4 2" xfId="24142"/>
    <cellStyle name="요약 2 2 2 5 2 5" xfId="17538"/>
    <cellStyle name="요약 2 2 2 5 3" xfId="4312"/>
    <cellStyle name="요약 2 2 2 5 3 2" xfId="7824"/>
    <cellStyle name="요약 2 2 2 5 3 2 2" xfId="14940"/>
    <cellStyle name="요약 2 2 2 5 3 2 2 2" xfId="28199"/>
    <cellStyle name="요약 2 2 2 5 3 2 3" xfId="21596"/>
    <cellStyle name="요약 2 2 2 5 3 3" xfId="11430"/>
    <cellStyle name="요약 2 2 2 5 3 3 2" xfId="24946"/>
    <cellStyle name="요약 2 2 2 5 3 4" xfId="18342"/>
    <cellStyle name="요약 2 2 2 5 4" xfId="6097"/>
    <cellStyle name="요약 2 2 2 5 4 2" xfId="13214"/>
    <cellStyle name="요약 2 2 2 5 4 2 2" xfId="26604"/>
    <cellStyle name="요약 2 2 2 5 4 3" xfId="20001"/>
    <cellStyle name="요약 2 2 2 5 5" xfId="9712"/>
    <cellStyle name="요약 2 2 2 5 5 2" xfId="23350"/>
    <cellStyle name="요약 2 2 2 5 6" xfId="16755"/>
    <cellStyle name="요약 2 2 2 6" xfId="3260"/>
    <cellStyle name="요약 2 2 2 6 2" xfId="4956"/>
    <cellStyle name="요약 2 2 2 6 2 2" xfId="8467"/>
    <cellStyle name="요약 2 2 2 6 2 2 2" xfId="15583"/>
    <cellStyle name="요약 2 2 2 6 2 2 2 2" xfId="28802"/>
    <cellStyle name="요약 2 2 2 6 2 2 3" xfId="22199"/>
    <cellStyle name="요약 2 2 2 6 2 3" xfId="12073"/>
    <cellStyle name="요약 2 2 2 6 2 3 2" xfId="25549"/>
    <cellStyle name="요약 2 2 2 6 2 4" xfId="18946"/>
    <cellStyle name="요약 2 2 2 6 3" xfId="6773"/>
    <cellStyle name="요약 2 2 2 6 3 2" xfId="13889"/>
    <cellStyle name="요약 2 2 2 6 3 2 2" xfId="27207"/>
    <cellStyle name="요약 2 2 2 6 3 3" xfId="20604"/>
    <cellStyle name="요약 2 2 2 6 4" xfId="10378"/>
    <cellStyle name="요약 2 2 2 6 4 2" xfId="23953"/>
    <cellStyle name="요약 2 2 2 6 5" xfId="17349"/>
    <cellStyle name="요약 2 2 2 7" xfId="1985"/>
    <cellStyle name="요약 2 2 2 7 2" xfId="2232"/>
    <cellStyle name="요약 2 2 2 7 2 2" xfId="9389"/>
    <cellStyle name="요약 2 2 2 7 2 2 2" xfId="23073"/>
    <cellStyle name="요약 2 2 2 7 2 3" xfId="16494"/>
    <cellStyle name="요약 2 2 2 7 3" xfId="2080"/>
    <cellStyle name="요약 2 2 2 7 3 2" xfId="16442"/>
    <cellStyle name="요약 2 2 2 7 4" xfId="2177"/>
    <cellStyle name="요약 2 2 2 8" xfId="5859"/>
    <cellStyle name="요약 2 2 2 8 2" xfId="12976"/>
    <cellStyle name="요약 2 2 2 8 2 2" xfId="26396"/>
    <cellStyle name="요약 2 2 2 8 3" xfId="19793"/>
    <cellStyle name="요약 2 2 2 9" xfId="9475"/>
    <cellStyle name="요약 2 2 2 9 2" xfId="23142"/>
    <cellStyle name="요약 2 3" xfId="2317"/>
    <cellStyle name="요약 2 3 2" xfId="2622"/>
    <cellStyle name="요약 2 3 2 2" xfId="2749"/>
    <cellStyle name="요약 2 3 2 2 2" xfId="2803"/>
    <cellStyle name="요약 2 3 2 2 2 2" xfId="3220"/>
    <cellStyle name="요약 2 3 2 2 2 2 2" xfId="4041"/>
    <cellStyle name="요약 2 3 2 2 2 2 2 2" xfId="5736"/>
    <cellStyle name="요약 2 3 2 2 2 2 2 2 2" xfId="9247"/>
    <cellStyle name="요약 2 3 2 2 2 2 2 2 2 2" xfId="16363"/>
    <cellStyle name="요약 2 3 2 2 2 2 2 2 2 2 2" xfId="29551"/>
    <cellStyle name="요약 2 3 2 2 2 2 2 2 2 3" xfId="22948"/>
    <cellStyle name="요약 2 3 2 2 2 2 2 2 3" xfId="12853"/>
    <cellStyle name="요약 2 3 2 2 2 2 2 2 3 2" xfId="26298"/>
    <cellStyle name="요약 2 3 2 2 2 2 2 2 4" xfId="19695"/>
    <cellStyle name="요약 2 3 2 2 2 2 2 3" xfId="7553"/>
    <cellStyle name="요약 2 3 2 2 2 2 2 3 2" xfId="14669"/>
    <cellStyle name="요약 2 3 2 2 2 2 2 3 2 2" xfId="27956"/>
    <cellStyle name="요약 2 3 2 2 2 2 2 3 3" xfId="21353"/>
    <cellStyle name="요약 2 3 2 2 2 2 2 4" xfId="11159"/>
    <cellStyle name="요약 2 3 2 2 2 2 2 4 2" xfId="24703"/>
    <cellStyle name="요약 2 3 2 2 2 2 2 5" xfId="18099"/>
    <cellStyle name="요약 2 3 2 2 2 2 3" xfId="4916"/>
    <cellStyle name="요약 2 3 2 2 2 2 3 2" xfId="8427"/>
    <cellStyle name="요약 2 3 2 2 2 2 3 2 2" xfId="15543"/>
    <cellStyle name="요약 2 3 2 2 2 2 3 2 2 2" xfId="28762"/>
    <cellStyle name="요약 2 3 2 2 2 2 3 2 3" xfId="22159"/>
    <cellStyle name="요약 2 3 2 2 2 2 3 3" xfId="12033"/>
    <cellStyle name="요약 2 3 2 2 2 2 3 3 2" xfId="25509"/>
    <cellStyle name="요약 2 3 2 2 2 2 3 4" xfId="18906"/>
    <cellStyle name="요약 2 3 2 2 2 2 4" xfId="6733"/>
    <cellStyle name="요약 2 3 2 2 2 2 4 2" xfId="13849"/>
    <cellStyle name="요약 2 3 2 2 2 2 4 2 2" xfId="27167"/>
    <cellStyle name="요약 2 3 2 2 2 2 4 3" xfId="20564"/>
    <cellStyle name="요약 2 3 2 2 2 2 5" xfId="10338"/>
    <cellStyle name="요약 2 3 2 2 2 2 5 2" xfId="23913"/>
    <cellStyle name="요약 2 3 2 2 2 2 6" xfId="17309"/>
    <cellStyle name="요약 2 3 2 2 2 3" xfId="3655"/>
    <cellStyle name="요약 2 3 2 2 2 3 2" xfId="5350"/>
    <cellStyle name="요약 2 3 2 2 2 3 2 2" xfId="8861"/>
    <cellStyle name="요약 2 3 2 2 2 3 2 2 2" xfId="15977"/>
    <cellStyle name="요약 2 3 2 2 2 3 2 2 2 2" xfId="29167"/>
    <cellStyle name="요약 2 3 2 2 2 3 2 2 3" xfId="22564"/>
    <cellStyle name="요약 2 3 2 2 2 3 2 3" xfId="12467"/>
    <cellStyle name="요약 2 3 2 2 2 3 2 3 2" xfId="25914"/>
    <cellStyle name="요약 2 3 2 2 2 3 2 4" xfId="19311"/>
    <cellStyle name="요약 2 3 2 2 2 3 3" xfId="7167"/>
    <cellStyle name="요약 2 3 2 2 2 3 3 2" xfId="14283"/>
    <cellStyle name="요약 2 3 2 2 2 3 3 2 2" xfId="27572"/>
    <cellStyle name="요약 2 3 2 2 2 3 3 3" xfId="20969"/>
    <cellStyle name="요약 2 3 2 2 2 3 4" xfId="10773"/>
    <cellStyle name="요약 2 3 2 2 2 3 4 2" xfId="24319"/>
    <cellStyle name="요약 2 3 2 2 2 3 5" xfId="17715"/>
    <cellStyle name="요약 2 3 2 2 2 4" xfId="4502"/>
    <cellStyle name="요약 2 3 2 2 2 4 2" xfId="8013"/>
    <cellStyle name="요약 2 3 2 2 2 4 2 2" xfId="15129"/>
    <cellStyle name="요약 2 3 2 2 2 4 2 2 2" xfId="28378"/>
    <cellStyle name="요약 2 3 2 2 2 4 2 3" xfId="21775"/>
    <cellStyle name="요약 2 3 2 2 2 4 3" xfId="11619"/>
    <cellStyle name="요약 2 3 2 2 2 4 3 2" xfId="25125"/>
    <cellStyle name="요약 2 3 2 2 2 4 4" xfId="18522"/>
    <cellStyle name="요약 2 3 2 2 2 5" xfId="6316"/>
    <cellStyle name="요약 2 3 2 2 2 5 2" xfId="13432"/>
    <cellStyle name="요약 2 3 2 2 2 5 2 2" xfId="26783"/>
    <cellStyle name="요약 2 3 2 2 2 5 3" xfId="20180"/>
    <cellStyle name="요약 2 3 2 2 2 6" xfId="9921"/>
    <cellStyle name="요약 2 3 2 2 2 6 2" xfId="23529"/>
    <cellStyle name="요약 2 3 2 2 2 7" xfId="16925"/>
    <cellStyle name="요약 2 3 2 2 3" xfId="3167"/>
    <cellStyle name="요약 2 3 2 2 3 2" xfId="3989"/>
    <cellStyle name="요약 2 3 2 2 3 2 2" xfId="5684"/>
    <cellStyle name="요약 2 3 2 2 3 2 2 2" xfId="9195"/>
    <cellStyle name="요약 2 3 2 2 3 2 2 2 2" xfId="16311"/>
    <cellStyle name="요약 2 3 2 2 3 2 2 2 2 2" xfId="29499"/>
    <cellStyle name="요약 2 3 2 2 3 2 2 2 3" xfId="22896"/>
    <cellStyle name="요약 2 3 2 2 3 2 2 3" xfId="12801"/>
    <cellStyle name="요약 2 3 2 2 3 2 2 3 2" xfId="26246"/>
    <cellStyle name="요약 2 3 2 2 3 2 2 4" xfId="19643"/>
    <cellStyle name="요약 2 3 2 2 3 2 3" xfId="7501"/>
    <cellStyle name="요약 2 3 2 2 3 2 3 2" xfId="14617"/>
    <cellStyle name="요약 2 3 2 2 3 2 3 2 2" xfId="27904"/>
    <cellStyle name="요약 2 3 2 2 3 2 3 3" xfId="21301"/>
    <cellStyle name="요약 2 3 2 2 3 2 4" xfId="11107"/>
    <cellStyle name="요약 2 3 2 2 3 2 4 2" xfId="24651"/>
    <cellStyle name="요약 2 3 2 2 3 2 5" xfId="18047"/>
    <cellStyle name="요약 2 3 2 2 3 3" xfId="4863"/>
    <cellStyle name="요약 2 3 2 2 3 3 2" xfId="8374"/>
    <cellStyle name="요약 2 3 2 2 3 3 2 2" xfId="15490"/>
    <cellStyle name="요약 2 3 2 2 3 3 2 2 2" xfId="28710"/>
    <cellStyle name="요약 2 3 2 2 3 3 2 3" xfId="22107"/>
    <cellStyle name="요약 2 3 2 2 3 3 3" xfId="11980"/>
    <cellStyle name="요약 2 3 2 2 3 3 3 2" xfId="25457"/>
    <cellStyle name="요약 2 3 2 2 3 3 4" xfId="18854"/>
    <cellStyle name="요약 2 3 2 2 3 4" xfId="6680"/>
    <cellStyle name="요약 2 3 2 2 3 4 2" xfId="13796"/>
    <cellStyle name="요약 2 3 2 2 3 4 2 2" xfId="27115"/>
    <cellStyle name="요약 2 3 2 2 3 4 3" xfId="20512"/>
    <cellStyle name="요약 2 3 2 2 3 5" xfId="10285"/>
    <cellStyle name="요약 2 3 2 2 3 5 2" xfId="23861"/>
    <cellStyle name="요약 2 3 2 2 3 6" xfId="17257"/>
    <cellStyle name="요약 2 3 2 2 4" xfId="3603"/>
    <cellStyle name="요약 2 3 2 2 4 2" xfId="5298"/>
    <cellStyle name="요약 2 3 2 2 4 2 2" xfId="8809"/>
    <cellStyle name="요약 2 3 2 2 4 2 2 2" xfId="15925"/>
    <cellStyle name="요약 2 3 2 2 4 2 2 2 2" xfId="29115"/>
    <cellStyle name="요약 2 3 2 2 4 2 2 3" xfId="22512"/>
    <cellStyle name="요약 2 3 2 2 4 2 3" xfId="12415"/>
    <cellStyle name="요약 2 3 2 2 4 2 3 2" xfId="25862"/>
    <cellStyle name="요약 2 3 2 2 4 2 4" xfId="19259"/>
    <cellStyle name="요약 2 3 2 2 4 3" xfId="7115"/>
    <cellStyle name="요약 2 3 2 2 4 3 2" xfId="14231"/>
    <cellStyle name="요약 2 3 2 2 4 3 2 2" xfId="27520"/>
    <cellStyle name="요약 2 3 2 2 4 3 3" xfId="20917"/>
    <cellStyle name="요약 2 3 2 2 4 4" xfId="10721"/>
    <cellStyle name="요약 2 3 2 2 4 4 2" xfId="24267"/>
    <cellStyle name="요약 2 3 2 2 4 5" xfId="17663"/>
    <cellStyle name="요약 2 3 2 2 5" xfId="4450"/>
    <cellStyle name="요약 2 3 2 2 5 2" xfId="7961"/>
    <cellStyle name="요약 2 3 2 2 5 2 2" xfId="15077"/>
    <cellStyle name="요약 2 3 2 2 5 2 2 2" xfId="28326"/>
    <cellStyle name="요약 2 3 2 2 5 2 3" xfId="21723"/>
    <cellStyle name="요약 2 3 2 2 5 3" xfId="11567"/>
    <cellStyle name="요약 2 3 2 2 5 3 2" xfId="25073"/>
    <cellStyle name="요약 2 3 2 2 5 4" xfId="18470"/>
    <cellStyle name="요약 2 3 2 2 6" xfId="6263"/>
    <cellStyle name="요약 2 3 2 2 6 2" xfId="13379"/>
    <cellStyle name="요약 2 3 2 2 6 2 2" xfId="26731"/>
    <cellStyle name="요약 2 3 2 2 6 3" xfId="20128"/>
    <cellStyle name="요약 2 3 2 2 7" xfId="9868"/>
    <cellStyle name="요약 2 3 2 2 7 2" xfId="23477"/>
    <cellStyle name="요약 2 3 2 2 8" xfId="16872"/>
    <cellStyle name="요약 2 3 2 3" xfId="2460"/>
    <cellStyle name="요약 2 3 2 3 2" xfId="2942"/>
    <cellStyle name="요약 2 3 2 3 2 2" xfId="3792"/>
    <cellStyle name="요약 2 3 2 3 2 2 2" xfId="5487"/>
    <cellStyle name="요약 2 3 2 3 2 2 2 2" xfId="8998"/>
    <cellStyle name="요약 2 3 2 3 2 2 2 2 2" xfId="16114"/>
    <cellStyle name="요약 2 3 2 3 2 2 2 2 2 2" xfId="29303"/>
    <cellStyle name="요약 2 3 2 3 2 2 2 2 3" xfId="22700"/>
    <cellStyle name="요약 2 3 2 3 2 2 2 3" xfId="12604"/>
    <cellStyle name="요약 2 3 2 3 2 2 2 3 2" xfId="26050"/>
    <cellStyle name="요약 2 3 2 3 2 2 2 4" xfId="19447"/>
    <cellStyle name="요약 2 3 2 3 2 2 3" xfId="7304"/>
    <cellStyle name="요약 2 3 2 3 2 2 3 2" xfId="14420"/>
    <cellStyle name="요약 2 3 2 3 2 2 3 2 2" xfId="27708"/>
    <cellStyle name="요약 2 3 2 3 2 2 3 3" xfId="21105"/>
    <cellStyle name="요약 2 3 2 3 2 2 4" xfId="10910"/>
    <cellStyle name="요약 2 3 2 3 2 2 4 2" xfId="24455"/>
    <cellStyle name="요약 2 3 2 3 2 2 5" xfId="17851"/>
    <cellStyle name="요약 2 3 2 3 2 3" xfId="4640"/>
    <cellStyle name="요약 2 3 2 3 2 3 2" xfId="8151"/>
    <cellStyle name="요약 2 3 2 3 2 3 2 2" xfId="15267"/>
    <cellStyle name="요약 2 3 2 3 2 3 2 2 2" xfId="28514"/>
    <cellStyle name="요약 2 3 2 3 2 3 2 3" xfId="21911"/>
    <cellStyle name="요약 2 3 2 3 2 3 3" xfId="11757"/>
    <cellStyle name="요약 2 3 2 3 2 3 3 2" xfId="25261"/>
    <cellStyle name="요약 2 3 2 3 2 3 4" xfId="18658"/>
    <cellStyle name="요약 2 3 2 3 2 4" xfId="6455"/>
    <cellStyle name="요약 2 3 2 3 2 4 2" xfId="13571"/>
    <cellStyle name="요약 2 3 2 3 2 4 2 2" xfId="26919"/>
    <cellStyle name="요약 2 3 2 3 2 4 3" xfId="20316"/>
    <cellStyle name="요약 2 3 2 3 2 5" xfId="10060"/>
    <cellStyle name="요약 2 3 2 3 2 5 2" xfId="23665"/>
    <cellStyle name="요약 2 3 2 3 2 6" xfId="17061"/>
    <cellStyle name="요약 2 3 2 3 3" xfId="3372"/>
    <cellStyle name="요약 2 3 2 3 3 2" xfId="5068"/>
    <cellStyle name="요약 2 3 2 3 3 2 2" xfId="8579"/>
    <cellStyle name="요약 2 3 2 3 3 2 2 2" xfId="15695"/>
    <cellStyle name="요약 2 3 2 3 3 2 2 2 2" xfId="28903"/>
    <cellStyle name="요약 2 3 2 3 3 2 2 3" xfId="22300"/>
    <cellStyle name="요약 2 3 2 3 3 2 3" xfId="12185"/>
    <cellStyle name="요약 2 3 2 3 3 2 3 2" xfId="25650"/>
    <cellStyle name="요약 2 3 2 3 3 2 4" xfId="19047"/>
    <cellStyle name="요약 2 3 2 3 3 3" xfId="6885"/>
    <cellStyle name="요약 2 3 2 3 3 3 2" xfId="14001"/>
    <cellStyle name="요약 2 3 2 3 3 3 2 2" xfId="27308"/>
    <cellStyle name="요약 2 3 2 3 3 3 3" xfId="20705"/>
    <cellStyle name="요약 2 3 2 3 3 4" xfId="10490"/>
    <cellStyle name="요약 2 3 2 3 3 4 2" xfId="24054"/>
    <cellStyle name="요약 2 3 2 3 3 5" xfId="17450"/>
    <cellStyle name="요약 2 3 2 3 4" xfId="4208"/>
    <cellStyle name="요약 2 3 2 3 4 2" xfId="7720"/>
    <cellStyle name="요약 2 3 2 3 4 2 2" xfId="14836"/>
    <cellStyle name="요약 2 3 2 3 4 2 2 2" xfId="28111"/>
    <cellStyle name="요약 2 3 2 3 4 2 3" xfId="21508"/>
    <cellStyle name="요약 2 3 2 3 4 3" xfId="11326"/>
    <cellStyle name="요약 2 3 2 3 4 3 2" xfId="24858"/>
    <cellStyle name="요약 2 3 2 3 4 4" xfId="18254"/>
    <cellStyle name="요약 2 3 2 3 5" xfId="5992"/>
    <cellStyle name="요약 2 3 2 3 5 2" xfId="13109"/>
    <cellStyle name="요약 2 3 2 3 5 2 2" xfId="26516"/>
    <cellStyle name="요약 2 3 2 3 5 3" xfId="19913"/>
    <cellStyle name="요약 2 3 2 3 6" xfId="9607"/>
    <cellStyle name="요약 2 3 2 3 6 2" xfId="23262"/>
    <cellStyle name="요약 2 3 2 3 7" xfId="16667"/>
    <cellStyle name="요약 2 3 2 4" xfId="3057"/>
    <cellStyle name="요약 2 3 2 4 2" xfId="3897"/>
    <cellStyle name="요약 2 3 2 4 2 2" xfId="5592"/>
    <cellStyle name="요약 2 3 2 4 2 2 2" xfId="9103"/>
    <cellStyle name="요약 2 3 2 4 2 2 2 2" xfId="16219"/>
    <cellStyle name="요약 2 3 2 4 2 2 2 2 2" xfId="29408"/>
    <cellStyle name="요약 2 3 2 4 2 2 2 3" xfId="22805"/>
    <cellStyle name="요약 2 3 2 4 2 2 3" xfId="12709"/>
    <cellStyle name="요약 2 3 2 4 2 2 3 2" xfId="26155"/>
    <cellStyle name="요약 2 3 2 4 2 2 4" xfId="19552"/>
    <cellStyle name="요약 2 3 2 4 2 3" xfId="7409"/>
    <cellStyle name="요약 2 3 2 4 2 3 2" xfId="14525"/>
    <cellStyle name="요약 2 3 2 4 2 3 2 2" xfId="27813"/>
    <cellStyle name="요약 2 3 2 4 2 3 3" xfId="21210"/>
    <cellStyle name="요약 2 3 2 4 2 4" xfId="11015"/>
    <cellStyle name="요약 2 3 2 4 2 4 2" xfId="24560"/>
    <cellStyle name="요약 2 3 2 4 2 5" xfId="17956"/>
    <cellStyle name="요약 2 3 2 4 3" xfId="4753"/>
    <cellStyle name="요약 2 3 2 4 3 2" xfId="8264"/>
    <cellStyle name="요약 2 3 2 4 3 2 2" xfId="15380"/>
    <cellStyle name="요약 2 3 2 4 3 2 2 2" xfId="28619"/>
    <cellStyle name="요약 2 3 2 4 3 2 3" xfId="22016"/>
    <cellStyle name="요약 2 3 2 4 3 3" xfId="11870"/>
    <cellStyle name="요약 2 3 2 4 3 3 2" xfId="25366"/>
    <cellStyle name="요약 2 3 2 4 3 4" xfId="18763"/>
    <cellStyle name="요약 2 3 2 4 4" xfId="6570"/>
    <cellStyle name="요약 2 3 2 4 4 2" xfId="13686"/>
    <cellStyle name="요약 2 3 2 4 4 2 2" xfId="27024"/>
    <cellStyle name="요약 2 3 2 4 4 3" xfId="20421"/>
    <cellStyle name="요약 2 3 2 4 5" xfId="10175"/>
    <cellStyle name="요약 2 3 2 4 5 2" xfId="23770"/>
    <cellStyle name="요약 2 3 2 4 6" xfId="17166"/>
    <cellStyle name="요약 2 3 2 5" xfId="3503"/>
    <cellStyle name="요약 2 3 2 5 2" xfId="5198"/>
    <cellStyle name="요약 2 3 2 5 2 2" xfId="8709"/>
    <cellStyle name="요약 2 3 2 5 2 2 2" xfId="15825"/>
    <cellStyle name="요약 2 3 2 5 2 2 2 2" xfId="29024"/>
    <cellStyle name="요약 2 3 2 5 2 2 3" xfId="22421"/>
    <cellStyle name="요약 2 3 2 5 2 3" xfId="12315"/>
    <cellStyle name="요약 2 3 2 5 2 3 2" xfId="25771"/>
    <cellStyle name="요약 2 3 2 5 2 4" xfId="19168"/>
    <cellStyle name="요약 2 3 2 5 3" xfId="7015"/>
    <cellStyle name="요약 2 3 2 5 3 2" xfId="14131"/>
    <cellStyle name="요약 2 3 2 5 3 2 2" xfId="27429"/>
    <cellStyle name="요약 2 3 2 5 3 3" xfId="20826"/>
    <cellStyle name="요약 2 3 2 5 4" xfId="10621"/>
    <cellStyle name="요약 2 3 2 5 4 2" xfId="24176"/>
    <cellStyle name="요약 2 3 2 5 5" xfId="17572"/>
    <cellStyle name="요약 2 3 2 6" xfId="4346"/>
    <cellStyle name="요약 2 3 2 6 2" xfId="7857"/>
    <cellStyle name="요약 2 3 2 6 2 2" xfId="14973"/>
    <cellStyle name="요약 2 3 2 6 2 2 2" xfId="28232"/>
    <cellStyle name="요약 2 3 2 6 2 3" xfId="21629"/>
    <cellStyle name="요약 2 3 2 6 3" xfId="11463"/>
    <cellStyle name="요약 2 3 2 6 3 2" xfId="24979"/>
    <cellStyle name="요약 2 3 2 6 4" xfId="18376"/>
    <cellStyle name="요약 2 3 2 7" xfId="6140"/>
    <cellStyle name="요약 2 3 2 7 2" xfId="13256"/>
    <cellStyle name="요약 2 3 2 7 2 2" xfId="26637"/>
    <cellStyle name="요약 2 3 2 7 3" xfId="20034"/>
    <cellStyle name="요약 2 3 2 8" xfId="9746"/>
    <cellStyle name="요약 2 3 2 8 2" xfId="23383"/>
    <cellStyle name="요약 2 3 2 9" xfId="16781"/>
    <cellStyle name="요약 2 3 3" xfId="2690"/>
    <cellStyle name="요약 2 3 3 2" xfId="2513"/>
    <cellStyle name="요약 2 3 3 2 2" xfId="2987"/>
    <cellStyle name="요약 2 3 3 2 2 2" xfId="3837"/>
    <cellStyle name="요약 2 3 3 2 2 2 2" xfId="5532"/>
    <cellStyle name="요약 2 3 3 2 2 2 2 2" xfId="9043"/>
    <cellStyle name="요약 2 3 3 2 2 2 2 2 2" xfId="16159"/>
    <cellStyle name="요약 2 3 3 2 2 2 2 2 2 2" xfId="29348"/>
    <cellStyle name="요약 2 3 3 2 2 2 2 2 3" xfId="22745"/>
    <cellStyle name="요약 2 3 3 2 2 2 2 3" xfId="12649"/>
    <cellStyle name="요약 2 3 3 2 2 2 2 3 2" xfId="26095"/>
    <cellStyle name="요약 2 3 3 2 2 2 2 4" xfId="19492"/>
    <cellStyle name="요약 2 3 3 2 2 2 3" xfId="7349"/>
    <cellStyle name="요약 2 3 3 2 2 2 3 2" xfId="14465"/>
    <cellStyle name="요약 2 3 3 2 2 2 3 2 2" xfId="27753"/>
    <cellStyle name="요약 2 3 3 2 2 2 3 3" xfId="21150"/>
    <cellStyle name="요약 2 3 3 2 2 2 4" xfId="10955"/>
    <cellStyle name="요약 2 3 3 2 2 2 4 2" xfId="24500"/>
    <cellStyle name="요약 2 3 3 2 2 2 5" xfId="17896"/>
    <cellStyle name="요약 2 3 3 2 2 3" xfId="4685"/>
    <cellStyle name="요약 2 3 3 2 2 3 2" xfId="8196"/>
    <cellStyle name="요약 2 3 3 2 2 3 2 2" xfId="15312"/>
    <cellStyle name="요약 2 3 3 2 2 3 2 2 2" xfId="28559"/>
    <cellStyle name="요약 2 3 3 2 2 3 2 3" xfId="21956"/>
    <cellStyle name="요약 2 3 3 2 2 3 3" xfId="11802"/>
    <cellStyle name="요약 2 3 3 2 2 3 3 2" xfId="25306"/>
    <cellStyle name="요약 2 3 3 2 2 3 4" xfId="18703"/>
    <cellStyle name="요약 2 3 3 2 2 4" xfId="6500"/>
    <cellStyle name="요약 2 3 3 2 2 4 2" xfId="13616"/>
    <cellStyle name="요약 2 3 3 2 2 4 2 2" xfId="26964"/>
    <cellStyle name="요약 2 3 3 2 2 4 3" xfId="20361"/>
    <cellStyle name="요약 2 3 3 2 2 5" xfId="10105"/>
    <cellStyle name="요약 2 3 3 2 2 5 2" xfId="23710"/>
    <cellStyle name="요약 2 3 3 2 2 6" xfId="17106"/>
    <cellStyle name="요약 2 3 3 2 3" xfId="3425"/>
    <cellStyle name="요약 2 3 3 2 3 2" xfId="5121"/>
    <cellStyle name="요약 2 3 3 2 3 2 2" xfId="8632"/>
    <cellStyle name="요약 2 3 3 2 3 2 2 2" xfId="15748"/>
    <cellStyle name="요약 2 3 3 2 3 2 2 2 2" xfId="28948"/>
    <cellStyle name="요약 2 3 3 2 3 2 2 3" xfId="22345"/>
    <cellStyle name="요약 2 3 3 2 3 2 3" xfId="12238"/>
    <cellStyle name="요약 2 3 3 2 3 2 3 2" xfId="25695"/>
    <cellStyle name="요약 2 3 3 2 3 2 4" xfId="19092"/>
    <cellStyle name="요약 2 3 3 2 3 3" xfId="6938"/>
    <cellStyle name="요약 2 3 3 2 3 3 2" xfId="14054"/>
    <cellStyle name="요약 2 3 3 2 3 3 2 2" xfId="27353"/>
    <cellStyle name="요약 2 3 3 2 3 3 3" xfId="20750"/>
    <cellStyle name="요약 2 3 3 2 3 4" xfId="10543"/>
    <cellStyle name="요약 2 3 3 2 3 4 2" xfId="24099"/>
    <cellStyle name="요약 2 3 3 2 3 5" xfId="17495"/>
    <cellStyle name="요약 2 3 3 2 4" xfId="4261"/>
    <cellStyle name="요약 2 3 3 2 4 2" xfId="7773"/>
    <cellStyle name="요약 2 3 3 2 4 2 2" xfId="14889"/>
    <cellStyle name="요약 2 3 3 2 4 2 2 2" xfId="28156"/>
    <cellStyle name="요약 2 3 3 2 4 2 3" xfId="21553"/>
    <cellStyle name="요약 2 3 3 2 4 3" xfId="11379"/>
    <cellStyle name="요약 2 3 3 2 4 3 2" xfId="24903"/>
    <cellStyle name="요약 2 3 3 2 4 4" xfId="18299"/>
    <cellStyle name="요약 2 3 3 2 5" xfId="6045"/>
    <cellStyle name="요약 2 3 3 2 5 2" xfId="13162"/>
    <cellStyle name="요약 2 3 3 2 5 2 2" xfId="26561"/>
    <cellStyle name="요약 2 3 3 2 5 3" xfId="19958"/>
    <cellStyle name="요약 2 3 3 2 6" xfId="9660"/>
    <cellStyle name="요약 2 3 3 2 6 2" xfId="23307"/>
    <cellStyle name="요약 2 3 3 2 7" xfId="16712"/>
    <cellStyle name="요약 2 3 3 3" xfId="3112"/>
    <cellStyle name="요약 2 3 3 3 2" xfId="3943"/>
    <cellStyle name="요약 2 3 3 3 2 2" xfId="5638"/>
    <cellStyle name="요약 2 3 3 3 2 2 2" xfId="9149"/>
    <cellStyle name="요약 2 3 3 3 2 2 2 2" xfId="16265"/>
    <cellStyle name="요약 2 3 3 3 2 2 2 2 2" xfId="29453"/>
    <cellStyle name="요약 2 3 3 3 2 2 2 3" xfId="22850"/>
    <cellStyle name="요약 2 3 3 3 2 2 3" xfId="12755"/>
    <cellStyle name="요약 2 3 3 3 2 2 3 2" xfId="26200"/>
    <cellStyle name="요약 2 3 3 3 2 2 4" xfId="19597"/>
    <cellStyle name="요약 2 3 3 3 2 3" xfId="7455"/>
    <cellStyle name="요약 2 3 3 3 2 3 2" xfId="14571"/>
    <cellStyle name="요약 2 3 3 3 2 3 2 2" xfId="27858"/>
    <cellStyle name="요약 2 3 3 3 2 3 3" xfId="21255"/>
    <cellStyle name="요약 2 3 3 3 2 4" xfId="11061"/>
    <cellStyle name="요약 2 3 3 3 2 4 2" xfId="24605"/>
    <cellStyle name="요약 2 3 3 3 2 5" xfId="18001"/>
    <cellStyle name="요약 2 3 3 3 3" xfId="4808"/>
    <cellStyle name="요약 2 3 3 3 3 2" xfId="8319"/>
    <cellStyle name="요약 2 3 3 3 3 2 2" xfId="15435"/>
    <cellStyle name="요약 2 3 3 3 3 2 2 2" xfId="28664"/>
    <cellStyle name="요약 2 3 3 3 3 2 3" xfId="22061"/>
    <cellStyle name="요약 2 3 3 3 3 3" xfId="11925"/>
    <cellStyle name="요약 2 3 3 3 3 3 2" xfId="25411"/>
    <cellStyle name="요약 2 3 3 3 3 4" xfId="18808"/>
    <cellStyle name="요약 2 3 3 3 4" xfId="6625"/>
    <cellStyle name="요약 2 3 3 3 4 2" xfId="13741"/>
    <cellStyle name="요약 2 3 3 3 4 2 2" xfId="27069"/>
    <cellStyle name="요약 2 3 3 3 4 3" xfId="20466"/>
    <cellStyle name="요약 2 3 3 3 5" xfId="10230"/>
    <cellStyle name="요약 2 3 3 3 5 2" xfId="23815"/>
    <cellStyle name="요약 2 3 3 3 6" xfId="17211"/>
    <cellStyle name="요약 2 3 3 4" xfId="3557"/>
    <cellStyle name="요약 2 3 3 4 2" xfId="5252"/>
    <cellStyle name="요약 2 3 3 4 2 2" xfId="8763"/>
    <cellStyle name="요약 2 3 3 4 2 2 2" xfId="15879"/>
    <cellStyle name="요약 2 3 3 4 2 2 2 2" xfId="29069"/>
    <cellStyle name="요약 2 3 3 4 2 2 3" xfId="22466"/>
    <cellStyle name="요약 2 3 3 4 2 3" xfId="12369"/>
    <cellStyle name="요약 2 3 3 4 2 3 2" xfId="25816"/>
    <cellStyle name="요약 2 3 3 4 2 4" xfId="19213"/>
    <cellStyle name="요약 2 3 3 4 3" xfId="7069"/>
    <cellStyle name="요약 2 3 3 4 3 2" xfId="14185"/>
    <cellStyle name="요약 2 3 3 4 3 2 2" xfId="27474"/>
    <cellStyle name="요약 2 3 3 4 3 3" xfId="20871"/>
    <cellStyle name="요약 2 3 3 4 4" xfId="10675"/>
    <cellStyle name="요약 2 3 3 4 4 2" xfId="24221"/>
    <cellStyle name="요약 2 3 3 4 5" xfId="17617"/>
    <cellStyle name="요약 2 3 3 5" xfId="4400"/>
    <cellStyle name="요약 2 3 3 5 2" xfId="7911"/>
    <cellStyle name="요약 2 3 3 5 2 2" xfId="15027"/>
    <cellStyle name="요약 2 3 3 5 2 2 2" xfId="28277"/>
    <cellStyle name="요약 2 3 3 5 2 3" xfId="21674"/>
    <cellStyle name="요약 2 3 3 5 3" xfId="11517"/>
    <cellStyle name="요약 2 3 3 5 3 2" xfId="25024"/>
    <cellStyle name="요약 2 3 3 5 4" xfId="18421"/>
    <cellStyle name="요약 2 3 3 6" xfId="6204"/>
    <cellStyle name="요약 2 3 3 6 2" xfId="13320"/>
    <cellStyle name="요약 2 3 3 6 2 2" xfId="26682"/>
    <cellStyle name="요약 2 3 3 6 3" xfId="20079"/>
    <cellStyle name="요약 2 3 3 7" xfId="9809"/>
    <cellStyle name="요약 2 3 3 7 2" xfId="23428"/>
    <cellStyle name="요약 2 3 3 8" xfId="16823"/>
    <cellStyle name="요약 2 3 4" xfId="2403"/>
    <cellStyle name="요약 2 3 4 2" xfId="2886"/>
    <cellStyle name="요약 2 3 4 2 2" xfId="3737"/>
    <cellStyle name="요약 2 3 4 2 2 2" xfId="5432"/>
    <cellStyle name="요약 2 3 4 2 2 2 2" xfId="8943"/>
    <cellStyle name="요약 2 3 4 2 2 2 2 2" xfId="16059"/>
    <cellStyle name="요약 2 3 4 2 2 2 2 2 2" xfId="29249"/>
    <cellStyle name="요약 2 3 4 2 2 2 2 3" xfId="22646"/>
    <cellStyle name="요약 2 3 4 2 2 2 3" xfId="12549"/>
    <cellStyle name="요약 2 3 4 2 2 2 3 2" xfId="25996"/>
    <cellStyle name="요약 2 3 4 2 2 2 4" xfId="19393"/>
    <cellStyle name="요약 2 3 4 2 2 3" xfId="7249"/>
    <cellStyle name="요약 2 3 4 2 2 3 2" xfId="14365"/>
    <cellStyle name="요약 2 3 4 2 2 3 2 2" xfId="27654"/>
    <cellStyle name="요약 2 3 4 2 2 3 3" xfId="21051"/>
    <cellStyle name="요약 2 3 4 2 2 4" xfId="10855"/>
    <cellStyle name="요약 2 3 4 2 2 4 2" xfId="24401"/>
    <cellStyle name="요약 2 3 4 2 2 5" xfId="17797"/>
    <cellStyle name="요약 2 3 4 2 3" xfId="4585"/>
    <cellStyle name="요약 2 3 4 2 3 2" xfId="8096"/>
    <cellStyle name="요약 2 3 4 2 3 2 2" xfId="15212"/>
    <cellStyle name="요약 2 3 4 2 3 2 2 2" xfId="28460"/>
    <cellStyle name="요약 2 3 4 2 3 2 3" xfId="21857"/>
    <cellStyle name="요약 2 3 4 2 3 3" xfId="11702"/>
    <cellStyle name="요약 2 3 4 2 3 3 2" xfId="25207"/>
    <cellStyle name="요약 2 3 4 2 3 4" xfId="18604"/>
    <cellStyle name="요약 2 3 4 2 4" xfId="6399"/>
    <cellStyle name="요약 2 3 4 2 4 2" xfId="13515"/>
    <cellStyle name="요약 2 3 4 2 4 2 2" xfId="26865"/>
    <cellStyle name="요약 2 3 4 2 4 3" xfId="20262"/>
    <cellStyle name="요약 2 3 4 2 5" xfId="10004"/>
    <cellStyle name="요약 2 3 4 2 5 2" xfId="23611"/>
    <cellStyle name="요약 2 3 4 2 6" xfId="17007"/>
    <cellStyle name="요약 2 3 4 3" xfId="3316"/>
    <cellStyle name="요약 2 3 4 3 2" xfId="5012"/>
    <cellStyle name="요약 2 3 4 3 2 2" xfId="8523"/>
    <cellStyle name="요약 2 3 4 3 2 2 2" xfId="15639"/>
    <cellStyle name="요약 2 3 4 3 2 2 2 2" xfId="28849"/>
    <cellStyle name="요약 2 3 4 3 2 2 3" xfId="22246"/>
    <cellStyle name="요약 2 3 4 3 2 3" xfId="12129"/>
    <cellStyle name="요약 2 3 4 3 2 3 2" xfId="25596"/>
    <cellStyle name="요약 2 3 4 3 2 4" xfId="18993"/>
    <cellStyle name="요약 2 3 4 3 3" xfId="6829"/>
    <cellStyle name="요약 2 3 4 3 3 2" xfId="13945"/>
    <cellStyle name="요약 2 3 4 3 3 2 2" xfId="27254"/>
    <cellStyle name="요약 2 3 4 3 3 3" xfId="20651"/>
    <cellStyle name="요약 2 3 4 3 4" xfId="10434"/>
    <cellStyle name="요약 2 3 4 3 4 2" xfId="24000"/>
    <cellStyle name="요약 2 3 4 3 5" xfId="17396"/>
    <cellStyle name="요약 2 3 4 4" xfId="4152"/>
    <cellStyle name="요약 2 3 4 4 2" xfId="7664"/>
    <cellStyle name="요약 2 3 4 4 2 2" xfId="14780"/>
    <cellStyle name="요약 2 3 4 4 2 2 2" xfId="28057"/>
    <cellStyle name="요약 2 3 4 4 2 3" xfId="21454"/>
    <cellStyle name="요약 2 3 4 4 3" xfId="11270"/>
    <cellStyle name="요약 2 3 4 4 3 2" xfId="24804"/>
    <cellStyle name="요약 2 3 4 4 4" xfId="18200"/>
    <cellStyle name="요약 2 3 4 5" xfId="5936"/>
    <cellStyle name="요약 2 3 4 5 2" xfId="13053"/>
    <cellStyle name="요약 2 3 4 5 2 2" xfId="26462"/>
    <cellStyle name="요약 2 3 4 5 3" xfId="19859"/>
    <cellStyle name="요약 2 3 4 6" xfId="9551"/>
    <cellStyle name="요약 2 3 4 6 2" xfId="23208"/>
    <cellStyle name="요약 2 3 4 7" xfId="16613"/>
    <cellStyle name="요약 2 3 5" xfId="2567"/>
    <cellStyle name="요약 2 3 5 2" xfId="3468"/>
    <cellStyle name="요약 2 3 5 2 2" xfId="5164"/>
    <cellStyle name="요약 2 3 5 2 2 2" xfId="8675"/>
    <cellStyle name="요약 2 3 5 2 2 2 2" xfId="15791"/>
    <cellStyle name="요약 2 3 5 2 2 2 2 2" xfId="28990"/>
    <cellStyle name="요약 2 3 5 2 2 2 3" xfId="22387"/>
    <cellStyle name="요약 2 3 5 2 2 3" xfId="12281"/>
    <cellStyle name="요약 2 3 5 2 2 3 2" xfId="25737"/>
    <cellStyle name="요약 2 3 5 2 2 4" xfId="19134"/>
    <cellStyle name="요약 2 3 5 2 3" xfId="6981"/>
    <cellStyle name="요약 2 3 5 2 3 2" xfId="14097"/>
    <cellStyle name="요약 2 3 5 2 3 2 2" xfId="27395"/>
    <cellStyle name="요약 2 3 5 2 3 3" xfId="20792"/>
    <cellStyle name="요약 2 3 5 2 4" xfId="10586"/>
    <cellStyle name="요약 2 3 5 2 4 2" xfId="24141"/>
    <cellStyle name="요약 2 3 5 2 5" xfId="17537"/>
    <cellStyle name="요약 2 3 5 3" xfId="4311"/>
    <cellStyle name="요약 2 3 5 3 2" xfId="7823"/>
    <cellStyle name="요약 2 3 5 3 2 2" xfId="14939"/>
    <cellStyle name="요약 2 3 5 3 2 2 2" xfId="28198"/>
    <cellStyle name="요약 2 3 5 3 2 3" xfId="21595"/>
    <cellStyle name="요약 2 3 5 3 3" xfId="11429"/>
    <cellStyle name="요약 2 3 5 3 3 2" xfId="24945"/>
    <cellStyle name="요약 2 3 5 3 4" xfId="18341"/>
    <cellStyle name="요약 2 3 5 4" xfId="6096"/>
    <cellStyle name="요약 2 3 5 4 2" xfId="13213"/>
    <cellStyle name="요약 2 3 5 4 2 2" xfId="26603"/>
    <cellStyle name="요약 2 3 5 4 3" xfId="20000"/>
    <cellStyle name="요약 2 3 5 5" xfId="9711"/>
    <cellStyle name="요약 2 3 5 5 2" xfId="23349"/>
    <cellStyle name="요약 2 3 5 6" xfId="16754"/>
    <cellStyle name="요약 2 3 6" xfId="3259"/>
    <cellStyle name="요약 2 3 6 2" xfId="4955"/>
    <cellStyle name="요약 2 3 6 2 2" xfId="8466"/>
    <cellStyle name="요약 2 3 6 2 2 2" xfId="15582"/>
    <cellStyle name="요약 2 3 6 2 2 2 2" xfId="28801"/>
    <cellStyle name="요약 2 3 6 2 2 3" xfId="22198"/>
    <cellStyle name="요약 2 3 6 2 3" xfId="12072"/>
    <cellStyle name="요약 2 3 6 2 3 2" xfId="25548"/>
    <cellStyle name="요약 2 3 6 2 4" xfId="18945"/>
    <cellStyle name="요약 2 3 6 3" xfId="6772"/>
    <cellStyle name="요약 2 3 6 3 2" xfId="13888"/>
    <cellStyle name="요약 2 3 6 3 2 2" xfId="27206"/>
    <cellStyle name="요약 2 3 6 3 3" xfId="20603"/>
    <cellStyle name="요약 2 3 6 4" xfId="10377"/>
    <cellStyle name="요약 2 3 6 4 2" xfId="23952"/>
    <cellStyle name="요약 2 3 6 5" xfId="17348"/>
    <cellStyle name="요약 2 3 7" xfId="1986"/>
    <cellStyle name="요약 2 3 7 2" xfId="2233"/>
    <cellStyle name="요약 2 3 7 2 2" xfId="9390"/>
    <cellStyle name="요약 2 3 7 2 2 2" xfId="23074"/>
    <cellStyle name="요약 2 3 7 2 3" xfId="16495"/>
    <cellStyle name="요약 2 3 7 3" xfId="2571"/>
    <cellStyle name="요약 2 3 7 3 2" xfId="16757"/>
    <cellStyle name="요약 2 3 7 4" xfId="2178"/>
    <cellStyle name="요약 2 3 8" xfId="5858"/>
    <cellStyle name="요약 2 3 8 2" xfId="12975"/>
    <cellStyle name="요약 2 3 8 2 2" xfId="26395"/>
    <cellStyle name="요약 2 3 8 3" xfId="19792"/>
    <cellStyle name="요약 2 3 9" xfId="9474"/>
    <cellStyle name="요약 2 3 9 2" xfId="23141"/>
    <cellStyle name="요약 3" xfId="1650"/>
    <cellStyle name="요약 3 2" xfId="1651"/>
    <cellStyle name="요약 3 2 2" xfId="2320"/>
    <cellStyle name="요약 3 2 2 2" xfId="2625"/>
    <cellStyle name="요약 3 2 2 2 2" xfId="2752"/>
    <cellStyle name="요약 3 2 2 2 2 2" xfId="2806"/>
    <cellStyle name="요약 3 2 2 2 2 2 2" xfId="3223"/>
    <cellStyle name="요약 3 2 2 2 2 2 2 2" xfId="4044"/>
    <cellStyle name="요약 3 2 2 2 2 2 2 2 2" xfId="5739"/>
    <cellStyle name="요약 3 2 2 2 2 2 2 2 2 2" xfId="9250"/>
    <cellStyle name="요약 3 2 2 2 2 2 2 2 2 2 2" xfId="16366"/>
    <cellStyle name="요약 3 2 2 2 2 2 2 2 2 2 2 2" xfId="29554"/>
    <cellStyle name="요약 3 2 2 2 2 2 2 2 2 2 3" xfId="22951"/>
    <cellStyle name="요약 3 2 2 2 2 2 2 2 2 3" xfId="12856"/>
    <cellStyle name="요약 3 2 2 2 2 2 2 2 2 3 2" xfId="26301"/>
    <cellStyle name="요약 3 2 2 2 2 2 2 2 2 4" xfId="19698"/>
    <cellStyle name="요약 3 2 2 2 2 2 2 2 3" xfId="7556"/>
    <cellStyle name="요약 3 2 2 2 2 2 2 2 3 2" xfId="14672"/>
    <cellStyle name="요약 3 2 2 2 2 2 2 2 3 2 2" xfId="27959"/>
    <cellStyle name="요약 3 2 2 2 2 2 2 2 3 3" xfId="21356"/>
    <cellStyle name="요약 3 2 2 2 2 2 2 2 4" xfId="11162"/>
    <cellStyle name="요약 3 2 2 2 2 2 2 2 4 2" xfId="24706"/>
    <cellStyle name="요약 3 2 2 2 2 2 2 2 5" xfId="18102"/>
    <cellStyle name="요약 3 2 2 2 2 2 2 3" xfId="4919"/>
    <cellStyle name="요약 3 2 2 2 2 2 2 3 2" xfId="8430"/>
    <cellStyle name="요약 3 2 2 2 2 2 2 3 2 2" xfId="15546"/>
    <cellStyle name="요약 3 2 2 2 2 2 2 3 2 2 2" xfId="28765"/>
    <cellStyle name="요약 3 2 2 2 2 2 2 3 2 3" xfId="22162"/>
    <cellStyle name="요약 3 2 2 2 2 2 2 3 3" xfId="12036"/>
    <cellStyle name="요약 3 2 2 2 2 2 2 3 3 2" xfId="25512"/>
    <cellStyle name="요약 3 2 2 2 2 2 2 3 4" xfId="18909"/>
    <cellStyle name="요약 3 2 2 2 2 2 2 4" xfId="6736"/>
    <cellStyle name="요약 3 2 2 2 2 2 2 4 2" xfId="13852"/>
    <cellStyle name="요약 3 2 2 2 2 2 2 4 2 2" xfId="27170"/>
    <cellStyle name="요약 3 2 2 2 2 2 2 4 3" xfId="20567"/>
    <cellStyle name="요약 3 2 2 2 2 2 2 5" xfId="10341"/>
    <cellStyle name="요약 3 2 2 2 2 2 2 5 2" xfId="23916"/>
    <cellStyle name="요약 3 2 2 2 2 2 2 6" xfId="17312"/>
    <cellStyle name="요약 3 2 2 2 2 2 3" xfId="3658"/>
    <cellStyle name="요약 3 2 2 2 2 2 3 2" xfId="5353"/>
    <cellStyle name="요약 3 2 2 2 2 2 3 2 2" xfId="8864"/>
    <cellStyle name="요약 3 2 2 2 2 2 3 2 2 2" xfId="15980"/>
    <cellStyle name="요약 3 2 2 2 2 2 3 2 2 2 2" xfId="29170"/>
    <cellStyle name="요약 3 2 2 2 2 2 3 2 2 3" xfId="22567"/>
    <cellStyle name="요약 3 2 2 2 2 2 3 2 3" xfId="12470"/>
    <cellStyle name="요약 3 2 2 2 2 2 3 2 3 2" xfId="25917"/>
    <cellStyle name="요약 3 2 2 2 2 2 3 2 4" xfId="19314"/>
    <cellStyle name="요약 3 2 2 2 2 2 3 3" xfId="7170"/>
    <cellStyle name="요약 3 2 2 2 2 2 3 3 2" xfId="14286"/>
    <cellStyle name="요약 3 2 2 2 2 2 3 3 2 2" xfId="27575"/>
    <cellStyle name="요약 3 2 2 2 2 2 3 3 3" xfId="20972"/>
    <cellStyle name="요약 3 2 2 2 2 2 3 4" xfId="10776"/>
    <cellStyle name="요약 3 2 2 2 2 2 3 4 2" xfId="24322"/>
    <cellStyle name="요약 3 2 2 2 2 2 3 5" xfId="17718"/>
    <cellStyle name="요약 3 2 2 2 2 2 4" xfId="4505"/>
    <cellStyle name="요약 3 2 2 2 2 2 4 2" xfId="8016"/>
    <cellStyle name="요약 3 2 2 2 2 2 4 2 2" xfId="15132"/>
    <cellStyle name="요약 3 2 2 2 2 2 4 2 2 2" xfId="28381"/>
    <cellStyle name="요약 3 2 2 2 2 2 4 2 3" xfId="21778"/>
    <cellStyle name="요약 3 2 2 2 2 2 4 3" xfId="11622"/>
    <cellStyle name="요약 3 2 2 2 2 2 4 3 2" xfId="25128"/>
    <cellStyle name="요약 3 2 2 2 2 2 4 4" xfId="18525"/>
    <cellStyle name="요약 3 2 2 2 2 2 5" xfId="6319"/>
    <cellStyle name="요약 3 2 2 2 2 2 5 2" xfId="13435"/>
    <cellStyle name="요약 3 2 2 2 2 2 5 2 2" xfId="26786"/>
    <cellStyle name="요약 3 2 2 2 2 2 5 3" xfId="20183"/>
    <cellStyle name="요약 3 2 2 2 2 2 6" xfId="9924"/>
    <cellStyle name="요약 3 2 2 2 2 2 6 2" xfId="23532"/>
    <cellStyle name="요약 3 2 2 2 2 2 7" xfId="16928"/>
    <cellStyle name="요약 3 2 2 2 2 3" xfId="3170"/>
    <cellStyle name="요약 3 2 2 2 2 3 2" xfId="3992"/>
    <cellStyle name="요약 3 2 2 2 2 3 2 2" xfId="5687"/>
    <cellStyle name="요약 3 2 2 2 2 3 2 2 2" xfId="9198"/>
    <cellStyle name="요약 3 2 2 2 2 3 2 2 2 2" xfId="16314"/>
    <cellStyle name="요약 3 2 2 2 2 3 2 2 2 2 2" xfId="29502"/>
    <cellStyle name="요약 3 2 2 2 2 3 2 2 2 3" xfId="22899"/>
    <cellStyle name="요약 3 2 2 2 2 3 2 2 3" xfId="12804"/>
    <cellStyle name="요약 3 2 2 2 2 3 2 2 3 2" xfId="26249"/>
    <cellStyle name="요약 3 2 2 2 2 3 2 2 4" xfId="19646"/>
    <cellStyle name="요약 3 2 2 2 2 3 2 3" xfId="7504"/>
    <cellStyle name="요약 3 2 2 2 2 3 2 3 2" xfId="14620"/>
    <cellStyle name="요약 3 2 2 2 2 3 2 3 2 2" xfId="27907"/>
    <cellStyle name="요약 3 2 2 2 2 3 2 3 3" xfId="21304"/>
    <cellStyle name="요약 3 2 2 2 2 3 2 4" xfId="11110"/>
    <cellStyle name="요약 3 2 2 2 2 3 2 4 2" xfId="24654"/>
    <cellStyle name="요약 3 2 2 2 2 3 2 5" xfId="18050"/>
    <cellStyle name="요약 3 2 2 2 2 3 3" xfId="4866"/>
    <cellStyle name="요약 3 2 2 2 2 3 3 2" xfId="8377"/>
    <cellStyle name="요약 3 2 2 2 2 3 3 2 2" xfId="15493"/>
    <cellStyle name="요약 3 2 2 2 2 3 3 2 2 2" xfId="28713"/>
    <cellStyle name="요약 3 2 2 2 2 3 3 2 3" xfId="22110"/>
    <cellStyle name="요약 3 2 2 2 2 3 3 3" xfId="11983"/>
    <cellStyle name="요약 3 2 2 2 2 3 3 3 2" xfId="25460"/>
    <cellStyle name="요약 3 2 2 2 2 3 3 4" xfId="18857"/>
    <cellStyle name="요약 3 2 2 2 2 3 4" xfId="6683"/>
    <cellStyle name="요약 3 2 2 2 2 3 4 2" xfId="13799"/>
    <cellStyle name="요약 3 2 2 2 2 3 4 2 2" xfId="27118"/>
    <cellStyle name="요약 3 2 2 2 2 3 4 3" xfId="20515"/>
    <cellStyle name="요약 3 2 2 2 2 3 5" xfId="10288"/>
    <cellStyle name="요약 3 2 2 2 2 3 5 2" xfId="23864"/>
    <cellStyle name="요약 3 2 2 2 2 3 6" xfId="17260"/>
    <cellStyle name="요약 3 2 2 2 2 4" xfId="3606"/>
    <cellStyle name="요약 3 2 2 2 2 4 2" xfId="5301"/>
    <cellStyle name="요약 3 2 2 2 2 4 2 2" xfId="8812"/>
    <cellStyle name="요약 3 2 2 2 2 4 2 2 2" xfId="15928"/>
    <cellStyle name="요약 3 2 2 2 2 4 2 2 2 2" xfId="29118"/>
    <cellStyle name="요약 3 2 2 2 2 4 2 2 3" xfId="22515"/>
    <cellStyle name="요약 3 2 2 2 2 4 2 3" xfId="12418"/>
    <cellStyle name="요약 3 2 2 2 2 4 2 3 2" xfId="25865"/>
    <cellStyle name="요약 3 2 2 2 2 4 2 4" xfId="19262"/>
    <cellStyle name="요약 3 2 2 2 2 4 3" xfId="7118"/>
    <cellStyle name="요약 3 2 2 2 2 4 3 2" xfId="14234"/>
    <cellStyle name="요약 3 2 2 2 2 4 3 2 2" xfId="27523"/>
    <cellStyle name="요약 3 2 2 2 2 4 3 3" xfId="20920"/>
    <cellStyle name="요약 3 2 2 2 2 4 4" xfId="10724"/>
    <cellStyle name="요약 3 2 2 2 2 4 4 2" xfId="24270"/>
    <cellStyle name="요약 3 2 2 2 2 4 5" xfId="17666"/>
    <cellStyle name="요약 3 2 2 2 2 5" xfId="4453"/>
    <cellStyle name="요약 3 2 2 2 2 5 2" xfId="7964"/>
    <cellStyle name="요약 3 2 2 2 2 5 2 2" xfId="15080"/>
    <cellStyle name="요약 3 2 2 2 2 5 2 2 2" xfId="28329"/>
    <cellStyle name="요약 3 2 2 2 2 5 2 3" xfId="21726"/>
    <cellStyle name="요약 3 2 2 2 2 5 3" xfId="11570"/>
    <cellStyle name="요약 3 2 2 2 2 5 3 2" xfId="25076"/>
    <cellStyle name="요약 3 2 2 2 2 5 4" xfId="18473"/>
    <cellStyle name="요약 3 2 2 2 2 6" xfId="6266"/>
    <cellStyle name="요약 3 2 2 2 2 6 2" xfId="13382"/>
    <cellStyle name="요약 3 2 2 2 2 6 2 2" xfId="26734"/>
    <cellStyle name="요약 3 2 2 2 2 6 3" xfId="20131"/>
    <cellStyle name="요약 3 2 2 2 2 7" xfId="9871"/>
    <cellStyle name="요약 3 2 2 2 2 7 2" xfId="23480"/>
    <cellStyle name="요약 3 2 2 2 2 8" xfId="16875"/>
    <cellStyle name="요약 3 2 2 2 3" xfId="2463"/>
    <cellStyle name="요약 3 2 2 2 3 2" xfId="2945"/>
    <cellStyle name="요약 3 2 2 2 3 2 2" xfId="3795"/>
    <cellStyle name="요약 3 2 2 2 3 2 2 2" xfId="5490"/>
    <cellStyle name="요약 3 2 2 2 3 2 2 2 2" xfId="9001"/>
    <cellStyle name="요약 3 2 2 2 3 2 2 2 2 2" xfId="16117"/>
    <cellStyle name="요약 3 2 2 2 3 2 2 2 2 2 2" xfId="29306"/>
    <cellStyle name="요약 3 2 2 2 3 2 2 2 2 3" xfId="22703"/>
    <cellStyle name="요약 3 2 2 2 3 2 2 2 3" xfId="12607"/>
    <cellStyle name="요약 3 2 2 2 3 2 2 2 3 2" xfId="26053"/>
    <cellStyle name="요약 3 2 2 2 3 2 2 2 4" xfId="19450"/>
    <cellStyle name="요약 3 2 2 2 3 2 2 3" xfId="7307"/>
    <cellStyle name="요약 3 2 2 2 3 2 2 3 2" xfId="14423"/>
    <cellStyle name="요약 3 2 2 2 3 2 2 3 2 2" xfId="27711"/>
    <cellStyle name="요약 3 2 2 2 3 2 2 3 3" xfId="21108"/>
    <cellStyle name="요약 3 2 2 2 3 2 2 4" xfId="10913"/>
    <cellStyle name="요약 3 2 2 2 3 2 2 4 2" xfId="24458"/>
    <cellStyle name="요약 3 2 2 2 3 2 2 5" xfId="17854"/>
    <cellStyle name="요약 3 2 2 2 3 2 3" xfId="4643"/>
    <cellStyle name="요약 3 2 2 2 3 2 3 2" xfId="8154"/>
    <cellStyle name="요약 3 2 2 2 3 2 3 2 2" xfId="15270"/>
    <cellStyle name="요약 3 2 2 2 3 2 3 2 2 2" xfId="28517"/>
    <cellStyle name="요약 3 2 2 2 3 2 3 2 3" xfId="21914"/>
    <cellStyle name="요약 3 2 2 2 3 2 3 3" xfId="11760"/>
    <cellStyle name="요약 3 2 2 2 3 2 3 3 2" xfId="25264"/>
    <cellStyle name="요약 3 2 2 2 3 2 3 4" xfId="18661"/>
    <cellStyle name="요약 3 2 2 2 3 2 4" xfId="6458"/>
    <cellStyle name="요약 3 2 2 2 3 2 4 2" xfId="13574"/>
    <cellStyle name="요약 3 2 2 2 3 2 4 2 2" xfId="26922"/>
    <cellStyle name="요약 3 2 2 2 3 2 4 3" xfId="20319"/>
    <cellStyle name="요약 3 2 2 2 3 2 5" xfId="10063"/>
    <cellStyle name="요약 3 2 2 2 3 2 5 2" xfId="23668"/>
    <cellStyle name="요약 3 2 2 2 3 2 6" xfId="17064"/>
    <cellStyle name="요약 3 2 2 2 3 3" xfId="3375"/>
    <cellStyle name="요약 3 2 2 2 3 3 2" xfId="5071"/>
    <cellStyle name="요약 3 2 2 2 3 3 2 2" xfId="8582"/>
    <cellStyle name="요약 3 2 2 2 3 3 2 2 2" xfId="15698"/>
    <cellStyle name="요약 3 2 2 2 3 3 2 2 2 2" xfId="28906"/>
    <cellStyle name="요약 3 2 2 2 3 3 2 2 3" xfId="22303"/>
    <cellStyle name="요약 3 2 2 2 3 3 2 3" xfId="12188"/>
    <cellStyle name="요약 3 2 2 2 3 3 2 3 2" xfId="25653"/>
    <cellStyle name="요약 3 2 2 2 3 3 2 4" xfId="19050"/>
    <cellStyle name="요약 3 2 2 2 3 3 3" xfId="6888"/>
    <cellStyle name="요약 3 2 2 2 3 3 3 2" xfId="14004"/>
    <cellStyle name="요약 3 2 2 2 3 3 3 2 2" xfId="27311"/>
    <cellStyle name="요약 3 2 2 2 3 3 3 3" xfId="20708"/>
    <cellStyle name="요약 3 2 2 2 3 3 4" xfId="10493"/>
    <cellStyle name="요약 3 2 2 2 3 3 4 2" xfId="24057"/>
    <cellStyle name="요약 3 2 2 2 3 3 5" xfId="17453"/>
    <cellStyle name="요약 3 2 2 2 3 4" xfId="4211"/>
    <cellStyle name="요약 3 2 2 2 3 4 2" xfId="7723"/>
    <cellStyle name="요약 3 2 2 2 3 4 2 2" xfId="14839"/>
    <cellStyle name="요약 3 2 2 2 3 4 2 2 2" xfId="28114"/>
    <cellStyle name="요약 3 2 2 2 3 4 2 3" xfId="21511"/>
    <cellStyle name="요약 3 2 2 2 3 4 3" xfId="11329"/>
    <cellStyle name="요약 3 2 2 2 3 4 3 2" xfId="24861"/>
    <cellStyle name="요약 3 2 2 2 3 4 4" xfId="18257"/>
    <cellStyle name="요약 3 2 2 2 3 5" xfId="5995"/>
    <cellStyle name="요약 3 2 2 2 3 5 2" xfId="13112"/>
    <cellStyle name="요약 3 2 2 2 3 5 2 2" xfId="26519"/>
    <cellStyle name="요약 3 2 2 2 3 5 3" xfId="19916"/>
    <cellStyle name="요약 3 2 2 2 3 6" xfId="9610"/>
    <cellStyle name="요약 3 2 2 2 3 6 2" xfId="23265"/>
    <cellStyle name="요약 3 2 2 2 3 7" xfId="16670"/>
    <cellStyle name="요약 3 2 2 2 4" xfId="3060"/>
    <cellStyle name="요약 3 2 2 2 4 2" xfId="3900"/>
    <cellStyle name="요약 3 2 2 2 4 2 2" xfId="5595"/>
    <cellStyle name="요약 3 2 2 2 4 2 2 2" xfId="9106"/>
    <cellStyle name="요약 3 2 2 2 4 2 2 2 2" xfId="16222"/>
    <cellStyle name="요약 3 2 2 2 4 2 2 2 2 2" xfId="29411"/>
    <cellStyle name="요약 3 2 2 2 4 2 2 2 3" xfId="22808"/>
    <cellStyle name="요약 3 2 2 2 4 2 2 3" xfId="12712"/>
    <cellStyle name="요약 3 2 2 2 4 2 2 3 2" xfId="26158"/>
    <cellStyle name="요약 3 2 2 2 4 2 2 4" xfId="19555"/>
    <cellStyle name="요약 3 2 2 2 4 2 3" xfId="7412"/>
    <cellStyle name="요약 3 2 2 2 4 2 3 2" xfId="14528"/>
    <cellStyle name="요약 3 2 2 2 4 2 3 2 2" xfId="27816"/>
    <cellStyle name="요약 3 2 2 2 4 2 3 3" xfId="21213"/>
    <cellStyle name="요약 3 2 2 2 4 2 4" xfId="11018"/>
    <cellStyle name="요약 3 2 2 2 4 2 4 2" xfId="24563"/>
    <cellStyle name="요약 3 2 2 2 4 2 5" xfId="17959"/>
    <cellStyle name="요약 3 2 2 2 4 3" xfId="4756"/>
    <cellStyle name="요약 3 2 2 2 4 3 2" xfId="8267"/>
    <cellStyle name="요약 3 2 2 2 4 3 2 2" xfId="15383"/>
    <cellStyle name="요약 3 2 2 2 4 3 2 2 2" xfId="28622"/>
    <cellStyle name="요약 3 2 2 2 4 3 2 3" xfId="22019"/>
    <cellStyle name="요약 3 2 2 2 4 3 3" xfId="11873"/>
    <cellStyle name="요약 3 2 2 2 4 3 3 2" xfId="25369"/>
    <cellStyle name="요약 3 2 2 2 4 3 4" xfId="18766"/>
    <cellStyle name="요약 3 2 2 2 4 4" xfId="6573"/>
    <cellStyle name="요약 3 2 2 2 4 4 2" xfId="13689"/>
    <cellStyle name="요약 3 2 2 2 4 4 2 2" xfId="27027"/>
    <cellStyle name="요약 3 2 2 2 4 4 3" xfId="20424"/>
    <cellStyle name="요약 3 2 2 2 4 5" xfId="10178"/>
    <cellStyle name="요약 3 2 2 2 4 5 2" xfId="23773"/>
    <cellStyle name="요약 3 2 2 2 4 6" xfId="17169"/>
    <cellStyle name="요약 3 2 2 2 5" xfId="3506"/>
    <cellStyle name="요약 3 2 2 2 5 2" xfId="5201"/>
    <cellStyle name="요약 3 2 2 2 5 2 2" xfId="8712"/>
    <cellStyle name="요약 3 2 2 2 5 2 2 2" xfId="15828"/>
    <cellStyle name="요약 3 2 2 2 5 2 2 2 2" xfId="29027"/>
    <cellStyle name="요약 3 2 2 2 5 2 2 3" xfId="22424"/>
    <cellStyle name="요약 3 2 2 2 5 2 3" xfId="12318"/>
    <cellStyle name="요약 3 2 2 2 5 2 3 2" xfId="25774"/>
    <cellStyle name="요약 3 2 2 2 5 2 4" xfId="19171"/>
    <cellStyle name="요약 3 2 2 2 5 3" xfId="7018"/>
    <cellStyle name="요약 3 2 2 2 5 3 2" xfId="14134"/>
    <cellStyle name="요약 3 2 2 2 5 3 2 2" xfId="27432"/>
    <cellStyle name="요약 3 2 2 2 5 3 3" xfId="20829"/>
    <cellStyle name="요약 3 2 2 2 5 4" xfId="10624"/>
    <cellStyle name="요약 3 2 2 2 5 4 2" xfId="24179"/>
    <cellStyle name="요약 3 2 2 2 5 5" xfId="17575"/>
    <cellStyle name="요약 3 2 2 2 6" xfId="4349"/>
    <cellStyle name="요약 3 2 2 2 6 2" xfId="7860"/>
    <cellStyle name="요약 3 2 2 2 6 2 2" xfId="14976"/>
    <cellStyle name="요약 3 2 2 2 6 2 2 2" xfId="28235"/>
    <cellStyle name="요약 3 2 2 2 6 2 3" xfId="21632"/>
    <cellStyle name="요약 3 2 2 2 6 3" xfId="11466"/>
    <cellStyle name="요약 3 2 2 2 6 3 2" xfId="24982"/>
    <cellStyle name="요약 3 2 2 2 6 4" xfId="18379"/>
    <cellStyle name="요약 3 2 2 2 7" xfId="6143"/>
    <cellStyle name="요약 3 2 2 2 7 2" xfId="13259"/>
    <cellStyle name="요약 3 2 2 2 7 2 2" xfId="26640"/>
    <cellStyle name="요약 3 2 2 2 7 3" xfId="20037"/>
    <cellStyle name="요약 3 2 2 2 8" xfId="9749"/>
    <cellStyle name="요약 3 2 2 2 8 2" xfId="23386"/>
    <cellStyle name="요약 3 2 2 2 9" xfId="16784"/>
    <cellStyle name="요약 3 2 2 3" xfId="2693"/>
    <cellStyle name="요약 3 2 2 3 2" xfId="2516"/>
    <cellStyle name="요약 3 2 2 3 2 2" xfId="2990"/>
    <cellStyle name="요약 3 2 2 3 2 2 2" xfId="3840"/>
    <cellStyle name="요약 3 2 2 3 2 2 2 2" xfId="5535"/>
    <cellStyle name="요약 3 2 2 3 2 2 2 2 2" xfId="9046"/>
    <cellStyle name="요약 3 2 2 3 2 2 2 2 2 2" xfId="16162"/>
    <cellStyle name="요약 3 2 2 3 2 2 2 2 2 2 2" xfId="29351"/>
    <cellStyle name="요약 3 2 2 3 2 2 2 2 2 3" xfId="22748"/>
    <cellStyle name="요약 3 2 2 3 2 2 2 2 3" xfId="12652"/>
    <cellStyle name="요약 3 2 2 3 2 2 2 2 3 2" xfId="26098"/>
    <cellStyle name="요약 3 2 2 3 2 2 2 2 4" xfId="19495"/>
    <cellStyle name="요약 3 2 2 3 2 2 2 3" xfId="7352"/>
    <cellStyle name="요약 3 2 2 3 2 2 2 3 2" xfId="14468"/>
    <cellStyle name="요약 3 2 2 3 2 2 2 3 2 2" xfId="27756"/>
    <cellStyle name="요약 3 2 2 3 2 2 2 3 3" xfId="21153"/>
    <cellStyle name="요약 3 2 2 3 2 2 2 4" xfId="10958"/>
    <cellStyle name="요약 3 2 2 3 2 2 2 4 2" xfId="24503"/>
    <cellStyle name="요약 3 2 2 3 2 2 2 5" xfId="17899"/>
    <cellStyle name="요약 3 2 2 3 2 2 3" xfId="4688"/>
    <cellStyle name="요약 3 2 2 3 2 2 3 2" xfId="8199"/>
    <cellStyle name="요약 3 2 2 3 2 2 3 2 2" xfId="15315"/>
    <cellStyle name="요약 3 2 2 3 2 2 3 2 2 2" xfId="28562"/>
    <cellStyle name="요약 3 2 2 3 2 2 3 2 3" xfId="21959"/>
    <cellStyle name="요약 3 2 2 3 2 2 3 3" xfId="11805"/>
    <cellStyle name="요약 3 2 2 3 2 2 3 3 2" xfId="25309"/>
    <cellStyle name="요약 3 2 2 3 2 2 3 4" xfId="18706"/>
    <cellStyle name="요약 3 2 2 3 2 2 4" xfId="6503"/>
    <cellStyle name="요약 3 2 2 3 2 2 4 2" xfId="13619"/>
    <cellStyle name="요약 3 2 2 3 2 2 4 2 2" xfId="26967"/>
    <cellStyle name="요약 3 2 2 3 2 2 4 3" xfId="20364"/>
    <cellStyle name="요약 3 2 2 3 2 2 5" xfId="10108"/>
    <cellStyle name="요약 3 2 2 3 2 2 5 2" xfId="23713"/>
    <cellStyle name="요약 3 2 2 3 2 2 6" xfId="17109"/>
    <cellStyle name="요약 3 2 2 3 2 3" xfId="3428"/>
    <cellStyle name="요약 3 2 2 3 2 3 2" xfId="5124"/>
    <cellStyle name="요약 3 2 2 3 2 3 2 2" xfId="8635"/>
    <cellStyle name="요약 3 2 2 3 2 3 2 2 2" xfId="15751"/>
    <cellStyle name="요약 3 2 2 3 2 3 2 2 2 2" xfId="28951"/>
    <cellStyle name="요약 3 2 2 3 2 3 2 2 3" xfId="22348"/>
    <cellStyle name="요약 3 2 2 3 2 3 2 3" xfId="12241"/>
    <cellStyle name="요약 3 2 2 3 2 3 2 3 2" xfId="25698"/>
    <cellStyle name="요약 3 2 2 3 2 3 2 4" xfId="19095"/>
    <cellStyle name="요약 3 2 2 3 2 3 3" xfId="6941"/>
    <cellStyle name="요약 3 2 2 3 2 3 3 2" xfId="14057"/>
    <cellStyle name="요약 3 2 2 3 2 3 3 2 2" xfId="27356"/>
    <cellStyle name="요약 3 2 2 3 2 3 3 3" xfId="20753"/>
    <cellStyle name="요약 3 2 2 3 2 3 4" xfId="10546"/>
    <cellStyle name="요약 3 2 2 3 2 3 4 2" xfId="24102"/>
    <cellStyle name="요약 3 2 2 3 2 3 5" xfId="17498"/>
    <cellStyle name="요약 3 2 2 3 2 4" xfId="4264"/>
    <cellStyle name="요약 3 2 2 3 2 4 2" xfId="7776"/>
    <cellStyle name="요약 3 2 2 3 2 4 2 2" xfId="14892"/>
    <cellStyle name="요약 3 2 2 3 2 4 2 2 2" xfId="28159"/>
    <cellStyle name="요약 3 2 2 3 2 4 2 3" xfId="21556"/>
    <cellStyle name="요약 3 2 2 3 2 4 3" xfId="11382"/>
    <cellStyle name="요약 3 2 2 3 2 4 3 2" xfId="24906"/>
    <cellStyle name="요약 3 2 2 3 2 4 4" xfId="18302"/>
    <cellStyle name="요약 3 2 2 3 2 5" xfId="6048"/>
    <cellStyle name="요약 3 2 2 3 2 5 2" xfId="13165"/>
    <cellStyle name="요약 3 2 2 3 2 5 2 2" xfId="26564"/>
    <cellStyle name="요약 3 2 2 3 2 5 3" xfId="19961"/>
    <cellStyle name="요약 3 2 2 3 2 6" xfId="9663"/>
    <cellStyle name="요약 3 2 2 3 2 6 2" xfId="23310"/>
    <cellStyle name="요약 3 2 2 3 2 7" xfId="16715"/>
    <cellStyle name="요약 3 2 2 3 3" xfId="3115"/>
    <cellStyle name="요약 3 2 2 3 3 2" xfId="3946"/>
    <cellStyle name="요약 3 2 2 3 3 2 2" xfId="5641"/>
    <cellStyle name="요약 3 2 2 3 3 2 2 2" xfId="9152"/>
    <cellStyle name="요약 3 2 2 3 3 2 2 2 2" xfId="16268"/>
    <cellStyle name="요약 3 2 2 3 3 2 2 2 2 2" xfId="29456"/>
    <cellStyle name="요약 3 2 2 3 3 2 2 2 3" xfId="22853"/>
    <cellStyle name="요약 3 2 2 3 3 2 2 3" xfId="12758"/>
    <cellStyle name="요약 3 2 2 3 3 2 2 3 2" xfId="26203"/>
    <cellStyle name="요약 3 2 2 3 3 2 2 4" xfId="19600"/>
    <cellStyle name="요약 3 2 2 3 3 2 3" xfId="7458"/>
    <cellStyle name="요약 3 2 2 3 3 2 3 2" xfId="14574"/>
    <cellStyle name="요약 3 2 2 3 3 2 3 2 2" xfId="27861"/>
    <cellStyle name="요약 3 2 2 3 3 2 3 3" xfId="21258"/>
    <cellStyle name="요약 3 2 2 3 3 2 4" xfId="11064"/>
    <cellStyle name="요약 3 2 2 3 3 2 4 2" xfId="24608"/>
    <cellStyle name="요약 3 2 2 3 3 2 5" xfId="18004"/>
    <cellStyle name="요약 3 2 2 3 3 3" xfId="4811"/>
    <cellStyle name="요약 3 2 2 3 3 3 2" xfId="8322"/>
    <cellStyle name="요약 3 2 2 3 3 3 2 2" xfId="15438"/>
    <cellStyle name="요약 3 2 2 3 3 3 2 2 2" xfId="28667"/>
    <cellStyle name="요약 3 2 2 3 3 3 2 3" xfId="22064"/>
    <cellStyle name="요약 3 2 2 3 3 3 3" xfId="11928"/>
    <cellStyle name="요약 3 2 2 3 3 3 3 2" xfId="25414"/>
    <cellStyle name="요약 3 2 2 3 3 3 4" xfId="18811"/>
    <cellStyle name="요약 3 2 2 3 3 4" xfId="6628"/>
    <cellStyle name="요약 3 2 2 3 3 4 2" xfId="13744"/>
    <cellStyle name="요약 3 2 2 3 3 4 2 2" xfId="27072"/>
    <cellStyle name="요약 3 2 2 3 3 4 3" xfId="20469"/>
    <cellStyle name="요약 3 2 2 3 3 5" xfId="10233"/>
    <cellStyle name="요약 3 2 2 3 3 5 2" xfId="23818"/>
    <cellStyle name="요약 3 2 2 3 3 6" xfId="17214"/>
    <cellStyle name="요약 3 2 2 3 4" xfId="3560"/>
    <cellStyle name="요약 3 2 2 3 4 2" xfId="5255"/>
    <cellStyle name="요약 3 2 2 3 4 2 2" xfId="8766"/>
    <cellStyle name="요약 3 2 2 3 4 2 2 2" xfId="15882"/>
    <cellStyle name="요약 3 2 2 3 4 2 2 2 2" xfId="29072"/>
    <cellStyle name="요약 3 2 2 3 4 2 2 3" xfId="22469"/>
    <cellStyle name="요약 3 2 2 3 4 2 3" xfId="12372"/>
    <cellStyle name="요약 3 2 2 3 4 2 3 2" xfId="25819"/>
    <cellStyle name="요약 3 2 2 3 4 2 4" xfId="19216"/>
    <cellStyle name="요약 3 2 2 3 4 3" xfId="7072"/>
    <cellStyle name="요약 3 2 2 3 4 3 2" xfId="14188"/>
    <cellStyle name="요약 3 2 2 3 4 3 2 2" xfId="27477"/>
    <cellStyle name="요약 3 2 2 3 4 3 3" xfId="20874"/>
    <cellStyle name="요약 3 2 2 3 4 4" xfId="10678"/>
    <cellStyle name="요약 3 2 2 3 4 4 2" xfId="24224"/>
    <cellStyle name="요약 3 2 2 3 4 5" xfId="17620"/>
    <cellStyle name="요약 3 2 2 3 5" xfId="4403"/>
    <cellStyle name="요약 3 2 2 3 5 2" xfId="7914"/>
    <cellStyle name="요약 3 2 2 3 5 2 2" xfId="15030"/>
    <cellStyle name="요약 3 2 2 3 5 2 2 2" xfId="28280"/>
    <cellStyle name="요약 3 2 2 3 5 2 3" xfId="21677"/>
    <cellStyle name="요약 3 2 2 3 5 3" xfId="11520"/>
    <cellStyle name="요약 3 2 2 3 5 3 2" xfId="25027"/>
    <cellStyle name="요약 3 2 2 3 5 4" xfId="18424"/>
    <cellStyle name="요약 3 2 2 3 6" xfId="6207"/>
    <cellStyle name="요약 3 2 2 3 6 2" xfId="13323"/>
    <cellStyle name="요약 3 2 2 3 6 2 2" xfId="26685"/>
    <cellStyle name="요약 3 2 2 3 6 3" xfId="20082"/>
    <cellStyle name="요약 3 2 2 3 7" xfId="9812"/>
    <cellStyle name="요약 3 2 2 3 7 2" xfId="23431"/>
    <cellStyle name="요약 3 2 2 3 8" xfId="16826"/>
    <cellStyle name="요약 3 2 2 4" xfId="2406"/>
    <cellStyle name="요약 3 2 2 4 2" xfId="2889"/>
    <cellStyle name="요약 3 2 2 4 2 2" xfId="3740"/>
    <cellStyle name="요약 3 2 2 4 2 2 2" xfId="5435"/>
    <cellStyle name="요약 3 2 2 4 2 2 2 2" xfId="8946"/>
    <cellStyle name="요약 3 2 2 4 2 2 2 2 2" xfId="16062"/>
    <cellStyle name="요약 3 2 2 4 2 2 2 2 2 2" xfId="29252"/>
    <cellStyle name="요약 3 2 2 4 2 2 2 2 3" xfId="22649"/>
    <cellStyle name="요약 3 2 2 4 2 2 2 3" xfId="12552"/>
    <cellStyle name="요약 3 2 2 4 2 2 2 3 2" xfId="25999"/>
    <cellStyle name="요약 3 2 2 4 2 2 2 4" xfId="19396"/>
    <cellStyle name="요약 3 2 2 4 2 2 3" xfId="7252"/>
    <cellStyle name="요약 3 2 2 4 2 2 3 2" xfId="14368"/>
    <cellStyle name="요약 3 2 2 4 2 2 3 2 2" xfId="27657"/>
    <cellStyle name="요약 3 2 2 4 2 2 3 3" xfId="21054"/>
    <cellStyle name="요약 3 2 2 4 2 2 4" xfId="10858"/>
    <cellStyle name="요약 3 2 2 4 2 2 4 2" xfId="24404"/>
    <cellStyle name="요약 3 2 2 4 2 2 5" xfId="17800"/>
    <cellStyle name="요약 3 2 2 4 2 3" xfId="4588"/>
    <cellStyle name="요약 3 2 2 4 2 3 2" xfId="8099"/>
    <cellStyle name="요약 3 2 2 4 2 3 2 2" xfId="15215"/>
    <cellStyle name="요약 3 2 2 4 2 3 2 2 2" xfId="28463"/>
    <cellStyle name="요약 3 2 2 4 2 3 2 3" xfId="21860"/>
    <cellStyle name="요약 3 2 2 4 2 3 3" xfId="11705"/>
    <cellStyle name="요약 3 2 2 4 2 3 3 2" xfId="25210"/>
    <cellStyle name="요약 3 2 2 4 2 3 4" xfId="18607"/>
    <cellStyle name="요약 3 2 2 4 2 4" xfId="6402"/>
    <cellStyle name="요약 3 2 2 4 2 4 2" xfId="13518"/>
    <cellStyle name="요약 3 2 2 4 2 4 2 2" xfId="26868"/>
    <cellStyle name="요약 3 2 2 4 2 4 3" xfId="20265"/>
    <cellStyle name="요약 3 2 2 4 2 5" xfId="10007"/>
    <cellStyle name="요약 3 2 2 4 2 5 2" xfId="23614"/>
    <cellStyle name="요약 3 2 2 4 2 6" xfId="17010"/>
    <cellStyle name="요약 3 2 2 4 3" xfId="3319"/>
    <cellStyle name="요약 3 2 2 4 3 2" xfId="5015"/>
    <cellStyle name="요약 3 2 2 4 3 2 2" xfId="8526"/>
    <cellStyle name="요약 3 2 2 4 3 2 2 2" xfId="15642"/>
    <cellStyle name="요약 3 2 2 4 3 2 2 2 2" xfId="28852"/>
    <cellStyle name="요약 3 2 2 4 3 2 2 3" xfId="22249"/>
    <cellStyle name="요약 3 2 2 4 3 2 3" xfId="12132"/>
    <cellStyle name="요약 3 2 2 4 3 2 3 2" xfId="25599"/>
    <cellStyle name="요약 3 2 2 4 3 2 4" xfId="18996"/>
    <cellStyle name="요약 3 2 2 4 3 3" xfId="6832"/>
    <cellStyle name="요약 3 2 2 4 3 3 2" xfId="13948"/>
    <cellStyle name="요약 3 2 2 4 3 3 2 2" xfId="27257"/>
    <cellStyle name="요약 3 2 2 4 3 3 3" xfId="20654"/>
    <cellStyle name="요약 3 2 2 4 3 4" xfId="10437"/>
    <cellStyle name="요약 3 2 2 4 3 4 2" xfId="24003"/>
    <cellStyle name="요약 3 2 2 4 3 5" xfId="17399"/>
    <cellStyle name="요약 3 2 2 4 4" xfId="4155"/>
    <cellStyle name="요약 3 2 2 4 4 2" xfId="7667"/>
    <cellStyle name="요약 3 2 2 4 4 2 2" xfId="14783"/>
    <cellStyle name="요약 3 2 2 4 4 2 2 2" xfId="28060"/>
    <cellStyle name="요약 3 2 2 4 4 2 3" xfId="21457"/>
    <cellStyle name="요약 3 2 2 4 4 3" xfId="11273"/>
    <cellStyle name="요약 3 2 2 4 4 3 2" xfId="24807"/>
    <cellStyle name="요약 3 2 2 4 4 4" xfId="18203"/>
    <cellStyle name="요약 3 2 2 4 5" xfId="5939"/>
    <cellStyle name="요약 3 2 2 4 5 2" xfId="13056"/>
    <cellStyle name="요약 3 2 2 4 5 2 2" xfId="26465"/>
    <cellStyle name="요약 3 2 2 4 5 3" xfId="19862"/>
    <cellStyle name="요약 3 2 2 4 6" xfId="9554"/>
    <cellStyle name="요약 3 2 2 4 6 2" xfId="23211"/>
    <cellStyle name="요약 3 2 2 4 7" xfId="16616"/>
    <cellStyle name="요약 3 2 2 5" xfId="2840"/>
    <cellStyle name="요약 3 2 2 5 2" xfId="3692"/>
    <cellStyle name="요약 3 2 2 5 2 2" xfId="5387"/>
    <cellStyle name="요약 3 2 2 5 2 2 2" xfId="8898"/>
    <cellStyle name="요약 3 2 2 5 2 2 2 2" xfId="16014"/>
    <cellStyle name="요약 3 2 2 5 2 2 2 2 2" xfId="29204"/>
    <cellStyle name="요약 3 2 2 5 2 2 2 3" xfId="22601"/>
    <cellStyle name="요약 3 2 2 5 2 2 3" xfId="12504"/>
    <cellStyle name="요약 3 2 2 5 2 2 3 2" xfId="25951"/>
    <cellStyle name="요약 3 2 2 5 2 2 4" xfId="19348"/>
    <cellStyle name="요약 3 2 2 5 2 3" xfId="7204"/>
    <cellStyle name="요약 3 2 2 5 2 3 2" xfId="14320"/>
    <cellStyle name="요약 3 2 2 5 2 3 2 2" xfId="27609"/>
    <cellStyle name="요약 3 2 2 5 2 3 3" xfId="21006"/>
    <cellStyle name="요약 3 2 2 5 2 4" xfId="10810"/>
    <cellStyle name="요약 3 2 2 5 2 4 2" xfId="24356"/>
    <cellStyle name="요약 3 2 2 5 2 5" xfId="17752"/>
    <cellStyle name="요약 3 2 2 5 3" xfId="4539"/>
    <cellStyle name="요약 3 2 2 5 3 2" xfId="8050"/>
    <cellStyle name="요약 3 2 2 5 3 2 2" xfId="15166"/>
    <cellStyle name="요약 3 2 2 5 3 2 2 2" xfId="28415"/>
    <cellStyle name="요약 3 2 2 5 3 2 3" xfId="21812"/>
    <cellStyle name="요약 3 2 2 5 3 3" xfId="11656"/>
    <cellStyle name="요약 3 2 2 5 3 3 2" xfId="25162"/>
    <cellStyle name="요약 3 2 2 5 3 4" xfId="18559"/>
    <cellStyle name="요약 3 2 2 5 4" xfId="6353"/>
    <cellStyle name="요약 3 2 2 5 4 2" xfId="13469"/>
    <cellStyle name="요약 3 2 2 5 4 2 2" xfId="26820"/>
    <cellStyle name="요약 3 2 2 5 4 3" xfId="20217"/>
    <cellStyle name="요약 3 2 2 5 5" xfId="9958"/>
    <cellStyle name="요약 3 2 2 5 5 2" xfId="23566"/>
    <cellStyle name="요약 3 2 2 5 6" xfId="16962"/>
    <cellStyle name="요약 3 2 2 6" xfId="3262"/>
    <cellStyle name="요약 3 2 2 6 2" xfId="4958"/>
    <cellStyle name="요약 3 2 2 6 2 2" xfId="8469"/>
    <cellStyle name="요약 3 2 2 6 2 2 2" xfId="15585"/>
    <cellStyle name="요약 3 2 2 6 2 2 2 2" xfId="28804"/>
    <cellStyle name="요약 3 2 2 6 2 2 3" xfId="22201"/>
    <cellStyle name="요약 3 2 2 6 2 3" xfId="12075"/>
    <cellStyle name="요약 3 2 2 6 2 3 2" xfId="25551"/>
    <cellStyle name="요약 3 2 2 6 2 4" xfId="18948"/>
    <cellStyle name="요약 3 2 2 6 3" xfId="6775"/>
    <cellStyle name="요약 3 2 2 6 3 2" xfId="13891"/>
    <cellStyle name="요약 3 2 2 6 3 2 2" xfId="27209"/>
    <cellStyle name="요약 3 2 2 6 3 3" xfId="20606"/>
    <cellStyle name="요약 3 2 2 6 4" xfId="10380"/>
    <cellStyle name="요약 3 2 2 6 4 2" xfId="23955"/>
    <cellStyle name="요약 3 2 2 6 5" xfId="17351"/>
    <cellStyle name="요약 3 2 2 7" xfId="4078"/>
    <cellStyle name="요약 3 2 2 7 2" xfId="7590"/>
    <cellStyle name="요약 3 2 2 7 2 2" xfId="14706"/>
    <cellStyle name="요약 3 2 2 7 2 2 2" xfId="27993"/>
    <cellStyle name="요약 3 2 2 7 2 3" xfId="21390"/>
    <cellStyle name="요약 3 2 2 7 3" xfId="11196"/>
    <cellStyle name="요약 3 2 2 7 3 2" xfId="24740"/>
    <cellStyle name="요약 3 2 2 7 4" xfId="18136"/>
    <cellStyle name="요약 3 2 2 8" xfId="5861"/>
    <cellStyle name="요약 3 2 2 8 2" xfId="12978"/>
    <cellStyle name="요약 3 2 2 8 2 2" xfId="26398"/>
    <cellStyle name="요약 3 2 2 8 3" xfId="19795"/>
    <cellStyle name="요약 3 2 2 9" xfId="9477"/>
    <cellStyle name="요약 3 2 2 9 2" xfId="23144"/>
    <cellStyle name="요약 3 3" xfId="2319"/>
    <cellStyle name="요약 3 3 2" xfId="2624"/>
    <cellStyle name="요약 3 3 2 2" xfId="2751"/>
    <cellStyle name="요약 3 3 2 2 2" xfId="2805"/>
    <cellStyle name="요약 3 3 2 2 2 2" xfId="3222"/>
    <cellStyle name="요약 3 3 2 2 2 2 2" xfId="4043"/>
    <cellStyle name="요약 3 3 2 2 2 2 2 2" xfId="5738"/>
    <cellStyle name="요약 3 3 2 2 2 2 2 2 2" xfId="9249"/>
    <cellStyle name="요약 3 3 2 2 2 2 2 2 2 2" xfId="16365"/>
    <cellStyle name="요약 3 3 2 2 2 2 2 2 2 2 2" xfId="29553"/>
    <cellStyle name="요약 3 3 2 2 2 2 2 2 2 3" xfId="22950"/>
    <cellStyle name="요약 3 3 2 2 2 2 2 2 3" xfId="12855"/>
    <cellStyle name="요약 3 3 2 2 2 2 2 2 3 2" xfId="26300"/>
    <cellStyle name="요약 3 3 2 2 2 2 2 2 4" xfId="19697"/>
    <cellStyle name="요약 3 3 2 2 2 2 2 3" xfId="7555"/>
    <cellStyle name="요약 3 3 2 2 2 2 2 3 2" xfId="14671"/>
    <cellStyle name="요약 3 3 2 2 2 2 2 3 2 2" xfId="27958"/>
    <cellStyle name="요약 3 3 2 2 2 2 2 3 3" xfId="21355"/>
    <cellStyle name="요약 3 3 2 2 2 2 2 4" xfId="11161"/>
    <cellStyle name="요약 3 3 2 2 2 2 2 4 2" xfId="24705"/>
    <cellStyle name="요약 3 3 2 2 2 2 2 5" xfId="18101"/>
    <cellStyle name="요약 3 3 2 2 2 2 3" xfId="4918"/>
    <cellStyle name="요약 3 3 2 2 2 2 3 2" xfId="8429"/>
    <cellStyle name="요약 3 3 2 2 2 2 3 2 2" xfId="15545"/>
    <cellStyle name="요약 3 3 2 2 2 2 3 2 2 2" xfId="28764"/>
    <cellStyle name="요약 3 3 2 2 2 2 3 2 3" xfId="22161"/>
    <cellStyle name="요약 3 3 2 2 2 2 3 3" xfId="12035"/>
    <cellStyle name="요약 3 3 2 2 2 2 3 3 2" xfId="25511"/>
    <cellStyle name="요약 3 3 2 2 2 2 3 4" xfId="18908"/>
    <cellStyle name="요약 3 3 2 2 2 2 4" xfId="6735"/>
    <cellStyle name="요약 3 3 2 2 2 2 4 2" xfId="13851"/>
    <cellStyle name="요약 3 3 2 2 2 2 4 2 2" xfId="27169"/>
    <cellStyle name="요약 3 3 2 2 2 2 4 3" xfId="20566"/>
    <cellStyle name="요약 3 3 2 2 2 2 5" xfId="10340"/>
    <cellStyle name="요약 3 3 2 2 2 2 5 2" xfId="23915"/>
    <cellStyle name="요약 3 3 2 2 2 2 6" xfId="17311"/>
    <cellStyle name="요약 3 3 2 2 2 3" xfId="3657"/>
    <cellStyle name="요약 3 3 2 2 2 3 2" xfId="5352"/>
    <cellStyle name="요약 3 3 2 2 2 3 2 2" xfId="8863"/>
    <cellStyle name="요약 3 3 2 2 2 3 2 2 2" xfId="15979"/>
    <cellStyle name="요약 3 3 2 2 2 3 2 2 2 2" xfId="29169"/>
    <cellStyle name="요약 3 3 2 2 2 3 2 2 3" xfId="22566"/>
    <cellStyle name="요약 3 3 2 2 2 3 2 3" xfId="12469"/>
    <cellStyle name="요약 3 3 2 2 2 3 2 3 2" xfId="25916"/>
    <cellStyle name="요약 3 3 2 2 2 3 2 4" xfId="19313"/>
    <cellStyle name="요약 3 3 2 2 2 3 3" xfId="7169"/>
    <cellStyle name="요약 3 3 2 2 2 3 3 2" xfId="14285"/>
    <cellStyle name="요약 3 3 2 2 2 3 3 2 2" xfId="27574"/>
    <cellStyle name="요약 3 3 2 2 2 3 3 3" xfId="20971"/>
    <cellStyle name="요약 3 3 2 2 2 3 4" xfId="10775"/>
    <cellStyle name="요약 3 3 2 2 2 3 4 2" xfId="24321"/>
    <cellStyle name="요약 3 3 2 2 2 3 5" xfId="17717"/>
    <cellStyle name="요약 3 3 2 2 2 4" xfId="4504"/>
    <cellStyle name="요약 3 3 2 2 2 4 2" xfId="8015"/>
    <cellStyle name="요약 3 3 2 2 2 4 2 2" xfId="15131"/>
    <cellStyle name="요약 3 3 2 2 2 4 2 2 2" xfId="28380"/>
    <cellStyle name="요약 3 3 2 2 2 4 2 3" xfId="21777"/>
    <cellStyle name="요약 3 3 2 2 2 4 3" xfId="11621"/>
    <cellStyle name="요약 3 3 2 2 2 4 3 2" xfId="25127"/>
    <cellStyle name="요약 3 3 2 2 2 4 4" xfId="18524"/>
    <cellStyle name="요약 3 3 2 2 2 5" xfId="6318"/>
    <cellStyle name="요약 3 3 2 2 2 5 2" xfId="13434"/>
    <cellStyle name="요약 3 3 2 2 2 5 2 2" xfId="26785"/>
    <cellStyle name="요약 3 3 2 2 2 5 3" xfId="20182"/>
    <cellStyle name="요약 3 3 2 2 2 6" xfId="9923"/>
    <cellStyle name="요약 3 3 2 2 2 6 2" xfId="23531"/>
    <cellStyle name="요약 3 3 2 2 2 7" xfId="16927"/>
    <cellStyle name="요약 3 3 2 2 3" xfId="3169"/>
    <cellStyle name="요약 3 3 2 2 3 2" xfId="3991"/>
    <cellStyle name="요약 3 3 2 2 3 2 2" xfId="5686"/>
    <cellStyle name="요약 3 3 2 2 3 2 2 2" xfId="9197"/>
    <cellStyle name="요약 3 3 2 2 3 2 2 2 2" xfId="16313"/>
    <cellStyle name="요약 3 3 2 2 3 2 2 2 2 2" xfId="29501"/>
    <cellStyle name="요약 3 3 2 2 3 2 2 2 3" xfId="22898"/>
    <cellStyle name="요약 3 3 2 2 3 2 2 3" xfId="12803"/>
    <cellStyle name="요약 3 3 2 2 3 2 2 3 2" xfId="26248"/>
    <cellStyle name="요약 3 3 2 2 3 2 2 4" xfId="19645"/>
    <cellStyle name="요약 3 3 2 2 3 2 3" xfId="7503"/>
    <cellStyle name="요약 3 3 2 2 3 2 3 2" xfId="14619"/>
    <cellStyle name="요약 3 3 2 2 3 2 3 2 2" xfId="27906"/>
    <cellStyle name="요약 3 3 2 2 3 2 3 3" xfId="21303"/>
    <cellStyle name="요약 3 3 2 2 3 2 4" xfId="11109"/>
    <cellStyle name="요약 3 3 2 2 3 2 4 2" xfId="24653"/>
    <cellStyle name="요약 3 3 2 2 3 2 5" xfId="18049"/>
    <cellStyle name="요약 3 3 2 2 3 3" xfId="4865"/>
    <cellStyle name="요약 3 3 2 2 3 3 2" xfId="8376"/>
    <cellStyle name="요약 3 3 2 2 3 3 2 2" xfId="15492"/>
    <cellStyle name="요약 3 3 2 2 3 3 2 2 2" xfId="28712"/>
    <cellStyle name="요약 3 3 2 2 3 3 2 3" xfId="22109"/>
    <cellStyle name="요약 3 3 2 2 3 3 3" xfId="11982"/>
    <cellStyle name="요약 3 3 2 2 3 3 3 2" xfId="25459"/>
    <cellStyle name="요약 3 3 2 2 3 3 4" xfId="18856"/>
    <cellStyle name="요약 3 3 2 2 3 4" xfId="6682"/>
    <cellStyle name="요약 3 3 2 2 3 4 2" xfId="13798"/>
    <cellStyle name="요약 3 3 2 2 3 4 2 2" xfId="27117"/>
    <cellStyle name="요약 3 3 2 2 3 4 3" xfId="20514"/>
    <cellStyle name="요약 3 3 2 2 3 5" xfId="10287"/>
    <cellStyle name="요약 3 3 2 2 3 5 2" xfId="23863"/>
    <cellStyle name="요약 3 3 2 2 3 6" xfId="17259"/>
    <cellStyle name="요약 3 3 2 2 4" xfId="3605"/>
    <cellStyle name="요약 3 3 2 2 4 2" xfId="5300"/>
    <cellStyle name="요약 3 3 2 2 4 2 2" xfId="8811"/>
    <cellStyle name="요약 3 3 2 2 4 2 2 2" xfId="15927"/>
    <cellStyle name="요약 3 3 2 2 4 2 2 2 2" xfId="29117"/>
    <cellStyle name="요약 3 3 2 2 4 2 2 3" xfId="22514"/>
    <cellStyle name="요약 3 3 2 2 4 2 3" xfId="12417"/>
    <cellStyle name="요약 3 3 2 2 4 2 3 2" xfId="25864"/>
    <cellStyle name="요약 3 3 2 2 4 2 4" xfId="19261"/>
    <cellStyle name="요약 3 3 2 2 4 3" xfId="7117"/>
    <cellStyle name="요약 3 3 2 2 4 3 2" xfId="14233"/>
    <cellStyle name="요약 3 3 2 2 4 3 2 2" xfId="27522"/>
    <cellStyle name="요약 3 3 2 2 4 3 3" xfId="20919"/>
    <cellStyle name="요약 3 3 2 2 4 4" xfId="10723"/>
    <cellStyle name="요약 3 3 2 2 4 4 2" xfId="24269"/>
    <cellStyle name="요약 3 3 2 2 4 5" xfId="17665"/>
    <cellStyle name="요약 3 3 2 2 5" xfId="4452"/>
    <cellStyle name="요약 3 3 2 2 5 2" xfId="7963"/>
    <cellStyle name="요약 3 3 2 2 5 2 2" xfId="15079"/>
    <cellStyle name="요약 3 3 2 2 5 2 2 2" xfId="28328"/>
    <cellStyle name="요약 3 3 2 2 5 2 3" xfId="21725"/>
    <cellStyle name="요약 3 3 2 2 5 3" xfId="11569"/>
    <cellStyle name="요약 3 3 2 2 5 3 2" xfId="25075"/>
    <cellStyle name="요약 3 3 2 2 5 4" xfId="18472"/>
    <cellStyle name="요약 3 3 2 2 6" xfId="6265"/>
    <cellStyle name="요약 3 3 2 2 6 2" xfId="13381"/>
    <cellStyle name="요약 3 3 2 2 6 2 2" xfId="26733"/>
    <cellStyle name="요약 3 3 2 2 6 3" xfId="20130"/>
    <cellStyle name="요약 3 3 2 2 7" xfId="9870"/>
    <cellStyle name="요약 3 3 2 2 7 2" xfId="23479"/>
    <cellStyle name="요약 3 3 2 2 8" xfId="16874"/>
    <cellStyle name="요약 3 3 2 3" xfId="2462"/>
    <cellStyle name="요약 3 3 2 3 2" xfId="2944"/>
    <cellStyle name="요약 3 3 2 3 2 2" xfId="3794"/>
    <cellStyle name="요약 3 3 2 3 2 2 2" xfId="5489"/>
    <cellStyle name="요약 3 3 2 3 2 2 2 2" xfId="9000"/>
    <cellStyle name="요약 3 3 2 3 2 2 2 2 2" xfId="16116"/>
    <cellStyle name="요약 3 3 2 3 2 2 2 2 2 2" xfId="29305"/>
    <cellStyle name="요약 3 3 2 3 2 2 2 2 3" xfId="22702"/>
    <cellStyle name="요약 3 3 2 3 2 2 2 3" xfId="12606"/>
    <cellStyle name="요약 3 3 2 3 2 2 2 3 2" xfId="26052"/>
    <cellStyle name="요약 3 3 2 3 2 2 2 4" xfId="19449"/>
    <cellStyle name="요약 3 3 2 3 2 2 3" xfId="7306"/>
    <cellStyle name="요약 3 3 2 3 2 2 3 2" xfId="14422"/>
    <cellStyle name="요약 3 3 2 3 2 2 3 2 2" xfId="27710"/>
    <cellStyle name="요약 3 3 2 3 2 2 3 3" xfId="21107"/>
    <cellStyle name="요약 3 3 2 3 2 2 4" xfId="10912"/>
    <cellStyle name="요약 3 3 2 3 2 2 4 2" xfId="24457"/>
    <cellStyle name="요약 3 3 2 3 2 2 5" xfId="17853"/>
    <cellStyle name="요약 3 3 2 3 2 3" xfId="4642"/>
    <cellStyle name="요약 3 3 2 3 2 3 2" xfId="8153"/>
    <cellStyle name="요약 3 3 2 3 2 3 2 2" xfId="15269"/>
    <cellStyle name="요약 3 3 2 3 2 3 2 2 2" xfId="28516"/>
    <cellStyle name="요약 3 3 2 3 2 3 2 3" xfId="21913"/>
    <cellStyle name="요약 3 3 2 3 2 3 3" xfId="11759"/>
    <cellStyle name="요약 3 3 2 3 2 3 3 2" xfId="25263"/>
    <cellStyle name="요약 3 3 2 3 2 3 4" xfId="18660"/>
    <cellStyle name="요약 3 3 2 3 2 4" xfId="6457"/>
    <cellStyle name="요약 3 3 2 3 2 4 2" xfId="13573"/>
    <cellStyle name="요약 3 3 2 3 2 4 2 2" xfId="26921"/>
    <cellStyle name="요약 3 3 2 3 2 4 3" xfId="20318"/>
    <cellStyle name="요약 3 3 2 3 2 5" xfId="10062"/>
    <cellStyle name="요약 3 3 2 3 2 5 2" xfId="23667"/>
    <cellStyle name="요약 3 3 2 3 2 6" xfId="17063"/>
    <cellStyle name="요약 3 3 2 3 3" xfId="3374"/>
    <cellStyle name="요약 3 3 2 3 3 2" xfId="5070"/>
    <cellStyle name="요약 3 3 2 3 3 2 2" xfId="8581"/>
    <cellStyle name="요약 3 3 2 3 3 2 2 2" xfId="15697"/>
    <cellStyle name="요약 3 3 2 3 3 2 2 2 2" xfId="28905"/>
    <cellStyle name="요약 3 3 2 3 3 2 2 3" xfId="22302"/>
    <cellStyle name="요약 3 3 2 3 3 2 3" xfId="12187"/>
    <cellStyle name="요약 3 3 2 3 3 2 3 2" xfId="25652"/>
    <cellStyle name="요약 3 3 2 3 3 2 4" xfId="19049"/>
    <cellStyle name="요약 3 3 2 3 3 3" xfId="6887"/>
    <cellStyle name="요약 3 3 2 3 3 3 2" xfId="14003"/>
    <cellStyle name="요약 3 3 2 3 3 3 2 2" xfId="27310"/>
    <cellStyle name="요약 3 3 2 3 3 3 3" xfId="20707"/>
    <cellStyle name="요약 3 3 2 3 3 4" xfId="10492"/>
    <cellStyle name="요약 3 3 2 3 3 4 2" xfId="24056"/>
    <cellStyle name="요약 3 3 2 3 3 5" xfId="17452"/>
    <cellStyle name="요약 3 3 2 3 4" xfId="4210"/>
    <cellStyle name="요약 3 3 2 3 4 2" xfId="7722"/>
    <cellStyle name="요약 3 3 2 3 4 2 2" xfId="14838"/>
    <cellStyle name="요약 3 3 2 3 4 2 2 2" xfId="28113"/>
    <cellStyle name="요약 3 3 2 3 4 2 3" xfId="21510"/>
    <cellStyle name="요약 3 3 2 3 4 3" xfId="11328"/>
    <cellStyle name="요약 3 3 2 3 4 3 2" xfId="24860"/>
    <cellStyle name="요약 3 3 2 3 4 4" xfId="18256"/>
    <cellStyle name="요약 3 3 2 3 5" xfId="5994"/>
    <cellStyle name="요약 3 3 2 3 5 2" xfId="13111"/>
    <cellStyle name="요약 3 3 2 3 5 2 2" xfId="26518"/>
    <cellStyle name="요약 3 3 2 3 5 3" xfId="19915"/>
    <cellStyle name="요약 3 3 2 3 6" xfId="9609"/>
    <cellStyle name="요약 3 3 2 3 6 2" xfId="23264"/>
    <cellStyle name="요약 3 3 2 3 7" xfId="16669"/>
    <cellStyle name="요약 3 3 2 4" xfId="3059"/>
    <cellStyle name="요약 3 3 2 4 2" xfId="3899"/>
    <cellStyle name="요약 3 3 2 4 2 2" xfId="5594"/>
    <cellStyle name="요약 3 3 2 4 2 2 2" xfId="9105"/>
    <cellStyle name="요약 3 3 2 4 2 2 2 2" xfId="16221"/>
    <cellStyle name="요약 3 3 2 4 2 2 2 2 2" xfId="29410"/>
    <cellStyle name="요약 3 3 2 4 2 2 2 3" xfId="22807"/>
    <cellStyle name="요약 3 3 2 4 2 2 3" xfId="12711"/>
    <cellStyle name="요약 3 3 2 4 2 2 3 2" xfId="26157"/>
    <cellStyle name="요약 3 3 2 4 2 2 4" xfId="19554"/>
    <cellStyle name="요약 3 3 2 4 2 3" xfId="7411"/>
    <cellStyle name="요약 3 3 2 4 2 3 2" xfId="14527"/>
    <cellStyle name="요약 3 3 2 4 2 3 2 2" xfId="27815"/>
    <cellStyle name="요약 3 3 2 4 2 3 3" xfId="21212"/>
    <cellStyle name="요약 3 3 2 4 2 4" xfId="11017"/>
    <cellStyle name="요약 3 3 2 4 2 4 2" xfId="24562"/>
    <cellStyle name="요약 3 3 2 4 2 5" xfId="17958"/>
    <cellStyle name="요약 3 3 2 4 3" xfId="4755"/>
    <cellStyle name="요약 3 3 2 4 3 2" xfId="8266"/>
    <cellStyle name="요약 3 3 2 4 3 2 2" xfId="15382"/>
    <cellStyle name="요약 3 3 2 4 3 2 2 2" xfId="28621"/>
    <cellStyle name="요약 3 3 2 4 3 2 3" xfId="22018"/>
    <cellStyle name="요약 3 3 2 4 3 3" xfId="11872"/>
    <cellStyle name="요약 3 3 2 4 3 3 2" xfId="25368"/>
    <cellStyle name="요약 3 3 2 4 3 4" xfId="18765"/>
    <cellStyle name="요약 3 3 2 4 4" xfId="6572"/>
    <cellStyle name="요약 3 3 2 4 4 2" xfId="13688"/>
    <cellStyle name="요약 3 3 2 4 4 2 2" xfId="27026"/>
    <cellStyle name="요약 3 3 2 4 4 3" xfId="20423"/>
    <cellStyle name="요약 3 3 2 4 5" xfId="10177"/>
    <cellStyle name="요약 3 3 2 4 5 2" xfId="23772"/>
    <cellStyle name="요약 3 3 2 4 6" xfId="17168"/>
    <cellStyle name="요약 3 3 2 5" xfId="3505"/>
    <cellStyle name="요약 3 3 2 5 2" xfId="5200"/>
    <cellStyle name="요약 3 3 2 5 2 2" xfId="8711"/>
    <cellStyle name="요약 3 3 2 5 2 2 2" xfId="15827"/>
    <cellStyle name="요약 3 3 2 5 2 2 2 2" xfId="29026"/>
    <cellStyle name="요약 3 3 2 5 2 2 3" xfId="22423"/>
    <cellStyle name="요약 3 3 2 5 2 3" xfId="12317"/>
    <cellStyle name="요약 3 3 2 5 2 3 2" xfId="25773"/>
    <cellStyle name="요약 3 3 2 5 2 4" xfId="19170"/>
    <cellStyle name="요약 3 3 2 5 3" xfId="7017"/>
    <cellStyle name="요약 3 3 2 5 3 2" xfId="14133"/>
    <cellStyle name="요약 3 3 2 5 3 2 2" xfId="27431"/>
    <cellStyle name="요약 3 3 2 5 3 3" xfId="20828"/>
    <cellStyle name="요약 3 3 2 5 4" xfId="10623"/>
    <cellStyle name="요약 3 3 2 5 4 2" xfId="24178"/>
    <cellStyle name="요약 3 3 2 5 5" xfId="17574"/>
    <cellStyle name="요약 3 3 2 6" xfId="4348"/>
    <cellStyle name="요약 3 3 2 6 2" xfId="7859"/>
    <cellStyle name="요약 3 3 2 6 2 2" xfId="14975"/>
    <cellStyle name="요약 3 3 2 6 2 2 2" xfId="28234"/>
    <cellStyle name="요약 3 3 2 6 2 3" xfId="21631"/>
    <cellStyle name="요약 3 3 2 6 3" xfId="11465"/>
    <cellStyle name="요약 3 3 2 6 3 2" xfId="24981"/>
    <cellStyle name="요약 3 3 2 6 4" xfId="18378"/>
    <cellStyle name="요약 3 3 2 7" xfId="6142"/>
    <cellStyle name="요약 3 3 2 7 2" xfId="13258"/>
    <cellStyle name="요약 3 3 2 7 2 2" xfId="26639"/>
    <cellStyle name="요약 3 3 2 7 3" xfId="20036"/>
    <cellStyle name="요약 3 3 2 8" xfId="9748"/>
    <cellStyle name="요약 3 3 2 8 2" xfId="23385"/>
    <cellStyle name="요약 3 3 2 9" xfId="16783"/>
    <cellStyle name="요약 3 3 3" xfId="2692"/>
    <cellStyle name="요약 3 3 3 2" xfId="2515"/>
    <cellStyle name="요약 3 3 3 2 2" xfId="2989"/>
    <cellStyle name="요약 3 3 3 2 2 2" xfId="3839"/>
    <cellStyle name="요약 3 3 3 2 2 2 2" xfId="5534"/>
    <cellStyle name="요약 3 3 3 2 2 2 2 2" xfId="9045"/>
    <cellStyle name="요약 3 3 3 2 2 2 2 2 2" xfId="16161"/>
    <cellStyle name="요약 3 3 3 2 2 2 2 2 2 2" xfId="29350"/>
    <cellStyle name="요약 3 3 3 2 2 2 2 2 3" xfId="22747"/>
    <cellStyle name="요약 3 3 3 2 2 2 2 3" xfId="12651"/>
    <cellStyle name="요약 3 3 3 2 2 2 2 3 2" xfId="26097"/>
    <cellStyle name="요약 3 3 3 2 2 2 2 4" xfId="19494"/>
    <cellStyle name="요약 3 3 3 2 2 2 3" xfId="7351"/>
    <cellStyle name="요약 3 3 3 2 2 2 3 2" xfId="14467"/>
    <cellStyle name="요약 3 3 3 2 2 2 3 2 2" xfId="27755"/>
    <cellStyle name="요약 3 3 3 2 2 2 3 3" xfId="21152"/>
    <cellStyle name="요약 3 3 3 2 2 2 4" xfId="10957"/>
    <cellStyle name="요약 3 3 3 2 2 2 4 2" xfId="24502"/>
    <cellStyle name="요약 3 3 3 2 2 2 5" xfId="17898"/>
    <cellStyle name="요약 3 3 3 2 2 3" xfId="4687"/>
    <cellStyle name="요약 3 3 3 2 2 3 2" xfId="8198"/>
    <cellStyle name="요약 3 3 3 2 2 3 2 2" xfId="15314"/>
    <cellStyle name="요약 3 3 3 2 2 3 2 2 2" xfId="28561"/>
    <cellStyle name="요약 3 3 3 2 2 3 2 3" xfId="21958"/>
    <cellStyle name="요약 3 3 3 2 2 3 3" xfId="11804"/>
    <cellStyle name="요약 3 3 3 2 2 3 3 2" xfId="25308"/>
    <cellStyle name="요약 3 3 3 2 2 3 4" xfId="18705"/>
    <cellStyle name="요약 3 3 3 2 2 4" xfId="6502"/>
    <cellStyle name="요약 3 3 3 2 2 4 2" xfId="13618"/>
    <cellStyle name="요약 3 3 3 2 2 4 2 2" xfId="26966"/>
    <cellStyle name="요약 3 3 3 2 2 4 3" xfId="20363"/>
    <cellStyle name="요약 3 3 3 2 2 5" xfId="10107"/>
    <cellStyle name="요약 3 3 3 2 2 5 2" xfId="23712"/>
    <cellStyle name="요약 3 3 3 2 2 6" xfId="17108"/>
    <cellStyle name="요약 3 3 3 2 3" xfId="3427"/>
    <cellStyle name="요약 3 3 3 2 3 2" xfId="5123"/>
    <cellStyle name="요약 3 3 3 2 3 2 2" xfId="8634"/>
    <cellStyle name="요약 3 3 3 2 3 2 2 2" xfId="15750"/>
    <cellStyle name="요약 3 3 3 2 3 2 2 2 2" xfId="28950"/>
    <cellStyle name="요약 3 3 3 2 3 2 2 3" xfId="22347"/>
    <cellStyle name="요약 3 3 3 2 3 2 3" xfId="12240"/>
    <cellStyle name="요약 3 3 3 2 3 2 3 2" xfId="25697"/>
    <cellStyle name="요약 3 3 3 2 3 2 4" xfId="19094"/>
    <cellStyle name="요약 3 3 3 2 3 3" xfId="6940"/>
    <cellStyle name="요약 3 3 3 2 3 3 2" xfId="14056"/>
    <cellStyle name="요약 3 3 3 2 3 3 2 2" xfId="27355"/>
    <cellStyle name="요약 3 3 3 2 3 3 3" xfId="20752"/>
    <cellStyle name="요약 3 3 3 2 3 4" xfId="10545"/>
    <cellStyle name="요약 3 3 3 2 3 4 2" xfId="24101"/>
    <cellStyle name="요약 3 3 3 2 3 5" xfId="17497"/>
    <cellStyle name="요약 3 3 3 2 4" xfId="4263"/>
    <cellStyle name="요약 3 3 3 2 4 2" xfId="7775"/>
    <cellStyle name="요약 3 3 3 2 4 2 2" xfId="14891"/>
    <cellStyle name="요약 3 3 3 2 4 2 2 2" xfId="28158"/>
    <cellStyle name="요약 3 3 3 2 4 2 3" xfId="21555"/>
    <cellStyle name="요약 3 3 3 2 4 3" xfId="11381"/>
    <cellStyle name="요약 3 3 3 2 4 3 2" xfId="24905"/>
    <cellStyle name="요약 3 3 3 2 4 4" xfId="18301"/>
    <cellStyle name="요약 3 3 3 2 5" xfId="6047"/>
    <cellStyle name="요약 3 3 3 2 5 2" xfId="13164"/>
    <cellStyle name="요약 3 3 3 2 5 2 2" xfId="26563"/>
    <cellStyle name="요약 3 3 3 2 5 3" xfId="19960"/>
    <cellStyle name="요약 3 3 3 2 6" xfId="9662"/>
    <cellStyle name="요약 3 3 3 2 6 2" xfId="23309"/>
    <cellStyle name="요약 3 3 3 2 7" xfId="16714"/>
    <cellStyle name="요약 3 3 3 3" xfId="3114"/>
    <cellStyle name="요약 3 3 3 3 2" xfId="3945"/>
    <cellStyle name="요약 3 3 3 3 2 2" xfId="5640"/>
    <cellStyle name="요약 3 3 3 3 2 2 2" xfId="9151"/>
    <cellStyle name="요약 3 3 3 3 2 2 2 2" xfId="16267"/>
    <cellStyle name="요약 3 3 3 3 2 2 2 2 2" xfId="29455"/>
    <cellStyle name="요약 3 3 3 3 2 2 2 3" xfId="22852"/>
    <cellStyle name="요약 3 3 3 3 2 2 3" xfId="12757"/>
    <cellStyle name="요약 3 3 3 3 2 2 3 2" xfId="26202"/>
    <cellStyle name="요약 3 3 3 3 2 2 4" xfId="19599"/>
    <cellStyle name="요약 3 3 3 3 2 3" xfId="7457"/>
    <cellStyle name="요약 3 3 3 3 2 3 2" xfId="14573"/>
    <cellStyle name="요약 3 3 3 3 2 3 2 2" xfId="27860"/>
    <cellStyle name="요약 3 3 3 3 2 3 3" xfId="21257"/>
    <cellStyle name="요약 3 3 3 3 2 4" xfId="11063"/>
    <cellStyle name="요약 3 3 3 3 2 4 2" xfId="24607"/>
    <cellStyle name="요약 3 3 3 3 2 5" xfId="18003"/>
    <cellStyle name="요약 3 3 3 3 3" xfId="4810"/>
    <cellStyle name="요약 3 3 3 3 3 2" xfId="8321"/>
    <cellStyle name="요약 3 3 3 3 3 2 2" xfId="15437"/>
    <cellStyle name="요약 3 3 3 3 3 2 2 2" xfId="28666"/>
    <cellStyle name="요약 3 3 3 3 3 2 3" xfId="22063"/>
    <cellStyle name="요약 3 3 3 3 3 3" xfId="11927"/>
    <cellStyle name="요약 3 3 3 3 3 3 2" xfId="25413"/>
    <cellStyle name="요약 3 3 3 3 3 4" xfId="18810"/>
    <cellStyle name="요약 3 3 3 3 4" xfId="6627"/>
    <cellStyle name="요약 3 3 3 3 4 2" xfId="13743"/>
    <cellStyle name="요약 3 3 3 3 4 2 2" xfId="27071"/>
    <cellStyle name="요약 3 3 3 3 4 3" xfId="20468"/>
    <cellStyle name="요약 3 3 3 3 5" xfId="10232"/>
    <cellStyle name="요약 3 3 3 3 5 2" xfId="23817"/>
    <cellStyle name="요약 3 3 3 3 6" xfId="17213"/>
    <cellStyle name="요약 3 3 3 4" xfId="3559"/>
    <cellStyle name="요약 3 3 3 4 2" xfId="5254"/>
    <cellStyle name="요약 3 3 3 4 2 2" xfId="8765"/>
    <cellStyle name="요약 3 3 3 4 2 2 2" xfId="15881"/>
    <cellStyle name="요약 3 3 3 4 2 2 2 2" xfId="29071"/>
    <cellStyle name="요약 3 3 3 4 2 2 3" xfId="22468"/>
    <cellStyle name="요약 3 3 3 4 2 3" xfId="12371"/>
    <cellStyle name="요약 3 3 3 4 2 3 2" xfId="25818"/>
    <cellStyle name="요약 3 3 3 4 2 4" xfId="19215"/>
    <cellStyle name="요약 3 3 3 4 3" xfId="7071"/>
    <cellStyle name="요약 3 3 3 4 3 2" xfId="14187"/>
    <cellStyle name="요약 3 3 3 4 3 2 2" xfId="27476"/>
    <cellStyle name="요약 3 3 3 4 3 3" xfId="20873"/>
    <cellStyle name="요약 3 3 3 4 4" xfId="10677"/>
    <cellStyle name="요약 3 3 3 4 4 2" xfId="24223"/>
    <cellStyle name="요약 3 3 3 4 5" xfId="17619"/>
    <cellStyle name="요약 3 3 3 5" xfId="4402"/>
    <cellStyle name="요약 3 3 3 5 2" xfId="7913"/>
    <cellStyle name="요약 3 3 3 5 2 2" xfId="15029"/>
    <cellStyle name="요약 3 3 3 5 2 2 2" xfId="28279"/>
    <cellStyle name="요약 3 3 3 5 2 3" xfId="21676"/>
    <cellStyle name="요약 3 3 3 5 3" xfId="11519"/>
    <cellStyle name="요약 3 3 3 5 3 2" xfId="25026"/>
    <cellStyle name="요약 3 3 3 5 4" xfId="18423"/>
    <cellStyle name="요약 3 3 3 6" xfId="6206"/>
    <cellStyle name="요약 3 3 3 6 2" xfId="13322"/>
    <cellStyle name="요약 3 3 3 6 2 2" xfId="26684"/>
    <cellStyle name="요약 3 3 3 6 3" xfId="20081"/>
    <cellStyle name="요약 3 3 3 7" xfId="9811"/>
    <cellStyle name="요약 3 3 3 7 2" xfId="23430"/>
    <cellStyle name="요약 3 3 3 8" xfId="16825"/>
    <cellStyle name="요약 3 3 4" xfId="2405"/>
    <cellStyle name="요약 3 3 4 2" xfId="2888"/>
    <cellStyle name="요약 3 3 4 2 2" xfId="3739"/>
    <cellStyle name="요약 3 3 4 2 2 2" xfId="5434"/>
    <cellStyle name="요약 3 3 4 2 2 2 2" xfId="8945"/>
    <cellStyle name="요약 3 3 4 2 2 2 2 2" xfId="16061"/>
    <cellStyle name="요약 3 3 4 2 2 2 2 2 2" xfId="29251"/>
    <cellStyle name="요약 3 3 4 2 2 2 2 3" xfId="22648"/>
    <cellStyle name="요약 3 3 4 2 2 2 3" xfId="12551"/>
    <cellStyle name="요약 3 3 4 2 2 2 3 2" xfId="25998"/>
    <cellStyle name="요약 3 3 4 2 2 2 4" xfId="19395"/>
    <cellStyle name="요약 3 3 4 2 2 3" xfId="7251"/>
    <cellStyle name="요약 3 3 4 2 2 3 2" xfId="14367"/>
    <cellStyle name="요약 3 3 4 2 2 3 2 2" xfId="27656"/>
    <cellStyle name="요약 3 3 4 2 2 3 3" xfId="21053"/>
    <cellStyle name="요약 3 3 4 2 2 4" xfId="10857"/>
    <cellStyle name="요약 3 3 4 2 2 4 2" xfId="24403"/>
    <cellStyle name="요약 3 3 4 2 2 5" xfId="17799"/>
    <cellStyle name="요약 3 3 4 2 3" xfId="4587"/>
    <cellStyle name="요약 3 3 4 2 3 2" xfId="8098"/>
    <cellStyle name="요약 3 3 4 2 3 2 2" xfId="15214"/>
    <cellStyle name="요약 3 3 4 2 3 2 2 2" xfId="28462"/>
    <cellStyle name="요약 3 3 4 2 3 2 3" xfId="21859"/>
    <cellStyle name="요약 3 3 4 2 3 3" xfId="11704"/>
    <cellStyle name="요약 3 3 4 2 3 3 2" xfId="25209"/>
    <cellStyle name="요약 3 3 4 2 3 4" xfId="18606"/>
    <cellStyle name="요약 3 3 4 2 4" xfId="6401"/>
    <cellStyle name="요약 3 3 4 2 4 2" xfId="13517"/>
    <cellStyle name="요약 3 3 4 2 4 2 2" xfId="26867"/>
    <cellStyle name="요약 3 3 4 2 4 3" xfId="20264"/>
    <cellStyle name="요약 3 3 4 2 5" xfId="10006"/>
    <cellStyle name="요약 3 3 4 2 5 2" xfId="23613"/>
    <cellStyle name="요약 3 3 4 2 6" xfId="17009"/>
    <cellStyle name="요약 3 3 4 3" xfId="3318"/>
    <cellStyle name="요약 3 3 4 3 2" xfId="5014"/>
    <cellStyle name="요약 3 3 4 3 2 2" xfId="8525"/>
    <cellStyle name="요약 3 3 4 3 2 2 2" xfId="15641"/>
    <cellStyle name="요약 3 3 4 3 2 2 2 2" xfId="28851"/>
    <cellStyle name="요약 3 3 4 3 2 2 3" xfId="22248"/>
    <cellStyle name="요약 3 3 4 3 2 3" xfId="12131"/>
    <cellStyle name="요약 3 3 4 3 2 3 2" xfId="25598"/>
    <cellStyle name="요약 3 3 4 3 2 4" xfId="18995"/>
    <cellStyle name="요약 3 3 4 3 3" xfId="6831"/>
    <cellStyle name="요약 3 3 4 3 3 2" xfId="13947"/>
    <cellStyle name="요약 3 3 4 3 3 2 2" xfId="27256"/>
    <cellStyle name="요약 3 3 4 3 3 3" xfId="20653"/>
    <cellStyle name="요약 3 3 4 3 4" xfId="10436"/>
    <cellStyle name="요약 3 3 4 3 4 2" xfId="24002"/>
    <cellStyle name="요약 3 3 4 3 5" xfId="17398"/>
    <cellStyle name="요약 3 3 4 4" xfId="4154"/>
    <cellStyle name="요약 3 3 4 4 2" xfId="7666"/>
    <cellStyle name="요약 3 3 4 4 2 2" xfId="14782"/>
    <cellStyle name="요약 3 3 4 4 2 2 2" xfId="28059"/>
    <cellStyle name="요약 3 3 4 4 2 3" xfId="21456"/>
    <cellStyle name="요약 3 3 4 4 3" xfId="11272"/>
    <cellStyle name="요약 3 3 4 4 3 2" xfId="24806"/>
    <cellStyle name="요약 3 3 4 4 4" xfId="18202"/>
    <cellStyle name="요약 3 3 4 5" xfId="5938"/>
    <cellStyle name="요약 3 3 4 5 2" xfId="13055"/>
    <cellStyle name="요약 3 3 4 5 2 2" xfId="26464"/>
    <cellStyle name="요약 3 3 4 5 3" xfId="19861"/>
    <cellStyle name="요약 3 3 4 6" xfId="9553"/>
    <cellStyle name="요약 3 3 4 6 2" xfId="23210"/>
    <cellStyle name="요약 3 3 4 7" xfId="16615"/>
    <cellStyle name="요약 3 3 5" xfId="2569"/>
    <cellStyle name="요약 3 3 5 2" xfId="3470"/>
    <cellStyle name="요약 3 3 5 2 2" xfId="5166"/>
    <cellStyle name="요약 3 3 5 2 2 2" xfId="8677"/>
    <cellStyle name="요약 3 3 5 2 2 2 2" xfId="15793"/>
    <cellStyle name="요약 3 3 5 2 2 2 2 2" xfId="28992"/>
    <cellStyle name="요약 3 3 5 2 2 2 3" xfId="22389"/>
    <cellStyle name="요약 3 3 5 2 2 3" xfId="12283"/>
    <cellStyle name="요약 3 3 5 2 2 3 2" xfId="25739"/>
    <cellStyle name="요약 3 3 5 2 2 4" xfId="19136"/>
    <cellStyle name="요약 3 3 5 2 3" xfId="6983"/>
    <cellStyle name="요약 3 3 5 2 3 2" xfId="14099"/>
    <cellStyle name="요약 3 3 5 2 3 2 2" xfId="27397"/>
    <cellStyle name="요약 3 3 5 2 3 3" xfId="20794"/>
    <cellStyle name="요약 3 3 5 2 4" xfId="10588"/>
    <cellStyle name="요약 3 3 5 2 4 2" xfId="24143"/>
    <cellStyle name="요약 3 3 5 2 5" xfId="17539"/>
    <cellStyle name="요약 3 3 5 3" xfId="4313"/>
    <cellStyle name="요약 3 3 5 3 2" xfId="7825"/>
    <cellStyle name="요약 3 3 5 3 2 2" xfId="14941"/>
    <cellStyle name="요약 3 3 5 3 2 2 2" xfId="28200"/>
    <cellStyle name="요약 3 3 5 3 2 3" xfId="21597"/>
    <cellStyle name="요약 3 3 5 3 3" xfId="11431"/>
    <cellStyle name="요약 3 3 5 3 3 2" xfId="24947"/>
    <cellStyle name="요약 3 3 5 3 4" xfId="18343"/>
    <cellStyle name="요약 3 3 5 4" xfId="6098"/>
    <cellStyle name="요약 3 3 5 4 2" xfId="13215"/>
    <cellStyle name="요약 3 3 5 4 2 2" xfId="26605"/>
    <cellStyle name="요약 3 3 5 4 3" xfId="20002"/>
    <cellStyle name="요약 3 3 5 5" xfId="9713"/>
    <cellStyle name="요약 3 3 5 5 2" xfId="23351"/>
    <cellStyle name="요약 3 3 5 6" xfId="16756"/>
    <cellStyle name="요약 3 3 6" xfId="3261"/>
    <cellStyle name="요약 3 3 6 2" xfId="4957"/>
    <cellStyle name="요약 3 3 6 2 2" xfId="8468"/>
    <cellStyle name="요약 3 3 6 2 2 2" xfId="15584"/>
    <cellStyle name="요약 3 3 6 2 2 2 2" xfId="28803"/>
    <cellStyle name="요약 3 3 6 2 2 3" xfId="22200"/>
    <cellStyle name="요약 3 3 6 2 3" xfId="12074"/>
    <cellStyle name="요약 3 3 6 2 3 2" xfId="25550"/>
    <cellStyle name="요약 3 3 6 2 4" xfId="18947"/>
    <cellStyle name="요약 3 3 6 3" xfId="6774"/>
    <cellStyle name="요약 3 3 6 3 2" xfId="13890"/>
    <cellStyle name="요약 3 3 6 3 2 2" xfId="27208"/>
    <cellStyle name="요약 3 3 6 3 3" xfId="20605"/>
    <cellStyle name="요약 3 3 6 4" xfId="10379"/>
    <cellStyle name="요약 3 3 6 4 2" xfId="23954"/>
    <cellStyle name="요약 3 3 6 5" xfId="17350"/>
    <cellStyle name="요약 3 3 7" xfId="1984"/>
    <cellStyle name="요약 3 3 7 2" xfId="2231"/>
    <cellStyle name="요약 3 3 7 2 2" xfId="9388"/>
    <cellStyle name="요약 3 3 7 2 2 2" xfId="23072"/>
    <cellStyle name="요약 3 3 7 2 3" xfId="16493"/>
    <cellStyle name="요약 3 3 7 3" xfId="2081"/>
    <cellStyle name="요약 3 3 7 3 2" xfId="16443"/>
    <cellStyle name="요약 3 3 7 4" xfId="2176"/>
    <cellStyle name="요약 3 3 8" xfId="5860"/>
    <cellStyle name="요약 3 3 8 2" xfId="12977"/>
    <cellStyle name="요약 3 3 8 2 2" xfId="26397"/>
    <cellStyle name="요약 3 3 8 3" xfId="19794"/>
    <cellStyle name="요약 3 3 9" xfId="9476"/>
    <cellStyle name="요약 3 3 9 2" xfId="23143"/>
    <cellStyle name="요약 4" xfId="1652"/>
    <cellStyle name="요약 4 2" xfId="1653"/>
    <cellStyle name="요약 4 2 2" xfId="2322"/>
    <cellStyle name="요약 4 2 2 2" xfId="2627"/>
    <cellStyle name="요약 4 2 2 2 2" xfId="2754"/>
    <cellStyle name="요약 4 2 2 2 2 2" xfId="2808"/>
    <cellStyle name="요약 4 2 2 2 2 2 2" xfId="3225"/>
    <cellStyle name="요약 4 2 2 2 2 2 2 2" xfId="4046"/>
    <cellStyle name="요약 4 2 2 2 2 2 2 2 2" xfId="5741"/>
    <cellStyle name="요약 4 2 2 2 2 2 2 2 2 2" xfId="9252"/>
    <cellStyle name="요약 4 2 2 2 2 2 2 2 2 2 2" xfId="16368"/>
    <cellStyle name="요약 4 2 2 2 2 2 2 2 2 2 2 2" xfId="29556"/>
    <cellStyle name="요약 4 2 2 2 2 2 2 2 2 2 3" xfId="22953"/>
    <cellStyle name="요약 4 2 2 2 2 2 2 2 2 3" xfId="12858"/>
    <cellStyle name="요약 4 2 2 2 2 2 2 2 2 3 2" xfId="26303"/>
    <cellStyle name="요약 4 2 2 2 2 2 2 2 2 4" xfId="19700"/>
    <cellStyle name="요약 4 2 2 2 2 2 2 2 3" xfId="7558"/>
    <cellStyle name="요약 4 2 2 2 2 2 2 2 3 2" xfId="14674"/>
    <cellStyle name="요약 4 2 2 2 2 2 2 2 3 2 2" xfId="27961"/>
    <cellStyle name="요약 4 2 2 2 2 2 2 2 3 3" xfId="21358"/>
    <cellStyle name="요약 4 2 2 2 2 2 2 2 4" xfId="11164"/>
    <cellStyle name="요약 4 2 2 2 2 2 2 2 4 2" xfId="24708"/>
    <cellStyle name="요약 4 2 2 2 2 2 2 2 5" xfId="18104"/>
    <cellStyle name="요약 4 2 2 2 2 2 2 3" xfId="4921"/>
    <cellStyle name="요약 4 2 2 2 2 2 2 3 2" xfId="8432"/>
    <cellStyle name="요약 4 2 2 2 2 2 2 3 2 2" xfId="15548"/>
    <cellStyle name="요약 4 2 2 2 2 2 2 3 2 2 2" xfId="28767"/>
    <cellStyle name="요약 4 2 2 2 2 2 2 3 2 3" xfId="22164"/>
    <cellStyle name="요약 4 2 2 2 2 2 2 3 3" xfId="12038"/>
    <cellStyle name="요약 4 2 2 2 2 2 2 3 3 2" xfId="25514"/>
    <cellStyle name="요약 4 2 2 2 2 2 2 3 4" xfId="18911"/>
    <cellStyle name="요약 4 2 2 2 2 2 2 4" xfId="6738"/>
    <cellStyle name="요약 4 2 2 2 2 2 2 4 2" xfId="13854"/>
    <cellStyle name="요약 4 2 2 2 2 2 2 4 2 2" xfId="27172"/>
    <cellStyle name="요약 4 2 2 2 2 2 2 4 3" xfId="20569"/>
    <cellStyle name="요약 4 2 2 2 2 2 2 5" xfId="10343"/>
    <cellStyle name="요약 4 2 2 2 2 2 2 5 2" xfId="23918"/>
    <cellStyle name="요약 4 2 2 2 2 2 2 6" xfId="17314"/>
    <cellStyle name="요약 4 2 2 2 2 2 3" xfId="3660"/>
    <cellStyle name="요약 4 2 2 2 2 2 3 2" xfId="5355"/>
    <cellStyle name="요약 4 2 2 2 2 2 3 2 2" xfId="8866"/>
    <cellStyle name="요약 4 2 2 2 2 2 3 2 2 2" xfId="15982"/>
    <cellStyle name="요약 4 2 2 2 2 2 3 2 2 2 2" xfId="29172"/>
    <cellStyle name="요약 4 2 2 2 2 2 3 2 2 3" xfId="22569"/>
    <cellStyle name="요약 4 2 2 2 2 2 3 2 3" xfId="12472"/>
    <cellStyle name="요약 4 2 2 2 2 2 3 2 3 2" xfId="25919"/>
    <cellStyle name="요약 4 2 2 2 2 2 3 2 4" xfId="19316"/>
    <cellStyle name="요약 4 2 2 2 2 2 3 3" xfId="7172"/>
    <cellStyle name="요약 4 2 2 2 2 2 3 3 2" xfId="14288"/>
    <cellStyle name="요약 4 2 2 2 2 2 3 3 2 2" xfId="27577"/>
    <cellStyle name="요약 4 2 2 2 2 2 3 3 3" xfId="20974"/>
    <cellStyle name="요약 4 2 2 2 2 2 3 4" xfId="10778"/>
    <cellStyle name="요약 4 2 2 2 2 2 3 4 2" xfId="24324"/>
    <cellStyle name="요약 4 2 2 2 2 2 3 5" xfId="17720"/>
    <cellStyle name="요약 4 2 2 2 2 2 4" xfId="4507"/>
    <cellStyle name="요약 4 2 2 2 2 2 4 2" xfId="8018"/>
    <cellStyle name="요약 4 2 2 2 2 2 4 2 2" xfId="15134"/>
    <cellStyle name="요약 4 2 2 2 2 2 4 2 2 2" xfId="28383"/>
    <cellStyle name="요약 4 2 2 2 2 2 4 2 3" xfId="21780"/>
    <cellStyle name="요약 4 2 2 2 2 2 4 3" xfId="11624"/>
    <cellStyle name="요약 4 2 2 2 2 2 4 3 2" xfId="25130"/>
    <cellStyle name="요약 4 2 2 2 2 2 4 4" xfId="18527"/>
    <cellStyle name="요약 4 2 2 2 2 2 5" xfId="6321"/>
    <cellStyle name="요약 4 2 2 2 2 2 5 2" xfId="13437"/>
    <cellStyle name="요약 4 2 2 2 2 2 5 2 2" xfId="26788"/>
    <cellStyle name="요약 4 2 2 2 2 2 5 3" xfId="20185"/>
    <cellStyle name="요약 4 2 2 2 2 2 6" xfId="9926"/>
    <cellStyle name="요약 4 2 2 2 2 2 6 2" xfId="23534"/>
    <cellStyle name="요약 4 2 2 2 2 2 7" xfId="16930"/>
    <cellStyle name="요약 4 2 2 2 2 3" xfId="3172"/>
    <cellStyle name="요약 4 2 2 2 2 3 2" xfId="3994"/>
    <cellStyle name="요약 4 2 2 2 2 3 2 2" xfId="5689"/>
    <cellStyle name="요약 4 2 2 2 2 3 2 2 2" xfId="9200"/>
    <cellStyle name="요약 4 2 2 2 2 3 2 2 2 2" xfId="16316"/>
    <cellStyle name="요약 4 2 2 2 2 3 2 2 2 2 2" xfId="29504"/>
    <cellStyle name="요약 4 2 2 2 2 3 2 2 2 3" xfId="22901"/>
    <cellStyle name="요약 4 2 2 2 2 3 2 2 3" xfId="12806"/>
    <cellStyle name="요약 4 2 2 2 2 3 2 2 3 2" xfId="26251"/>
    <cellStyle name="요약 4 2 2 2 2 3 2 2 4" xfId="19648"/>
    <cellStyle name="요약 4 2 2 2 2 3 2 3" xfId="7506"/>
    <cellStyle name="요약 4 2 2 2 2 3 2 3 2" xfId="14622"/>
    <cellStyle name="요약 4 2 2 2 2 3 2 3 2 2" xfId="27909"/>
    <cellStyle name="요약 4 2 2 2 2 3 2 3 3" xfId="21306"/>
    <cellStyle name="요약 4 2 2 2 2 3 2 4" xfId="11112"/>
    <cellStyle name="요약 4 2 2 2 2 3 2 4 2" xfId="24656"/>
    <cellStyle name="요약 4 2 2 2 2 3 2 5" xfId="18052"/>
    <cellStyle name="요약 4 2 2 2 2 3 3" xfId="4868"/>
    <cellStyle name="요약 4 2 2 2 2 3 3 2" xfId="8379"/>
    <cellStyle name="요약 4 2 2 2 2 3 3 2 2" xfId="15495"/>
    <cellStyle name="요약 4 2 2 2 2 3 3 2 2 2" xfId="28715"/>
    <cellStyle name="요약 4 2 2 2 2 3 3 2 3" xfId="22112"/>
    <cellStyle name="요약 4 2 2 2 2 3 3 3" xfId="11985"/>
    <cellStyle name="요약 4 2 2 2 2 3 3 3 2" xfId="25462"/>
    <cellStyle name="요약 4 2 2 2 2 3 3 4" xfId="18859"/>
    <cellStyle name="요약 4 2 2 2 2 3 4" xfId="6685"/>
    <cellStyle name="요약 4 2 2 2 2 3 4 2" xfId="13801"/>
    <cellStyle name="요약 4 2 2 2 2 3 4 2 2" xfId="27120"/>
    <cellStyle name="요약 4 2 2 2 2 3 4 3" xfId="20517"/>
    <cellStyle name="요약 4 2 2 2 2 3 5" xfId="10290"/>
    <cellStyle name="요약 4 2 2 2 2 3 5 2" xfId="23866"/>
    <cellStyle name="요약 4 2 2 2 2 3 6" xfId="17262"/>
    <cellStyle name="요약 4 2 2 2 2 4" xfId="3608"/>
    <cellStyle name="요약 4 2 2 2 2 4 2" xfId="5303"/>
    <cellStyle name="요약 4 2 2 2 2 4 2 2" xfId="8814"/>
    <cellStyle name="요약 4 2 2 2 2 4 2 2 2" xfId="15930"/>
    <cellStyle name="요약 4 2 2 2 2 4 2 2 2 2" xfId="29120"/>
    <cellStyle name="요약 4 2 2 2 2 4 2 2 3" xfId="22517"/>
    <cellStyle name="요약 4 2 2 2 2 4 2 3" xfId="12420"/>
    <cellStyle name="요약 4 2 2 2 2 4 2 3 2" xfId="25867"/>
    <cellStyle name="요약 4 2 2 2 2 4 2 4" xfId="19264"/>
    <cellStyle name="요약 4 2 2 2 2 4 3" xfId="7120"/>
    <cellStyle name="요약 4 2 2 2 2 4 3 2" xfId="14236"/>
    <cellStyle name="요약 4 2 2 2 2 4 3 2 2" xfId="27525"/>
    <cellStyle name="요약 4 2 2 2 2 4 3 3" xfId="20922"/>
    <cellStyle name="요약 4 2 2 2 2 4 4" xfId="10726"/>
    <cellStyle name="요약 4 2 2 2 2 4 4 2" xfId="24272"/>
    <cellStyle name="요약 4 2 2 2 2 4 5" xfId="17668"/>
    <cellStyle name="요약 4 2 2 2 2 5" xfId="4455"/>
    <cellStyle name="요약 4 2 2 2 2 5 2" xfId="7966"/>
    <cellStyle name="요약 4 2 2 2 2 5 2 2" xfId="15082"/>
    <cellStyle name="요약 4 2 2 2 2 5 2 2 2" xfId="28331"/>
    <cellStyle name="요약 4 2 2 2 2 5 2 3" xfId="21728"/>
    <cellStyle name="요약 4 2 2 2 2 5 3" xfId="11572"/>
    <cellStyle name="요약 4 2 2 2 2 5 3 2" xfId="25078"/>
    <cellStyle name="요약 4 2 2 2 2 5 4" xfId="18475"/>
    <cellStyle name="요약 4 2 2 2 2 6" xfId="6268"/>
    <cellStyle name="요약 4 2 2 2 2 6 2" xfId="13384"/>
    <cellStyle name="요약 4 2 2 2 2 6 2 2" xfId="26736"/>
    <cellStyle name="요약 4 2 2 2 2 6 3" xfId="20133"/>
    <cellStyle name="요약 4 2 2 2 2 7" xfId="9873"/>
    <cellStyle name="요약 4 2 2 2 2 7 2" xfId="23482"/>
    <cellStyle name="요약 4 2 2 2 2 8" xfId="16877"/>
    <cellStyle name="요약 4 2 2 2 3" xfId="2465"/>
    <cellStyle name="요약 4 2 2 2 3 2" xfId="2947"/>
    <cellStyle name="요약 4 2 2 2 3 2 2" xfId="3797"/>
    <cellStyle name="요약 4 2 2 2 3 2 2 2" xfId="5492"/>
    <cellStyle name="요약 4 2 2 2 3 2 2 2 2" xfId="9003"/>
    <cellStyle name="요약 4 2 2 2 3 2 2 2 2 2" xfId="16119"/>
    <cellStyle name="요약 4 2 2 2 3 2 2 2 2 2 2" xfId="29308"/>
    <cellStyle name="요약 4 2 2 2 3 2 2 2 2 3" xfId="22705"/>
    <cellStyle name="요약 4 2 2 2 3 2 2 2 3" xfId="12609"/>
    <cellStyle name="요약 4 2 2 2 3 2 2 2 3 2" xfId="26055"/>
    <cellStyle name="요약 4 2 2 2 3 2 2 2 4" xfId="19452"/>
    <cellStyle name="요약 4 2 2 2 3 2 2 3" xfId="7309"/>
    <cellStyle name="요약 4 2 2 2 3 2 2 3 2" xfId="14425"/>
    <cellStyle name="요약 4 2 2 2 3 2 2 3 2 2" xfId="27713"/>
    <cellStyle name="요약 4 2 2 2 3 2 2 3 3" xfId="21110"/>
    <cellStyle name="요약 4 2 2 2 3 2 2 4" xfId="10915"/>
    <cellStyle name="요약 4 2 2 2 3 2 2 4 2" xfId="24460"/>
    <cellStyle name="요약 4 2 2 2 3 2 2 5" xfId="17856"/>
    <cellStyle name="요약 4 2 2 2 3 2 3" xfId="4645"/>
    <cellStyle name="요약 4 2 2 2 3 2 3 2" xfId="8156"/>
    <cellStyle name="요약 4 2 2 2 3 2 3 2 2" xfId="15272"/>
    <cellStyle name="요약 4 2 2 2 3 2 3 2 2 2" xfId="28519"/>
    <cellStyle name="요약 4 2 2 2 3 2 3 2 3" xfId="21916"/>
    <cellStyle name="요약 4 2 2 2 3 2 3 3" xfId="11762"/>
    <cellStyle name="요약 4 2 2 2 3 2 3 3 2" xfId="25266"/>
    <cellStyle name="요약 4 2 2 2 3 2 3 4" xfId="18663"/>
    <cellStyle name="요약 4 2 2 2 3 2 4" xfId="6460"/>
    <cellStyle name="요약 4 2 2 2 3 2 4 2" xfId="13576"/>
    <cellStyle name="요약 4 2 2 2 3 2 4 2 2" xfId="26924"/>
    <cellStyle name="요약 4 2 2 2 3 2 4 3" xfId="20321"/>
    <cellStyle name="요약 4 2 2 2 3 2 5" xfId="10065"/>
    <cellStyle name="요약 4 2 2 2 3 2 5 2" xfId="23670"/>
    <cellStyle name="요약 4 2 2 2 3 2 6" xfId="17066"/>
    <cellStyle name="요약 4 2 2 2 3 3" xfId="3377"/>
    <cellStyle name="요약 4 2 2 2 3 3 2" xfId="5073"/>
    <cellStyle name="요약 4 2 2 2 3 3 2 2" xfId="8584"/>
    <cellStyle name="요약 4 2 2 2 3 3 2 2 2" xfId="15700"/>
    <cellStyle name="요약 4 2 2 2 3 3 2 2 2 2" xfId="28908"/>
    <cellStyle name="요약 4 2 2 2 3 3 2 2 3" xfId="22305"/>
    <cellStyle name="요약 4 2 2 2 3 3 2 3" xfId="12190"/>
    <cellStyle name="요약 4 2 2 2 3 3 2 3 2" xfId="25655"/>
    <cellStyle name="요약 4 2 2 2 3 3 2 4" xfId="19052"/>
    <cellStyle name="요약 4 2 2 2 3 3 3" xfId="6890"/>
    <cellStyle name="요약 4 2 2 2 3 3 3 2" xfId="14006"/>
    <cellStyle name="요약 4 2 2 2 3 3 3 2 2" xfId="27313"/>
    <cellStyle name="요약 4 2 2 2 3 3 3 3" xfId="20710"/>
    <cellStyle name="요약 4 2 2 2 3 3 4" xfId="10495"/>
    <cellStyle name="요약 4 2 2 2 3 3 4 2" xfId="24059"/>
    <cellStyle name="요약 4 2 2 2 3 3 5" xfId="17455"/>
    <cellStyle name="요약 4 2 2 2 3 4" xfId="4213"/>
    <cellStyle name="요약 4 2 2 2 3 4 2" xfId="7725"/>
    <cellStyle name="요약 4 2 2 2 3 4 2 2" xfId="14841"/>
    <cellStyle name="요약 4 2 2 2 3 4 2 2 2" xfId="28116"/>
    <cellStyle name="요약 4 2 2 2 3 4 2 3" xfId="21513"/>
    <cellStyle name="요약 4 2 2 2 3 4 3" xfId="11331"/>
    <cellStyle name="요약 4 2 2 2 3 4 3 2" xfId="24863"/>
    <cellStyle name="요약 4 2 2 2 3 4 4" xfId="18259"/>
    <cellStyle name="요약 4 2 2 2 3 5" xfId="5997"/>
    <cellStyle name="요약 4 2 2 2 3 5 2" xfId="13114"/>
    <cellStyle name="요약 4 2 2 2 3 5 2 2" xfId="26521"/>
    <cellStyle name="요약 4 2 2 2 3 5 3" xfId="19918"/>
    <cellStyle name="요약 4 2 2 2 3 6" xfId="9612"/>
    <cellStyle name="요약 4 2 2 2 3 6 2" xfId="23267"/>
    <cellStyle name="요약 4 2 2 2 3 7" xfId="16672"/>
    <cellStyle name="요약 4 2 2 2 4" xfId="3062"/>
    <cellStyle name="요약 4 2 2 2 4 2" xfId="3902"/>
    <cellStyle name="요약 4 2 2 2 4 2 2" xfId="5597"/>
    <cellStyle name="요약 4 2 2 2 4 2 2 2" xfId="9108"/>
    <cellStyle name="요약 4 2 2 2 4 2 2 2 2" xfId="16224"/>
    <cellStyle name="요약 4 2 2 2 4 2 2 2 2 2" xfId="29413"/>
    <cellStyle name="요약 4 2 2 2 4 2 2 2 3" xfId="22810"/>
    <cellStyle name="요약 4 2 2 2 4 2 2 3" xfId="12714"/>
    <cellStyle name="요약 4 2 2 2 4 2 2 3 2" xfId="26160"/>
    <cellStyle name="요약 4 2 2 2 4 2 2 4" xfId="19557"/>
    <cellStyle name="요약 4 2 2 2 4 2 3" xfId="7414"/>
    <cellStyle name="요약 4 2 2 2 4 2 3 2" xfId="14530"/>
    <cellStyle name="요약 4 2 2 2 4 2 3 2 2" xfId="27818"/>
    <cellStyle name="요약 4 2 2 2 4 2 3 3" xfId="21215"/>
    <cellStyle name="요약 4 2 2 2 4 2 4" xfId="11020"/>
    <cellStyle name="요약 4 2 2 2 4 2 4 2" xfId="24565"/>
    <cellStyle name="요약 4 2 2 2 4 2 5" xfId="17961"/>
    <cellStyle name="요약 4 2 2 2 4 3" xfId="4758"/>
    <cellStyle name="요약 4 2 2 2 4 3 2" xfId="8269"/>
    <cellStyle name="요약 4 2 2 2 4 3 2 2" xfId="15385"/>
    <cellStyle name="요약 4 2 2 2 4 3 2 2 2" xfId="28624"/>
    <cellStyle name="요약 4 2 2 2 4 3 2 3" xfId="22021"/>
    <cellStyle name="요약 4 2 2 2 4 3 3" xfId="11875"/>
    <cellStyle name="요약 4 2 2 2 4 3 3 2" xfId="25371"/>
    <cellStyle name="요약 4 2 2 2 4 3 4" xfId="18768"/>
    <cellStyle name="요약 4 2 2 2 4 4" xfId="6575"/>
    <cellStyle name="요약 4 2 2 2 4 4 2" xfId="13691"/>
    <cellStyle name="요약 4 2 2 2 4 4 2 2" xfId="27029"/>
    <cellStyle name="요약 4 2 2 2 4 4 3" xfId="20426"/>
    <cellStyle name="요약 4 2 2 2 4 5" xfId="10180"/>
    <cellStyle name="요약 4 2 2 2 4 5 2" xfId="23775"/>
    <cellStyle name="요약 4 2 2 2 4 6" xfId="17171"/>
    <cellStyle name="요약 4 2 2 2 5" xfId="3508"/>
    <cellStyle name="요약 4 2 2 2 5 2" xfId="5203"/>
    <cellStyle name="요약 4 2 2 2 5 2 2" xfId="8714"/>
    <cellStyle name="요약 4 2 2 2 5 2 2 2" xfId="15830"/>
    <cellStyle name="요약 4 2 2 2 5 2 2 2 2" xfId="29029"/>
    <cellStyle name="요약 4 2 2 2 5 2 2 3" xfId="22426"/>
    <cellStyle name="요약 4 2 2 2 5 2 3" xfId="12320"/>
    <cellStyle name="요약 4 2 2 2 5 2 3 2" xfId="25776"/>
    <cellStyle name="요약 4 2 2 2 5 2 4" xfId="19173"/>
    <cellStyle name="요약 4 2 2 2 5 3" xfId="7020"/>
    <cellStyle name="요약 4 2 2 2 5 3 2" xfId="14136"/>
    <cellStyle name="요약 4 2 2 2 5 3 2 2" xfId="27434"/>
    <cellStyle name="요약 4 2 2 2 5 3 3" xfId="20831"/>
    <cellStyle name="요약 4 2 2 2 5 4" xfId="10626"/>
    <cellStyle name="요약 4 2 2 2 5 4 2" xfId="24181"/>
    <cellStyle name="요약 4 2 2 2 5 5" xfId="17577"/>
    <cellStyle name="요약 4 2 2 2 6" xfId="4351"/>
    <cellStyle name="요약 4 2 2 2 6 2" xfId="7862"/>
    <cellStyle name="요약 4 2 2 2 6 2 2" xfId="14978"/>
    <cellStyle name="요약 4 2 2 2 6 2 2 2" xfId="28237"/>
    <cellStyle name="요약 4 2 2 2 6 2 3" xfId="21634"/>
    <cellStyle name="요약 4 2 2 2 6 3" xfId="11468"/>
    <cellStyle name="요약 4 2 2 2 6 3 2" xfId="24984"/>
    <cellStyle name="요약 4 2 2 2 6 4" xfId="18381"/>
    <cellStyle name="요약 4 2 2 2 7" xfId="6145"/>
    <cellStyle name="요약 4 2 2 2 7 2" xfId="13261"/>
    <cellStyle name="요약 4 2 2 2 7 2 2" xfId="26642"/>
    <cellStyle name="요약 4 2 2 2 7 3" xfId="20039"/>
    <cellStyle name="요약 4 2 2 2 8" xfId="9751"/>
    <cellStyle name="요약 4 2 2 2 8 2" xfId="23388"/>
    <cellStyle name="요약 4 2 2 2 9" xfId="16786"/>
    <cellStyle name="요약 4 2 2 3" xfId="2695"/>
    <cellStyle name="요약 4 2 2 3 2" xfId="2518"/>
    <cellStyle name="요약 4 2 2 3 2 2" xfId="2992"/>
    <cellStyle name="요약 4 2 2 3 2 2 2" xfId="3842"/>
    <cellStyle name="요약 4 2 2 3 2 2 2 2" xfId="5537"/>
    <cellStyle name="요약 4 2 2 3 2 2 2 2 2" xfId="9048"/>
    <cellStyle name="요약 4 2 2 3 2 2 2 2 2 2" xfId="16164"/>
    <cellStyle name="요약 4 2 2 3 2 2 2 2 2 2 2" xfId="29353"/>
    <cellStyle name="요약 4 2 2 3 2 2 2 2 2 3" xfId="22750"/>
    <cellStyle name="요약 4 2 2 3 2 2 2 2 3" xfId="12654"/>
    <cellStyle name="요약 4 2 2 3 2 2 2 2 3 2" xfId="26100"/>
    <cellStyle name="요약 4 2 2 3 2 2 2 2 4" xfId="19497"/>
    <cellStyle name="요약 4 2 2 3 2 2 2 3" xfId="7354"/>
    <cellStyle name="요약 4 2 2 3 2 2 2 3 2" xfId="14470"/>
    <cellStyle name="요약 4 2 2 3 2 2 2 3 2 2" xfId="27758"/>
    <cellStyle name="요약 4 2 2 3 2 2 2 3 3" xfId="21155"/>
    <cellStyle name="요약 4 2 2 3 2 2 2 4" xfId="10960"/>
    <cellStyle name="요약 4 2 2 3 2 2 2 4 2" xfId="24505"/>
    <cellStyle name="요약 4 2 2 3 2 2 2 5" xfId="17901"/>
    <cellStyle name="요약 4 2 2 3 2 2 3" xfId="4690"/>
    <cellStyle name="요약 4 2 2 3 2 2 3 2" xfId="8201"/>
    <cellStyle name="요약 4 2 2 3 2 2 3 2 2" xfId="15317"/>
    <cellStyle name="요약 4 2 2 3 2 2 3 2 2 2" xfId="28564"/>
    <cellStyle name="요약 4 2 2 3 2 2 3 2 3" xfId="21961"/>
    <cellStyle name="요약 4 2 2 3 2 2 3 3" xfId="11807"/>
    <cellStyle name="요약 4 2 2 3 2 2 3 3 2" xfId="25311"/>
    <cellStyle name="요약 4 2 2 3 2 2 3 4" xfId="18708"/>
    <cellStyle name="요약 4 2 2 3 2 2 4" xfId="6505"/>
    <cellStyle name="요약 4 2 2 3 2 2 4 2" xfId="13621"/>
    <cellStyle name="요약 4 2 2 3 2 2 4 2 2" xfId="26969"/>
    <cellStyle name="요약 4 2 2 3 2 2 4 3" xfId="20366"/>
    <cellStyle name="요약 4 2 2 3 2 2 5" xfId="10110"/>
    <cellStyle name="요약 4 2 2 3 2 2 5 2" xfId="23715"/>
    <cellStyle name="요약 4 2 2 3 2 2 6" xfId="17111"/>
    <cellStyle name="요약 4 2 2 3 2 3" xfId="3430"/>
    <cellStyle name="요약 4 2 2 3 2 3 2" xfId="5126"/>
    <cellStyle name="요약 4 2 2 3 2 3 2 2" xfId="8637"/>
    <cellStyle name="요약 4 2 2 3 2 3 2 2 2" xfId="15753"/>
    <cellStyle name="요약 4 2 2 3 2 3 2 2 2 2" xfId="28953"/>
    <cellStyle name="요약 4 2 2 3 2 3 2 2 3" xfId="22350"/>
    <cellStyle name="요약 4 2 2 3 2 3 2 3" xfId="12243"/>
    <cellStyle name="요약 4 2 2 3 2 3 2 3 2" xfId="25700"/>
    <cellStyle name="요약 4 2 2 3 2 3 2 4" xfId="19097"/>
    <cellStyle name="요약 4 2 2 3 2 3 3" xfId="6943"/>
    <cellStyle name="요약 4 2 2 3 2 3 3 2" xfId="14059"/>
    <cellStyle name="요약 4 2 2 3 2 3 3 2 2" xfId="27358"/>
    <cellStyle name="요약 4 2 2 3 2 3 3 3" xfId="20755"/>
    <cellStyle name="요약 4 2 2 3 2 3 4" xfId="10548"/>
    <cellStyle name="요약 4 2 2 3 2 3 4 2" xfId="24104"/>
    <cellStyle name="요약 4 2 2 3 2 3 5" xfId="17500"/>
    <cellStyle name="요약 4 2 2 3 2 4" xfId="4266"/>
    <cellStyle name="요약 4 2 2 3 2 4 2" xfId="7778"/>
    <cellStyle name="요약 4 2 2 3 2 4 2 2" xfId="14894"/>
    <cellStyle name="요약 4 2 2 3 2 4 2 2 2" xfId="28161"/>
    <cellStyle name="요약 4 2 2 3 2 4 2 3" xfId="21558"/>
    <cellStyle name="요약 4 2 2 3 2 4 3" xfId="11384"/>
    <cellStyle name="요약 4 2 2 3 2 4 3 2" xfId="24908"/>
    <cellStyle name="요약 4 2 2 3 2 4 4" xfId="18304"/>
    <cellStyle name="요약 4 2 2 3 2 5" xfId="6050"/>
    <cellStyle name="요약 4 2 2 3 2 5 2" xfId="13167"/>
    <cellStyle name="요약 4 2 2 3 2 5 2 2" xfId="26566"/>
    <cellStyle name="요약 4 2 2 3 2 5 3" xfId="19963"/>
    <cellStyle name="요약 4 2 2 3 2 6" xfId="9665"/>
    <cellStyle name="요약 4 2 2 3 2 6 2" xfId="23312"/>
    <cellStyle name="요약 4 2 2 3 2 7" xfId="16717"/>
    <cellStyle name="요약 4 2 2 3 3" xfId="3117"/>
    <cellStyle name="요약 4 2 2 3 3 2" xfId="3948"/>
    <cellStyle name="요약 4 2 2 3 3 2 2" xfId="5643"/>
    <cellStyle name="요약 4 2 2 3 3 2 2 2" xfId="9154"/>
    <cellStyle name="요약 4 2 2 3 3 2 2 2 2" xfId="16270"/>
    <cellStyle name="요약 4 2 2 3 3 2 2 2 2 2" xfId="29458"/>
    <cellStyle name="요약 4 2 2 3 3 2 2 2 3" xfId="22855"/>
    <cellStyle name="요약 4 2 2 3 3 2 2 3" xfId="12760"/>
    <cellStyle name="요약 4 2 2 3 3 2 2 3 2" xfId="26205"/>
    <cellStyle name="요약 4 2 2 3 3 2 2 4" xfId="19602"/>
    <cellStyle name="요약 4 2 2 3 3 2 3" xfId="7460"/>
    <cellStyle name="요약 4 2 2 3 3 2 3 2" xfId="14576"/>
    <cellStyle name="요약 4 2 2 3 3 2 3 2 2" xfId="27863"/>
    <cellStyle name="요약 4 2 2 3 3 2 3 3" xfId="21260"/>
    <cellStyle name="요약 4 2 2 3 3 2 4" xfId="11066"/>
    <cellStyle name="요약 4 2 2 3 3 2 4 2" xfId="24610"/>
    <cellStyle name="요약 4 2 2 3 3 2 5" xfId="18006"/>
    <cellStyle name="요약 4 2 2 3 3 3" xfId="4813"/>
    <cellStyle name="요약 4 2 2 3 3 3 2" xfId="8324"/>
    <cellStyle name="요약 4 2 2 3 3 3 2 2" xfId="15440"/>
    <cellStyle name="요약 4 2 2 3 3 3 2 2 2" xfId="28669"/>
    <cellStyle name="요약 4 2 2 3 3 3 2 3" xfId="22066"/>
    <cellStyle name="요약 4 2 2 3 3 3 3" xfId="11930"/>
    <cellStyle name="요약 4 2 2 3 3 3 3 2" xfId="25416"/>
    <cellStyle name="요약 4 2 2 3 3 3 4" xfId="18813"/>
    <cellStyle name="요약 4 2 2 3 3 4" xfId="6630"/>
    <cellStyle name="요약 4 2 2 3 3 4 2" xfId="13746"/>
    <cellStyle name="요약 4 2 2 3 3 4 2 2" xfId="27074"/>
    <cellStyle name="요약 4 2 2 3 3 4 3" xfId="20471"/>
    <cellStyle name="요약 4 2 2 3 3 5" xfId="10235"/>
    <cellStyle name="요약 4 2 2 3 3 5 2" xfId="23820"/>
    <cellStyle name="요약 4 2 2 3 3 6" xfId="17216"/>
    <cellStyle name="요약 4 2 2 3 4" xfId="3562"/>
    <cellStyle name="요약 4 2 2 3 4 2" xfId="5257"/>
    <cellStyle name="요약 4 2 2 3 4 2 2" xfId="8768"/>
    <cellStyle name="요약 4 2 2 3 4 2 2 2" xfId="15884"/>
    <cellStyle name="요약 4 2 2 3 4 2 2 2 2" xfId="29074"/>
    <cellStyle name="요약 4 2 2 3 4 2 2 3" xfId="22471"/>
    <cellStyle name="요약 4 2 2 3 4 2 3" xfId="12374"/>
    <cellStyle name="요약 4 2 2 3 4 2 3 2" xfId="25821"/>
    <cellStyle name="요약 4 2 2 3 4 2 4" xfId="19218"/>
    <cellStyle name="요약 4 2 2 3 4 3" xfId="7074"/>
    <cellStyle name="요약 4 2 2 3 4 3 2" xfId="14190"/>
    <cellStyle name="요약 4 2 2 3 4 3 2 2" xfId="27479"/>
    <cellStyle name="요약 4 2 2 3 4 3 3" xfId="20876"/>
    <cellStyle name="요약 4 2 2 3 4 4" xfId="10680"/>
    <cellStyle name="요약 4 2 2 3 4 4 2" xfId="24226"/>
    <cellStyle name="요약 4 2 2 3 4 5" xfId="17622"/>
    <cellStyle name="요약 4 2 2 3 5" xfId="4405"/>
    <cellStyle name="요약 4 2 2 3 5 2" xfId="7916"/>
    <cellStyle name="요약 4 2 2 3 5 2 2" xfId="15032"/>
    <cellStyle name="요약 4 2 2 3 5 2 2 2" xfId="28282"/>
    <cellStyle name="요약 4 2 2 3 5 2 3" xfId="21679"/>
    <cellStyle name="요약 4 2 2 3 5 3" xfId="11522"/>
    <cellStyle name="요약 4 2 2 3 5 3 2" xfId="25029"/>
    <cellStyle name="요약 4 2 2 3 5 4" xfId="18426"/>
    <cellStyle name="요약 4 2 2 3 6" xfId="6209"/>
    <cellStyle name="요약 4 2 2 3 6 2" xfId="13325"/>
    <cellStyle name="요약 4 2 2 3 6 2 2" xfId="26687"/>
    <cellStyle name="요약 4 2 2 3 6 3" xfId="20084"/>
    <cellStyle name="요약 4 2 2 3 7" xfId="9814"/>
    <cellStyle name="요약 4 2 2 3 7 2" xfId="23433"/>
    <cellStyle name="요약 4 2 2 3 8" xfId="16828"/>
    <cellStyle name="요약 4 2 2 4" xfId="2408"/>
    <cellStyle name="요약 4 2 2 4 2" xfId="2891"/>
    <cellStyle name="요약 4 2 2 4 2 2" xfId="3742"/>
    <cellStyle name="요약 4 2 2 4 2 2 2" xfId="5437"/>
    <cellStyle name="요약 4 2 2 4 2 2 2 2" xfId="8948"/>
    <cellStyle name="요약 4 2 2 4 2 2 2 2 2" xfId="16064"/>
    <cellStyle name="요약 4 2 2 4 2 2 2 2 2 2" xfId="29254"/>
    <cellStyle name="요약 4 2 2 4 2 2 2 2 3" xfId="22651"/>
    <cellStyle name="요약 4 2 2 4 2 2 2 3" xfId="12554"/>
    <cellStyle name="요약 4 2 2 4 2 2 2 3 2" xfId="26001"/>
    <cellStyle name="요약 4 2 2 4 2 2 2 4" xfId="19398"/>
    <cellStyle name="요약 4 2 2 4 2 2 3" xfId="7254"/>
    <cellStyle name="요약 4 2 2 4 2 2 3 2" xfId="14370"/>
    <cellStyle name="요약 4 2 2 4 2 2 3 2 2" xfId="27659"/>
    <cellStyle name="요약 4 2 2 4 2 2 3 3" xfId="21056"/>
    <cellStyle name="요약 4 2 2 4 2 2 4" xfId="10860"/>
    <cellStyle name="요약 4 2 2 4 2 2 4 2" xfId="24406"/>
    <cellStyle name="요약 4 2 2 4 2 2 5" xfId="17802"/>
    <cellStyle name="요약 4 2 2 4 2 3" xfId="4590"/>
    <cellStyle name="요약 4 2 2 4 2 3 2" xfId="8101"/>
    <cellStyle name="요약 4 2 2 4 2 3 2 2" xfId="15217"/>
    <cellStyle name="요약 4 2 2 4 2 3 2 2 2" xfId="28465"/>
    <cellStyle name="요약 4 2 2 4 2 3 2 3" xfId="21862"/>
    <cellStyle name="요약 4 2 2 4 2 3 3" xfId="11707"/>
    <cellStyle name="요약 4 2 2 4 2 3 3 2" xfId="25212"/>
    <cellStyle name="요약 4 2 2 4 2 3 4" xfId="18609"/>
    <cellStyle name="요약 4 2 2 4 2 4" xfId="6404"/>
    <cellStyle name="요약 4 2 2 4 2 4 2" xfId="13520"/>
    <cellStyle name="요약 4 2 2 4 2 4 2 2" xfId="26870"/>
    <cellStyle name="요약 4 2 2 4 2 4 3" xfId="20267"/>
    <cellStyle name="요약 4 2 2 4 2 5" xfId="10009"/>
    <cellStyle name="요약 4 2 2 4 2 5 2" xfId="23616"/>
    <cellStyle name="요약 4 2 2 4 2 6" xfId="17012"/>
    <cellStyle name="요약 4 2 2 4 3" xfId="3321"/>
    <cellStyle name="요약 4 2 2 4 3 2" xfId="5017"/>
    <cellStyle name="요약 4 2 2 4 3 2 2" xfId="8528"/>
    <cellStyle name="요약 4 2 2 4 3 2 2 2" xfId="15644"/>
    <cellStyle name="요약 4 2 2 4 3 2 2 2 2" xfId="28854"/>
    <cellStyle name="요약 4 2 2 4 3 2 2 3" xfId="22251"/>
    <cellStyle name="요약 4 2 2 4 3 2 3" xfId="12134"/>
    <cellStyle name="요약 4 2 2 4 3 2 3 2" xfId="25601"/>
    <cellStyle name="요약 4 2 2 4 3 2 4" xfId="18998"/>
    <cellStyle name="요약 4 2 2 4 3 3" xfId="6834"/>
    <cellStyle name="요약 4 2 2 4 3 3 2" xfId="13950"/>
    <cellStyle name="요약 4 2 2 4 3 3 2 2" xfId="27259"/>
    <cellStyle name="요약 4 2 2 4 3 3 3" xfId="20656"/>
    <cellStyle name="요약 4 2 2 4 3 4" xfId="10439"/>
    <cellStyle name="요약 4 2 2 4 3 4 2" xfId="24005"/>
    <cellStyle name="요약 4 2 2 4 3 5" xfId="17401"/>
    <cellStyle name="요약 4 2 2 4 4" xfId="4157"/>
    <cellStyle name="요약 4 2 2 4 4 2" xfId="7669"/>
    <cellStyle name="요약 4 2 2 4 4 2 2" xfId="14785"/>
    <cellStyle name="요약 4 2 2 4 4 2 2 2" xfId="28062"/>
    <cellStyle name="요약 4 2 2 4 4 2 3" xfId="21459"/>
    <cellStyle name="요약 4 2 2 4 4 3" xfId="11275"/>
    <cellStyle name="요약 4 2 2 4 4 3 2" xfId="24809"/>
    <cellStyle name="요약 4 2 2 4 4 4" xfId="18205"/>
    <cellStyle name="요약 4 2 2 4 5" xfId="5941"/>
    <cellStyle name="요약 4 2 2 4 5 2" xfId="13058"/>
    <cellStyle name="요약 4 2 2 4 5 2 2" xfId="26467"/>
    <cellStyle name="요약 4 2 2 4 5 3" xfId="19864"/>
    <cellStyle name="요약 4 2 2 4 6" xfId="9556"/>
    <cellStyle name="요약 4 2 2 4 6 2" xfId="23213"/>
    <cellStyle name="요약 4 2 2 4 7" xfId="16618"/>
    <cellStyle name="요약 4 2 2 5" xfId="2842"/>
    <cellStyle name="요약 4 2 2 5 2" xfId="3694"/>
    <cellStyle name="요약 4 2 2 5 2 2" xfId="5389"/>
    <cellStyle name="요약 4 2 2 5 2 2 2" xfId="8900"/>
    <cellStyle name="요약 4 2 2 5 2 2 2 2" xfId="16016"/>
    <cellStyle name="요약 4 2 2 5 2 2 2 2 2" xfId="29206"/>
    <cellStyle name="요약 4 2 2 5 2 2 2 3" xfId="22603"/>
    <cellStyle name="요약 4 2 2 5 2 2 3" xfId="12506"/>
    <cellStyle name="요약 4 2 2 5 2 2 3 2" xfId="25953"/>
    <cellStyle name="요약 4 2 2 5 2 2 4" xfId="19350"/>
    <cellStyle name="요약 4 2 2 5 2 3" xfId="7206"/>
    <cellStyle name="요약 4 2 2 5 2 3 2" xfId="14322"/>
    <cellStyle name="요약 4 2 2 5 2 3 2 2" xfId="27611"/>
    <cellStyle name="요약 4 2 2 5 2 3 3" xfId="21008"/>
    <cellStyle name="요약 4 2 2 5 2 4" xfId="10812"/>
    <cellStyle name="요약 4 2 2 5 2 4 2" xfId="24358"/>
    <cellStyle name="요약 4 2 2 5 2 5" xfId="17754"/>
    <cellStyle name="요약 4 2 2 5 3" xfId="4541"/>
    <cellStyle name="요약 4 2 2 5 3 2" xfId="8052"/>
    <cellStyle name="요약 4 2 2 5 3 2 2" xfId="15168"/>
    <cellStyle name="요약 4 2 2 5 3 2 2 2" xfId="28417"/>
    <cellStyle name="요약 4 2 2 5 3 2 3" xfId="21814"/>
    <cellStyle name="요약 4 2 2 5 3 3" xfId="11658"/>
    <cellStyle name="요약 4 2 2 5 3 3 2" xfId="25164"/>
    <cellStyle name="요약 4 2 2 5 3 4" xfId="18561"/>
    <cellStyle name="요약 4 2 2 5 4" xfId="6355"/>
    <cellStyle name="요약 4 2 2 5 4 2" xfId="13471"/>
    <cellStyle name="요약 4 2 2 5 4 2 2" xfId="26822"/>
    <cellStyle name="요약 4 2 2 5 4 3" xfId="20219"/>
    <cellStyle name="요약 4 2 2 5 5" xfId="9960"/>
    <cellStyle name="요약 4 2 2 5 5 2" xfId="23568"/>
    <cellStyle name="요약 4 2 2 5 6" xfId="16964"/>
    <cellStyle name="요약 4 2 2 6" xfId="3264"/>
    <cellStyle name="요약 4 2 2 6 2" xfId="4960"/>
    <cellStyle name="요약 4 2 2 6 2 2" xfId="8471"/>
    <cellStyle name="요약 4 2 2 6 2 2 2" xfId="15587"/>
    <cellStyle name="요약 4 2 2 6 2 2 2 2" xfId="28806"/>
    <cellStyle name="요약 4 2 2 6 2 2 3" xfId="22203"/>
    <cellStyle name="요약 4 2 2 6 2 3" xfId="12077"/>
    <cellStyle name="요약 4 2 2 6 2 3 2" xfId="25553"/>
    <cellStyle name="요약 4 2 2 6 2 4" xfId="18950"/>
    <cellStyle name="요약 4 2 2 6 3" xfId="6777"/>
    <cellStyle name="요약 4 2 2 6 3 2" xfId="13893"/>
    <cellStyle name="요약 4 2 2 6 3 2 2" xfId="27211"/>
    <cellStyle name="요약 4 2 2 6 3 3" xfId="20608"/>
    <cellStyle name="요약 4 2 2 6 4" xfId="10382"/>
    <cellStyle name="요약 4 2 2 6 4 2" xfId="23957"/>
    <cellStyle name="요약 4 2 2 6 5" xfId="17353"/>
    <cellStyle name="요약 4 2 2 7" xfId="4080"/>
    <cellStyle name="요약 4 2 2 7 2" xfId="7592"/>
    <cellStyle name="요약 4 2 2 7 2 2" xfId="14708"/>
    <cellStyle name="요약 4 2 2 7 2 2 2" xfId="27995"/>
    <cellStyle name="요약 4 2 2 7 2 3" xfId="21392"/>
    <cellStyle name="요약 4 2 2 7 3" xfId="11198"/>
    <cellStyle name="요약 4 2 2 7 3 2" xfId="24742"/>
    <cellStyle name="요약 4 2 2 7 4" xfId="18138"/>
    <cellStyle name="요약 4 2 2 8" xfId="5863"/>
    <cellStyle name="요약 4 2 2 8 2" xfId="12980"/>
    <cellStyle name="요약 4 2 2 8 2 2" xfId="26400"/>
    <cellStyle name="요약 4 2 2 8 3" xfId="19797"/>
    <cellStyle name="요약 4 2 2 9" xfId="9479"/>
    <cellStyle name="요약 4 2 2 9 2" xfId="23146"/>
    <cellStyle name="요약 4 3" xfId="2321"/>
    <cellStyle name="요약 4 3 2" xfId="2626"/>
    <cellStyle name="요약 4 3 2 2" xfId="2753"/>
    <cellStyle name="요약 4 3 2 2 2" xfId="2807"/>
    <cellStyle name="요약 4 3 2 2 2 2" xfId="3224"/>
    <cellStyle name="요약 4 3 2 2 2 2 2" xfId="4045"/>
    <cellStyle name="요약 4 3 2 2 2 2 2 2" xfId="5740"/>
    <cellStyle name="요약 4 3 2 2 2 2 2 2 2" xfId="9251"/>
    <cellStyle name="요약 4 3 2 2 2 2 2 2 2 2" xfId="16367"/>
    <cellStyle name="요약 4 3 2 2 2 2 2 2 2 2 2" xfId="29555"/>
    <cellStyle name="요약 4 3 2 2 2 2 2 2 2 3" xfId="22952"/>
    <cellStyle name="요약 4 3 2 2 2 2 2 2 3" xfId="12857"/>
    <cellStyle name="요약 4 3 2 2 2 2 2 2 3 2" xfId="26302"/>
    <cellStyle name="요약 4 3 2 2 2 2 2 2 4" xfId="19699"/>
    <cellStyle name="요약 4 3 2 2 2 2 2 3" xfId="7557"/>
    <cellStyle name="요약 4 3 2 2 2 2 2 3 2" xfId="14673"/>
    <cellStyle name="요약 4 3 2 2 2 2 2 3 2 2" xfId="27960"/>
    <cellStyle name="요약 4 3 2 2 2 2 2 3 3" xfId="21357"/>
    <cellStyle name="요약 4 3 2 2 2 2 2 4" xfId="11163"/>
    <cellStyle name="요약 4 3 2 2 2 2 2 4 2" xfId="24707"/>
    <cellStyle name="요약 4 3 2 2 2 2 2 5" xfId="18103"/>
    <cellStyle name="요약 4 3 2 2 2 2 3" xfId="4920"/>
    <cellStyle name="요약 4 3 2 2 2 2 3 2" xfId="8431"/>
    <cellStyle name="요약 4 3 2 2 2 2 3 2 2" xfId="15547"/>
    <cellStyle name="요약 4 3 2 2 2 2 3 2 2 2" xfId="28766"/>
    <cellStyle name="요약 4 3 2 2 2 2 3 2 3" xfId="22163"/>
    <cellStyle name="요약 4 3 2 2 2 2 3 3" xfId="12037"/>
    <cellStyle name="요약 4 3 2 2 2 2 3 3 2" xfId="25513"/>
    <cellStyle name="요약 4 3 2 2 2 2 3 4" xfId="18910"/>
    <cellStyle name="요약 4 3 2 2 2 2 4" xfId="6737"/>
    <cellStyle name="요약 4 3 2 2 2 2 4 2" xfId="13853"/>
    <cellStyle name="요약 4 3 2 2 2 2 4 2 2" xfId="27171"/>
    <cellStyle name="요약 4 3 2 2 2 2 4 3" xfId="20568"/>
    <cellStyle name="요약 4 3 2 2 2 2 5" xfId="10342"/>
    <cellStyle name="요약 4 3 2 2 2 2 5 2" xfId="23917"/>
    <cellStyle name="요약 4 3 2 2 2 2 6" xfId="17313"/>
    <cellStyle name="요약 4 3 2 2 2 3" xfId="3659"/>
    <cellStyle name="요약 4 3 2 2 2 3 2" xfId="5354"/>
    <cellStyle name="요약 4 3 2 2 2 3 2 2" xfId="8865"/>
    <cellStyle name="요약 4 3 2 2 2 3 2 2 2" xfId="15981"/>
    <cellStyle name="요약 4 3 2 2 2 3 2 2 2 2" xfId="29171"/>
    <cellStyle name="요약 4 3 2 2 2 3 2 2 3" xfId="22568"/>
    <cellStyle name="요약 4 3 2 2 2 3 2 3" xfId="12471"/>
    <cellStyle name="요약 4 3 2 2 2 3 2 3 2" xfId="25918"/>
    <cellStyle name="요약 4 3 2 2 2 3 2 4" xfId="19315"/>
    <cellStyle name="요약 4 3 2 2 2 3 3" xfId="7171"/>
    <cellStyle name="요약 4 3 2 2 2 3 3 2" xfId="14287"/>
    <cellStyle name="요약 4 3 2 2 2 3 3 2 2" xfId="27576"/>
    <cellStyle name="요약 4 3 2 2 2 3 3 3" xfId="20973"/>
    <cellStyle name="요약 4 3 2 2 2 3 4" xfId="10777"/>
    <cellStyle name="요약 4 3 2 2 2 3 4 2" xfId="24323"/>
    <cellStyle name="요약 4 3 2 2 2 3 5" xfId="17719"/>
    <cellStyle name="요약 4 3 2 2 2 4" xfId="4506"/>
    <cellStyle name="요약 4 3 2 2 2 4 2" xfId="8017"/>
    <cellStyle name="요약 4 3 2 2 2 4 2 2" xfId="15133"/>
    <cellStyle name="요약 4 3 2 2 2 4 2 2 2" xfId="28382"/>
    <cellStyle name="요약 4 3 2 2 2 4 2 3" xfId="21779"/>
    <cellStyle name="요약 4 3 2 2 2 4 3" xfId="11623"/>
    <cellStyle name="요약 4 3 2 2 2 4 3 2" xfId="25129"/>
    <cellStyle name="요약 4 3 2 2 2 4 4" xfId="18526"/>
    <cellStyle name="요약 4 3 2 2 2 5" xfId="6320"/>
    <cellStyle name="요약 4 3 2 2 2 5 2" xfId="13436"/>
    <cellStyle name="요약 4 3 2 2 2 5 2 2" xfId="26787"/>
    <cellStyle name="요약 4 3 2 2 2 5 3" xfId="20184"/>
    <cellStyle name="요약 4 3 2 2 2 6" xfId="9925"/>
    <cellStyle name="요약 4 3 2 2 2 6 2" xfId="23533"/>
    <cellStyle name="요약 4 3 2 2 2 7" xfId="16929"/>
    <cellStyle name="요약 4 3 2 2 3" xfId="3171"/>
    <cellStyle name="요약 4 3 2 2 3 2" xfId="3993"/>
    <cellStyle name="요약 4 3 2 2 3 2 2" xfId="5688"/>
    <cellStyle name="요약 4 3 2 2 3 2 2 2" xfId="9199"/>
    <cellStyle name="요약 4 3 2 2 3 2 2 2 2" xfId="16315"/>
    <cellStyle name="요약 4 3 2 2 3 2 2 2 2 2" xfId="29503"/>
    <cellStyle name="요약 4 3 2 2 3 2 2 2 3" xfId="22900"/>
    <cellStyle name="요약 4 3 2 2 3 2 2 3" xfId="12805"/>
    <cellStyle name="요약 4 3 2 2 3 2 2 3 2" xfId="26250"/>
    <cellStyle name="요약 4 3 2 2 3 2 2 4" xfId="19647"/>
    <cellStyle name="요약 4 3 2 2 3 2 3" xfId="7505"/>
    <cellStyle name="요약 4 3 2 2 3 2 3 2" xfId="14621"/>
    <cellStyle name="요약 4 3 2 2 3 2 3 2 2" xfId="27908"/>
    <cellStyle name="요약 4 3 2 2 3 2 3 3" xfId="21305"/>
    <cellStyle name="요약 4 3 2 2 3 2 4" xfId="11111"/>
    <cellStyle name="요약 4 3 2 2 3 2 4 2" xfId="24655"/>
    <cellStyle name="요약 4 3 2 2 3 2 5" xfId="18051"/>
    <cellStyle name="요약 4 3 2 2 3 3" xfId="4867"/>
    <cellStyle name="요약 4 3 2 2 3 3 2" xfId="8378"/>
    <cellStyle name="요약 4 3 2 2 3 3 2 2" xfId="15494"/>
    <cellStyle name="요약 4 3 2 2 3 3 2 2 2" xfId="28714"/>
    <cellStyle name="요약 4 3 2 2 3 3 2 3" xfId="22111"/>
    <cellStyle name="요약 4 3 2 2 3 3 3" xfId="11984"/>
    <cellStyle name="요약 4 3 2 2 3 3 3 2" xfId="25461"/>
    <cellStyle name="요약 4 3 2 2 3 3 4" xfId="18858"/>
    <cellStyle name="요약 4 3 2 2 3 4" xfId="6684"/>
    <cellStyle name="요약 4 3 2 2 3 4 2" xfId="13800"/>
    <cellStyle name="요약 4 3 2 2 3 4 2 2" xfId="27119"/>
    <cellStyle name="요약 4 3 2 2 3 4 3" xfId="20516"/>
    <cellStyle name="요약 4 3 2 2 3 5" xfId="10289"/>
    <cellStyle name="요약 4 3 2 2 3 5 2" xfId="23865"/>
    <cellStyle name="요약 4 3 2 2 3 6" xfId="17261"/>
    <cellStyle name="요약 4 3 2 2 4" xfId="3607"/>
    <cellStyle name="요약 4 3 2 2 4 2" xfId="5302"/>
    <cellStyle name="요약 4 3 2 2 4 2 2" xfId="8813"/>
    <cellStyle name="요약 4 3 2 2 4 2 2 2" xfId="15929"/>
    <cellStyle name="요약 4 3 2 2 4 2 2 2 2" xfId="29119"/>
    <cellStyle name="요약 4 3 2 2 4 2 2 3" xfId="22516"/>
    <cellStyle name="요약 4 3 2 2 4 2 3" xfId="12419"/>
    <cellStyle name="요약 4 3 2 2 4 2 3 2" xfId="25866"/>
    <cellStyle name="요약 4 3 2 2 4 2 4" xfId="19263"/>
    <cellStyle name="요약 4 3 2 2 4 3" xfId="7119"/>
    <cellStyle name="요약 4 3 2 2 4 3 2" xfId="14235"/>
    <cellStyle name="요약 4 3 2 2 4 3 2 2" xfId="27524"/>
    <cellStyle name="요약 4 3 2 2 4 3 3" xfId="20921"/>
    <cellStyle name="요약 4 3 2 2 4 4" xfId="10725"/>
    <cellStyle name="요약 4 3 2 2 4 4 2" xfId="24271"/>
    <cellStyle name="요약 4 3 2 2 4 5" xfId="17667"/>
    <cellStyle name="요약 4 3 2 2 5" xfId="4454"/>
    <cellStyle name="요약 4 3 2 2 5 2" xfId="7965"/>
    <cellStyle name="요약 4 3 2 2 5 2 2" xfId="15081"/>
    <cellStyle name="요약 4 3 2 2 5 2 2 2" xfId="28330"/>
    <cellStyle name="요약 4 3 2 2 5 2 3" xfId="21727"/>
    <cellStyle name="요약 4 3 2 2 5 3" xfId="11571"/>
    <cellStyle name="요약 4 3 2 2 5 3 2" xfId="25077"/>
    <cellStyle name="요약 4 3 2 2 5 4" xfId="18474"/>
    <cellStyle name="요약 4 3 2 2 6" xfId="6267"/>
    <cellStyle name="요약 4 3 2 2 6 2" xfId="13383"/>
    <cellStyle name="요약 4 3 2 2 6 2 2" xfId="26735"/>
    <cellStyle name="요약 4 3 2 2 6 3" xfId="20132"/>
    <cellStyle name="요약 4 3 2 2 7" xfId="9872"/>
    <cellStyle name="요약 4 3 2 2 7 2" xfId="23481"/>
    <cellStyle name="요약 4 3 2 2 8" xfId="16876"/>
    <cellStyle name="요약 4 3 2 3" xfId="2464"/>
    <cellStyle name="요약 4 3 2 3 2" xfId="2946"/>
    <cellStyle name="요약 4 3 2 3 2 2" xfId="3796"/>
    <cellStyle name="요약 4 3 2 3 2 2 2" xfId="5491"/>
    <cellStyle name="요약 4 3 2 3 2 2 2 2" xfId="9002"/>
    <cellStyle name="요약 4 3 2 3 2 2 2 2 2" xfId="16118"/>
    <cellStyle name="요약 4 3 2 3 2 2 2 2 2 2" xfId="29307"/>
    <cellStyle name="요약 4 3 2 3 2 2 2 2 3" xfId="22704"/>
    <cellStyle name="요약 4 3 2 3 2 2 2 3" xfId="12608"/>
    <cellStyle name="요약 4 3 2 3 2 2 2 3 2" xfId="26054"/>
    <cellStyle name="요약 4 3 2 3 2 2 2 4" xfId="19451"/>
    <cellStyle name="요약 4 3 2 3 2 2 3" xfId="7308"/>
    <cellStyle name="요약 4 3 2 3 2 2 3 2" xfId="14424"/>
    <cellStyle name="요약 4 3 2 3 2 2 3 2 2" xfId="27712"/>
    <cellStyle name="요약 4 3 2 3 2 2 3 3" xfId="21109"/>
    <cellStyle name="요약 4 3 2 3 2 2 4" xfId="10914"/>
    <cellStyle name="요약 4 3 2 3 2 2 4 2" xfId="24459"/>
    <cellStyle name="요약 4 3 2 3 2 2 5" xfId="17855"/>
    <cellStyle name="요약 4 3 2 3 2 3" xfId="4644"/>
    <cellStyle name="요약 4 3 2 3 2 3 2" xfId="8155"/>
    <cellStyle name="요약 4 3 2 3 2 3 2 2" xfId="15271"/>
    <cellStyle name="요약 4 3 2 3 2 3 2 2 2" xfId="28518"/>
    <cellStyle name="요약 4 3 2 3 2 3 2 3" xfId="21915"/>
    <cellStyle name="요약 4 3 2 3 2 3 3" xfId="11761"/>
    <cellStyle name="요약 4 3 2 3 2 3 3 2" xfId="25265"/>
    <cellStyle name="요약 4 3 2 3 2 3 4" xfId="18662"/>
    <cellStyle name="요약 4 3 2 3 2 4" xfId="6459"/>
    <cellStyle name="요약 4 3 2 3 2 4 2" xfId="13575"/>
    <cellStyle name="요약 4 3 2 3 2 4 2 2" xfId="26923"/>
    <cellStyle name="요약 4 3 2 3 2 4 3" xfId="20320"/>
    <cellStyle name="요약 4 3 2 3 2 5" xfId="10064"/>
    <cellStyle name="요약 4 3 2 3 2 5 2" xfId="23669"/>
    <cellStyle name="요약 4 3 2 3 2 6" xfId="17065"/>
    <cellStyle name="요약 4 3 2 3 3" xfId="3376"/>
    <cellStyle name="요약 4 3 2 3 3 2" xfId="5072"/>
    <cellStyle name="요약 4 3 2 3 3 2 2" xfId="8583"/>
    <cellStyle name="요약 4 3 2 3 3 2 2 2" xfId="15699"/>
    <cellStyle name="요약 4 3 2 3 3 2 2 2 2" xfId="28907"/>
    <cellStyle name="요약 4 3 2 3 3 2 2 3" xfId="22304"/>
    <cellStyle name="요약 4 3 2 3 3 2 3" xfId="12189"/>
    <cellStyle name="요약 4 3 2 3 3 2 3 2" xfId="25654"/>
    <cellStyle name="요약 4 3 2 3 3 2 4" xfId="19051"/>
    <cellStyle name="요약 4 3 2 3 3 3" xfId="6889"/>
    <cellStyle name="요약 4 3 2 3 3 3 2" xfId="14005"/>
    <cellStyle name="요약 4 3 2 3 3 3 2 2" xfId="27312"/>
    <cellStyle name="요약 4 3 2 3 3 3 3" xfId="20709"/>
    <cellStyle name="요약 4 3 2 3 3 4" xfId="10494"/>
    <cellStyle name="요약 4 3 2 3 3 4 2" xfId="24058"/>
    <cellStyle name="요약 4 3 2 3 3 5" xfId="17454"/>
    <cellStyle name="요약 4 3 2 3 4" xfId="4212"/>
    <cellStyle name="요약 4 3 2 3 4 2" xfId="7724"/>
    <cellStyle name="요약 4 3 2 3 4 2 2" xfId="14840"/>
    <cellStyle name="요약 4 3 2 3 4 2 2 2" xfId="28115"/>
    <cellStyle name="요약 4 3 2 3 4 2 3" xfId="21512"/>
    <cellStyle name="요약 4 3 2 3 4 3" xfId="11330"/>
    <cellStyle name="요약 4 3 2 3 4 3 2" xfId="24862"/>
    <cellStyle name="요약 4 3 2 3 4 4" xfId="18258"/>
    <cellStyle name="요약 4 3 2 3 5" xfId="5996"/>
    <cellStyle name="요약 4 3 2 3 5 2" xfId="13113"/>
    <cellStyle name="요약 4 3 2 3 5 2 2" xfId="26520"/>
    <cellStyle name="요약 4 3 2 3 5 3" xfId="19917"/>
    <cellStyle name="요약 4 3 2 3 6" xfId="9611"/>
    <cellStyle name="요약 4 3 2 3 6 2" xfId="23266"/>
    <cellStyle name="요약 4 3 2 3 7" xfId="16671"/>
    <cellStyle name="요약 4 3 2 4" xfId="3061"/>
    <cellStyle name="요약 4 3 2 4 2" xfId="3901"/>
    <cellStyle name="요약 4 3 2 4 2 2" xfId="5596"/>
    <cellStyle name="요약 4 3 2 4 2 2 2" xfId="9107"/>
    <cellStyle name="요약 4 3 2 4 2 2 2 2" xfId="16223"/>
    <cellStyle name="요약 4 3 2 4 2 2 2 2 2" xfId="29412"/>
    <cellStyle name="요약 4 3 2 4 2 2 2 3" xfId="22809"/>
    <cellStyle name="요약 4 3 2 4 2 2 3" xfId="12713"/>
    <cellStyle name="요약 4 3 2 4 2 2 3 2" xfId="26159"/>
    <cellStyle name="요약 4 3 2 4 2 2 4" xfId="19556"/>
    <cellStyle name="요약 4 3 2 4 2 3" xfId="7413"/>
    <cellStyle name="요약 4 3 2 4 2 3 2" xfId="14529"/>
    <cellStyle name="요약 4 3 2 4 2 3 2 2" xfId="27817"/>
    <cellStyle name="요약 4 3 2 4 2 3 3" xfId="21214"/>
    <cellStyle name="요약 4 3 2 4 2 4" xfId="11019"/>
    <cellStyle name="요약 4 3 2 4 2 4 2" xfId="24564"/>
    <cellStyle name="요약 4 3 2 4 2 5" xfId="17960"/>
    <cellStyle name="요약 4 3 2 4 3" xfId="4757"/>
    <cellStyle name="요약 4 3 2 4 3 2" xfId="8268"/>
    <cellStyle name="요약 4 3 2 4 3 2 2" xfId="15384"/>
    <cellStyle name="요약 4 3 2 4 3 2 2 2" xfId="28623"/>
    <cellStyle name="요약 4 3 2 4 3 2 3" xfId="22020"/>
    <cellStyle name="요약 4 3 2 4 3 3" xfId="11874"/>
    <cellStyle name="요약 4 3 2 4 3 3 2" xfId="25370"/>
    <cellStyle name="요약 4 3 2 4 3 4" xfId="18767"/>
    <cellStyle name="요약 4 3 2 4 4" xfId="6574"/>
    <cellStyle name="요약 4 3 2 4 4 2" xfId="13690"/>
    <cellStyle name="요약 4 3 2 4 4 2 2" xfId="27028"/>
    <cellStyle name="요약 4 3 2 4 4 3" xfId="20425"/>
    <cellStyle name="요약 4 3 2 4 5" xfId="10179"/>
    <cellStyle name="요약 4 3 2 4 5 2" xfId="23774"/>
    <cellStyle name="요약 4 3 2 4 6" xfId="17170"/>
    <cellStyle name="요약 4 3 2 5" xfId="3507"/>
    <cellStyle name="요약 4 3 2 5 2" xfId="5202"/>
    <cellStyle name="요약 4 3 2 5 2 2" xfId="8713"/>
    <cellStyle name="요약 4 3 2 5 2 2 2" xfId="15829"/>
    <cellStyle name="요약 4 3 2 5 2 2 2 2" xfId="29028"/>
    <cellStyle name="요약 4 3 2 5 2 2 3" xfId="22425"/>
    <cellStyle name="요약 4 3 2 5 2 3" xfId="12319"/>
    <cellStyle name="요약 4 3 2 5 2 3 2" xfId="25775"/>
    <cellStyle name="요약 4 3 2 5 2 4" xfId="19172"/>
    <cellStyle name="요약 4 3 2 5 3" xfId="7019"/>
    <cellStyle name="요약 4 3 2 5 3 2" xfId="14135"/>
    <cellStyle name="요약 4 3 2 5 3 2 2" xfId="27433"/>
    <cellStyle name="요약 4 3 2 5 3 3" xfId="20830"/>
    <cellStyle name="요약 4 3 2 5 4" xfId="10625"/>
    <cellStyle name="요약 4 3 2 5 4 2" xfId="24180"/>
    <cellStyle name="요약 4 3 2 5 5" xfId="17576"/>
    <cellStyle name="요약 4 3 2 6" xfId="4350"/>
    <cellStyle name="요약 4 3 2 6 2" xfId="7861"/>
    <cellStyle name="요약 4 3 2 6 2 2" xfId="14977"/>
    <cellStyle name="요약 4 3 2 6 2 2 2" xfId="28236"/>
    <cellStyle name="요약 4 3 2 6 2 3" xfId="21633"/>
    <cellStyle name="요약 4 3 2 6 3" xfId="11467"/>
    <cellStyle name="요약 4 3 2 6 3 2" xfId="24983"/>
    <cellStyle name="요약 4 3 2 6 4" xfId="18380"/>
    <cellStyle name="요약 4 3 2 7" xfId="6144"/>
    <cellStyle name="요약 4 3 2 7 2" xfId="13260"/>
    <cellStyle name="요약 4 3 2 7 2 2" xfId="26641"/>
    <cellStyle name="요약 4 3 2 7 3" xfId="20038"/>
    <cellStyle name="요약 4 3 2 8" xfId="9750"/>
    <cellStyle name="요약 4 3 2 8 2" xfId="23387"/>
    <cellStyle name="요약 4 3 2 9" xfId="16785"/>
    <cellStyle name="요약 4 3 3" xfId="2694"/>
    <cellStyle name="요약 4 3 3 2" xfId="2517"/>
    <cellStyle name="요약 4 3 3 2 2" xfId="2991"/>
    <cellStyle name="요약 4 3 3 2 2 2" xfId="3841"/>
    <cellStyle name="요약 4 3 3 2 2 2 2" xfId="5536"/>
    <cellStyle name="요약 4 3 3 2 2 2 2 2" xfId="9047"/>
    <cellStyle name="요약 4 3 3 2 2 2 2 2 2" xfId="16163"/>
    <cellStyle name="요약 4 3 3 2 2 2 2 2 2 2" xfId="29352"/>
    <cellStyle name="요약 4 3 3 2 2 2 2 2 3" xfId="22749"/>
    <cellStyle name="요약 4 3 3 2 2 2 2 3" xfId="12653"/>
    <cellStyle name="요약 4 3 3 2 2 2 2 3 2" xfId="26099"/>
    <cellStyle name="요약 4 3 3 2 2 2 2 4" xfId="19496"/>
    <cellStyle name="요약 4 3 3 2 2 2 3" xfId="7353"/>
    <cellStyle name="요약 4 3 3 2 2 2 3 2" xfId="14469"/>
    <cellStyle name="요약 4 3 3 2 2 2 3 2 2" xfId="27757"/>
    <cellStyle name="요약 4 3 3 2 2 2 3 3" xfId="21154"/>
    <cellStyle name="요약 4 3 3 2 2 2 4" xfId="10959"/>
    <cellStyle name="요약 4 3 3 2 2 2 4 2" xfId="24504"/>
    <cellStyle name="요약 4 3 3 2 2 2 5" xfId="17900"/>
    <cellStyle name="요약 4 3 3 2 2 3" xfId="4689"/>
    <cellStyle name="요약 4 3 3 2 2 3 2" xfId="8200"/>
    <cellStyle name="요약 4 3 3 2 2 3 2 2" xfId="15316"/>
    <cellStyle name="요약 4 3 3 2 2 3 2 2 2" xfId="28563"/>
    <cellStyle name="요약 4 3 3 2 2 3 2 3" xfId="21960"/>
    <cellStyle name="요약 4 3 3 2 2 3 3" xfId="11806"/>
    <cellStyle name="요약 4 3 3 2 2 3 3 2" xfId="25310"/>
    <cellStyle name="요약 4 3 3 2 2 3 4" xfId="18707"/>
    <cellStyle name="요약 4 3 3 2 2 4" xfId="6504"/>
    <cellStyle name="요약 4 3 3 2 2 4 2" xfId="13620"/>
    <cellStyle name="요약 4 3 3 2 2 4 2 2" xfId="26968"/>
    <cellStyle name="요약 4 3 3 2 2 4 3" xfId="20365"/>
    <cellStyle name="요약 4 3 3 2 2 5" xfId="10109"/>
    <cellStyle name="요약 4 3 3 2 2 5 2" xfId="23714"/>
    <cellStyle name="요약 4 3 3 2 2 6" xfId="17110"/>
    <cellStyle name="요약 4 3 3 2 3" xfId="3429"/>
    <cellStyle name="요약 4 3 3 2 3 2" xfId="5125"/>
    <cellStyle name="요약 4 3 3 2 3 2 2" xfId="8636"/>
    <cellStyle name="요약 4 3 3 2 3 2 2 2" xfId="15752"/>
    <cellStyle name="요약 4 3 3 2 3 2 2 2 2" xfId="28952"/>
    <cellStyle name="요약 4 3 3 2 3 2 2 3" xfId="22349"/>
    <cellStyle name="요약 4 3 3 2 3 2 3" xfId="12242"/>
    <cellStyle name="요약 4 3 3 2 3 2 3 2" xfId="25699"/>
    <cellStyle name="요약 4 3 3 2 3 2 4" xfId="19096"/>
    <cellStyle name="요약 4 3 3 2 3 3" xfId="6942"/>
    <cellStyle name="요약 4 3 3 2 3 3 2" xfId="14058"/>
    <cellStyle name="요약 4 3 3 2 3 3 2 2" xfId="27357"/>
    <cellStyle name="요약 4 3 3 2 3 3 3" xfId="20754"/>
    <cellStyle name="요약 4 3 3 2 3 4" xfId="10547"/>
    <cellStyle name="요약 4 3 3 2 3 4 2" xfId="24103"/>
    <cellStyle name="요약 4 3 3 2 3 5" xfId="17499"/>
    <cellStyle name="요약 4 3 3 2 4" xfId="4265"/>
    <cellStyle name="요약 4 3 3 2 4 2" xfId="7777"/>
    <cellStyle name="요약 4 3 3 2 4 2 2" xfId="14893"/>
    <cellStyle name="요약 4 3 3 2 4 2 2 2" xfId="28160"/>
    <cellStyle name="요약 4 3 3 2 4 2 3" xfId="21557"/>
    <cellStyle name="요약 4 3 3 2 4 3" xfId="11383"/>
    <cellStyle name="요약 4 3 3 2 4 3 2" xfId="24907"/>
    <cellStyle name="요약 4 3 3 2 4 4" xfId="18303"/>
    <cellStyle name="요약 4 3 3 2 5" xfId="6049"/>
    <cellStyle name="요약 4 3 3 2 5 2" xfId="13166"/>
    <cellStyle name="요약 4 3 3 2 5 2 2" xfId="26565"/>
    <cellStyle name="요약 4 3 3 2 5 3" xfId="19962"/>
    <cellStyle name="요약 4 3 3 2 6" xfId="9664"/>
    <cellStyle name="요약 4 3 3 2 6 2" xfId="23311"/>
    <cellStyle name="요약 4 3 3 2 7" xfId="16716"/>
    <cellStyle name="요약 4 3 3 3" xfId="3116"/>
    <cellStyle name="요약 4 3 3 3 2" xfId="3947"/>
    <cellStyle name="요약 4 3 3 3 2 2" xfId="5642"/>
    <cellStyle name="요약 4 3 3 3 2 2 2" xfId="9153"/>
    <cellStyle name="요약 4 3 3 3 2 2 2 2" xfId="16269"/>
    <cellStyle name="요약 4 3 3 3 2 2 2 2 2" xfId="29457"/>
    <cellStyle name="요약 4 3 3 3 2 2 2 3" xfId="22854"/>
    <cellStyle name="요약 4 3 3 3 2 2 3" xfId="12759"/>
    <cellStyle name="요약 4 3 3 3 2 2 3 2" xfId="26204"/>
    <cellStyle name="요약 4 3 3 3 2 2 4" xfId="19601"/>
    <cellStyle name="요약 4 3 3 3 2 3" xfId="7459"/>
    <cellStyle name="요약 4 3 3 3 2 3 2" xfId="14575"/>
    <cellStyle name="요약 4 3 3 3 2 3 2 2" xfId="27862"/>
    <cellStyle name="요약 4 3 3 3 2 3 3" xfId="21259"/>
    <cellStyle name="요약 4 3 3 3 2 4" xfId="11065"/>
    <cellStyle name="요약 4 3 3 3 2 4 2" xfId="24609"/>
    <cellStyle name="요약 4 3 3 3 2 5" xfId="18005"/>
    <cellStyle name="요약 4 3 3 3 3" xfId="4812"/>
    <cellStyle name="요약 4 3 3 3 3 2" xfId="8323"/>
    <cellStyle name="요약 4 3 3 3 3 2 2" xfId="15439"/>
    <cellStyle name="요약 4 3 3 3 3 2 2 2" xfId="28668"/>
    <cellStyle name="요약 4 3 3 3 3 2 3" xfId="22065"/>
    <cellStyle name="요약 4 3 3 3 3 3" xfId="11929"/>
    <cellStyle name="요약 4 3 3 3 3 3 2" xfId="25415"/>
    <cellStyle name="요약 4 3 3 3 3 4" xfId="18812"/>
    <cellStyle name="요약 4 3 3 3 4" xfId="6629"/>
    <cellStyle name="요약 4 3 3 3 4 2" xfId="13745"/>
    <cellStyle name="요약 4 3 3 3 4 2 2" xfId="27073"/>
    <cellStyle name="요약 4 3 3 3 4 3" xfId="20470"/>
    <cellStyle name="요약 4 3 3 3 5" xfId="10234"/>
    <cellStyle name="요약 4 3 3 3 5 2" xfId="23819"/>
    <cellStyle name="요약 4 3 3 3 6" xfId="17215"/>
    <cellStyle name="요약 4 3 3 4" xfId="3561"/>
    <cellStyle name="요약 4 3 3 4 2" xfId="5256"/>
    <cellStyle name="요약 4 3 3 4 2 2" xfId="8767"/>
    <cellStyle name="요약 4 3 3 4 2 2 2" xfId="15883"/>
    <cellStyle name="요약 4 3 3 4 2 2 2 2" xfId="29073"/>
    <cellStyle name="요약 4 3 3 4 2 2 3" xfId="22470"/>
    <cellStyle name="요약 4 3 3 4 2 3" xfId="12373"/>
    <cellStyle name="요약 4 3 3 4 2 3 2" xfId="25820"/>
    <cellStyle name="요약 4 3 3 4 2 4" xfId="19217"/>
    <cellStyle name="요약 4 3 3 4 3" xfId="7073"/>
    <cellStyle name="요약 4 3 3 4 3 2" xfId="14189"/>
    <cellStyle name="요약 4 3 3 4 3 2 2" xfId="27478"/>
    <cellStyle name="요약 4 3 3 4 3 3" xfId="20875"/>
    <cellStyle name="요약 4 3 3 4 4" xfId="10679"/>
    <cellStyle name="요약 4 3 3 4 4 2" xfId="24225"/>
    <cellStyle name="요약 4 3 3 4 5" xfId="17621"/>
    <cellStyle name="요약 4 3 3 5" xfId="4404"/>
    <cellStyle name="요약 4 3 3 5 2" xfId="7915"/>
    <cellStyle name="요약 4 3 3 5 2 2" xfId="15031"/>
    <cellStyle name="요약 4 3 3 5 2 2 2" xfId="28281"/>
    <cellStyle name="요약 4 3 3 5 2 3" xfId="21678"/>
    <cellStyle name="요약 4 3 3 5 3" xfId="11521"/>
    <cellStyle name="요약 4 3 3 5 3 2" xfId="25028"/>
    <cellStyle name="요약 4 3 3 5 4" xfId="18425"/>
    <cellStyle name="요약 4 3 3 6" xfId="6208"/>
    <cellStyle name="요약 4 3 3 6 2" xfId="13324"/>
    <cellStyle name="요약 4 3 3 6 2 2" xfId="26686"/>
    <cellStyle name="요약 4 3 3 6 3" xfId="20083"/>
    <cellStyle name="요약 4 3 3 7" xfId="9813"/>
    <cellStyle name="요약 4 3 3 7 2" xfId="23432"/>
    <cellStyle name="요약 4 3 3 8" xfId="16827"/>
    <cellStyle name="요약 4 3 4" xfId="2407"/>
    <cellStyle name="요약 4 3 4 2" xfId="2890"/>
    <cellStyle name="요약 4 3 4 2 2" xfId="3741"/>
    <cellStyle name="요약 4 3 4 2 2 2" xfId="5436"/>
    <cellStyle name="요약 4 3 4 2 2 2 2" xfId="8947"/>
    <cellStyle name="요약 4 3 4 2 2 2 2 2" xfId="16063"/>
    <cellStyle name="요약 4 3 4 2 2 2 2 2 2" xfId="29253"/>
    <cellStyle name="요약 4 3 4 2 2 2 2 3" xfId="22650"/>
    <cellStyle name="요약 4 3 4 2 2 2 3" xfId="12553"/>
    <cellStyle name="요약 4 3 4 2 2 2 3 2" xfId="26000"/>
    <cellStyle name="요약 4 3 4 2 2 2 4" xfId="19397"/>
    <cellStyle name="요약 4 3 4 2 2 3" xfId="7253"/>
    <cellStyle name="요약 4 3 4 2 2 3 2" xfId="14369"/>
    <cellStyle name="요약 4 3 4 2 2 3 2 2" xfId="27658"/>
    <cellStyle name="요약 4 3 4 2 2 3 3" xfId="21055"/>
    <cellStyle name="요약 4 3 4 2 2 4" xfId="10859"/>
    <cellStyle name="요약 4 3 4 2 2 4 2" xfId="24405"/>
    <cellStyle name="요약 4 3 4 2 2 5" xfId="17801"/>
    <cellStyle name="요약 4 3 4 2 3" xfId="4589"/>
    <cellStyle name="요약 4 3 4 2 3 2" xfId="8100"/>
    <cellStyle name="요약 4 3 4 2 3 2 2" xfId="15216"/>
    <cellStyle name="요약 4 3 4 2 3 2 2 2" xfId="28464"/>
    <cellStyle name="요약 4 3 4 2 3 2 3" xfId="21861"/>
    <cellStyle name="요약 4 3 4 2 3 3" xfId="11706"/>
    <cellStyle name="요약 4 3 4 2 3 3 2" xfId="25211"/>
    <cellStyle name="요약 4 3 4 2 3 4" xfId="18608"/>
    <cellStyle name="요약 4 3 4 2 4" xfId="6403"/>
    <cellStyle name="요약 4 3 4 2 4 2" xfId="13519"/>
    <cellStyle name="요약 4 3 4 2 4 2 2" xfId="26869"/>
    <cellStyle name="요약 4 3 4 2 4 3" xfId="20266"/>
    <cellStyle name="요약 4 3 4 2 5" xfId="10008"/>
    <cellStyle name="요약 4 3 4 2 5 2" xfId="23615"/>
    <cellStyle name="요약 4 3 4 2 6" xfId="17011"/>
    <cellStyle name="요약 4 3 4 3" xfId="3320"/>
    <cellStyle name="요약 4 3 4 3 2" xfId="5016"/>
    <cellStyle name="요약 4 3 4 3 2 2" xfId="8527"/>
    <cellStyle name="요약 4 3 4 3 2 2 2" xfId="15643"/>
    <cellStyle name="요약 4 3 4 3 2 2 2 2" xfId="28853"/>
    <cellStyle name="요약 4 3 4 3 2 2 3" xfId="22250"/>
    <cellStyle name="요약 4 3 4 3 2 3" xfId="12133"/>
    <cellStyle name="요약 4 3 4 3 2 3 2" xfId="25600"/>
    <cellStyle name="요약 4 3 4 3 2 4" xfId="18997"/>
    <cellStyle name="요약 4 3 4 3 3" xfId="6833"/>
    <cellStyle name="요약 4 3 4 3 3 2" xfId="13949"/>
    <cellStyle name="요약 4 3 4 3 3 2 2" xfId="27258"/>
    <cellStyle name="요약 4 3 4 3 3 3" xfId="20655"/>
    <cellStyle name="요약 4 3 4 3 4" xfId="10438"/>
    <cellStyle name="요약 4 3 4 3 4 2" xfId="24004"/>
    <cellStyle name="요약 4 3 4 3 5" xfId="17400"/>
    <cellStyle name="요약 4 3 4 4" xfId="4156"/>
    <cellStyle name="요약 4 3 4 4 2" xfId="7668"/>
    <cellStyle name="요약 4 3 4 4 2 2" xfId="14784"/>
    <cellStyle name="요약 4 3 4 4 2 2 2" xfId="28061"/>
    <cellStyle name="요약 4 3 4 4 2 3" xfId="21458"/>
    <cellStyle name="요약 4 3 4 4 3" xfId="11274"/>
    <cellStyle name="요약 4 3 4 4 3 2" xfId="24808"/>
    <cellStyle name="요약 4 3 4 4 4" xfId="18204"/>
    <cellStyle name="요약 4 3 4 5" xfId="5940"/>
    <cellStyle name="요약 4 3 4 5 2" xfId="13057"/>
    <cellStyle name="요약 4 3 4 5 2 2" xfId="26466"/>
    <cellStyle name="요약 4 3 4 5 3" xfId="19863"/>
    <cellStyle name="요약 4 3 4 6" xfId="9555"/>
    <cellStyle name="요약 4 3 4 6 2" xfId="23212"/>
    <cellStyle name="요약 4 3 4 7" xfId="16617"/>
    <cellStyle name="요약 4 3 5" xfId="2841"/>
    <cellStyle name="요약 4 3 5 2" xfId="3693"/>
    <cellStyle name="요약 4 3 5 2 2" xfId="5388"/>
    <cellStyle name="요약 4 3 5 2 2 2" xfId="8899"/>
    <cellStyle name="요약 4 3 5 2 2 2 2" xfId="16015"/>
    <cellStyle name="요약 4 3 5 2 2 2 2 2" xfId="29205"/>
    <cellStyle name="요약 4 3 5 2 2 2 3" xfId="22602"/>
    <cellStyle name="요약 4 3 5 2 2 3" xfId="12505"/>
    <cellStyle name="요약 4 3 5 2 2 3 2" xfId="25952"/>
    <cellStyle name="요약 4 3 5 2 2 4" xfId="19349"/>
    <cellStyle name="요약 4 3 5 2 3" xfId="7205"/>
    <cellStyle name="요약 4 3 5 2 3 2" xfId="14321"/>
    <cellStyle name="요약 4 3 5 2 3 2 2" xfId="27610"/>
    <cellStyle name="요약 4 3 5 2 3 3" xfId="21007"/>
    <cellStyle name="요약 4 3 5 2 4" xfId="10811"/>
    <cellStyle name="요약 4 3 5 2 4 2" xfId="24357"/>
    <cellStyle name="요약 4 3 5 2 5" xfId="17753"/>
    <cellStyle name="요약 4 3 5 3" xfId="4540"/>
    <cellStyle name="요약 4 3 5 3 2" xfId="8051"/>
    <cellStyle name="요약 4 3 5 3 2 2" xfId="15167"/>
    <cellStyle name="요약 4 3 5 3 2 2 2" xfId="28416"/>
    <cellStyle name="요약 4 3 5 3 2 3" xfId="21813"/>
    <cellStyle name="요약 4 3 5 3 3" xfId="11657"/>
    <cellStyle name="요약 4 3 5 3 3 2" xfId="25163"/>
    <cellStyle name="요약 4 3 5 3 4" xfId="18560"/>
    <cellStyle name="요약 4 3 5 4" xfId="6354"/>
    <cellStyle name="요약 4 3 5 4 2" xfId="13470"/>
    <cellStyle name="요약 4 3 5 4 2 2" xfId="26821"/>
    <cellStyle name="요약 4 3 5 4 3" xfId="20218"/>
    <cellStyle name="요약 4 3 5 5" xfId="9959"/>
    <cellStyle name="요약 4 3 5 5 2" xfId="23567"/>
    <cellStyle name="요약 4 3 5 6" xfId="16963"/>
    <cellStyle name="요약 4 3 6" xfId="3263"/>
    <cellStyle name="요약 4 3 6 2" xfId="4959"/>
    <cellStyle name="요약 4 3 6 2 2" xfId="8470"/>
    <cellStyle name="요약 4 3 6 2 2 2" xfId="15586"/>
    <cellStyle name="요약 4 3 6 2 2 2 2" xfId="28805"/>
    <cellStyle name="요약 4 3 6 2 2 3" xfId="22202"/>
    <cellStyle name="요약 4 3 6 2 3" xfId="12076"/>
    <cellStyle name="요약 4 3 6 2 3 2" xfId="25552"/>
    <cellStyle name="요약 4 3 6 2 4" xfId="18949"/>
    <cellStyle name="요약 4 3 6 3" xfId="6776"/>
    <cellStyle name="요약 4 3 6 3 2" xfId="13892"/>
    <cellStyle name="요약 4 3 6 3 2 2" xfId="27210"/>
    <cellStyle name="요약 4 3 6 3 3" xfId="20607"/>
    <cellStyle name="요약 4 3 6 4" xfId="10381"/>
    <cellStyle name="요약 4 3 6 4 2" xfId="23956"/>
    <cellStyle name="요약 4 3 6 5" xfId="17352"/>
    <cellStyle name="요약 4 3 7" xfId="4079"/>
    <cellStyle name="요약 4 3 7 2" xfId="7591"/>
    <cellStyle name="요약 4 3 7 2 2" xfId="14707"/>
    <cellStyle name="요약 4 3 7 2 2 2" xfId="27994"/>
    <cellStyle name="요약 4 3 7 2 3" xfId="21391"/>
    <cellStyle name="요약 4 3 7 3" xfId="11197"/>
    <cellStyle name="요약 4 3 7 3 2" xfId="24741"/>
    <cellStyle name="요약 4 3 7 4" xfId="18137"/>
    <cellStyle name="요약 4 3 8" xfId="5862"/>
    <cellStyle name="요약 4 3 8 2" xfId="12979"/>
    <cellStyle name="요약 4 3 8 2 2" xfId="26399"/>
    <cellStyle name="요약 4 3 8 3" xfId="19796"/>
    <cellStyle name="요약 4 3 9" xfId="9478"/>
    <cellStyle name="요약 4 3 9 2" xfId="23145"/>
    <cellStyle name="요약 5" xfId="1654"/>
    <cellStyle name="요약 5 2" xfId="2323"/>
    <cellStyle name="요약 5 2 2" xfId="2628"/>
    <cellStyle name="요약 5 2 2 2" xfId="2755"/>
    <cellStyle name="요약 5 2 2 2 2" xfId="2809"/>
    <cellStyle name="요약 5 2 2 2 2 2" xfId="3226"/>
    <cellStyle name="요약 5 2 2 2 2 2 2" xfId="4047"/>
    <cellStyle name="요약 5 2 2 2 2 2 2 2" xfId="5742"/>
    <cellStyle name="요약 5 2 2 2 2 2 2 2 2" xfId="9253"/>
    <cellStyle name="요약 5 2 2 2 2 2 2 2 2 2" xfId="16369"/>
    <cellStyle name="요약 5 2 2 2 2 2 2 2 2 2 2" xfId="29557"/>
    <cellStyle name="요약 5 2 2 2 2 2 2 2 2 3" xfId="22954"/>
    <cellStyle name="요약 5 2 2 2 2 2 2 2 3" xfId="12859"/>
    <cellStyle name="요약 5 2 2 2 2 2 2 2 3 2" xfId="26304"/>
    <cellStyle name="요약 5 2 2 2 2 2 2 2 4" xfId="19701"/>
    <cellStyle name="요약 5 2 2 2 2 2 2 3" xfId="7559"/>
    <cellStyle name="요약 5 2 2 2 2 2 2 3 2" xfId="14675"/>
    <cellStyle name="요약 5 2 2 2 2 2 2 3 2 2" xfId="27962"/>
    <cellStyle name="요약 5 2 2 2 2 2 2 3 3" xfId="21359"/>
    <cellStyle name="요약 5 2 2 2 2 2 2 4" xfId="11165"/>
    <cellStyle name="요약 5 2 2 2 2 2 2 4 2" xfId="24709"/>
    <cellStyle name="요약 5 2 2 2 2 2 2 5" xfId="18105"/>
    <cellStyle name="요약 5 2 2 2 2 2 3" xfId="4922"/>
    <cellStyle name="요약 5 2 2 2 2 2 3 2" xfId="8433"/>
    <cellStyle name="요약 5 2 2 2 2 2 3 2 2" xfId="15549"/>
    <cellStyle name="요약 5 2 2 2 2 2 3 2 2 2" xfId="28768"/>
    <cellStyle name="요약 5 2 2 2 2 2 3 2 3" xfId="22165"/>
    <cellStyle name="요약 5 2 2 2 2 2 3 3" xfId="12039"/>
    <cellStyle name="요약 5 2 2 2 2 2 3 3 2" xfId="25515"/>
    <cellStyle name="요약 5 2 2 2 2 2 3 4" xfId="18912"/>
    <cellStyle name="요약 5 2 2 2 2 2 4" xfId="6739"/>
    <cellStyle name="요약 5 2 2 2 2 2 4 2" xfId="13855"/>
    <cellStyle name="요약 5 2 2 2 2 2 4 2 2" xfId="27173"/>
    <cellStyle name="요약 5 2 2 2 2 2 4 3" xfId="20570"/>
    <cellStyle name="요약 5 2 2 2 2 2 5" xfId="10344"/>
    <cellStyle name="요약 5 2 2 2 2 2 5 2" xfId="23919"/>
    <cellStyle name="요약 5 2 2 2 2 2 6" xfId="17315"/>
    <cellStyle name="요약 5 2 2 2 2 3" xfId="3661"/>
    <cellStyle name="요약 5 2 2 2 2 3 2" xfId="5356"/>
    <cellStyle name="요약 5 2 2 2 2 3 2 2" xfId="8867"/>
    <cellStyle name="요약 5 2 2 2 2 3 2 2 2" xfId="15983"/>
    <cellStyle name="요약 5 2 2 2 2 3 2 2 2 2" xfId="29173"/>
    <cellStyle name="요약 5 2 2 2 2 3 2 2 3" xfId="22570"/>
    <cellStyle name="요약 5 2 2 2 2 3 2 3" xfId="12473"/>
    <cellStyle name="요약 5 2 2 2 2 3 2 3 2" xfId="25920"/>
    <cellStyle name="요약 5 2 2 2 2 3 2 4" xfId="19317"/>
    <cellStyle name="요약 5 2 2 2 2 3 3" xfId="7173"/>
    <cellStyle name="요약 5 2 2 2 2 3 3 2" xfId="14289"/>
    <cellStyle name="요약 5 2 2 2 2 3 3 2 2" xfId="27578"/>
    <cellStyle name="요약 5 2 2 2 2 3 3 3" xfId="20975"/>
    <cellStyle name="요약 5 2 2 2 2 3 4" xfId="10779"/>
    <cellStyle name="요약 5 2 2 2 2 3 4 2" xfId="24325"/>
    <cellStyle name="요약 5 2 2 2 2 3 5" xfId="17721"/>
    <cellStyle name="요약 5 2 2 2 2 4" xfId="4508"/>
    <cellStyle name="요약 5 2 2 2 2 4 2" xfId="8019"/>
    <cellStyle name="요약 5 2 2 2 2 4 2 2" xfId="15135"/>
    <cellStyle name="요약 5 2 2 2 2 4 2 2 2" xfId="28384"/>
    <cellStyle name="요약 5 2 2 2 2 4 2 3" xfId="21781"/>
    <cellStyle name="요약 5 2 2 2 2 4 3" xfId="11625"/>
    <cellStyle name="요약 5 2 2 2 2 4 3 2" xfId="25131"/>
    <cellStyle name="요약 5 2 2 2 2 4 4" xfId="18528"/>
    <cellStyle name="요약 5 2 2 2 2 5" xfId="6322"/>
    <cellStyle name="요약 5 2 2 2 2 5 2" xfId="13438"/>
    <cellStyle name="요약 5 2 2 2 2 5 2 2" xfId="26789"/>
    <cellStyle name="요약 5 2 2 2 2 5 3" xfId="20186"/>
    <cellStyle name="요약 5 2 2 2 2 6" xfId="9927"/>
    <cellStyle name="요약 5 2 2 2 2 6 2" xfId="23535"/>
    <cellStyle name="요약 5 2 2 2 2 7" xfId="16931"/>
    <cellStyle name="요약 5 2 2 2 3" xfId="3173"/>
    <cellStyle name="요약 5 2 2 2 3 2" xfId="3995"/>
    <cellStyle name="요약 5 2 2 2 3 2 2" xfId="5690"/>
    <cellStyle name="요약 5 2 2 2 3 2 2 2" xfId="9201"/>
    <cellStyle name="요약 5 2 2 2 3 2 2 2 2" xfId="16317"/>
    <cellStyle name="요약 5 2 2 2 3 2 2 2 2 2" xfId="29505"/>
    <cellStyle name="요약 5 2 2 2 3 2 2 2 3" xfId="22902"/>
    <cellStyle name="요약 5 2 2 2 3 2 2 3" xfId="12807"/>
    <cellStyle name="요약 5 2 2 2 3 2 2 3 2" xfId="26252"/>
    <cellStyle name="요약 5 2 2 2 3 2 2 4" xfId="19649"/>
    <cellStyle name="요약 5 2 2 2 3 2 3" xfId="7507"/>
    <cellStyle name="요약 5 2 2 2 3 2 3 2" xfId="14623"/>
    <cellStyle name="요약 5 2 2 2 3 2 3 2 2" xfId="27910"/>
    <cellStyle name="요약 5 2 2 2 3 2 3 3" xfId="21307"/>
    <cellStyle name="요약 5 2 2 2 3 2 4" xfId="11113"/>
    <cellStyle name="요약 5 2 2 2 3 2 4 2" xfId="24657"/>
    <cellStyle name="요약 5 2 2 2 3 2 5" xfId="18053"/>
    <cellStyle name="요약 5 2 2 2 3 3" xfId="4869"/>
    <cellStyle name="요약 5 2 2 2 3 3 2" xfId="8380"/>
    <cellStyle name="요약 5 2 2 2 3 3 2 2" xfId="15496"/>
    <cellStyle name="요약 5 2 2 2 3 3 2 2 2" xfId="28716"/>
    <cellStyle name="요약 5 2 2 2 3 3 2 3" xfId="22113"/>
    <cellStyle name="요약 5 2 2 2 3 3 3" xfId="11986"/>
    <cellStyle name="요약 5 2 2 2 3 3 3 2" xfId="25463"/>
    <cellStyle name="요약 5 2 2 2 3 3 4" xfId="18860"/>
    <cellStyle name="요약 5 2 2 2 3 4" xfId="6686"/>
    <cellStyle name="요약 5 2 2 2 3 4 2" xfId="13802"/>
    <cellStyle name="요약 5 2 2 2 3 4 2 2" xfId="27121"/>
    <cellStyle name="요약 5 2 2 2 3 4 3" xfId="20518"/>
    <cellStyle name="요약 5 2 2 2 3 5" xfId="10291"/>
    <cellStyle name="요약 5 2 2 2 3 5 2" xfId="23867"/>
    <cellStyle name="요약 5 2 2 2 3 6" xfId="17263"/>
    <cellStyle name="요약 5 2 2 2 4" xfId="3609"/>
    <cellStyle name="요약 5 2 2 2 4 2" xfId="5304"/>
    <cellStyle name="요약 5 2 2 2 4 2 2" xfId="8815"/>
    <cellStyle name="요약 5 2 2 2 4 2 2 2" xfId="15931"/>
    <cellStyle name="요약 5 2 2 2 4 2 2 2 2" xfId="29121"/>
    <cellStyle name="요약 5 2 2 2 4 2 2 3" xfId="22518"/>
    <cellStyle name="요약 5 2 2 2 4 2 3" xfId="12421"/>
    <cellStyle name="요약 5 2 2 2 4 2 3 2" xfId="25868"/>
    <cellStyle name="요약 5 2 2 2 4 2 4" xfId="19265"/>
    <cellStyle name="요약 5 2 2 2 4 3" xfId="7121"/>
    <cellStyle name="요약 5 2 2 2 4 3 2" xfId="14237"/>
    <cellStyle name="요약 5 2 2 2 4 3 2 2" xfId="27526"/>
    <cellStyle name="요약 5 2 2 2 4 3 3" xfId="20923"/>
    <cellStyle name="요약 5 2 2 2 4 4" xfId="10727"/>
    <cellStyle name="요약 5 2 2 2 4 4 2" xfId="24273"/>
    <cellStyle name="요약 5 2 2 2 4 5" xfId="17669"/>
    <cellStyle name="요약 5 2 2 2 5" xfId="4456"/>
    <cellStyle name="요약 5 2 2 2 5 2" xfId="7967"/>
    <cellStyle name="요약 5 2 2 2 5 2 2" xfId="15083"/>
    <cellStyle name="요약 5 2 2 2 5 2 2 2" xfId="28332"/>
    <cellStyle name="요약 5 2 2 2 5 2 3" xfId="21729"/>
    <cellStyle name="요약 5 2 2 2 5 3" xfId="11573"/>
    <cellStyle name="요약 5 2 2 2 5 3 2" xfId="25079"/>
    <cellStyle name="요약 5 2 2 2 5 4" xfId="18476"/>
    <cellStyle name="요약 5 2 2 2 6" xfId="6269"/>
    <cellStyle name="요약 5 2 2 2 6 2" xfId="13385"/>
    <cellStyle name="요약 5 2 2 2 6 2 2" xfId="26737"/>
    <cellStyle name="요약 5 2 2 2 6 3" xfId="20134"/>
    <cellStyle name="요약 5 2 2 2 7" xfId="9874"/>
    <cellStyle name="요약 5 2 2 2 7 2" xfId="23483"/>
    <cellStyle name="요약 5 2 2 2 8" xfId="16878"/>
    <cellStyle name="요약 5 2 2 3" xfId="2466"/>
    <cellStyle name="요약 5 2 2 3 2" xfId="2948"/>
    <cellStyle name="요약 5 2 2 3 2 2" xfId="3798"/>
    <cellStyle name="요약 5 2 2 3 2 2 2" xfId="5493"/>
    <cellStyle name="요약 5 2 2 3 2 2 2 2" xfId="9004"/>
    <cellStyle name="요약 5 2 2 3 2 2 2 2 2" xfId="16120"/>
    <cellStyle name="요약 5 2 2 3 2 2 2 2 2 2" xfId="29309"/>
    <cellStyle name="요약 5 2 2 3 2 2 2 2 3" xfId="22706"/>
    <cellStyle name="요약 5 2 2 3 2 2 2 3" xfId="12610"/>
    <cellStyle name="요약 5 2 2 3 2 2 2 3 2" xfId="26056"/>
    <cellStyle name="요약 5 2 2 3 2 2 2 4" xfId="19453"/>
    <cellStyle name="요약 5 2 2 3 2 2 3" xfId="7310"/>
    <cellStyle name="요약 5 2 2 3 2 2 3 2" xfId="14426"/>
    <cellStyle name="요약 5 2 2 3 2 2 3 2 2" xfId="27714"/>
    <cellStyle name="요약 5 2 2 3 2 2 3 3" xfId="21111"/>
    <cellStyle name="요약 5 2 2 3 2 2 4" xfId="10916"/>
    <cellStyle name="요약 5 2 2 3 2 2 4 2" xfId="24461"/>
    <cellStyle name="요약 5 2 2 3 2 2 5" xfId="17857"/>
    <cellStyle name="요약 5 2 2 3 2 3" xfId="4646"/>
    <cellStyle name="요약 5 2 2 3 2 3 2" xfId="8157"/>
    <cellStyle name="요약 5 2 2 3 2 3 2 2" xfId="15273"/>
    <cellStyle name="요약 5 2 2 3 2 3 2 2 2" xfId="28520"/>
    <cellStyle name="요약 5 2 2 3 2 3 2 3" xfId="21917"/>
    <cellStyle name="요약 5 2 2 3 2 3 3" xfId="11763"/>
    <cellStyle name="요약 5 2 2 3 2 3 3 2" xfId="25267"/>
    <cellStyle name="요약 5 2 2 3 2 3 4" xfId="18664"/>
    <cellStyle name="요약 5 2 2 3 2 4" xfId="6461"/>
    <cellStyle name="요약 5 2 2 3 2 4 2" xfId="13577"/>
    <cellStyle name="요약 5 2 2 3 2 4 2 2" xfId="26925"/>
    <cellStyle name="요약 5 2 2 3 2 4 3" xfId="20322"/>
    <cellStyle name="요약 5 2 2 3 2 5" xfId="10066"/>
    <cellStyle name="요약 5 2 2 3 2 5 2" xfId="23671"/>
    <cellStyle name="요약 5 2 2 3 2 6" xfId="17067"/>
    <cellStyle name="요약 5 2 2 3 3" xfId="3378"/>
    <cellStyle name="요약 5 2 2 3 3 2" xfId="5074"/>
    <cellStyle name="요약 5 2 2 3 3 2 2" xfId="8585"/>
    <cellStyle name="요약 5 2 2 3 3 2 2 2" xfId="15701"/>
    <cellStyle name="요약 5 2 2 3 3 2 2 2 2" xfId="28909"/>
    <cellStyle name="요약 5 2 2 3 3 2 2 3" xfId="22306"/>
    <cellStyle name="요약 5 2 2 3 3 2 3" xfId="12191"/>
    <cellStyle name="요약 5 2 2 3 3 2 3 2" xfId="25656"/>
    <cellStyle name="요약 5 2 2 3 3 2 4" xfId="19053"/>
    <cellStyle name="요약 5 2 2 3 3 3" xfId="6891"/>
    <cellStyle name="요약 5 2 2 3 3 3 2" xfId="14007"/>
    <cellStyle name="요약 5 2 2 3 3 3 2 2" xfId="27314"/>
    <cellStyle name="요약 5 2 2 3 3 3 3" xfId="20711"/>
    <cellStyle name="요약 5 2 2 3 3 4" xfId="10496"/>
    <cellStyle name="요약 5 2 2 3 3 4 2" xfId="24060"/>
    <cellStyle name="요약 5 2 2 3 3 5" xfId="17456"/>
    <cellStyle name="요약 5 2 2 3 4" xfId="4214"/>
    <cellStyle name="요약 5 2 2 3 4 2" xfId="7726"/>
    <cellStyle name="요약 5 2 2 3 4 2 2" xfId="14842"/>
    <cellStyle name="요약 5 2 2 3 4 2 2 2" xfId="28117"/>
    <cellStyle name="요약 5 2 2 3 4 2 3" xfId="21514"/>
    <cellStyle name="요약 5 2 2 3 4 3" xfId="11332"/>
    <cellStyle name="요약 5 2 2 3 4 3 2" xfId="24864"/>
    <cellStyle name="요약 5 2 2 3 4 4" xfId="18260"/>
    <cellStyle name="요약 5 2 2 3 5" xfId="5998"/>
    <cellStyle name="요약 5 2 2 3 5 2" xfId="13115"/>
    <cellStyle name="요약 5 2 2 3 5 2 2" xfId="26522"/>
    <cellStyle name="요약 5 2 2 3 5 3" xfId="19919"/>
    <cellStyle name="요약 5 2 2 3 6" xfId="9613"/>
    <cellStyle name="요약 5 2 2 3 6 2" xfId="23268"/>
    <cellStyle name="요약 5 2 2 3 7" xfId="16673"/>
    <cellStyle name="요약 5 2 2 4" xfId="3063"/>
    <cellStyle name="요약 5 2 2 4 2" xfId="3903"/>
    <cellStyle name="요약 5 2 2 4 2 2" xfId="5598"/>
    <cellStyle name="요약 5 2 2 4 2 2 2" xfId="9109"/>
    <cellStyle name="요약 5 2 2 4 2 2 2 2" xfId="16225"/>
    <cellStyle name="요약 5 2 2 4 2 2 2 2 2" xfId="29414"/>
    <cellStyle name="요약 5 2 2 4 2 2 2 3" xfId="22811"/>
    <cellStyle name="요약 5 2 2 4 2 2 3" xfId="12715"/>
    <cellStyle name="요약 5 2 2 4 2 2 3 2" xfId="26161"/>
    <cellStyle name="요약 5 2 2 4 2 2 4" xfId="19558"/>
    <cellStyle name="요약 5 2 2 4 2 3" xfId="7415"/>
    <cellStyle name="요약 5 2 2 4 2 3 2" xfId="14531"/>
    <cellStyle name="요약 5 2 2 4 2 3 2 2" xfId="27819"/>
    <cellStyle name="요약 5 2 2 4 2 3 3" xfId="21216"/>
    <cellStyle name="요약 5 2 2 4 2 4" xfId="11021"/>
    <cellStyle name="요약 5 2 2 4 2 4 2" xfId="24566"/>
    <cellStyle name="요약 5 2 2 4 2 5" xfId="17962"/>
    <cellStyle name="요약 5 2 2 4 3" xfId="4759"/>
    <cellStyle name="요약 5 2 2 4 3 2" xfId="8270"/>
    <cellStyle name="요약 5 2 2 4 3 2 2" xfId="15386"/>
    <cellStyle name="요약 5 2 2 4 3 2 2 2" xfId="28625"/>
    <cellStyle name="요약 5 2 2 4 3 2 3" xfId="22022"/>
    <cellStyle name="요약 5 2 2 4 3 3" xfId="11876"/>
    <cellStyle name="요약 5 2 2 4 3 3 2" xfId="25372"/>
    <cellStyle name="요약 5 2 2 4 3 4" xfId="18769"/>
    <cellStyle name="요약 5 2 2 4 4" xfId="6576"/>
    <cellStyle name="요약 5 2 2 4 4 2" xfId="13692"/>
    <cellStyle name="요약 5 2 2 4 4 2 2" xfId="27030"/>
    <cellStyle name="요약 5 2 2 4 4 3" xfId="20427"/>
    <cellStyle name="요약 5 2 2 4 5" xfId="10181"/>
    <cellStyle name="요약 5 2 2 4 5 2" xfId="23776"/>
    <cellStyle name="요약 5 2 2 4 6" xfId="17172"/>
    <cellStyle name="요약 5 2 2 5" xfId="3509"/>
    <cellStyle name="요약 5 2 2 5 2" xfId="5204"/>
    <cellStyle name="요약 5 2 2 5 2 2" xfId="8715"/>
    <cellStyle name="요약 5 2 2 5 2 2 2" xfId="15831"/>
    <cellStyle name="요약 5 2 2 5 2 2 2 2" xfId="29030"/>
    <cellStyle name="요약 5 2 2 5 2 2 3" xfId="22427"/>
    <cellStyle name="요약 5 2 2 5 2 3" xfId="12321"/>
    <cellStyle name="요약 5 2 2 5 2 3 2" xfId="25777"/>
    <cellStyle name="요약 5 2 2 5 2 4" xfId="19174"/>
    <cellStyle name="요약 5 2 2 5 3" xfId="7021"/>
    <cellStyle name="요약 5 2 2 5 3 2" xfId="14137"/>
    <cellStyle name="요약 5 2 2 5 3 2 2" xfId="27435"/>
    <cellStyle name="요약 5 2 2 5 3 3" xfId="20832"/>
    <cellStyle name="요약 5 2 2 5 4" xfId="10627"/>
    <cellStyle name="요약 5 2 2 5 4 2" xfId="24182"/>
    <cellStyle name="요약 5 2 2 5 5" xfId="17578"/>
    <cellStyle name="요약 5 2 2 6" xfId="4352"/>
    <cellStyle name="요약 5 2 2 6 2" xfId="7863"/>
    <cellStyle name="요약 5 2 2 6 2 2" xfId="14979"/>
    <cellStyle name="요약 5 2 2 6 2 2 2" xfId="28238"/>
    <cellStyle name="요약 5 2 2 6 2 3" xfId="21635"/>
    <cellStyle name="요약 5 2 2 6 3" xfId="11469"/>
    <cellStyle name="요약 5 2 2 6 3 2" xfId="24985"/>
    <cellStyle name="요약 5 2 2 6 4" xfId="18382"/>
    <cellStyle name="요약 5 2 2 7" xfId="6146"/>
    <cellStyle name="요약 5 2 2 7 2" xfId="13262"/>
    <cellStyle name="요약 5 2 2 7 2 2" xfId="26643"/>
    <cellStyle name="요약 5 2 2 7 3" xfId="20040"/>
    <cellStyle name="요약 5 2 2 8" xfId="9752"/>
    <cellStyle name="요약 5 2 2 8 2" xfId="23389"/>
    <cellStyle name="요약 5 2 2 9" xfId="16787"/>
    <cellStyle name="요약 5 2 3" xfId="2696"/>
    <cellStyle name="요약 5 2 3 2" xfId="2519"/>
    <cellStyle name="요약 5 2 3 2 2" xfId="2993"/>
    <cellStyle name="요약 5 2 3 2 2 2" xfId="3843"/>
    <cellStyle name="요약 5 2 3 2 2 2 2" xfId="5538"/>
    <cellStyle name="요약 5 2 3 2 2 2 2 2" xfId="9049"/>
    <cellStyle name="요약 5 2 3 2 2 2 2 2 2" xfId="16165"/>
    <cellStyle name="요약 5 2 3 2 2 2 2 2 2 2" xfId="29354"/>
    <cellStyle name="요약 5 2 3 2 2 2 2 2 3" xfId="22751"/>
    <cellStyle name="요약 5 2 3 2 2 2 2 3" xfId="12655"/>
    <cellStyle name="요약 5 2 3 2 2 2 2 3 2" xfId="26101"/>
    <cellStyle name="요약 5 2 3 2 2 2 2 4" xfId="19498"/>
    <cellStyle name="요약 5 2 3 2 2 2 3" xfId="7355"/>
    <cellStyle name="요약 5 2 3 2 2 2 3 2" xfId="14471"/>
    <cellStyle name="요약 5 2 3 2 2 2 3 2 2" xfId="27759"/>
    <cellStyle name="요약 5 2 3 2 2 2 3 3" xfId="21156"/>
    <cellStyle name="요약 5 2 3 2 2 2 4" xfId="10961"/>
    <cellStyle name="요약 5 2 3 2 2 2 4 2" xfId="24506"/>
    <cellStyle name="요약 5 2 3 2 2 2 5" xfId="17902"/>
    <cellStyle name="요약 5 2 3 2 2 3" xfId="4691"/>
    <cellStyle name="요약 5 2 3 2 2 3 2" xfId="8202"/>
    <cellStyle name="요약 5 2 3 2 2 3 2 2" xfId="15318"/>
    <cellStyle name="요약 5 2 3 2 2 3 2 2 2" xfId="28565"/>
    <cellStyle name="요약 5 2 3 2 2 3 2 3" xfId="21962"/>
    <cellStyle name="요약 5 2 3 2 2 3 3" xfId="11808"/>
    <cellStyle name="요약 5 2 3 2 2 3 3 2" xfId="25312"/>
    <cellStyle name="요약 5 2 3 2 2 3 4" xfId="18709"/>
    <cellStyle name="요약 5 2 3 2 2 4" xfId="6506"/>
    <cellStyle name="요약 5 2 3 2 2 4 2" xfId="13622"/>
    <cellStyle name="요약 5 2 3 2 2 4 2 2" xfId="26970"/>
    <cellStyle name="요약 5 2 3 2 2 4 3" xfId="20367"/>
    <cellStyle name="요약 5 2 3 2 2 5" xfId="10111"/>
    <cellStyle name="요약 5 2 3 2 2 5 2" xfId="23716"/>
    <cellStyle name="요약 5 2 3 2 2 6" xfId="17112"/>
    <cellStyle name="요약 5 2 3 2 3" xfId="3431"/>
    <cellStyle name="요약 5 2 3 2 3 2" xfId="5127"/>
    <cellStyle name="요약 5 2 3 2 3 2 2" xfId="8638"/>
    <cellStyle name="요약 5 2 3 2 3 2 2 2" xfId="15754"/>
    <cellStyle name="요약 5 2 3 2 3 2 2 2 2" xfId="28954"/>
    <cellStyle name="요약 5 2 3 2 3 2 2 3" xfId="22351"/>
    <cellStyle name="요약 5 2 3 2 3 2 3" xfId="12244"/>
    <cellStyle name="요약 5 2 3 2 3 2 3 2" xfId="25701"/>
    <cellStyle name="요약 5 2 3 2 3 2 4" xfId="19098"/>
    <cellStyle name="요약 5 2 3 2 3 3" xfId="6944"/>
    <cellStyle name="요약 5 2 3 2 3 3 2" xfId="14060"/>
    <cellStyle name="요약 5 2 3 2 3 3 2 2" xfId="27359"/>
    <cellStyle name="요약 5 2 3 2 3 3 3" xfId="20756"/>
    <cellStyle name="요약 5 2 3 2 3 4" xfId="10549"/>
    <cellStyle name="요약 5 2 3 2 3 4 2" xfId="24105"/>
    <cellStyle name="요약 5 2 3 2 3 5" xfId="17501"/>
    <cellStyle name="요약 5 2 3 2 4" xfId="4267"/>
    <cellStyle name="요약 5 2 3 2 4 2" xfId="7779"/>
    <cellStyle name="요약 5 2 3 2 4 2 2" xfId="14895"/>
    <cellStyle name="요약 5 2 3 2 4 2 2 2" xfId="28162"/>
    <cellStyle name="요약 5 2 3 2 4 2 3" xfId="21559"/>
    <cellStyle name="요약 5 2 3 2 4 3" xfId="11385"/>
    <cellStyle name="요약 5 2 3 2 4 3 2" xfId="24909"/>
    <cellStyle name="요약 5 2 3 2 4 4" xfId="18305"/>
    <cellStyle name="요약 5 2 3 2 5" xfId="6051"/>
    <cellStyle name="요약 5 2 3 2 5 2" xfId="13168"/>
    <cellStyle name="요약 5 2 3 2 5 2 2" xfId="26567"/>
    <cellStyle name="요약 5 2 3 2 5 3" xfId="19964"/>
    <cellStyle name="요약 5 2 3 2 6" xfId="9666"/>
    <cellStyle name="요약 5 2 3 2 6 2" xfId="23313"/>
    <cellStyle name="요약 5 2 3 2 7" xfId="16718"/>
    <cellStyle name="요약 5 2 3 3" xfId="3118"/>
    <cellStyle name="요약 5 2 3 3 2" xfId="3949"/>
    <cellStyle name="요약 5 2 3 3 2 2" xfId="5644"/>
    <cellStyle name="요약 5 2 3 3 2 2 2" xfId="9155"/>
    <cellStyle name="요약 5 2 3 3 2 2 2 2" xfId="16271"/>
    <cellStyle name="요약 5 2 3 3 2 2 2 2 2" xfId="29459"/>
    <cellStyle name="요약 5 2 3 3 2 2 2 3" xfId="22856"/>
    <cellStyle name="요약 5 2 3 3 2 2 3" xfId="12761"/>
    <cellStyle name="요약 5 2 3 3 2 2 3 2" xfId="26206"/>
    <cellStyle name="요약 5 2 3 3 2 2 4" xfId="19603"/>
    <cellStyle name="요약 5 2 3 3 2 3" xfId="7461"/>
    <cellStyle name="요약 5 2 3 3 2 3 2" xfId="14577"/>
    <cellStyle name="요약 5 2 3 3 2 3 2 2" xfId="27864"/>
    <cellStyle name="요약 5 2 3 3 2 3 3" xfId="21261"/>
    <cellStyle name="요약 5 2 3 3 2 4" xfId="11067"/>
    <cellStyle name="요약 5 2 3 3 2 4 2" xfId="24611"/>
    <cellStyle name="요약 5 2 3 3 2 5" xfId="18007"/>
    <cellStyle name="요약 5 2 3 3 3" xfId="4814"/>
    <cellStyle name="요약 5 2 3 3 3 2" xfId="8325"/>
    <cellStyle name="요약 5 2 3 3 3 2 2" xfId="15441"/>
    <cellStyle name="요약 5 2 3 3 3 2 2 2" xfId="28670"/>
    <cellStyle name="요약 5 2 3 3 3 2 3" xfId="22067"/>
    <cellStyle name="요약 5 2 3 3 3 3" xfId="11931"/>
    <cellStyle name="요약 5 2 3 3 3 3 2" xfId="25417"/>
    <cellStyle name="요약 5 2 3 3 3 4" xfId="18814"/>
    <cellStyle name="요약 5 2 3 3 4" xfId="6631"/>
    <cellStyle name="요약 5 2 3 3 4 2" xfId="13747"/>
    <cellStyle name="요약 5 2 3 3 4 2 2" xfId="27075"/>
    <cellStyle name="요약 5 2 3 3 4 3" xfId="20472"/>
    <cellStyle name="요약 5 2 3 3 5" xfId="10236"/>
    <cellStyle name="요약 5 2 3 3 5 2" xfId="23821"/>
    <cellStyle name="요약 5 2 3 3 6" xfId="17217"/>
    <cellStyle name="요약 5 2 3 4" xfId="3563"/>
    <cellStyle name="요약 5 2 3 4 2" xfId="5258"/>
    <cellStyle name="요약 5 2 3 4 2 2" xfId="8769"/>
    <cellStyle name="요약 5 2 3 4 2 2 2" xfId="15885"/>
    <cellStyle name="요약 5 2 3 4 2 2 2 2" xfId="29075"/>
    <cellStyle name="요약 5 2 3 4 2 2 3" xfId="22472"/>
    <cellStyle name="요약 5 2 3 4 2 3" xfId="12375"/>
    <cellStyle name="요약 5 2 3 4 2 3 2" xfId="25822"/>
    <cellStyle name="요약 5 2 3 4 2 4" xfId="19219"/>
    <cellStyle name="요약 5 2 3 4 3" xfId="7075"/>
    <cellStyle name="요약 5 2 3 4 3 2" xfId="14191"/>
    <cellStyle name="요약 5 2 3 4 3 2 2" xfId="27480"/>
    <cellStyle name="요약 5 2 3 4 3 3" xfId="20877"/>
    <cellStyle name="요약 5 2 3 4 4" xfId="10681"/>
    <cellStyle name="요약 5 2 3 4 4 2" xfId="24227"/>
    <cellStyle name="요약 5 2 3 4 5" xfId="17623"/>
    <cellStyle name="요약 5 2 3 5" xfId="4406"/>
    <cellStyle name="요약 5 2 3 5 2" xfId="7917"/>
    <cellStyle name="요약 5 2 3 5 2 2" xfId="15033"/>
    <cellStyle name="요약 5 2 3 5 2 2 2" xfId="28283"/>
    <cellStyle name="요약 5 2 3 5 2 3" xfId="21680"/>
    <cellStyle name="요약 5 2 3 5 3" xfId="11523"/>
    <cellStyle name="요약 5 2 3 5 3 2" xfId="25030"/>
    <cellStyle name="요약 5 2 3 5 4" xfId="18427"/>
    <cellStyle name="요약 5 2 3 6" xfId="6210"/>
    <cellStyle name="요약 5 2 3 6 2" xfId="13326"/>
    <cellStyle name="요약 5 2 3 6 2 2" xfId="26688"/>
    <cellStyle name="요약 5 2 3 6 3" xfId="20085"/>
    <cellStyle name="요약 5 2 3 7" xfId="9815"/>
    <cellStyle name="요약 5 2 3 7 2" xfId="23434"/>
    <cellStyle name="요약 5 2 3 8" xfId="16829"/>
    <cellStyle name="요약 5 2 4" xfId="2409"/>
    <cellStyle name="요약 5 2 4 2" xfId="2892"/>
    <cellStyle name="요약 5 2 4 2 2" xfId="3743"/>
    <cellStyle name="요약 5 2 4 2 2 2" xfId="5438"/>
    <cellStyle name="요약 5 2 4 2 2 2 2" xfId="8949"/>
    <cellStyle name="요약 5 2 4 2 2 2 2 2" xfId="16065"/>
    <cellStyle name="요약 5 2 4 2 2 2 2 2 2" xfId="29255"/>
    <cellStyle name="요약 5 2 4 2 2 2 2 3" xfId="22652"/>
    <cellStyle name="요약 5 2 4 2 2 2 3" xfId="12555"/>
    <cellStyle name="요약 5 2 4 2 2 2 3 2" xfId="26002"/>
    <cellStyle name="요약 5 2 4 2 2 2 4" xfId="19399"/>
    <cellStyle name="요약 5 2 4 2 2 3" xfId="7255"/>
    <cellStyle name="요약 5 2 4 2 2 3 2" xfId="14371"/>
    <cellStyle name="요약 5 2 4 2 2 3 2 2" xfId="27660"/>
    <cellStyle name="요약 5 2 4 2 2 3 3" xfId="21057"/>
    <cellStyle name="요약 5 2 4 2 2 4" xfId="10861"/>
    <cellStyle name="요약 5 2 4 2 2 4 2" xfId="24407"/>
    <cellStyle name="요약 5 2 4 2 2 5" xfId="17803"/>
    <cellStyle name="요약 5 2 4 2 3" xfId="4591"/>
    <cellStyle name="요약 5 2 4 2 3 2" xfId="8102"/>
    <cellStyle name="요약 5 2 4 2 3 2 2" xfId="15218"/>
    <cellStyle name="요약 5 2 4 2 3 2 2 2" xfId="28466"/>
    <cellStyle name="요약 5 2 4 2 3 2 3" xfId="21863"/>
    <cellStyle name="요약 5 2 4 2 3 3" xfId="11708"/>
    <cellStyle name="요약 5 2 4 2 3 3 2" xfId="25213"/>
    <cellStyle name="요약 5 2 4 2 3 4" xfId="18610"/>
    <cellStyle name="요약 5 2 4 2 4" xfId="6405"/>
    <cellStyle name="요약 5 2 4 2 4 2" xfId="13521"/>
    <cellStyle name="요약 5 2 4 2 4 2 2" xfId="26871"/>
    <cellStyle name="요약 5 2 4 2 4 3" xfId="20268"/>
    <cellStyle name="요약 5 2 4 2 5" xfId="10010"/>
    <cellStyle name="요약 5 2 4 2 5 2" xfId="23617"/>
    <cellStyle name="요약 5 2 4 2 6" xfId="17013"/>
    <cellStyle name="요약 5 2 4 3" xfId="3322"/>
    <cellStyle name="요약 5 2 4 3 2" xfId="5018"/>
    <cellStyle name="요약 5 2 4 3 2 2" xfId="8529"/>
    <cellStyle name="요약 5 2 4 3 2 2 2" xfId="15645"/>
    <cellStyle name="요약 5 2 4 3 2 2 2 2" xfId="28855"/>
    <cellStyle name="요약 5 2 4 3 2 2 3" xfId="22252"/>
    <cellStyle name="요약 5 2 4 3 2 3" xfId="12135"/>
    <cellStyle name="요약 5 2 4 3 2 3 2" xfId="25602"/>
    <cellStyle name="요약 5 2 4 3 2 4" xfId="18999"/>
    <cellStyle name="요약 5 2 4 3 3" xfId="6835"/>
    <cellStyle name="요약 5 2 4 3 3 2" xfId="13951"/>
    <cellStyle name="요약 5 2 4 3 3 2 2" xfId="27260"/>
    <cellStyle name="요약 5 2 4 3 3 3" xfId="20657"/>
    <cellStyle name="요약 5 2 4 3 4" xfId="10440"/>
    <cellStyle name="요약 5 2 4 3 4 2" xfId="24006"/>
    <cellStyle name="요약 5 2 4 3 5" xfId="17402"/>
    <cellStyle name="요약 5 2 4 4" xfId="4158"/>
    <cellStyle name="요약 5 2 4 4 2" xfId="7670"/>
    <cellStyle name="요약 5 2 4 4 2 2" xfId="14786"/>
    <cellStyle name="요약 5 2 4 4 2 2 2" xfId="28063"/>
    <cellStyle name="요약 5 2 4 4 2 3" xfId="21460"/>
    <cellStyle name="요약 5 2 4 4 3" xfId="11276"/>
    <cellStyle name="요약 5 2 4 4 3 2" xfId="24810"/>
    <cellStyle name="요약 5 2 4 4 4" xfId="18206"/>
    <cellStyle name="요약 5 2 4 5" xfId="5942"/>
    <cellStyle name="요약 5 2 4 5 2" xfId="13059"/>
    <cellStyle name="요약 5 2 4 5 2 2" xfId="26468"/>
    <cellStyle name="요약 5 2 4 5 3" xfId="19865"/>
    <cellStyle name="요약 5 2 4 6" xfId="9557"/>
    <cellStyle name="요약 5 2 4 6 2" xfId="23214"/>
    <cellStyle name="요약 5 2 4 7" xfId="16619"/>
    <cellStyle name="요약 5 2 5" xfId="2843"/>
    <cellStyle name="요약 5 2 5 2" xfId="3695"/>
    <cellStyle name="요약 5 2 5 2 2" xfId="5390"/>
    <cellStyle name="요약 5 2 5 2 2 2" xfId="8901"/>
    <cellStyle name="요약 5 2 5 2 2 2 2" xfId="16017"/>
    <cellStyle name="요약 5 2 5 2 2 2 2 2" xfId="29207"/>
    <cellStyle name="요약 5 2 5 2 2 2 3" xfId="22604"/>
    <cellStyle name="요약 5 2 5 2 2 3" xfId="12507"/>
    <cellStyle name="요약 5 2 5 2 2 3 2" xfId="25954"/>
    <cellStyle name="요약 5 2 5 2 2 4" xfId="19351"/>
    <cellStyle name="요약 5 2 5 2 3" xfId="7207"/>
    <cellStyle name="요약 5 2 5 2 3 2" xfId="14323"/>
    <cellStyle name="요약 5 2 5 2 3 2 2" xfId="27612"/>
    <cellStyle name="요약 5 2 5 2 3 3" xfId="21009"/>
    <cellStyle name="요약 5 2 5 2 4" xfId="10813"/>
    <cellStyle name="요약 5 2 5 2 4 2" xfId="24359"/>
    <cellStyle name="요약 5 2 5 2 5" xfId="17755"/>
    <cellStyle name="요약 5 2 5 3" xfId="4542"/>
    <cellStyle name="요약 5 2 5 3 2" xfId="8053"/>
    <cellStyle name="요약 5 2 5 3 2 2" xfId="15169"/>
    <cellStyle name="요약 5 2 5 3 2 2 2" xfId="28418"/>
    <cellStyle name="요약 5 2 5 3 2 3" xfId="21815"/>
    <cellStyle name="요약 5 2 5 3 3" xfId="11659"/>
    <cellStyle name="요약 5 2 5 3 3 2" xfId="25165"/>
    <cellStyle name="요약 5 2 5 3 4" xfId="18562"/>
    <cellStyle name="요약 5 2 5 4" xfId="6356"/>
    <cellStyle name="요약 5 2 5 4 2" xfId="13472"/>
    <cellStyle name="요약 5 2 5 4 2 2" xfId="26823"/>
    <cellStyle name="요약 5 2 5 4 3" xfId="20220"/>
    <cellStyle name="요약 5 2 5 5" xfId="9961"/>
    <cellStyle name="요약 5 2 5 5 2" xfId="23569"/>
    <cellStyle name="요약 5 2 5 6" xfId="16965"/>
    <cellStyle name="요약 5 2 6" xfId="3265"/>
    <cellStyle name="요약 5 2 6 2" xfId="4961"/>
    <cellStyle name="요약 5 2 6 2 2" xfId="8472"/>
    <cellStyle name="요약 5 2 6 2 2 2" xfId="15588"/>
    <cellStyle name="요약 5 2 6 2 2 2 2" xfId="28807"/>
    <cellStyle name="요약 5 2 6 2 2 3" xfId="22204"/>
    <cellStyle name="요약 5 2 6 2 3" xfId="12078"/>
    <cellStyle name="요약 5 2 6 2 3 2" xfId="25554"/>
    <cellStyle name="요약 5 2 6 2 4" xfId="18951"/>
    <cellStyle name="요약 5 2 6 3" xfId="6778"/>
    <cellStyle name="요약 5 2 6 3 2" xfId="13894"/>
    <cellStyle name="요약 5 2 6 3 2 2" xfId="27212"/>
    <cellStyle name="요약 5 2 6 3 3" xfId="20609"/>
    <cellStyle name="요약 5 2 6 4" xfId="10383"/>
    <cellStyle name="요약 5 2 6 4 2" xfId="23958"/>
    <cellStyle name="요약 5 2 6 5" xfId="17354"/>
    <cellStyle name="요약 5 2 7" xfId="4081"/>
    <cellStyle name="요약 5 2 7 2" xfId="7593"/>
    <cellStyle name="요약 5 2 7 2 2" xfId="14709"/>
    <cellStyle name="요약 5 2 7 2 2 2" xfId="27996"/>
    <cellStyle name="요약 5 2 7 2 3" xfId="21393"/>
    <cellStyle name="요약 5 2 7 3" xfId="11199"/>
    <cellStyle name="요약 5 2 7 3 2" xfId="24743"/>
    <cellStyle name="요약 5 2 7 4" xfId="18139"/>
    <cellStyle name="요약 5 2 8" xfId="5864"/>
    <cellStyle name="요약 5 2 8 2" xfId="12981"/>
    <cellStyle name="요약 5 2 8 2 2" xfId="26401"/>
    <cellStyle name="요약 5 2 8 3" xfId="19798"/>
    <cellStyle name="요약 5 2 9" xfId="9480"/>
    <cellStyle name="요약 5 2 9 2" xfId="23147"/>
    <cellStyle name="요약 6" xfId="1655"/>
    <cellStyle name="요약 6 2" xfId="2324"/>
    <cellStyle name="요약 6 2 2" xfId="2629"/>
    <cellStyle name="요약 6 2 2 2" xfId="2756"/>
    <cellStyle name="요약 6 2 2 2 2" xfId="2810"/>
    <cellStyle name="요약 6 2 2 2 2 2" xfId="3227"/>
    <cellStyle name="요약 6 2 2 2 2 2 2" xfId="4048"/>
    <cellStyle name="요약 6 2 2 2 2 2 2 2" xfId="5743"/>
    <cellStyle name="요약 6 2 2 2 2 2 2 2 2" xfId="9254"/>
    <cellStyle name="요약 6 2 2 2 2 2 2 2 2 2" xfId="16370"/>
    <cellStyle name="요약 6 2 2 2 2 2 2 2 2 2 2" xfId="29558"/>
    <cellStyle name="요약 6 2 2 2 2 2 2 2 2 3" xfId="22955"/>
    <cellStyle name="요약 6 2 2 2 2 2 2 2 3" xfId="12860"/>
    <cellStyle name="요약 6 2 2 2 2 2 2 2 3 2" xfId="26305"/>
    <cellStyle name="요약 6 2 2 2 2 2 2 2 4" xfId="19702"/>
    <cellStyle name="요약 6 2 2 2 2 2 2 3" xfId="7560"/>
    <cellStyle name="요약 6 2 2 2 2 2 2 3 2" xfId="14676"/>
    <cellStyle name="요약 6 2 2 2 2 2 2 3 2 2" xfId="27963"/>
    <cellStyle name="요약 6 2 2 2 2 2 2 3 3" xfId="21360"/>
    <cellStyle name="요약 6 2 2 2 2 2 2 4" xfId="11166"/>
    <cellStyle name="요약 6 2 2 2 2 2 2 4 2" xfId="24710"/>
    <cellStyle name="요약 6 2 2 2 2 2 2 5" xfId="18106"/>
    <cellStyle name="요약 6 2 2 2 2 2 3" xfId="4923"/>
    <cellStyle name="요약 6 2 2 2 2 2 3 2" xfId="8434"/>
    <cellStyle name="요약 6 2 2 2 2 2 3 2 2" xfId="15550"/>
    <cellStyle name="요약 6 2 2 2 2 2 3 2 2 2" xfId="28769"/>
    <cellStyle name="요약 6 2 2 2 2 2 3 2 3" xfId="22166"/>
    <cellStyle name="요약 6 2 2 2 2 2 3 3" xfId="12040"/>
    <cellStyle name="요약 6 2 2 2 2 2 3 3 2" xfId="25516"/>
    <cellStyle name="요약 6 2 2 2 2 2 3 4" xfId="18913"/>
    <cellStyle name="요약 6 2 2 2 2 2 4" xfId="6740"/>
    <cellStyle name="요약 6 2 2 2 2 2 4 2" xfId="13856"/>
    <cellStyle name="요약 6 2 2 2 2 2 4 2 2" xfId="27174"/>
    <cellStyle name="요약 6 2 2 2 2 2 4 3" xfId="20571"/>
    <cellStyle name="요약 6 2 2 2 2 2 5" xfId="10345"/>
    <cellStyle name="요약 6 2 2 2 2 2 5 2" xfId="23920"/>
    <cellStyle name="요약 6 2 2 2 2 2 6" xfId="17316"/>
    <cellStyle name="요약 6 2 2 2 2 3" xfId="3662"/>
    <cellStyle name="요약 6 2 2 2 2 3 2" xfId="5357"/>
    <cellStyle name="요약 6 2 2 2 2 3 2 2" xfId="8868"/>
    <cellStyle name="요약 6 2 2 2 2 3 2 2 2" xfId="15984"/>
    <cellStyle name="요약 6 2 2 2 2 3 2 2 2 2" xfId="29174"/>
    <cellStyle name="요약 6 2 2 2 2 3 2 2 3" xfId="22571"/>
    <cellStyle name="요약 6 2 2 2 2 3 2 3" xfId="12474"/>
    <cellStyle name="요약 6 2 2 2 2 3 2 3 2" xfId="25921"/>
    <cellStyle name="요약 6 2 2 2 2 3 2 4" xfId="19318"/>
    <cellStyle name="요약 6 2 2 2 2 3 3" xfId="7174"/>
    <cellStyle name="요약 6 2 2 2 2 3 3 2" xfId="14290"/>
    <cellStyle name="요약 6 2 2 2 2 3 3 2 2" xfId="27579"/>
    <cellStyle name="요약 6 2 2 2 2 3 3 3" xfId="20976"/>
    <cellStyle name="요약 6 2 2 2 2 3 4" xfId="10780"/>
    <cellStyle name="요약 6 2 2 2 2 3 4 2" xfId="24326"/>
    <cellStyle name="요약 6 2 2 2 2 3 5" xfId="17722"/>
    <cellStyle name="요약 6 2 2 2 2 4" xfId="4509"/>
    <cellStyle name="요약 6 2 2 2 2 4 2" xfId="8020"/>
    <cellStyle name="요약 6 2 2 2 2 4 2 2" xfId="15136"/>
    <cellStyle name="요약 6 2 2 2 2 4 2 2 2" xfId="28385"/>
    <cellStyle name="요약 6 2 2 2 2 4 2 3" xfId="21782"/>
    <cellStyle name="요약 6 2 2 2 2 4 3" xfId="11626"/>
    <cellStyle name="요약 6 2 2 2 2 4 3 2" xfId="25132"/>
    <cellStyle name="요약 6 2 2 2 2 4 4" xfId="18529"/>
    <cellStyle name="요약 6 2 2 2 2 5" xfId="6323"/>
    <cellStyle name="요약 6 2 2 2 2 5 2" xfId="13439"/>
    <cellStyle name="요약 6 2 2 2 2 5 2 2" xfId="26790"/>
    <cellStyle name="요약 6 2 2 2 2 5 3" xfId="20187"/>
    <cellStyle name="요약 6 2 2 2 2 6" xfId="9928"/>
    <cellStyle name="요약 6 2 2 2 2 6 2" xfId="23536"/>
    <cellStyle name="요약 6 2 2 2 2 7" xfId="16932"/>
    <cellStyle name="요약 6 2 2 2 3" xfId="3174"/>
    <cellStyle name="요약 6 2 2 2 3 2" xfId="3996"/>
    <cellStyle name="요약 6 2 2 2 3 2 2" xfId="5691"/>
    <cellStyle name="요약 6 2 2 2 3 2 2 2" xfId="9202"/>
    <cellStyle name="요약 6 2 2 2 3 2 2 2 2" xfId="16318"/>
    <cellStyle name="요약 6 2 2 2 3 2 2 2 2 2" xfId="29506"/>
    <cellStyle name="요약 6 2 2 2 3 2 2 2 3" xfId="22903"/>
    <cellStyle name="요약 6 2 2 2 3 2 2 3" xfId="12808"/>
    <cellStyle name="요약 6 2 2 2 3 2 2 3 2" xfId="26253"/>
    <cellStyle name="요약 6 2 2 2 3 2 2 4" xfId="19650"/>
    <cellStyle name="요약 6 2 2 2 3 2 3" xfId="7508"/>
    <cellStyle name="요약 6 2 2 2 3 2 3 2" xfId="14624"/>
    <cellStyle name="요약 6 2 2 2 3 2 3 2 2" xfId="27911"/>
    <cellStyle name="요약 6 2 2 2 3 2 3 3" xfId="21308"/>
    <cellStyle name="요약 6 2 2 2 3 2 4" xfId="11114"/>
    <cellStyle name="요약 6 2 2 2 3 2 4 2" xfId="24658"/>
    <cellStyle name="요약 6 2 2 2 3 2 5" xfId="18054"/>
    <cellStyle name="요약 6 2 2 2 3 3" xfId="4870"/>
    <cellStyle name="요약 6 2 2 2 3 3 2" xfId="8381"/>
    <cellStyle name="요약 6 2 2 2 3 3 2 2" xfId="15497"/>
    <cellStyle name="요약 6 2 2 2 3 3 2 2 2" xfId="28717"/>
    <cellStyle name="요약 6 2 2 2 3 3 2 3" xfId="22114"/>
    <cellStyle name="요약 6 2 2 2 3 3 3" xfId="11987"/>
    <cellStyle name="요약 6 2 2 2 3 3 3 2" xfId="25464"/>
    <cellStyle name="요약 6 2 2 2 3 3 4" xfId="18861"/>
    <cellStyle name="요약 6 2 2 2 3 4" xfId="6687"/>
    <cellStyle name="요약 6 2 2 2 3 4 2" xfId="13803"/>
    <cellStyle name="요약 6 2 2 2 3 4 2 2" xfId="27122"/>
    <cellStyle name="요약 6 2 2 2 3 4 3" xfId="20519"/>
    <cellStyle name="요약 6 2 2 2 3 5" xfId="10292"/>
    <cellStyle name="요약 6 2 2 2 3 5 2" xfId="23868"/>
    <cellStyle name="요약 6 2 2 2 3 6" xfId="17264"/>
    <cellStyle name="요약 6 2 2 2 4" xfId="3610"/>
    <cellStyle name="요약 6 2 2 2 4 2" xfId="5305"/>
    <cellStyle name="요약 6 2 2 2 4 2 2" xfId="8816"/>
    <cellStyle name="요약 6 2 2 2 4 2 2 2" xfId="15932"/>
    <cellStyle name="요약 6 2 2 2 4 2 2 2 2" xfId="29122"/>
    <cellStyle name="요약 6 2 2 2 4 2 2 3" xfId="22519"/>
    <cellStyle name="요약 6 2 2 2 4 2 3" xfId="12422"/>
    <cellStyle name="요약 6 2 2 2 4 2 3 2" xfId="25869"/>
    <cellStyle name="요약 6 2 2 2 4 2 4" xfId="19266"/>
    <cellStyle name="요약 6 2 2 2 4 3" xfId="7122"/>
    <cellStyle name="요약 6 2 2 2 4 3 2" xfId="14238"/>
    <cellStyle name="요약 6 2 2 2 4 3 2 2" xfId="27527"/>
    <cellStyle name="요약 6 2 2 2 4 3 3" xfId="20924"/>
    <cellStyle name="요약 6 2 2 2 4 4" xfId="10728"/>
    <cellStyle name="요약 6 2 2 2 4 4 2" xfId="24274"/>
    <cellStyle name="요약 6 2 2 2 4 5" xfId="17670"/>
    <cellStyle name="요약 6 2 2 2 5" xfId="4457"/>
    <cellStyle name="요약 6 2 2 2 5 2" xfId="7968"/>
    <cellStyle name="요약 6 2 2 2 5 2 2" xfId="15084"/>
    <cellStyle name="요약 6 2 2 2 5 2 2 2" xfId="28333"/>
    <cellStyle name="요약 6 2 2 2 5 2 3" xfId="21730"/>
    <cellStyle name="요약 6 2 2 2 5 3" xfId="11574"/>
    <cellStyle name="요약 6 2 2 2 5 3 2" xfId="25080"/>
    <cellStyle name="요약 6 2 2 2 5 4" xfId="18477"/>
    <cellStyle name="요약 6 2 2 2 6" xfId="6270"/>
    <cellStyle name="요약 6 2 2 2 6 2" xfId="13386"/>
    <cellStyle name="요약 6 2 2 2 6 2 2" xfId="26738"/>
    <cellStyle name="요약 6 2 2 2 6 3" xfId="20135"/>
    <cellStyle name="요약 6 2 2 2 7" xfId="9875"/>
    <cellStyle name="요약 6 2 2 2 7 2" xfId="23484"/>
    <cellStyle name="요약 6 2 2 2 8" xfId="16879"/>
    <cellStyle name="요약 6 2 2 3" xfId="2467"/>
    <cellStyle name="요약 6 2 2 3 2" xfId="2949"/>
    <cellStyle name="요약 6 2 2 3 2 2" xfId="3799"/>
    <cellStyle name="요약 6 2 2 3 2 2 2" xfId="5494"/>
    <cellStyle name="요약 6 2 2 3 2 2 2 2" xfId="9005"/>
    <cellStyle name="요약 6 2 2 3 2 2 2 2 2" xfId="16121"/>
    <cellStyle name="요약 6 2 2 3 2 2 2 2 2 2" xfId="29310"/>
    <cellStyle name="요약 6 2 2 3 2 2 2 2 3" xfId="22707"/>
    <cellStyle name="요약 6 2 2 3 2 2 2 3" xfId="12611"/>
    <cellStyle name="요약 6 2 2 3 2 2 2 3 2" xfId="26057"/>
    <cellStyle name="요약 6 2 2 3 2 2 2 4" xfId="19454"/>
    <cellStyle name="요약 6 2 2 3 2 2 3" xfId="7311"/>
    <cellStyle name="요약 6 2 2 3 2 2 3 2" xfId="14427"/>
    <cellStyle name="요약 6 2 2 3 2 2 3 2 2" xfId="27715"/>
    <cellStyle name="요약 6 2 2 3 2 2 3 3" xfId="21112"/>
    <cellStyle name="요약 6 2 2 3 2 2 4" xfId="10917"/>
    <cellStyle name="요약 6 2 2 3 2 2 4 2" xfId="24462"/>
    <cellStyle name="요약 6 2 2 3 2 2 5" xfId="17858"/>
    <cellStyle name="요약 6 2 2 3 2 3" xfId="4647"/>
    <cellStyle name="요약 6 2 2 3 2 3 2" xfId="8158"/>
    <cellStyle name="요약 6 2 2 3 2 3 2 2" xfId="15274"/>
    <cellStyle name="요약 6 2 2 3 2 3 2 2 2" xfId="28521"/>
    <cellStyle name="요약 6 2 2 3 2 3 2 3" xfId="21918"/>
    <cellStyle name="요약 6 2 2 3 2 3 3" xfId="11764"/>
    <cellStyle name="요약 6 2 2 3 2 3 3 2" xfId="25268"/>
    <cellStyle name="요약 6 2 2 3 2 3 4" xfId="18665"/>
    <cellStyle name="요약 6 2 2 3 2 4" xfId="6462"/>
    <cellStyle name="요약 6 2 2 3 2 4 2" xfId="13578"/>
    <cellStyle name="요약 6 2 2 3 2 4 2 2" xfId="26926"/>
    <cellStyle name="요약 6 2 2 3 2 4 3" xfId="20323"/>
    <cellStyle name="요약 6 2 2 3 2 5" xfId="10067"/>
    <cellStyle name="요약 6 2 2 3 2 5 2" xfId="23672"/>
    <cellStyle name="요약 6 2 2 3 2 6" xfId="17068"/>
    <cellStyle name="요약 6 2 2 3 3" xfId="3379"/>
    <cellStyle name="요약 6 2 2 3 3 2" xfId="5075"/>
    <cellStyle name="요약 6 2 2 3 3 2 2" xfId="8586"/>
    <cellStyle name="요약 6 2 2 3 3 2 2 2" xfId="15702"/>
    <cellStyle name="요약 6 2 2 3 3 2 2 2 2" xfId="28910"/>
    <cellStyle name="요약 6 2 2 3 3 2 2 3" xfId="22307"/>
    <cellStyle name="요약 6 2 2 3 3 2 3" xfId="12192"/>
    <cellStyle name="요약 6 2 2 3 3 2 3 2" xfId="25657"/>
    <cellStyle name="요약 6 2 2 3 3 2 4" xfId="19054"/>
    <cellStyle name="요약 6 2 2 3 3 3" xfId="6892"/>
    <cellStyle name="요약 6 2 2 3 3 3 2" xfId="14008"/>
    <cellStyle name="요약 6 2 2 3 3 3 2 2" xfId="27315"/>
    <cellStyle name="요약 6 2 2 3 3 3 3" xfId="20712"/>
    <cellStyle name="요약 6 2 2 3 3 4" xfId="10497"/>
    <cellStyle name="요약 6 2 2 3 3 4 2" xfId="24061"/>
    <cellStyle name="요약 6 2 2 3 3 5" xfId="17457"/>
    <cellStyle name="요약 6 2 2 3 4" xfId="4215"/>
    <cellStyle name="요약 6 2 2 3 4 2" xfId="7727"/>
    <cellStyle name="요약 6 2 2 3 4 2 2" xfId="14843"/>
    <cellStyle name="요약 6 2 2 3 4 2 2 2" xfId="28118"/>
    <cellStyle name="요약 6 2 2 3 4 2 3" xfId="21515"/>
    <cellStyle name="요약 6 2 2 3 4 3" xfId="11333"/>
    <cellStyle name="요약 6 2 2 3 4 3 2" xfId="24865"/>
    <cellStyle name="요약 6 2 2 3 4 4" xfId="18261"/>
    <cellStyle name="요약 6 2 2 3 5" xfId="5999"/>
    <cellStyle name="요약 6 2 2 3 5 2" xfId="13116"/>
    <cellStyle name="요약 6 2 2 3 5 2 2" xfId="26523"/>
    <cellStyle name="요약 6 2 2 3 5 3" xfId="19920"/>
    <cellStyle name="요약 6 2 2 3 6" xfId="9614"/>
    <cellStyle name="요약 6 2 2 3 6 2" xfId="23269"/>
    <cellStyle name="요약 6 2 2 3 7" xfId="16674"/>
    <cellStyle name="요약 6 2 2 4" xfId="3064"/>
    <cellStyle name="요약 6 2 2 4 2" xfId="3904"/>
    <cellStyle name="요약 6 2 2 4 2 2" xfId="5599"/>
    <cellStyle name="요약 6 2 2 4 2 2 2" xfId="9110"/>
    <cellStyle name="요약 6 2 2 4 2 2 2 2" xfId="16226"/>
    <cellStyle name="요약 6 2 2 4 2 2 2 2 2" xfId="29415"/>
    <cellStyle name="요약 6 2 2 4 2 2 2 3" xfId="22812"/>
    <cellStyle name="요약 6 2 2 4 2 2 3" xfId="12716"/>
    <cellStyle name="요약 6 2 2 4 2 2 3 2" xfId="26162"/>
    <cellStyle name="요약 6 2 2 4 2 2 4" xfId="19559"/>
    <cellStyle name="요약 6 2 2 4 2 3" xfId="7416"/>
    <cellStyle name="요약 6 2 2 4 2 3 2" xfId="14532"/>
    <cellStyle name="요약 6 2 2 4 2 3 2 2" xfId="27820"/>
    <cellStyle name="요약 6 2 2 4 2 3 3" xfId="21217"/>
    <cellStyle name="요약 6 2 2 4 2 4" xfId="11022"/>
    <cellStyle name="요약 6 2 2 4 2 4 2" xfId="24567"/>
    <cellStyle name="요약 6 2 2 4 2 5" xfId="17963"/>
    <cellStyle name="요약 6 2 2 4 3" xfId="4760"/>
    <cellStyle name="요약 6 2 2 4 3 2" xfId="8271"/>
    <cellStyle name="요약 6 2 2 4 3 2 2" xfId="15387"/>
    <cellStyle name="요약 6 2 2 4 3 2 2 2" xfId="28626"/>
    <cellStyle name="요약 6 2 2 4 3 2 3" xfId="22023"/>
    <cellStyle name="요약 6 2 2 4 3 3" xfId="11877"/>
    <cellStyle name="요약 6 2 2 4 3 3 2" xfId="25373"/>
    <cellStyle name="요약 6 2 2 4 3 4" xfId="18770"/>
    <cellStyle name="요약 6 2 2 4 4" xfId="6577"/>
    <cellStyle name="요약 6 2 2 4 4 2" xfId="13693"/>
    <cellStyle name="요약 6 2 2 4 4 2 2" xfId="27031"/>
    <cellStyle name="요약 6 2 2 4 4 3" xfId="20428"/>
    <cellStyle name="요약 6 2 2 4 5" xfId="10182"/>
    <cellStyle name="요약 6 2 2 4 5 2" xfId="23777"/>
    <cellStyle name="요약 6 2 2 4 6" xfId="17173"/>
    <cellStyle name="요약 6 2 2 5" xfId="3510"/>
    <cellStyle name="요약 6 2 2 5 2" xfId="5205"/>
    <cellStyle name="요약 6 2 2 5 2 2" xfId="8716"/>
    <cellStyle name="요약 6 2 2 5 2 2 2" xfId="15832"/>
    <cellStyle name="요약 6 2 2 5 2 2 2 2" xfId="29031"/>
    <cellStyle name="요약 6 2 2 5 2 2 3" xfId="22428"/>
    <cellStyle name="요약 6 2 2 5 2 3" xfId="12322"/>
    <cellStyle name="요약 6 2 2 5 2 3 2" xfId="25778"/>
    <cellStyle name="요약 6 2 2 5 2 4" xfId="19175"/>
    <cellStyle name="요약 6 2 2 5 3" xfId="7022"/>
    <cellStyle name="요약 6 2 2 5 3 2" xfId="14138"/>
    <cellStyle name="요약 6 2 2 5 3 2 2" xfId="27436"/>
    <cellStyle name="요약 6 2 2 5 3 3" xfId="20833"/>
    <cellStyle name="요약 6 2 2 5 4" xfId="10628"/>
    <cellStyle name="요약 6 2 2 5 4 2" xfId="24183"/>
    <cellStyle name="요약 6 2 2 5 5" xfId="17579"/>
    <cellStyle name="요약 6 2 2 6" xfId="4353"/>
    <cellStyle name="요약 6 2 2 6 2" xfId="7864"/>
    <cellStyle name="요약 6 2 2 6 2 2" xfId="14980"/>
    <cellStyle name="요약 6 2 2 6 2 2 2" xfId="28239"/>
    <cellStyle name="요약 6 2 2 6 2 3" xfId="21636"/>
    <cellStyle name="요약 6 2 2 6 3" xfId="11470"/>
    <cellStyle name="요약 6 2 2 6 3 2" xfId="24986"/>
    <cellStyle name="요약 6 2 2 6 4" xfId="18383"/>
    <cellStyle name="요약 6 2 2 7" xfId="6147"/>
    <cellStyle name="요약 6 2 2 7 2" xfId="13263"/>
    <cellStyle name="요약 6 2 2 7 2 2" xfId="26644"/>
    <cellStyle name="요약 6 2 2 7 3" xfId="20041"/>
    <cellStyle name="요약 6 2 2 8" xfId="9753"/>
    <cellStyle name="요약 6 2 2 8 2" xfId="23390"/>
    <cellStyle name="요약 6 2 2 9" xfId="16788"/>
    <cellStyle name="요약 6 2 3" xfId="2697"/>
    <cellStyle name="요약 6 2 3 2" xfId="2520"/>
    <cellStyle name="요약 6 2 3 2 2" xfId="2994"/>
    <cellStyle name="요약 6 2 3 2 2 2" xfId="3844"/>
    <cellStyle name="요약 6 2 3 2 2 2 2" xfId="5539"/>
    <cellStyle name="요약 6 2 3 2 2 2 2 2" xfId="9050"/>
    <cellStyle name="요약 6 2 3 2 2 2 2 2 2" xfId="16166"/>
    <cellStyle name="요약 6 2 3 2 2 2 2 2 2 2" xfId="29355"/>
    <cellStyle name="요약 6 2 3 2 2 2 2 2 3" xfId="22752"/>
    <cellStyle name="요약 6 2 3 2 2 2 2 3" xfId="12656"/>
    <cellStyle name="요약 6 2 3 2 2 2 2 3 2" xfId="26102"/>
    <cellStyle name="요약 6 2 3 2 2 2 2 4" xfId="19499"/>
    <cellStyle name="요약 6 2 3 2 2 2 3" xfId="7356"/>
    <cellStyle name="요약 6 2 3 2 2 2 3 2" xfId="14472"/>
    <cellStyle name="요약 6 2 3 2 2 2 3 2 2" xfId="27760"/>
    <cellStyle name="요약 6 2 3 2 2 2 3 3" xfId="21157"/>
    <cellStyle name="요약 6 2 3 2 2 2 4" xfId="10962"/>
    <cellStyle name="요약 6 2 3 2 2 2 4 2" xfId="24507"/>
    <cellStyle name="요약 6 2 3 2 2 2 5" xfId="17903"/>
    <cellStyle name="요약 6 2 3 2 2 3" xfId="4692"/>
    <cellStyle name="요약 6 2 3 2 2 3 2" xfId="8203"/>
    <cellStyle name="요약 6 2 3 2 2 3 2 2" xfId="15319"/>
    <cellStyle name="요약 6 2 3 2 2 3 2 2 2" xfId="28566"/>
    <cellStyle name="요약 6 2 3 2 2 3 2 3" xfId="21963"/>
    <cellStyle name="요약 6 2 3 2 2 3 3" xfId="11809"/>
    <cellStyle name="요약 6 2 3 2 2 3 3 2" xfId="25313"/>
    <cellStyle name="요약 6 2 3 2 2 3 4" xfId="18710"/>
    <cellStyle name="요약 6 2 3 2 2 4" xfId="6507"/>
    <cellStyle name="요약 6 2 3 2 2 4 2" xfId="13623"/>
    <cellStyle name="요약 6 2 3 2 2 4 2 2" xfId="26971"/>
    <cellStyle name="요약 6 2 3 2 2 4 3" xfId="20368"/>
    <cellStyle name="요약 6 2 3 2 2 5" xfId="10112"/>
    <cellStyle name="요약 6 2 3 2 2 5 2" xfId="23717"/>
    <cellStyle name="요약 6 2 3 2 2 6" xfId="17113"/>
    <cellStyle name="요약 6 2 3 2 3" xfId="3432"/>
    <cellStyle name="요약 6 2 3 2 3 2" xfId="5128"/>
    <cellStyle name="요약 6 2 3 2 3 2 2" xfId="8639"/>
    <cellStyle name="요약 6 2 3 2 3 2 2 2" xfId="15755"/>
    <cellStyle name="요약 6 2 3 2 3 2 2 2 2" xfId="28955"/>
    <cellStyle name="요약 6 2 3 2 3 2 2 3" xfId="22352"/>
    <cellStyle name="요약 6 2 3 2 3 2 3" xfId="12245"/>
    <cellStyle name="요약 6 2 3 2 3 2 3 2" xfId="25702"/>
    <cellStyle name="요약 6 2 3 2 3 2 4" xfId="19099"/>
    <cellStyle name="요약 6 2 3 2 3 3" xfId="6945"/>
    <cellStyle name="요약 6 2 3 2 3 3 2" xfId="14061"/>
    <cellStyle name="요약 6 2 3 2 3 3 2 2" xfId="27360"/>
    <cellStyle name="요약 6 2 3 2 3 3 3" xfId="20757"/>
    <cellStyle name="요약 6 2 3 2 3 4" xfId="10550"/>
    <cellStyle name="요약 6 2 3 2 3 4 2" xfId="24106"/>
    <cellStyle name="요약 6 2 3 2 3 5" xfId="17502"/>
    <cellStyle name="요약 6 2 3 2 4" xfId="4268"/>
    <cellStyle name="요약 6 2 3 2 4 2" xfId="7780"/>
    <cellStyle name="요약 6 2 3 2 4 2 2" xfId="14896"/>
    <cellStyle name="요약 6 2 3 2 4 2 2 2" xfId="28163"/>
    <cellStyle name="요약 6 2 3 2 4 2 3" xfId="21560"/>
    <cellStyle name="요약 6 2 3 2 4 3" xfId="11386"/>
    <cellStyle name="요약 6 2 3 2 4 3 2" xfId="24910"/>
    <cellStyle name="요약 6 2 3 2 4 4" xfId="18306"/>
    <cellStyle name="요약 6 2 3 2 5" xfId="6052"/>
    <cellStyle name="요약 6 2 3 2 5 2" xfId="13169"/>
    <cellStyle name="요약 6 2 3 2 5 2 2" xfId="26568"/>
    <cellStyle name="요약 6 2 3 2 5 3" xfId="19965"/>
    <cellStyle name="요약 6 2 3 2 6" xfId="9667"/>
    <cellStyle name="요약 6 2 3 2 6 2" xfId="23314"/>
    <cellStyle name="요약 6 2 3 2 7" xfId="16719"/>
    <cellStyle name="요약 6 2 3 3" xfId="3119"/>
    <cellStyle name="요약 6 2 3 3 2" xfId="3950"/>
    <cellStyle name="요약 6 2 3 3 2 2" xfId="5645"/>
    <cellStyle name="요약 6 2 3 3 2 2 2" xfId="9156"/>
    <cellStyle name="요약 6 2 3 3 2 2 2 2" xfId="16272"/>
    <cellStyle name="요약 6 2 3 3 2 2 2 2 2" xfId="29460"/>
    <cellStyle name="요약 6 2 3 3 2 2 2 3" xfId="22857"/>
    <cellStyle name="요약 6 2 3 3 2 2 3" xfId="12762"/>
    <cellStyle name="요약 6 2 3 3 2 2 3 2" xfId="26207"/>
    <cellStyle name="요약 6 2 3 3 2 2 4" xfId="19604"/>
    <cellStyle name="요약 6 2 3 3 2 3" xfId="7462"/>
    <cellStyle name="요약 6 2 3 3 2 3 2" xfId="14578"/>
    <cellStyle name="요약 6 2 3 3 2 3 2 2" xfId="27865"/>
    <cellStyle name="요약 6 2 3 3 2 3 3" xfId="21262"/>
    <cellStyle name="요약 6 2 3 3 2 4" xfId="11068"/>
    <cellStyle name="요약 6 2 3 3 2 4 2" xfId="24612"/>
    <cellStyle name="요약 6 2 3 3 2 5" xfId="18008"/>
    <cellStyle name="요약 6 2 3 3 3" xfId="4815"/>
    <cellStyle name="요약 6 2 3 3 3 2" xfId="8326"/>
    <cellStyle name="요약 6 2 3 3 3 2 2" xfId="15442"/>
    <cellStyle name="요약 6 2 3 3 3 2 2 2" xfId="28671"/>
    <cellStyle name="요약 6 2 3 3 3 2 3" xfId="22068"/>
    <cellStyle name="요약 6 2 3 3 3 3" xfId="11932"/>
    <cellStyle name="요약 6 2 3 3 3 3 2" xfId="25418"/>
    <cellStyle name="요약 6 2 3 3 3 4" xfId="18815"/>
    <cellStyle name="요약 6 2 3 3 4" xfId="6632"/>
    <cellStyle name="요약 6 2 3 3 4 2" xfId="13748"/>
    <cellStyle name="요약 6 2 3 3 4 2 2" xfId="27076"/>
    <cellStyle name="요약 6 2 3 3 4 3" xfId="20473"/>
    <cellStyle name="요약 6 2 3 3 5" xfId="10237"/>
    <cellStyle name="요약 6 2 3 3 5 2" xfId="23822"/>
    <cellStyle name="요약 6 2 3 3 6" xfId="17218"/>
    <cellStyle name="요약 6 2 3 4" xfId="3564"/>
    <cellStyle name="요약 6 2 3 4 2" xfId="5259"/>
    <cellStyle name="요약 6 2 3 4 2 2" xfId="8770"/>
    <cellStyle name="요약 6 2 3 4 2 2 2" xfId="15886"/>
    <cellStyle name="요약 6 2 3 4 2 2 2 2" xfId="29076"/>
    <cellStyle name="요약 6 2 3 4 2 2 3" xfId="22473"/>
    <cellStyle name="요약 6 2 3 4 2 3" xfId="12376"/>
    <cellStyle name="요약 6 2 3 4 2 3 2" xfId="25823"/>
    <cellStyle name="요약 6 2 3 4 2 4" xfId="19220"/>
    <cellStyle name="요약 6 2 3 4 3" xfId="7076"/>
    <cellStyle name="요약 6 2 3 4 3 2" xfId="14192"/>
    <cellStyle name="요약 6 2 3 4 3 2 2" xfId="27481"/>
    <cellStyle name="요약 6 2 3 4 3 3" xfId="20878"/>
    <cellStyle name="요약 6 2 3 4 4" xfId="10682"/>
    <cellStyle name="요약 6 2 3 4 4 2" xfId="24228"/>
    <cellStyle name="요약 6 2 3 4 5" xfId="17624"/>
    <cellStyle name="요약 6 2 3 5" xfId="4407"/>
    <cellStyle name="요약 6 2 3 5 2" xfId="7918"/>
    <cellStyle name="요약 6 2 3 5 2 2" xfId="15034"/>
    <cellStyle name="요약 6 2 3 5 2 2 2" xfId="28284"/>
    <cellStyle name="요약 6 2 3 5 2 3" xfId="21681"/>
    <cellStyle name="요약 6 2 3 5 3" xfId="11524"/>
    <cellStyle name="요약 6 2 3 5 3 2" xfId="25031"/>
    <cellStyle name="요약 6 2 3 5 4" xfId="18428"/>
    <cellStyle name="요약 6 2 3 6" xfId="6211"/>
    <cellStyle name="요약 6 2 3 6 2" xfId="13327"/>
    <cellStyle name="요약 6 2 3 6 2 2" xfId="26689"/>
    <cellStyle name="요약 6 2 3 6 3" xfId="20086"/>
    <cellStyle name="요약 6 2 3 7" xfId="9816"/>
    <cellStyle name="요약 6 2 3 7 2" xfId="23435"/>
    <cellStyle name="요약 6 2 3 8" xfId="16830"/>
    <cellStyle name="요약 6 2 4" xfId="2410"/>
    <cellStyle name="요약 6 2 4 2" xfId="2893"/>
    <cellStyle name="요약 6 2 4 2 2" xfId="3744"/>
    <cellStyle name="요약 6 2 4 2 2 2" xfId="5439"/>
    <cellStyle name="요약 6 2 4 2 2 2 2" xfId="8950"/>
    <cellStyle name="요약 6 2 4 2 2 2 2 2" xfId="16066"/>
    <cellStyle name="요약 6 2 4 2 2 2 2 2 2" xfId="29256"/>
    <cellStyle name="요약 6 2 4 2 2 2 2 3" xfId="22653"/>
    <cellStyle name="요약 6 2 4 2 2 2 3" xfId="12556"/>
    <cellStyle name="요약 6 2 4 2 2 2 3 2" xfId="26003"/>
    <cellStyle name="요약 6 2 4 2 2 2 4" xfId="19400"/>
    <cellStyle name="요약 6 2 4 2 2 3" xfId="7256"/>
    <cellStyle name="요약 6 2 4 2 2 3 2" xfId="14372"/>
    <cellStyle name="요약 6 2 4 2 2 3 2 2" xfId="27661"/>
    <cellStyle name="요약 6 2 4 2 2 3 3" xfId="21058"/>
    <cellStyle name="요약 6 2 4 2 2 4" xfId="10862"/>
    <cellStyle name="요약 6 2 4 2 2 4 2" xfId="24408"/>
    <cellStyle name="요약 6 2 4 2 2 5" xfId="17804"/>
    <cellStyle name="요약 6 2 4 2 3" xfId="4592"/>
    <cellStyle name="요약 6 2 4 2 3 2" xfId="8103"/>
    <cellStyle name="요약 6 2 4 2 3 2 2" xfId="15219"/>
    <cellStyle name="요약 6 2 4 2 3 2 2 2" xfId="28467"/>
    <cellStyle name="요약 6 2 4 2 3 2 3" xfId="21864"/>
    <cellStyle name="요약 6 2 4 2 3 3" xfId="11709"/>
    <cellStyle name="요약 6 2 4 2 3 3 2" xfId="25214"/>
    <cellStyle name="요약 6 2 4 2 3 4" xfId="18611"/>
    <cellStyle name="요약 6 2 4 2 4" xfId="6406"/>
    <cellStyle name="요약 6 2 4 2 4 2" xfId="13522"/>
    <cellStyle name="요약 6 2 4 2 4 2 2" xfId="26872"/>
    <cellStyle name="요약 6 2 4 2 4 3" xfId="20269"/>
    <cellStyle name="요약 6 2 4 2 5" xfId="10011"/>
    <cellStyle name="요약 6 2 4 2 5 2" xfId="23618"/>
    <cellStyle name="요약 6 2 4 2 6" xfId="17014"/>
    <cellStyle name="요약 6 2 4 3" xfId="3323"/>
    <cellStyle name="요약 6 2 4 3 2" xfId="5019"/>
    <cellStyle name="요약 6 2 4 3 2 2" xfId="8530"/>
    <cellStyle name="요약 6 2 4 3 2 2 2" xfId="15646"/>
    <cellStyle name="요약 6 2 4 3 2 2 2 2" xfId="28856"/>
    <cellStyle name="요약 6 2 4 3 2 2 3" xfId="22253"/>
    <cellStyle name="요약 6 2 4 3 2 3" xfId="12136"/>
    <cellStyle name="요약 6 2 4 3 2 3 2" xfId="25603"/>
    <cellStyle name="요약 6 2 4 3 2 4" xfId="19000"/>
    <cellStyle name="요약 6 2 4 3 3" xfId="6836"/>
    <cellStyle name="요약 6 2 4 3 3 2" xfId="13952"/>
    <cellStyle name="요약 6 2 4 3 3 2 2" xfId="27261"/>
    <cellStyle name="요약 6 2 4 3 3 3" xfId="20658"/>
    <cellStyle name="요약 6 2 4 3 4" xfId="10441"/>
    <cellStyle name="요약 6 2 4 3 4 2" xfId="24007"/>
    <cellStyle name="요약 6 2 4 3 5" xfId="17403"/>
    <cellStyle name="요약 6 2 4 4" xfId="4159"/>
    <cellStyle name="요약 6 2 4 4 2" xfId="7671"/>
    <cellStyle name="요약 6 2 4 4 2 2" xfId="14787"/>
    <cellStyle name="요약 6 2 4 4 2 2 2" xfId="28064"/>
    <cellStyle name="요약 6 2 4 4 2 3" xfId="21461"/>
    <cellStyle name="요약 6 2 4 4 3" xfId="11277"/>
    <cellStyle name="요약 6 2 4 4 3 2" xfId="24811"/>
    <cellStyle name="요약 6 2 4 4 4" xfId="18207"/>
    <cellStyle name="요약 6 2 4 5" xfId="5943"/>
    <cellStyle name="요약 6 2 4 5 2" xfId="13060"/>
    <cellStyle name="요약 6 2 4 5 2 2" xfId="26469"/>
    <cellStyle name="요약 6 2 4 5 3" xfId="19866"/>
    <cellStyle name="요약 6 2 4 6" xfId="9558"/>
    <cellStyle name="요약 6 2 4 6 2" xfId="23215"/>
    <cellStyle name="요약 6 2 4 7" xfId="16620"/>
    <cellStyle name="요약 6 2 5" xfId="2844"/>
    <cellStyle name="요약 6 2 5 2" xfId="3696"/>
    <cellStyle name="요약 6 2 5 2 2" xfId="5391"/>
    <cellStyle name="요약 6 2 5 2 2 2" xfId="8902"/>
    <cellStyle name="요약 6 2 5 2 2 2 2" xfId="16018"/>
    <cellStyle name="요약 6 2 5 2 2 2 2 2" xfId="29208"/>
    <cellStyle name="요약 6 2 5 2 2 2 3" xfId="22605"/>
    <cellStyle name="요약 6 2 5 2 2 3" xfId="12508"/>
    <cellStyle name="요약 6 2 5 2 2 3 2" xfId="25955"/>
    <cellStyle name="요약 6 2 5 2 2 4" xfId="19352"/>
    <cellStyle name="요약 6 2 5 2 3" xfId="7208"/>
    <cellStyle name="요약 6 2 5 2 3 2" xfId="14324"/>
    <cellStyle name="요약 6 2 5 2 3 2 2" xfId="27613"/>
    <cellStyle name="요약 6 2 5 2 3 3" xfId="21010"/>
    <cellStyle name="요약 6 2 5 2 4" xfId="10814"/>
    <cellStyle name="요약 6 2 5 2 4 2" xfId="24360"/>
    <cellStyle name="요약 6 2 5 2 5" xfId="17756"/>
    <cellStyle name="요약 6 2 5 3" xfId="4543"/>
    <cellStyle name="요약 6 2 5 3 2" xfId="8054"/>
    <cellStyle name="요약 6 2 5 3 2 2" xfId="15170"/>
    <cellStyle name="요약 6 2 5 3 2 2 2" xfId="28419"/>
    <cellStyle name="요약 6 2 5 3 2 3" xfId="21816"/>
    <cellStyle name="요약 6 2 5 3 3" xfId="11660"/>
    <cellStyle name="요약 6 2 5 3 3 2" xfId="25166"/>
    <cellStyle name="요약 6 2 5 3 4" xfId="18563"/>
    <cellStyle name="요약 6 2 5 4" xfId="6357"/>
    <cellStyle name="요약 6 2 5 4 2" xfId="13473"/>
    <cellStyle name="요약 6 2 5 4 2 2" xfId="26824"/>
    <cellStyle name="요약 6 2 5 4 3" xfId="20221"/>
    <cellStyle name="요약 6 2 5 5" xfId="9962"/>
    <cellStyle name="요약 6 2 5 5 2" xfId="23570"/>
    <cellStyle name="요약 6 2 5 6" xfId="16966"/>
    <cellStyle name="요약 6 2 6" xfId="3266"/>
    <cellStyle name="요약 6 2 6 2" xfId="4962"/>
    <cellStyle name="요약 6 2 6 2 2" xfId="8473"/>
    <cellStyle name="요약 6 2 6 2 2 2" xfId="15589"/>
    <cellStyle name="요약 6 2 6 2 2 2 2" xfId="28808"/>
    <cellStyle name="요약 6 2 6 2 2 3" xfId="22205"/>
    <cellStyle name="요약 6 2 6 2 3" xfId="12079"/>
    <cellStyle name="요약 6 2 6 2 3 2" xfId="25555"/>
    <cellStyle name="요약 6 2 6 2 4" xfId="18952"/>
    <cellStyle name="요약 6 2 6 3" xfId="6779"/>
    <cellStyle name="요약 6 2 6 3 2" xfId="13895"/>
    <cellStyle name="요약 6 2 6 3 2 2" xfId="27213"/>
    <cellStyle name="요약 6 2 6 3 3" xfId="20610"/>
    <cellStyle name="요약 6 2 6 4" xfId="10384"/>
    <cellStyle name="요약 6 2 6 4 2" xfId="23959"/>
    <cellStyle name="요약 6 2 6 5" xfId="17355"/>
    <cellStyle name="요약 6 2 7" xfId="4082"/>
    <cellStyle name="요약 6 2 7 2" xfId="7594"/>
    <cellStyle name="요약 6 2 7 2 2" xfId="14710"/>
    <cellStyle name="요약 6 2 7 2 2 2" xfId="27997"/>
    <cellStyle name="요약 6 2 7 2 3" xfId="21394"/>
    <cellStyle name="요약 6 2 7 3" xfId="11200"/>
    <cellStyle name="요약 6 2 7 3 2" xfId="24744"/>
    <cellStyle name="요약 6 2 7 4" xfId="18140"/>
    <cellStyle name="요약 6 2 8" xfId="5865"/>
    <cellStyle name="요약 6 2 8 2" xfId="12982"/>
    <cellStyle name="요약 6 2 8 2 2" xfId="26402"/>
    <cellStyle name="요약 6 2 8 3" xfId="19799"/>
    <cellStyle name="요약 6 2 9" xfId="9481"/>
    <cellStyle name="요약 6 2 9 2" xfId="23148"/>
    <cellStyle name="요약 7" xfId="1656"/>
    <cellStyle name="요약 7 2" xfId="2325"/>
    <cellStyle name="요약 7 2 2" xfId="2630"/>
    <cellStyle name="요약 7 2 2 2" xfId="2757"/>
    <cellStyle name="요약 7 2 2 2 2" xfId="2811"/>
    <cellStyle name="요약 7 2 2 2 2 2" xfId="3228"/>
    <cellStyle name="요약 7 2 2 2 2 2 2" xfId="4049"/>
    <cellStyle name="요약 7 2 2 2 2 2 2 2" xfId="5744"/>
    <cellStyle name="요약 7 2 2 2 2 2 2 2 2" xfId="9255"/>
    <cellStyle name="요약 7 2 2 2 2 2 2 2 2 2" xfId="16371"/>
    <cellStyle name="요약 7 2 2 2 2 2 2 2 2 2 2" xfId="29559"/>
    <cellStyle name="요약 7 2 2 2 2 2 2 2 2 3" xfId="22956"/>
    <cellStyle name="요약 7 2 2 2 2 2 2 2 3" xfId="12861"/>
    <cellStyle name="요약 7 2 2 2 2 2 2 2 3 2" xfId="26306"/>
    <cellStyle name="요약 7 2 2 2 2 2 2 2 4" xfId="19703"/>
    <cellStyle name="요약 7 2 2 2 2 2 2 3" xfId="7561"/>
    <cellStyle name="요약 7 2 2 2 2 2 2 3 2" xfId="14677"/>
    <cellStyle name="요약 7 2 2 2 2 2 2 3 2 2" xfId="27964"/>
    <cellStyle name="요약 7 2 2 2 2 2 2 3 3" xfId="21361"/>
    <cellStyle name="요약 7 2 2 2 2 2 2 4" xfId="11167"/>
    <cellStyle name="요약 7 2 2 2 2 2 2 4 2" xfId="24711"/>
    <cellStyle name="요약 7 2 2 2 2 2 2 5" xfId="18107"/>
    <cellStyle name="요약 7 2 2 2 2 2 3" xfId="4924"/>
    <cellStyle name="요약 7 2 2 2 2 2 3 2" xfId="8435"/>
    <cellStyle name="요약 7 2 2 2 2 2 3 2 2" xfId="15551"/>
    <cellStyle name="요약 7 2 2 2 2 2 3 2 2 2" xfId="28770"/>
    <cellStyle name="요약 7 2 2 2 2 2 3 2 3" xfId="22167"/>
    <cellStyle name="요약 7 2 2 2 2 2 3 3" xfId="12041"/>
    <cellStyle name="요약 7 2 2 2 2 2 3 3 2" xfId="25517"/>
    <cellStyle name="요약 7 2 2 2 2 2 3 4" xfId="18914"/>
    <cellStyle name="요약 7 2 2 2 2 2 4" xfId="6741"/>
    <cellStyle name="요약 7 2 2 2 2 2 4 2" xfId="13857"/>
    <cellStyle name="요약 7 2 2 2 2 2 4 2 2" xfId="27175"/>
    <cellStyle name="요약 7 2 2 2 2 2 4 3" xfId="20572"/>
    <cellStyle name="요약 7 2 2 2 2 2 5" xfId="10346"/>
    <cellStyle name="요약 7 2 2 2 2 2 5 2" xfId="23921"/>
    <cellStyle name="요약 7 2 2 2 2 2 6" xfId="17317"/>
    <cellStyle name="요약 7 2 2 2 2 3" xfId="3663"/>
    <cellStyle name="요약 7 2 2 2 2 3 2" xfId="5358"/>
    <cellStyle name="요약 7 2 2 2 2 3 2 2" xfId="8869"/>
    <cellStyle name="요약 7 2 2 2 2 3 2 2 2" xfId="15985"/>
    <cellStyle name="요약 7 2 2 2 2 3 2 2 2 2" xfId="29175"/>
    <cellStyle name="요약 7 2 2 2 2 3 2 2 3" xfId="22572"/>
    <cellStyle name="요약 7 2 2 2 2 3 2 3" xfId="12475"/>
    <cellStyle name="요약 7 2 2 2 2 3 2 3 2" xfId="25922"/>
    <cellStyle name="요약 7 2 2 2 2 3 2 4" xfId="19319"/>
    <cellStyle name="요약 7 2 2 2 2 3 3" xfId="7175"/>
    <cellStyle name="요약 7 2 2 2 2 3 3 2" xfId="14291"/>
    <cellStyle name="요약 7 2 2 2 2 3 3 2 2" xfId="27580"/>
    <cellStyle name="요약 7 2 2 2 2 3 3 3" xfId="20977"/>
    <cellStyle name="요약 7 2 2 2 2 3 4" xfId="10781"/>
    <cellStyle name="요약 7 2 2 2 2 3 4 2" xfId="24327"/>
    <cellStyle name="요약 7 2 2 2 2 3 5" xfId="17723"/>
    <cellStyle name="요약 7 2 2 2 2 4" xfId="4510"/>
    <cellStyle name="요약 7 2 2 2 2 4 2" xfId="8021"/>
    <cellStyle name="요약 7 2 2 2 2 4 2 2" xfId="15137"/>
    <cellStyle name="요약 7 2 2 2 2 4 2 2 2" xfId="28386"/>
    <cellStyle name="요약 7 2 2 2 2 4 2 3" xfId="21783"/>
    <cellStyle name="요약 7 2 2 2 2 4 3" xfId="11627"/>
    <cellStyle name="요약 7 2 2 2 2 4 3 2" xfId="25133"/>
    <cellStyle name="요약 7 2 2 2 2 4 4" xfId="18530"/>
    <cellStyle name="요약 7 2 2 2 2 5" xfId="6324"/>
    <cellStyle name="요약 7 2 2 2 2 5 2" xfId="13440"/>
    <cellStyle name="요약 7 2 2 2 2 5 2 2" xfId="26791"/>
    <cellStyle name="요약 7 2 2 2 2 5 3" xfId="20188"/>
    <cellStyle name="요약 7 2 2 2 2 6" xfId="9929"/>
    <cellStyle name="요약 7 2 2 2 2 6 2" xfId="23537"/>
    <cellStyle name="요약 7 2 2 2 2 7" xfId="16933"/>
    <cellStyle name="요약 7 2 2 2 3" xfId="3175"/>
    <cellStyle name="요약 7 2 2 2 3 2" xfId="3997"/>
    <cellStyle name="요약 7 2 2 2 3 2 2" xfId="5692"/>
    <cellStyle name="요약 7 2 2 2 3 2 2 2" xfId="9203"/>
    <cellStyle name="요약 7 2 2 2 3 2 2 2 2" xfId="16319"/>
    <cellStyle name="요약 7 2 2 2 3 2 2 2 2 2" xfId="29507"/>
    <cellStyle name="요약 7 2 2 2 3 2 2 2 3" xfId="22904"/>
    <cellStyle name="요약 7 2 2 2 3 2 2 3" xfId="12809"/>
    <cellStyle name="요약 7 2 2 2 3 2 2 3 2" xfId="26254"/>
    <cellStyle name="요약 7 2 2 2 3 2 2 4" xfId="19651"/>
    <cellStyle name="요약 7 2 2 2 3 2 3" xfId="7509"/>
    <cellStyle name="요약 7 2 2 2 3 2 3 2" xfId="14625"/>
    <cellStyle name="요약 7 2 2 2 3 2 3 2 2" xfId="27912"/>
    <cellStyle name="요약 7 2 2 2 3 2 3 3" xfId="21309"/>
    <cellStyle name="요약 7 2 2 2 3 2 4" xfId="11115"/>
    <cellStyle name="요약 7 2 2 2 3 2 4 2" xfId="24659"/>
    <cellStyle name="요약 7 2 2 2 3 2 5" xfId="18055"/>
    <cellStyle name="요약 7 2 2 2 3 3" xfId="4871"/>
    <cellStyle name="요약 7 2 2 2 3 3 2" xfId="8382"/>
    <cellStyle name="요약 7 2 2 2 3 3 2 2" xfId="15498"/>
    <cellStyle name="요약 7 2 2 2 3 3 2 2 2" xfId="28718"/>
    <cellStyle name="요약 7 2 2 2 3 3 2 3" xfId="22115"/>
    <cellStyle name="요약 7 2 2 2 3 3 3" xfId="11988"/>
    <cellStyle name="요약 7 2 2 2 3 3 3 2" xfId="25465"/>
    <cellStyle name="요약 7 2 2 2 3 3 4" xfId="18862"/>
    <cellStyle name="요약 7 2 2 2 3 4" xfId="6688"/>
    <cellStyle name="요약 7 2 2 2 3 4 2" xfId="13804"/>
    <cellStyle name="요약 7 2 2 2 3 4 2 2" xfId="27123"/>
    <cellStyle name="요약 7 2 2 2 3 4 3" xfId="20520"/>
    <cellStyle name="요약 7 2 2 2 3 5" xfId="10293"/>
    <cellStyle name="요약 7 2 2 2 3 5 2" xfId="23869"/>
    <cellStyle name="요약 7 2 2 2 3 6" xfId="17265"/>
    <cellStyle name="요약 7 2 2 2 4" xfId="3611"/>
    <cellStyle name="요약 7 2 2 2 4 2" xfId="5306"/>
    <cellStyle name="요약 7 2 2 2 4 2 2" xfId="8817"/>
    <cellStyle name="요약 7 2 2 2 4 2 2 2" xfId="15933"/>
    <cellStyle name="요약 7 2 2 2 4 2 2 2 2" xfId="29123"/>
    <cellStyle name="요약 7 2 2 2 4 2 2 3" xfId="22520"/>
    <cellStyle name="요약 7 2 2 2 4 2 3" xfId="12423"/>
    <cellStyle name="요약 7 2 2 2 4 2 3 2" xfId="25870"/>
    <cellStyle name="요약 7 2 2 2 4 2 4" xfId="19267"/>
    <cellStyle name="요약 7 2 2 2 4 3" xfId="7123"/>
    <cellStyle name="요약 7 2 2 2 4 3 2" xfId="14239"/>
    <cellStyle name="요약 7 2 2 2 4 3 2 2" xfId="27528"/>
    <cellStyle name="요약 7 2 2 2 4 3 3" xfId="20925"/>
    <cellStyle name="요약 7 2 2 2 4 4" xfId="10729"/>
    <cellStyle name="요약 7 2 2 2 4 4 2" xfId="24275"/>
    <cellStyle name="요약 7 2 2 2 4 5" xfId="17671"/>
    <cellStyle name="요약 7 2 2 2 5" xfId="4458"/>
    <cellStyle name="요약 7 2 2 2 5 2" xfId="7969"/>
    <cellStyle name="요약 7 2 2 2 5 2 2" xfId="15085"/>
    <cellStyle name="요약 7 2 2 2 5 2 2 2" xfId="28334"/>
    <cellStyle name="요약 7 2 2 2 5 2 3" xfId="21731"/>
    <cellStyle name="요약 7 2 2 2 5 3" xfId="11575"/>
    <cellStyle name="요약 7 2 2 2 5 3 2" xfId="25081"/>
    <cellStyle name="요약 7 2 2 2 5 4" xfId="18478"/>
    <cellStyle name="요약 7 2 2 2 6" xfId="6271"/>
    <cellStyle name="요약 7 2 2 2 6 2" xfId="13387"/>
    <cellStyle name="요약 7 2 2 2 6 2 2" xfId="26739"/>
    <cellStyle name="요약 7 2 2 2 6 3" xfId="20136"/>
    <cellStyle name="요약 7 2 2 2 7" xfId="9876"/>
    <cellStyle name="요약 7 2 2 2 7 2" xfId="23485"/>
    <cellStyle name="요약 7 2 2 2 8" xfId="16880"/>
    <cellStyle name="요약 7 2 2 3" xfId="2468"/>
    <cellStyle name="요약 7 2 2 3 2" xfId="2950"/>
    <cellStyle name="요약 7 2 2 3 2 2" xfId="3800"/>
    <cellStyle name="요약 7 2 2 3 2 2 2" xfId="5495"/>
    <cellStyle name="요약 7 2 2 3 2 2 2 2" xfId="9006"/>
    <cellStyle name="요약 7 2 2 3 2 2 2 2 2" xfId="16122"/>
    <cellStyle name="요약 7 2 2 3 2 2 2 2 2 2" xfId="29311"/>
    <cellStyle name="요약 7 2 2 3 2 2 2 2 3" xfId="22708"/>
    <cellStyle name="요약 7 2 2 3 2 2 2 3" xfId="12612"/>
    <cellStyle name="요약 7 2 2 3 2 2 2 3 2" xfId="26058"/>
    <cellStyle name="요약 7 2 2 3 2 2 2 4" xfId="19455"/>
    <cellStyle name="요약 7 2 2 3 2 2 3" xfId="7312"/>
    <cellStyle name="요약 7 2 2 3 2 2 3 2" xfId="14428"/>
    <cellStyle name="요약 7 2 2 3 2 2 3 2 2" xfId="27716"/>
    <cellStyle name="요약 7 2 2 3 2 2 3 3" xfId="21113"/>
    <cellStyle name="요약 7 2 2 3 2 2 4" xfId="10918"/>
    <cellStyle name="요약 7 2 2 3 2 2 4 2" xfId="24463"/>
    <cellStyle name="요약 7 2 2 3 2 2 5" xfId="17859"/>
    <cellStyle name="요약 7 2 2 3 2 3" xfId="4648"/>
    <cellStyle name="요약 7 2 2 3 2 3 2" xfId="8159"/>
    <cellStyle name="요약 7 2 2 3 2 3 2 2" xfId="15275"/>
    <cellStyle name="요약 7 2 2 3 2 3 2 2 2" xfId="28522"/>
    <cellStyle name="요약 7 2 2 3 2 3 2 3" xfId="21919"/>
    <cellStyle name="요약 7 2 2 3 2 3 3" xfId="11765"/>
    <cellStyle name="요약 7 2 2 3 2 3 3 2" xfId="25269"/>
    <cellStyle name="요약 7 2 2 3 2 3 4" xfId="18666"/>
    <cellStyle name="요약 7 2 2 3 2 4" xfId="6463"/>
    <cellStyle name="요약 7 2 2 3 2 4 2" xfId="13579"/>
    <cellStyle name="요약 7 2 2 3 2 4 2 2" xfId="26927"/>
    <cellStyle name="요약 7 2 2 3 2 4 3" xfId="20324"/>
    <cellStyle name="요약 7 2 2 3 2 5" xfId="10068"/>
    <cellStyle name="요약 7 2 2 3 2 5 2" xfId="23673"/>
    <cellStyle name="요약 7 2 2 3 2 6" xfId="17069"/>
    <cellStyle name="요약 7 2 2 3 3" xfId="3380"/>
    <cellStyle name="요약 7 2 2 3 3 2" xfId="5076"/>
    <cellStyle name="요약 7 2 2 3 3 2 2" xfId="8587"/>
    <cellStyle name="요약 7 2 2 3 3 2 2 2" xfId="15703"/>
    <cellStyle name="요약 7 2 2 3 3 2 2 2 2" xfId="28911"/>
    <cellStyle name="요약 7 2 2 3 3 2 2 3" xfId="22308"/>
    <cellStyle name="요약 7 2 2 3 3 2 3" xfId="12193"/>
    <cellStyle name="요약 7 2 2 3 3 2 3 2" xfId="25658"/>
    <cellStyle name="요약 7 2 2 3 3 2 4" xfId="19055"/>
    <cellStyle name="요약 7 2 2 3 3 3" xfId="6893"/>
    <cellStyle name="요약 7 2 2 3 3 3 2" xfId="14009"/>
    <cellStyle name="요약 7 2 2 3 3 3 2 2" xfId="27316"/>
    <cellStyle name="요약 7 2 2 3 3 3 3" xfId="20713"/>
    <cellStyle name="요약 7 2 2 3 3 4" xfId="10498"/>
    <cellStyle name="요약 7 2 2 3 3 4 2" xfId="24062"/>
    <cellStyle name="요약 7 2 2 3 3 5" xfId="17458"/>
    <cellStyle name="요약 7 2 2 3 4" xfId="4216"/>
    <cellStyle name="요약 7 2 2 3 4 2" xfId="7728"/>
    <cellStyle name="요약 7 2 2 3 4 2 2" xfId="14844"/>
    <cellStyle name="요약 7 2 2 3 4 2 2 2" xfId="28119"/>
    <cellStyle name="요약 7 2 2 3 4 2 3" xfId="21516"/>
    <cellStyle name="요약 7 2 2 3 4 3" xfId="11334"/>
    <cellStyle name="요약 7 2 2 3 4 3 2" xfId="24866"/>
    <cellStyle name="요약 7 2 2 3 4 4" xfId="18262"/>
    <cellStyle name="요약 7 2 2 3 5" xfId="6000"/>
    <cellStyle name="요약 7 2 2 3 5 2" xfId="13117"/>
    <cellStyle name="요약 7 2 2 3 5 2 2" xfId="26524"/>
    <cellStyle name="요약 7 2 2 3 5 3" xfId="19921"/>
    <cellStyle name="요약 7 2 2 3 6" xfId="9615"/>
    <cellStyle name="요약 7 2 2 3 6 2" xfId="23270"/>
    <cellStyle name="요약 7 2 2 3 7" xfId="16675"/>
    <cellStyle name="요약 7 2 2 4" xfId="3065"/>
    <cellStyle name="요약 7 2 2 4 2" xfId="3905"/>
    <cellStyle name="요약 7 2 2 4 2 2" xfId="5600"/>
    <cellStyle name="요약 7 2 2 4 2 2 2" xfId="9111"/>
    <cellStyle name="요약 7 2 2 4 2 2 2 2" xfId="16227"/>
    <cellStyle name="요약 7 2 2 4 2 2 2 2 2" xfId="29416"/>
    <cellStyle name="요약 7 2 2 4 2 2 2 3" xfId="22813"/>
    <cellStyle name="요약 7 2 2 4 2 2 3" xfId="12717"/>
    <cellStyle name="요약 7 2 2 4 2 2 3 2" xfId="26163"/>
    <cellStyle name="요약 7 2 2 4 2 2 4" xfId="19560"/>
    <cellStyle name="요약 7 2 2 4 2 3" xfId="7417"/>
    <cellStyle name="요약 7 2 2 4 2 3 2" xfId="14533"/>
    <cellStyle name="요약 7 2 2 4 2 3 2 2" xfId="27821"/>
    <cellStyle name="요약 7 2 2 4 2 3 3" xfId="21218"/>
    <cellStyle name="요약 7 2 2 4 2 4" xfId="11023"/>
    <cellStyle name="요약 7 2 2 4 2 4 2" xfId="24568"/>
    <cellStyle name="요약 7 2 2 4 2 5" xfId="17964"/>
    <cellStyle name="요약 7 2 2 4 3" xfId="4761"/>
    <cellStyle name="요약 7 2 2 4 3 2" xfId="8272"/>
    <cellStyle name="요약 7 2 2 4 3 2 2" xfId="15388"/>
    <cellStyle name="요약 7 2 2 4 3 2 2 2" xfId="28627"/>
    <cellStyle name="요약 7 2 2 4 3 2 3" xfId="22024"/>
    <cellStyle name="요약 7 2 2 4 3 3" xfId="11878"/>
    <cellStyle name="요약 7 2 2 4 3 3 2" xfId="25374"/>
    <cellStyle name="요약 7 2 2 4 3 4" xfId="18771"/>
    <cellStyle name="요약 7 2 2 4 4" xfId="6578"/>
    <cellStyle name="요약 7 2 2 4 4 2" xfId="13694"/>
    <cellStyle name="요약 7 2 2 4 4 2 2" xfId="27032"/>
    <cellStyle name="요약 7 2 2 4 4 3" xfId="20429"/>
    <cellStyle name="요약 7 2 2 4 5" xfId="10183"/>
    <cellStyle name="요약 7 2 2 4 5 2" xfId="23778"/>
    <cellStyle name="요약 7 2 2 4 6" xfId="17174"/>
    <cellStyle name="요약 7 2 2 5" xfId="3511"/>
    <cellStyle name="요약 7 2 2 5 2" xfId="5206"/>
    <cellStyle name="요약 7 2 2 5 2 2" xfId="8717"/>
    <cellStyle name="요약 7 2 2 5 2 2 2" xfId="15833"/>
    <cellStyle name="요약 7 2 2 5 2 2 2 2" xfId="29032"/>
    <cellStyle name="요약 7 2 2 5 2 2 3" xfId="22429"/>
    <cellStyle name="요약 7 2 2 5 2 3" xfId="12323"/>
    <cellStyle name="요약 7 2 2 5 2 3 2" xfId="25779"/>
    <cellStyle name="요약 7 2 2 5 2 4" xfId="19176"/>
    <cellStyle name="요약 7 2 2 5 3" xfId="7023"/>
    <cellStyle name="요약 7 2 2 5 3 2" xfId="14139"/>
    <cellStyle name="요약 7 2 2 5 3 2 2" xfId="27437"/>
    <cellStyle name="요약 7 2 2 5 3 3" xfId="20834"/>
    <cellStyle name="요약 7 2 2 5 4" xfId="10629"/>
    <cellStyle name="요약 7 2 2 5 4 2" xfId="24184"/>
    <cellStyle name="요약 7 2 2 5 5" xfId="17580"/>
    <cellStyle name="요약 7 2 2 6" xfId="4354"/>
    <cellStyle name="요약 7 2 2 6 2" xfId="7865"/>
    <cellStyle name="요약 7 2 2 6 2 2" xfId="14981"/>
    <cellStyle name="요약 7 2 2 6 2 2 2" xfId="28240"/>
    <cellStyle name="요약 7 2 2 6 2 3" xfId="21637"/>
    <cellStyle name="요약 7 2 2 6 3" xfId="11471"/>
    <cellStyle name="요약 7 2 2 6 3 2" xfId="24987"/>
    <cellStyle name="요약 7 2 2 6 4" xfId="18384"/>
    <cellStyle name="요약 7 2 2 7" xfId="6148"/>
    <cellStyle name="요약 7 2 2 7 2" xfId="13264"/>
    <cellStyle name="요약 7 2 2 7 2 2" xfId="26645"/>
    <cellStyle name="요약 7 2 2 7 3" xfId="20042"/>
    <cellStyle name="요약 7 2 2 8" xfId="9754"/>
    <cellStyle name="요약 7 2 2 8 2" xfId="23391"/>
    <cellStyle name="요약 7 2 2 9" xfId="16789"/>
    <cellStyle name="요약 7 2 3" xfId="2698"/>
    <cellStyle name="요약 7 2 3 2" xfId="2521"/>
    <cellStyle name="요약 7 2 3 2 2" xfId="2995"/>
    <cellStyle name="요약 7 2 3 2 2 2" xfId="3845"/>
    <cellStyle name="요약 7 2 3 2 2 2 2" xfId="5540"/>
    <cellStyle name="요약 7 2 3 2 2 2 2 2" xfId="9051"/>
    <cellStyle name="요약 7 2 3 2 2 2 2 2 2" xfId="16167"/>
    <cellStyle name="요약 7 2 3 2 2 2 2 2 2 2" xfId="29356"/>
    <cellStyle name="요약 7 2 3 2 2 2 2 2 3" xfId="22753"/>
    <cellStyle name="요약 7 2 3 2 2 2 2 3" xfId="12657"/>
    <cellStyle name="요약 7 2 3 2 2 2 2 3 2" xfId="26103"/>
    <cellStyle name="요약 7 2 3 2 2 2 2 4" xfId="19500"/>
    <cellStyle name="요약 7 2 3 2 2 2 3" xfId="7357"/>
    <cellStyle name="요약 7 2 3 2 2 2 3 2" xfId="14473"/>
    <cellStyle name="요약 7 2 3 2 2 2 3 2 2" xfId="27761"/>
    <cellStyle name="요약 7 2 3 2 2 2 3 3" xfId="21158"/>
    <cellStyle name="요약 7 2 3 2 2 2 4" xfId="10963"/>
    <cellStyle name="요약 7 2 3 2 2 2 4 2" xfId="24508"/>
    <cellStyle name="요약 7 2 3 2 2 2 5" xfId="17904"/>
    <cellStyle name="요약 7 2 3 2 2 3" xfId="4693"/>
    <cellStyle name="요약 7 2 3 2 2 3 2" xfId="8204"/>
    <cellStyle name="요약 7 2 3 2 2 3 2 2" xfId="15320"/>
    <cellStyle name="요약 7 2 3 2 2 3 2 2 2" xfId="28567"/>
    <cellStyle name="요약 7 2 3 2 2 3 2 3" xfId="21964"/>
    <cellStyle name="요약 7 2 3 2 2 3 3" xfId="11810"/>
    <cellStyle name="요약 7 2 3 2 2 3 3 2" xfId="25314"/>
    <cellStyle name="요약 7 2 3 2 2 3 4" xfId="18711"/>
    <cellStyle name="요약 7 2 3 2 2 4" xfId="6508"/>
    <cellStyle name="요약 7 2 3 2 2 4 2" xfId="13624"/>
    <cellStyle name="요약 7 2 3 2 2 4 2 2" xfId="26972"/>
    <cellStyle name="요약 7 2 3 2 2 4 3" xfId="20369"/>
    <cellStyle name="요약 7 2 3 2 2 5" xfId="10113"/>
    <cellStyle name="요약 7 2 3 2 2 5 2" xfId="23718"/>
    <cellStyle name="요약 7 2 3 2 2 6" xfId="17114"/>
    <cellStyle name="요약 7 2 3 2 3" xfId="3433"/>
    <cellStyle name="요약 7 2 3 2 3 2" xfId="5129"/>
    <cellStyle name="요약 7 2 3 2 3 2 2" xfId="8640"/>
    <cellStyle name="요약 7 2 3 2 3 2 2 2" xfId="15756"/>
    <cellStyle name="요약 7 2 3 2 3 2 2 2 2" xfId="28956"/>
    <cellStyle name="요약 7 2 3 2 3 2 2 3" xfId="22353"/>
    <cellStyle name="요약 7 2 3 2 3 2 3" xfId="12246"/>
    <cellStyle name="요약 7 2 3 2 3 2 3 2" xfId="25703"/>
    <cellStyle name="요약 7 2 3 2 3 2 4" xfId="19100"/>
    <cellStyle name="요약 7 2 3 2 3 3" xfId="6946"/>
    <cellStyle name="요약 7 2 3 2 3 3 2" xfId="14062"/>
    <cellStyle name="요약 7 2 3 2 3 3 2 2" xfId="27361"/>
    <cellStyle name="요약 7 2 3 2 3 3 3" xfId="20758"/>
    <cellStyle name="요약 7 2 3 2 3 4" xfId="10551"/>
    <cellStyle name="요약 7 2 3 2 3 4 2" xfId="24107"/>
    <cellStyle name="요약 7 2 3 2 3 5" xfId="17503"/>
    <cellStyle name="요약 7 2 3 2 4" xfId="4269"/>
    <cellStyle name="요약 7 2 3 2 4 2" xfId="7781"/>
    <cellStyle name="요약 7 2 3 2 4 2 2" xfId="14897"/>
    <cellStyle name="요약 7 2 3 2 4 2 2 2" xfId="28164"/>
    <cellStyle name="요약 7 2 3 2 4 2 3" xfId="21561"/>
    <cellStyle name="요약 7 2 3 2 4 3" xfId="11387"/>
    <cellStyle name="요약 7 2 3 2 4 3 2" xfId="24911"/>
    <cellStyle name="요약 7 2 3 2 4 4" xfId="18307"/>
    <cellStyle name="요약 7 2 3 2 5" xfId="6053"/>
    <cellStyle name="요약 7 2 3 2 5 2" xfId="13170"/>
    <cellStyle name="요약 7 2 3 2 5 2 2" xfId="26569"/>
    <cellStyle name="요약 7 2 3 2 5 3" xfId="19966"/>
    <cellStyle name="요약 7 2 3 2 6" xfId="9668"/>
    <cellStyle name="요약 7 2 3 2 6 2" xfId="23315"/>
    <cellStyle name="요약 7 2 3 2 7" xfId="16720"/>
    <cellStyle name="요약 7 2 3 3" xfId="3120"/>
    <cellStyle name="요약 7 2 3 3 2" xfId="3951"/>
    <cellStyle name="요약 7 2 3 3 2 2" xfId="5646"/>
    <cellStyle name="요약 7 2 3 3 2 2 2" xfId="9157"/>
    <cellStyle name="요약 7 2 3 3 2 2 2 2" xfId="16273"/>
    <cellStyle name="요약 7 2 3 3 2 2 2 2 2" xfId="29461"/>
    <cellStyle name="요약 7 2 3 3 2 2 2 3" xfId="22858"/>
    <cellStyle name="요약 7 2 3 3 2 2 3" xfId="12763"/>
    <cellStyle name="요약 7 2 3 3 2 2 3 2" xfId="26208"/>
    <cellStyle name="요약 7 2 3 3 2 2 4" xfId="19605"/>
    <cellStyle name="요약 7 2 3 3 2 3" xfId="7463"/>
    <cellStyle name="요약 7 2 3 3 2 3 2" xfId="14579"/>
    <cellStyle name="요약 7 2 3 3 2 3 2 2" xfId="27866"/>
    <cellStyle name="요약 7 2 3 3 2 3 3" xfId="21263"/>
    <cellStyle name="요약 7 2 3 3 2 4" xfId="11069"/>
    <cellStyle name="요약 7 2 3 3 2 4 2" xfId="24613"/>
    <cellStyle name="요약 7 2 3 3 2 5" xfId="18009"/>
    <cellStyle name="요약 7 2 3 3 3" xfId="4816"/>
    <cellStyle name="요약 7 2 3 3 3 2" xfId="8327"/>
    <cellStyle name="요약 7 2 3 3 3 2 2" xfId="15443"/>
    <cellStyle name="요약 7 2 3 3 3 2 2 2" xfId="28672"/>
    <cellStyle name="요약 7 2 3 3 3 2 3" xfId="22069"/>
    <cellStyle name="요약 7 2 3 3 3 3" xfId="11933"/>
    <cellStyle name="요약 7 2 3 3 3 3 2" xfId="25419"/>
    <cellStyle name="요약 7 2 3 3 3 4" xfId="18816"/>
    <cellStyle name="요약 7 2 3 3 4" xfId="6633"/>
    <cellStyle name="요약 7 2 3 3 4 2" xfId="13749"/>
    <cellStyle name="요약 7 2 3 3 4 2 2" xfId="27077"/>
    <cellStyle name="요약 7 2 3 3 4 3" xfId="20474"/>
    <cellStyle name="요약 7 2 3 3 5" xfId="10238"/>
    <cellStyle name="요약 7 2 3 3 5 2" xfId="23823"/>
    <cellStyle name="요약 7 2 3 3 6" xfId="17219"/>
    <cellStyle name="요약 7 2 3 4" xfId="3565"/>
    <cellStyle name="요약 7 2 3 4 2" xfId="5260"/>
    <cellStyle name="요약 7 2 3 4 2 2" xfId="8771"/>
    <cellStyle name="요약 7 2 3 4 2 2 2" xfId="15887"/>
    <cellStyle name="요약 7 2 3 4 2 2 2 2" xfId="29077"/>
    <cellStyle name="요약 7 2 3 4 2 2 3" xfId="22474"/>
    <cellStyle name="요약 7 2 3 4 2 3" xfId="12377"/>
    <cellStyle name="요약 7 2 3 4 2 3 2" xfId="25824"/>
    <cellStyle name="요약 7 2 3 4 2 4" xfId="19221"/>
    <cellStyle name="요약 7 2 3 4 3" xfId="7077"/>
    <cellStyle name="요약 7 2 3 4 3 2" xfId="14193"/>
    <cellStyle name="요약 7 2 3 4 3 2 2" xfId="27482"/>
    <cellStyle name="요약 7 2 3 4 3 3" xfId="20879"/>
    <cellStyle name="요약 7 2 3 4 4" xfId="10683"/>
    <cellStyle name="요약 7 2 3 4 4 2" xfId="24229"/>
    <cellStyle name="요약 7 2 3 4 5" xfId="17625"/>
    <cellStyle name="요약 7 2 3 5" xfId="4408"/>
    <cellStyle name="요약 7 2 3 5 2" xfId="7919"/>
    <cellStyle name="요약 7 2 3 5 2 2" xfId="15035"/>
    <cellStyle name="요약 7 2 3 5 2 2 2" xfId="28285"/>
    <cellStyle name="요약 7 2 3 5 2 3" xfId="21682"/>
    <cellStyle name="요약 7 2 3 5 3" xfId="11525"/>
    <cellStyle name="요약 7 2 3 5 3 2" xfId="25032"/>
    <cellStyle name="요약 7 2 3 5 4" xfId="18429"/>
    <cellStyle name="요약 7 2 3 6" xfId="6212"/>
    <cellStyle name="요약 7 2 3 6 2" xfId="13328"/>
    <cellStyle name="요약 7 2 3 6 2 2" xfId="26690"/>
    <cellStyle name="요약 7 2 3 6 3" xfId="20087"/>
    <cellStyle name="요약 7 2 3 7" xfId="9817"/>
    <cellStyle name="요약 7 2 3 7 2" xfId="23436"/>
    <cellStyle name="요약 7 2 3 8" xfId="16831"/>
    <cellStyle name="요약 7 2 4" xfId="2411"/>
    <cellStyle name="요약 7 2 4 2" xfId="2894"/>
    <cellStyle name="요약 7 2 4 2 2" xfId="3745"/>
    <cellStyle name="요약 7 2 4 2 2 2" xfId="5440"/>
    <cellStyle name="요약 7 2 4 2 2 2 2" xfId="8951"/>
    <cellStyle name="요약 7 2 4 2 2 2 2 2" xfId="16067"/>
    <cellStyle name="요약 7 2 4 2 2 2 2 2 2" xfId="29257"/>
    <cellStyle name="요약 7 2 4 2 2 2 2 3" xfId="22654"/>
    <cellStyle name="요약 7 2 4 2 2 2 3" xfId="12557"/>
    <cellStyle name="요약 7 2 4 2 2 2 3 2" xfId="26004"/>
    <cellStyle name="요약 7 2 4 2 2 2 4" xfId="19401"/>
    <cellStyle name="요약 7 2 4 2 2 3" xfId="7257"/>
    <cellStyle name="요약 7 2 4 2 2 3 2" xfId="14373"/>
    <cellStyle name="요약 7 2 4 2 2 3 2 2" xfId="27662"/>
    <cellStyle name="요약 7 2 4 2 2 3 3" xfId="21059"/>
    <cellStyle name="요약 7 2 4 2 2 4" xfId="10863"/>
    <cellStyle name="요약 7 2 4 2 2 4 2" xfId="24409"/>
    <cellStyle name="요약 7 2 4 2 2 5" xfId="17805"/>
    <cellStyle name="요약 7 2 4 2 3" xfId="4593"/>
    <cellStyle name="요약 7 2 4 2 3 2" xfId="8104"/>
    <cellStyle name="요약 7 2 4 2 3 2 2" xfId="15220"/>
    <cellStyle name="요약 7 2 4 2 3 2 2 2" xfId="28468"/>
    <cellStyle name="요약 7 2 4 2 3 2 3" xfId="21865"/>
    <cellStyle name="요약 7 2 4 2 3 3" xfId="11710"/>
    <cellStyle name="요약 7 2 4 2 3 3 2" xfId="25215"/>
    <cellStyle name="요약 7 2 4 2 3 4" xfId="18612"/>
    <cellStyle name="요약 7 2 4 2 4" xfId="6407"/>
    <cellStyle name="요약 7 2 4 2 4 2" xfId="13523"/>
    <cellStyle name="요약 7 2 4 2 4 2 2" xfId="26873"/>
    <cellStyle name="요약 7 2 4 2 4 3" xfId="20270"/>
    <cellStyle name="요약 7 2 4 2 5" xfId="10012"/>
    <cellStyle name="요약 7 2 4 2 5 2" xfId="23619"/>
    <cellStyle name="요약 7 2 4 2 6" xfId="17015"/>
    <cellStyle name="요약 7 2 4 3" xfId="3324"/>
    <cellStyle name="요약 7 2 4 3 2" xfId="5020"/>
    <cellStyle name="요약 7 2 4 3 2 2" xfId="8531"/>
    <cellStyle name="요약 7 2 4 3 2 2 2" xfId="15647"/>
    <cellStyle name="요약 7 2 4 3 2 2 2 2" xfId="28857"/>
    <cellStyle name="요약 7 2 4 3 2 2 3" xfId="22254"/>
    <cellStyle name="요약 7 2 4 3 2 3" xfId="12137"/>
    <cellStyle name="요약 7 2 4 3 2 3 2" xfId="25604"/>
    <cellStyle name="요약 7 2 4 3 2 4" xfId="19001"/>
    <cellStyle name="요약 7 2 4 3 3" xfId="6837"/>
    <cellStyle name="요약 7 2 4 3 3 2" xfId="13953"/>
    <cellStyle name="요약 7 2 4 3 3 2 2" xfId="27262"/>
    <cellStyle name="요약 7 2 4 3 3 3" xfId="20659"/>
    <cellStyle name="요약 7 2 4 3 4" xfId="10442"/>
    <cellStyle name="요약 7 2 4 3 4 2" xfId="24008"/>
    <cellStyle name="요약 7 2 4 3 5" xfId="17404"/>
    <cellStyle name="요약 7 2 4 4" xfId="4160"/>
    <cellStyle name="요약 7 2 4 4 2" xfId="7672"/>
    <cellStyle name="요약 7 2 4 4 2 2" xfId="14788"/>
    <cellStyle name="요약 7 2 4 4 2 2 2" xfId="28065"/>
    <cellStyle name="요약 7 2 4 4 2 3" xfId="21462"/>
    <cellStyle name="요약 7 2 4 4 3" xfId="11278"/>
    <cellStyle name="요약 7 2 4 4 3 2" xfId="24812"/>
    <cellStyle name="요약 7 2 4 4 4" xfId="18208"/>
    <cellStyle name="요약 7 2 4 5" xfId="5944"/>
    <cellStyle name="요약 7 2 4 5 2" xfId="13061"/>
    <cellStyle name="요약 7 2 4 5 2 2" xfId="26470"/>
    <cellStyle name="요약 7 2 4 5 3" xfId="19867"/>
    <cellStyle name="요약 7 2 4 6" xfId="9559"/>
    <cellStyle name="요약 7 2 4 6 2" xfId="23216"/>
    <cellStyle name="요약 7 2 4 7" xfId="16621"/>
    <cellStyle name="요약 7 2 5" xfId="2845"/>
    <cellStyle name="요약 7 2 5 2" xfId="3697"/>
    <cellStyle name="요약 7 2 5 2 2" xfId="5392"/>
    <cellStyle name="요약 7 2 5 2 2 2" xfId="8903"/>
    <cellStyle name="요약 7 2 5 2 2 2 2" xfId="16019"/>
    <cellStyle name="요약 7 2 5 2 2 2 2 2" xfId="29209"/>
    <cellStyle name="요약 7 2 5 2 2 2 3" xfId="22606"/>
    <cellStyle name="요약 7 2 5 2 2 3" xfId="12509"/>
    <cellStyle name="요약 7 2 5 2 2 3 2" xfId="25956"/>
    <cellStyle name="요약 7 2 5 2 2 4" xfId="19353"/>
    <cellStyle name="요약 7 2 5 2 3" xfId="7209"/>
    <cellStyle name="요약 7 2 5 2 3 2" xfId="14325"/>
    <cellStyle name="요약 7 2 5 2 3 2 2" xfId="27614"/>
    <cellStyle name="요약 7 2 5 2 3 3" xfId="21011"/>
    <cellStyle name="요약 7 2 5 2 4" xfId="10815"/>
    <cellStyle name="요약 7 2 5 2 4 2" xfId="24361"/>
    <cellStyle name="요약 7 2 5 2 5" xfId="17757"/>
    <cellStyle name="요약 7 2 5 3" xfId="4544"/>
    <cellStyle name="요약 7 2 5 3 2" xfId="8055"/>
    <cellStyle name="요약 7 2 5 3 2 2" xfId="15171"/>
    <cellStyle name="요약 7 2 5 3 2 2 2" xfId="28420"/>
    <cellStyle name="요약 7 2 5 3 2 3" xfId="21817"/>
    <cellStyle name="요약 7 2 5 3 3" xfId="11661"/>
    <cellStyle name="요약 7 2 5 3 3 2" xfId="25167"/>
    <cellStyle name="요약 7 2 5 3 4" xfId="18564"/>
    <cellStyle name="요약 7 2 5 4" xfId="6358"/>
    <cellStyle name="요약 7 2 5 4 2" xfId="13474"/>
    <cellStyle name="요약 7 2 5 4 2 2" xfId="26825"/>
    <cellStyle name="요약 7 2 5 4 3" xfId="20222"/>
    <cellStyle name="요약 7 2 5 5" xfId="9963"/>
    <cellStyle name="요약 7 2 5 5 2" xfId="23571"/>
    <cellStyle name="요약 7 2 5 6" xfId="16967"/>
    <cellStyle name="요약 7 2 6" xfId="3267"/>
    <cellStyle name="요약 7 2 6 2" xfId="4963"/>
    <cellStyle name="요약 7 2 6 2 2" xfId="8474"/>
    <cellStyle name="요약 7 2 6 2 2 2" xfId="15590"/>
    <cellStyle name="요약 7 2 6 2 2 2 2" xfId="28809"/>
    <cellStyle name="요약 7 2 6 2 2 3" xfId="22206"/>
    <cellStyle name="요약 7 2 6 2 3" xfId="12080"/>
    <cellStyle name="요약 7 2 6 2 3 2" xfId="25556"/>
    <cellStyle name="요약 7 2 6 2 4" xfId="18953"/>
    <cellStyle name="요약 7 2 6 3" xfId="6780"/>
    <cellStyle name="요약 7 2 6 3 2" xfId="13896"/>
    <cellStyle name="요약 7 2 6 3 2 2" xfId="27214"/>
    <cellStyle name="요약 7 2 6 3 3" xfId="20611"/>
    <cellStyle name="요약 7 2 6 4" xfId="10385"/>
    <cellStyle name="요약 7 2 6 4 2" xfId="23960"/>
    <cellStyle name="요약 7 2 6 5" xfId="17356"/>
    <cellStyle name="요약 7 2 7" xfId="4083"/>
    <cellStyle name="요약 7 2 7 2" xfId="7595"/>
    <cellStyle name="요약 7 2 7 2 2" xfId="14711"/>
    <cellStyle name="요약 7 2 7 2 2 2" xfId="27998"/>
    <cellStyle name="요약 7 2 7 2 3" xfId="21395"/>
    <cellStyle name="요약 7 2 7 3" xfId="11201"/>
    <cellStyle name="요약 7 2 7 3 2" xfId="24745"/>
    <cellStyle name="요약 7 2 7 4" xfId="18141"/>
    <cellStyle name="요약 7 2 8" xfId="5866"/>
    <cellStyle name="요약 7 2 8 2" xfId="12983"/>
    <cellStyle name="요약 7 2 8 2 2" xfId="26403"/>
    <cellStyle name="요약 7 2 8 3" xfId="19800"/>
    <cellStyle name="요약 7 2 9" xfId="9482"/>
    <cellStyle name="요약 7 2 9 2" xfId="23149"/>
    <cellStyle name="원" xfId="1657"/>
    <cellStyle name="원_손익계산서(05년6월)_2" xfId="1658"/>
    <cellStyle name="원통화" xfId="1659"/>
    <cellStyle name="유입" xfId="1660"/>
    <cellStyle name="유입 2" xfId="2327"/>
    <cellStyle name="유입 2 2" xfId="2631"/>
    <cellStyle name="유입 2 2 2" xfId="2758"/>
    <cellStyle name="유입 2 2 2 2" xfId="3176"/>
    <cellStyle name="유입 2 2 2 2 2" xfId="4872"/>
    <cellStyle name="유입 2 2 2 2 2 2" xfId="8383"/>
    <cellStyle name="유입 2 2 2 2 2 2 2" xfId="15499"/>
    <cellStyle name="유입 2 2 2 2 2 2 2 2" xfId="29796"/>
    <cellStyle name="유입 2 2 2 2 2 3" xfId="11989"/>
    <cellStyle name="유입 2 2 2 2 2 3 2" xfId="29689"/>
    <cellStyle name="유입 2 2 2 2 3" xfId="6689"/>
    <cellStyle name="유입 2 2 2 2 3 2" xfId="13805"/>
    <cellStyle name="유입 2 2 2 2 3 2 2" xfId="29761"/>
    <cellStyle name="유입 2 2 2 2 4" xfId="10294"/>
    <cellStyle name="유입 2 2 2 2 4 2" xfId="29654"/>
    <cellStyle name="유입 2 2 2 3" xfId="6272"/>
    <cellStyle name="유입 2 2 2 3 2" xfId="13388"/>
    <cellStyle name="유입 2 2 2 3 2 2" xfId="29733"/>
    <cellStyle name="유입 2 2 2 4" xfId="9877"/>
    <cellStyle name="유입 2 2 2 4 2" xfId="29626"/>
    <cellStyle name="유입 2 2 3" xfId="3066"/>
    <cellStyle name="유입 2 2 3 2" xfId="4762"/>
    <cellStyle name="유입 2 2 3 2 2" xfId="8273"/>
    <cellStyle name="유입 2 2 3 2 2 2" xfId="15389"/>
    <cellStyle name="유입 2 2 3 2 2 2 2" xfId="29778"/>
    <cellStyle name="유입 2 2 3 2 3" xfId="11879"/>
    <cellStyle name="유입 2 2 3 2 3 2" xfId="29671"/>
    <cellStyle name="유입 2 2 3 3" xfId="6579"/>
    <cellStyle name="유입 2 2 3 3 2" xfId="13695"/>
    <cellStyle name="유입 2 2 3 3 2 2" xfId="29743"/>
    <cellStyle name="유입 2 2 3 4" xfId="10184"/>
    <cellStyle name="유입 2 2 3 4 2" xfId="29636"/>
    <cellStyle name="유입 2 2 4" xfId="6149"/>
    <cellStyle name="유입 2 2 4 2" xfId="13265"/>
    <cellStyle name="유입 2 2 4 2 2" xfId="29715"/>
    <cellStyle name="유입 2 3" xfId="2699"/>
    <cellStyle name="유입 2 3 2" xfId="3121"/>
    <cellStyle name="유입 2 3 2 2" xfId="4817"/>
    <cellStyle name="유입 2 3 2 2 2" xfId="8328"/>
    <cellStyle name="유입 2 3 2 2 2 2" xfId="15444"/>
    <cellStyle name="유입 2 3 2 2 2 2 2" xfId="29787"/>
    <cellStyle name="유입 2 3 2 2 3" xfId="11934"/>
    <cellStyle name="유입 2 3 2 2 3 2" xfId="29680"/>
    <cellStyle name="유입 2 3 2 3" xfId="6634"/>
    <cellStyle name="유입 2 3 2 3 2" xfId="13750"/>
    <cellStyle name="유입 2 3 2 3 2 2" xfId="29752"/>
    <cellStyle name="유입 2 3 2 4" xfId="10239"/>
    <cellStyle name="유입 2 3 2 4 2" xfId="29645"/>
    <cellStyle name="유입 2 3 3" xfId="6213"/>
    <cellStyle name="유입 2 3 3 2" xfId="13329"/>
    <cellStyle name="유입 2 3 3 2 2" xfId="29724"/>
    <cellStyle name="유입 2 3 4" xfId="9818"/>
    <cellStyle name="유입 2 3 4 2" xfId="29617"/>
    <cellStyle name="유입 2 4" xfId="2846"/>
    <cellStyle name="유입 2 4 2" xfId="4545"/>
    <cellStyle name="유입 2 4 2 2" xfId="8056"/>
    <cellStyle name="유입 2 4 2 2 2" xfId="15172"/>
    <cellStyle name="유입 2 4 2 2 2 2" xfId="29769"/>
    <cellStyle name="유입 2 4 2 3" xfId="11662"/>
    <cellStyle name="유입 2 4 2 3 2" xfId="29662"/>
    <cellStyle name="유입 2 4 3" xfId="6359"/>
    <cellStyle name="유입 2 4 3 2" xfId="13475"/>
    <cellStyle name="유입 2 4 3 2 2" xfId="29734"/>
    <cellStyle name="유입 2 4 4" xfId="9964"/>
    <cellStyle name="유입 2 4 4 2" xfId="29627"/>
    <cellStyle name="유입 2 5" xfId="5868"/>
    <cellStyle name="유입 2 5 2" xfId="12985"/>
    <cellStyle name="유입 2 5 2 2" xfId="29699"/>
    <cellStyle name="이연사업비" xfId="1661"/>
    <cellStyle name="一般_GARMENT STEP FORM HK" xfId="1662"/>
    <cellStyle name="입력 2" xfId="1663"/>
    <cellStyle name="입력 2 2" xfId="2329"/>
    <cellStyle name="입력 2 2 10" xfId="9485"/>
    <cellStyle name="입력 2 2 10 2" xfId="23152"/>
    <cellStyle name="입력 2 2 11" xfId="16564"/>
    <cellStyle name="입력 2 2 2" xfId="2632"/>
    <cellStyle name="입력 2 2 2 2" xfId="2759"/>
    <cellStyle name="입력 2 2 2 2 2" xfId="2812"/>
    <cellStyle name="입력 2 2 2 2 2 2" xfId="3229"/>
    <cellStyle name="입력 2 2 2 2 2 2 2" xfId="4050"/>
    <cellStyle name="입력 2 2 2 2 2 2 2 2" xfId="5745"/>
    <cellStyle name="입력 2 2 2 2 2 2 2 2 2" xfId="9256"/>
    <cellStyle name="입력 2 2 2 2 2 2 2 2 2 2" xfId="16372"/>
    <cellStyle name="입력 2 2 2 2 2 2 2 2 2 2 2" xfId="29560"/>
    <cellStyle name="입력 2 2 2 2 2 2 2 2 2 3" xfId="22957"/>
    <cellStyle name="입력 2 2 2 2 2 2 2 2 3" xfId="12862"/>
    <cellStyle name="입력 2 2 2 2 2 2 2 2 3 2" xfId="26307"/>
    <cellStyle name="입력 2 2 2 2 2 2 2 2 4" xfId="19704"/>
    <cellStyle name="입력 2 2 2 2 2 2 2 3" xfId="7562"/>
    <cellStyle name="입력 2 2 2 2 2 2 2 3 2" xfId="14678"/>
    <cellStyle name="입력 2 2 2 2 2 2 2 3 2 2" xfId="27965"/>
    <cellStyle name="입력 2 2 2 2 2 2 2 3 3" xfId="21362"/>
    <cellStyle name="입력 2 2 2 2 2 2 2 4" xfId="11168"/>
    <cellStyle name="입력 2 2 2 2 2 2 2 4 2" xfId="24712"/>
    <cellStyle name="입력 2 2 2 2 2 2 2 5" xfId="18108"/>
    <cellStyle name="입력 2 2 2 2 2 2 3" xfId="4925"/>
    <cellStyle name="입력 2 2 2 2 2 2 3 2" xfId="8436"/>
    <cellStyle name="입력 2 2 2 2 2 2 3 2 2" xfId="15552"/>
    <cellStyle name="입력 2 2 2 2 2 2 3 2 2 2" xfId="28771"/>
    <cellStyle name="입력 2 2 2 2 2 2 3 2 3" xfId="22168"/>
    <cellStyle name="입력 2 2 2 2 2 2 3 3" xfId="12042"/>
    <cellStyle name="입력 2 2 2 2 2 2 3 3 2" xfId="25518"/>
    <cellStyle name="입력 2 2 2 2 2 2 3 4" xfId="18915"/>
    <cellStyle name="입력 2 2 2 2 2 2 4" xfId="6742"/>
    <cellStyle name="입력 2 2 2 2 2 2 4 2" xfId="13858"/>
    <cellStyle name="입력 2 2 2 2 2 2 4 2 2" xfId="27176"/>
    <cellStyle name="입력 2 2 2 2 2 2 4 3" xfId="20573"/>
    <cellStyle name="입력 2 2 2 2 2 2 5" xfId="10347"/>
    <cellStyle name="입력 2 2 2 2 2 2 5 2" xfId="23922"/>
    <cellStyle name="입력 2 2 2 2 2 2 6" xfId="17318"/>
    <cellStyle name="입력 2 2 2 2 2 3" xfId="3664"/>
    <cellStyle name="입력 2 2 2 2 2 3 2" xfId="5359"/>
    <cellStyle name="입력 2 2 2 2 2 3 2 2" xfId="8870"/>
    <cellStyle name="입력 2 2 2 2 2 3 2 2 2" xfId="15986"/>
    <cellStyle name="입력 2 2 2 2 2 3 2 2 2 2" xfId="29176"/>
    <cellStyle name="입력 2 2 2 2 2 3 2 2 3" xfId="22573"/>
    <cellStyle name="입력 2 2 2 2 2 3 2 3" xfId="12476"/>
    <cellStyle name="입력 2 2 2 2 2 3 2 3 2" xfId="25923"/>
    <cellStyle name="입력 2 2 2 2 2 3 2 4" xfId="19320"/>
    <cellStyle name="입력 2 2 2 2 2 3 3" xfId="7176"/>
    <cellStyle name="입력 2 2 2 2 2 3 3 2" xfId="14292"/>
    <cellStyle name="입력 2 2 2 2 2 3 3 2 2" xfId="27581"/>
    <cellStyle name="입력 2 2 2 2 2 3 3 3" xfId="20978"/>
    <cellStyle name="입력 2 2 2 2 2 3 4" xfId="10782"/>
    <cellStyle name="입력 2 2 2 2 2 3 4 2" xfId="24328"/>
    <cellStyle name="입력 2 2 2 2 2 3 5" xfId="17724"/>
    <cellStyle name="입력 2 2 2 2 2 4" xfId="4511"/>
    <cellStyle name="입력 2 2 2 2 2 4 2" xfId="8022"/>
    <cellStyle name="입력 2 2 2 2 2 4 2 2" xfId="15138"/>
    <cellStyle name="입력 2 2 2 2 2 4 2 2 2" xfId="28387"/>
    <cellStyle name="입력 2 2 2 2 2 4 2 3" xfId="21784"/>
    <cellStyle name="입력 2 2 2 2 2 4 3" xfId="11628"/>
    <cellStyle name="입력 2 2 2 2 2 4 3 2" xfId="25134"/>
    <cellStyle name="입력 2 2 2 2 2 4 4" xfId="18531"/>
    <cellStyle name="입력 2 2 2 2 2 5" xfId="6325"/>
    <cellStyle name="입력 2 2 2 2 2 5 2" xfId="13441"/>
    <cellStyle name="입력 2 2 2 2 2 5 2 2" xfId="26792"/>
    <cellStyle name="입력 2 2 2 2 2 5 3" xfId="20189"/>
    <cellStyle name="입력 2 2 2 2 2 6" xfId="9930"/>
    <cellStyle name="입력 2 2 2 2 2 6 2" xfId="23538"/>
    <cellStyle name="입력 2 2 2 2 2 7" xfId="16934"/>
    <cellStyle name="입력 2 2 2 2 3" xfId="3177"/>
    <cellStyle name="입력 2 2 2 2 3 2" xfId="3998"/>
    <cellStyle name="입력 2 2 2 2 3 2 2" xfId="5693"/>
    <cellStyle name="입력 2 2 2 2 3 2 2 2" xfId="9204"/>
    <cellStyle name="입력 2 2 2 2 3 2 2 2 2" xfId="16320"/>
    <cellStyle name="입력 2 2 2 2 3 2 2 2 2 2" xfId="29508"/>
    <cellStyle name="입력 2 2 2 2 3 2 2 2 3" xfId="22905"/>
    <cellStyle name="입력 2 2 2 2 3 2 2 3" xfId="12810"/>
    <cellStyle name="입력 2 2 2 2 3 2 2 3 2" xfId="26255"/>
    <cellStyle name="입력 2 2 2 2 3 2 2 4" xfId="19652"/>
    <cellStyle name="입력 2 2 2 2 3 2 3" xfId="7510"/>
    <cellStyle name="입력 2 2 2 2 3 2 3 2" xfId="14626"/>
    <cellStyle name="입력 2 2 2 2 3 2 3 2 2" xfId="27913"/>
    <cellStyle name="입력 2 2 2 2 3 2 3 3" xfId="21310"/>
    <cellStyle name="입력 2 2 2 2 3 2 4" xfId="11116"/>
    <cellStyle name="입력 2 2 2 2 3 2 4 2" xfId="24660"/>
    <cellStyle name="입력 2 2 2 2 3 2 5" xfId="18056"/>
    <cellStyle name="입력 2 2 2 2 3 3" xfId="4873"/>
    <cellStyle name="입력 2 2 2 2 3 3 2" xfId="8384"/>
    <cellStyle name="입력 2 2 2 2 3 3 2 2" xfId="15500"/>
    <cellStyle name="입력 2 2 2 2 3 3 2 2 2" xfId="28719"/>
    <cellStyle name="입력 2 2 2 2 3 3 2 3" xfId="22116"/>
    <cellStyle name="입력 2 2 2 2 3 3 3" xfId="11990"/>
    <cellStyle name="입력 2 2 2 2 3 3 3 2" xfId="25466"/>
    <cellStyle name="입력 2 2 2 2 3 3 4" xfId="18863"/>
    <cellStyle name="입력 2 2 2 2 3 4" xfId="6690"/>
    <cellStyle name="입력 2 2 2 2 3 4 2" xfId="13806"/>
    <cellStyle name="입력 2 2 2 2 3 4 2 2" xfId="27124"/>
    <cellStyle name="입력 2 2 2 2 3 4 3" xfId="20521"/>
    <cellStyle name="입력 2 2 2 2 3 5" xfId="10295"/>
    <cellStyle name="입력 2 2 2 2 3 5 2" xfId="23870"/>
    <cellStyle name="입력 2 2 2 2 3 6" xfId="17266"/>
    <cellStyle name="입력 2 2 2 2 4" xfId="3612"/>
    <cellStyle name="입력 2 2 2 2 4 2" xfId="5307"/>
    <cellStyle name="입력 2 2 2 2 4 2 2" xfId="8818"/>
    <cellStyle name="입력 2 2 2 2 4 2 2 2" xfId="15934"/>
    <cellStyle name="입력 2 2 2 2 4 2 2 2 2" xfId="29124"/>
    <cellStyle name="입력 2 2 2 2 4 2 2 3" xfId="22521"/>
    <cellStyle name="입력 2 2 2 2 4 2 3" xfId="12424"/>
    <cellStyle name="입력 2 2 2 2 4 2 3 2" xfId="25871"/>
    <cellStyle name="입력 2 2 2 2 4 2 4" xfId="19268"/>
    <cellStyle name="입력 2 2 2 2 4 3" xfId="7124"/>
    <cellStyle name="입력 2 2 2 2 4 3 2" xfId="14240"/>
    <cellStyle name="입력 2 2 2 2 4 3 2 2" xfId="27529"/>
    <cellStyle name="입력 2 2 2 2 4 3 3" xfId="20926"/>
    <cellStyle name="입력 2 2 2 2 4 4" xfId="10730"/>
    <cellStyle name="입력 2 2 2 2 4 4 2" xfId="24276"/>
    <cellStyle name="입력 2 2 2 2 4 5" xfId="17672"/>
    <cellStyle name="입력 2 2 2 2 5" xfId="4459"/>
    <cellStyle name="입력 2 2 2 2 5 2" xfId="7970"/>
    <cellStyle name="입력 2 2 2 2 5 2 2" xfId="15086"/>
    <cellStyle name="입력 2 2 2 2 5 2 2 2" xfId="28335"/>
    <cellStyle name="입력 2 2 2 2 5 2 3" xfId="21732"/>
    <cellStyle name="입력 2 2 2 2 5 3" xfId="11576"/>
    <cellStyle name="입력 2 2 2 2 5 3 2" xfId="25082"/>
    <cellStyle name="입력 2 2 2 2 5 4" xfId="18479"/>
    <cellStyle name="입력 2 2 2 2 6" xfId="6273"/>
    <cellStyle name="입력 2 2 2 2 6 2" xfId="13389"/>
    <cellStyle name="입력 2 2 2 2 6 2 2" xfId="26740"/>
    <cellStyle name="입력 2 2 2 2 6 3" xfId="20137"/>
    <cellStyle name="입력 2 2 2 2 7" xfId="9878"/>
    <cellStyle name="입력 2 2 2 2 7 2" xfId="23486"/>
    <cellStyle name="입력 2 2 2 2 8" xfId="16881"/>
    <cellStyle name="입력 2 2 2 3" xfId="2469"/>
    <cellStyle name="입력 2 2 2 3 2" xfId="2951"/>
    <cellStyle name="입력 2 2 2 3 2 2" xfId="3801"/>
    <cellStyle name="입력 2 2 2 3 2 2 2" xfId="5496"/>
    <cellStyle name="입력 2 2 2 3 2 2 2 2" xfId="9007"/>
    <cellStyle name="입력 2 2 2 3 2 2 2 2 2" xfId="16123"/>
    <cellStyle name="입력 2 2 2 3 2 2 2 2 2 2" xfId="29312"/>
    <cellStyle name="입력 2 2 2 3 2 2 2 2 3" xfId="22709"/>
    <cellStyle name="입력 2 2 2 3 2 2 2 3" xfId="12613"/>
    <cellStyle name="입력 2 2 2 3 2 2 2 3 2" xfId="26059"/>
    <cellStyle name="입력 2 2 2 3 2 2 2 4" xfId="19456"/>
    <cellStyle name="입력 2 2 2 3 2 2 3" xfId="7313"/>
    <cellStyle name="입력 2 2 2 3 2 2 3 2" xfId="14429"/>
    <cellStyle name="입력 2 2 2 3 2 2 3 2 2" xfId="27717"/>
    <cellStyle name="입력 2 2 2 3 2 2 3 3" xfId="21114"/>
    <cellStyle name="입력 2 2 2 3 2 2 4" xfId="10919"/>
    <cellStyle name="입력 2 2 2 3 2 2 4 2" xfId="24464"/>
    <cellStyle name="입력 2 2 2 3 2 2 5" xfId="17860"/>
    <cellStyle name="입력 2 2 2 3 2 3" xfId="4649"/>
    <cellStyle name="입력 2 2 2 3 2 3 2" xfId="8160"/>
    <cellStyle name="입력 2 2 2 3 2 3 2 2" xfId="15276"/>
    <cellStyle name="입력 2 2 2 3 2 3 2 2 2" xfId="28523"/>
    <cellStyle name="입력 2 2 2 3 2 3 2 3" xfId="21920"/>
    <cellStyle name="입력 2 2 2 3 2 3 3" xfId="11766"/>
    <cellStyle name="입력 2 2 2 3 2 3 3 2" xfId="25270"/>
    <cellStyle name="입력 2 2 2 3 2 3 4" xfId="18667"/>
    <cellStyle name="입력 2 2 2 3 2 4" xfId="6464"/>
    <cellStyle name="입력 2 2 2 3 2 4 2" xfId="13580"/>
    <cellStyle name="입력 2 2 2 3 2 4 2 2" xfId="26928"/>
    <cellStyle name="입력 2 2 2 3 2 4 3" xfId="20325"/>
    <cellStyle name="입력 2 2 2 3 2 5" xfId="10069"/>
    <cellStyle name="입력 2 2 2 3 2 5 2" xfId="23674"/>
    <cellStyle name="입력 2 2 2 3 2 6" xfId="17070"/>
    <cellStyle name="입력 2 2 2 3 3" xfId="3381"/>
    <cellStyle name="입력 2 2 2 3 3 2" xfId="5077"/>
    <cellStyle name="입력 2 2 2 3 3 2 2" xfId="8588"/>
    <cellStyle name="입력 2 2 2 3 3 2 2 2" xfId="15704"/>
    <cellStyle name="입력 2 2 2 3 3 2 2 2 2" xfId="28912"/>
    <cellStyle name="입력 2 2 2 3 3 2 2 3" xfId="22309"/>
    <cellStyle name="입력 2 2 2 3 3 2 3" xfId="12194"/>
    <cellStyle name="입력 2 2 2 3 3 2 3 2" xfId="25659"/>
    <cellStyle name="입력 2 2 2 3 3 2 4" xfId="19056"/>
    <cellStyle name="입력 2 2 2 3 3 3" xfId="6894"/>
    <cellStyle name="입력 2 2 2 3 3 3 2" xfId="14010"/>
    <cellStyle name="입력 2 2 2 3 3 3 2 2" xfId="27317"/>
    <cellStyle name="입력 2 2 2 3 3 3 3" xfId="20714"/>
    <cellStyle name="입력 2 2 2 3 3 4" xfId="10499"/>
    <cellStyle name="입력 2 2 2 3 3 4 2" xfId="24063"/>
    <cellStyle name="입력 2 2 2 3 3 5" xfId="17459"/>
    <cellStyle name="입력 2 2 2 3 4" xfId="4217"/>
    <cellStyle name="입력 2 2 2 3 4 2" xfId="7729"/>
    <cellStyle name="입력 2 2 2 3 4 2 2" xfId="14845"/>
    <cellStyle name="입력 2 2 2 3 4 2 2 2" xfId="28120"/>
    <cellStyle name="입력 2 2 2 3 4 2 3" xfId="21517"/>
    <cellStyle name="입력 2 2 2 3 4 3" xfId="11335"/>
    <cellStyle name="입력 2 2 2 3 4 3 2" xfId="24867"/>
    <cellStyle name="입력 2 2 2 3 4 4" xfId="18263"/>
    <cellStyle name="입력 2 2 2 3 5" xfId="6001"/>
    <cellStyle name="입력 2 2 2 3 5 2" xfId="13118"/>
    <cellStyle name="입력 2 2 2 3 5 2 2" xfId="26525"/>
    <cellStyle name="입력 2 2 2 3 5 3" xfId="19922"/>
    <cellStyle name="입력 2 2 2 3 6" xfId="9616"/>
    <cellStyle name="입력 2 2 2 3 6 2" xfId="23271"/>
    <cellStyle name="입력 2 2 2 3 7" xfId="16676"/>
    <cellStyle name="입력 2 2 2 4" xfId="3067"/>
    <cellStyle name="입력 2 2 2 4 2" xfId="3906"/>
    <cellStyle name="입력 2 2 2 4 2 2" xfId="5601"/>
    <cellStyle name="입력 2 2 2 4 2 2 2" xfId="9112"/>
    <cellStyle name="입력 2 2 2 4 2 2 2 2" xfId="16228"/>
    <cellStyle name="입력 2 2 2 4 2 2 2 2 2" xfId="29417"/>
    <cellStyle name="입력 2 2 2 4 2 2 2 3" xfId="22814"/>
    <cellStyle name="입력 2 2 2 4 2 2 3" xfId="12718"/>
    <cellStyle name="입력 2 2 2 4 2 2 3 2" xfId="26164"/>
    <cellStyle name="입력 2 2 2 4 2 2 4" xfId="19561"/>
    <cellStyle name="입력 2 2 2 4 2 3" xfId="7418"/>
    <cellStyle name="입력 2 2 2 4 2 3 2" xfId="14534"/>
    <cellStyle name="입력 2 2 2 4 2 3 2 2" xfId="27822"/>
    <cellStyle name="입력 2 2 2 4 2 3 3" xfId="21219"/>
    <cellStyle name="입력 2 2 2 4 2 4" xfId="11024"/>
    <cellStyle name="입력 2 2 2 4 2 4 2" xfId="24569"/>
    <cellStyle name="입력 2 2 2 4 2 5" xfId="17965"/>
    <cellStyle name="입력 2 2 2 4 3" xfId="4763"/>
    <cellStyle name="입력 2 2 2 4 3 2" xfId="8274"/>
    <cellStyle name="입력 2 2 2 4 3 2 2" xfId="15390"/>
    <cellStyle name="입력 2 2 2 4 3 2 2 2" xfId="28628"/>
    <cellStyle name="입력 2 2 2 4 3 2 3" xfId="22025"/>
    <cellStyle name="입력 2 2 2 4 3 3" xfId="11880"/>
    <cellStyle name="입력 2 2 2 4 3 3 2" xfId="25375"/>
    <cellStyle name="입력 2 2 2 4 3 4" xfId="18772"/>
    <cellStyle name="입력 2 2 2 4 4" xfId="6580"/>
    <cellStyle name="입력 2 2 2 4 4 2" xfId="13696"/>
    <cellStyle name="입력 2 2 2 4 4 2 2" xfId="27033"/>
    <cellStyle name="입력 2 2 2 4 4 3" xfId="20430"/>
    <cellStyle name="입력 2 2 2 4 5" xfId="10185"/>
    <cellStyle name="입력 2 2 2 4 5 2" xfId="23779"/>
    <cellStyle name="입력 2 2 2 4 6" xfId="17175"/>
    <cellStyle name="입력 2 2 2 5" xfId="3512"/>
    <cellStyle name="입력 2 2 2 5 2" xfId="5207"/>
    <cellStyle name="입력 2 2 2 5 2 2" xfId="8718"/>
    <cellStyle name="입력 2 2 2 5 2 2 2" xfId="15834"/>
    <cellStyle name="입력 2 2 2 5 2 2 2 2" xfId="29033"/>
    <cellStyle name="입력 2 2 2 5 2 2 3" xfId="22430"/>
    <cellStyle name="입력 2 2 2 5 2 3" xfId="12324"/>
    <cellStyle name="입력 2 2 2 5 2 3 2" xfId="25780"/>
    <cellStyle name="입력 2 2 2 5 2 4" xfId="19177"/>
    <cellStyle name="입력 2 2 2 5 3" xfId="7024"/>
    <cellStyle name="입력 2 2 2 5 3 2" xfId="14140"/>
    <cellStyle name="입력 2 2 2 5 3 2 2" xfId="27438"/>
    <cellStyle name="입력 2 2 2 5 3 3" xfId="20835"/>
    <cellStyle name="입력 2 2 2 5 4" xfId="10630"/>
    <cellStyle name="입력 2 2 2 5 4 2" xfId="24185"/>
    <cellStyle name="입력 2 2 2 5 5" xfId="17581"/>
    <cellStyle name="입력 2 2 2 6" xfId="4355"/>
    <cellStyle name="입력 2 2 2 6 2" xfId="7866"/>
    <cellStyle name="입력 2 2 2 6 2 2" xfId="14982"/>
    <cellStyle name="입력 2 2 2 6 2 2 2" xfId="28241"/>
    <cellStyle name="입력 2 2 2 6 2 3" xfId="21638"/>
    <cellStyle name="입력 2 2 2 6 3" xfId="11472"/>
    <cellStyle name="입력 2 2 2 6 3 2" xfId="24988"/>
    <cellStyle name="입력 2 2 2 6 4" xfId="18385"/>
    <cellStyle name="입력 2 2 2 7" xfId="6150"/>
    <cellStyle name="입력 2 2 2 7 2" xfId="13266"/>
    <cellStyle name="입력 2 2 2 7 2 2" xfId="26646"/>
    <cellStyle name="입력 2 2 2 7 3" xfId="20043"/>
    <cellStyle name="입력 2 2 2 8" xfId="9755"/>
    <cellStyle name="입력 2 2 2 8 2" xfId="23392"/>
    <cellStyle name="입력 2 2 3" xfId="2700"/>
    <cellStyle name="입력 2 2 3 2" xfId="2522"/>
    <cellStyle name="입력 2 2 3 2 2" xfId="2996"/>
    <cellStyle name="입력 2 2 3 2 2 2" xfId="3846"/>
    <cellStyle name="입력 2 2 3 2 2 2 2" xfId="5541"/>
    <cellStyle name="입력 2 2 3 2 2 2 2 2" xfId="9052"/>
    <cellStyle name="입력 2 2 3 2 2 2 2 2 2" xfId="16168"/>
    <cellStyle name="입력 2 2 3 2 2 2 2 2 2 2" xfId="29357"/>
    <cellStyle name="입력 2 2 3 2 2 2 2 2 3" xfId="22754"/>
    <cellStyle name="입력 2 2 3 2 2 2 2 3" xfId="12658"/>
    <cellStyle name="입력 2 2 3 2 2 2 2 3 2" xfId="26104"/>
    <cellStyle name="입력 2 2 3 2 2 2 2 4" xfId="19501"/>
    <cellStyle name="입력 2 2 3 2 2 2 3" xfId="7358"/>
    <cellStyle name="입력 2 2 3 2 2 2 3 2" xfId="14474"/>
    <cellStyle name="입력 2 2 3 2 2 2 3 2 2" xfId="27762"/>
    <cellStyle name="입력 2 2 3 2 2 2 3 3" xfId="21159"/>
    <cellStyle name="입력 2 2 3 2 2 2 4" xfId="10964"/>
    <cellStyle name="입력 2 2 3 2 2 2 4 2" xfId="24509"/>
    <cellStyle name="입력 2 2 3 2 2 2 5" xfId="17905"/>
    <cellStyle name="입력 2 2 3 2 2 3" xfId="4694"/>
    <cellStyle name="입력 2 2 3 2 2 3 2" xfId="8205"/>
    <cellStyle name="입력 2 2 3 2 2 3 2 2" xfId="15321"/>
    <cellStyle name="입력 2 2 3 2 2 3 2 2 2" xfId="28568"/>
    <cellStyle name="입력 2 2 3 2 2 3 2 3" xfId="21965"/>
    <cellStyle name="입력 2 2 3 2 2 3 3" xfId="11811"/>
    <cellStyle name="입력 2 2 3 2 2 3 3 2" xfId="25315"/>
    <cellStyle name="입력 2 2 3 2 2 3 4" xfId="18712"/>
    <cellStyle name="입력 2 2 3 2 2 4" xfId="6509"/>
    <cellStyle name="입력 2 2 3 2 2 4 2" xfId="13625"/>
    <cellStyle name="입력 2 2 3 2 2 4 2 2" xfId="26973"/>
    <cellStyle name="입력 2 2 3 2 2 4 3" xfId="20370"/>
    <cellStyle name="입력 2 2 3 2 2 5" xfId="10114"/>
    <cellStyle name="입력 2 2 3 2 2 5 2" xfId="23719"/>
    <cellStyle name="입력 2 2 3 2 2 6" xfId="17115"/>
    <cellStyle name="입력 2 2 3 2 3" xfId="3434"/>
    <cellStyle name="입력 2 2 3 2 3 2" xfId="5130"/>
    <cellStyle name="입력 2 2 3 2 3 2 2" xfId="8641"/>
    <cellStyle name="입력 2 2 3 2 3 2 2 2" xfId="15757"/>
    <cellStyle name="입력 2 2 3 2 3 2 2 2 2" xfId="28957"/>
    <cellStyle name="입력 2 2 3 2 3 2 2 3" xfId="22354"/>
    <cellStyle name="입력 2 2 3 2 3 2 3" xfId="12247"/>
    <cellStyle name="입력 2 2 3 2 3 2 3 2" xfId="25704"/>
    <cellStyle name="입력 2 2 3 2 3 2 4" xfId="19101"/>
    <cellStyle name="입력 2 2 3 2 3 3" xfId="6947"/>
    <cellStyle name="입력 2 2 3 2 3 3 2" xfId="14063"/>
    <cellStyle name="입력 2 2 3 2 3 3 2 2" xfId="27362"/>
    <cellStyle name="입력 2 2 3 2 3 3 3" xfId="20759"/>
    <cellStyle name="입력 2 2 3 2 3 4" xfId="10552"/>
    <cellStyle name="입력 2 2 3 2 3 4 2" xfId="24108"/>
    <cellStyle name="입력 2 2 3 2 3 5" xfId="17504"/>
    <cellStyle name="입력 2 2 3 2 4" xfId="4270"/>
    <cellStyle name="입력 2 2 3 2 4 2" xfId="7782"/>
    <cellStyle name="입력 2 2 3 2 4 2 2" xfId="14898"/>
    <cellStyle name="입력 2 2 3 2 4 2 2 2" xfId="28165"/>
    <cellStyle name="입력 2 2 3 2 4 2 3" xfId="21562"/>
    <cellStyle name="입력 2 2 3 2 4 3" xfId="11388"/>
    <cellStyle name="입력 2 2 3 2 4 3 2" xfId="24912"/>
    <cellStyle name="입력 2 2 3 2 4 4" xfId="18308"/>
    <cellStyle name="입력 2 2 3 2 5" xfId="6054"/>
    <cellStyle name="입력 2 2 3 2 5 2" xfId="13171"/>
    <cellStyle name="입력 2 2 3 2 5 2 2" xfId="26570"/>
    <cellStyle name="입력 2 2 3 2 5 3" xfId="19967"/>
    <cellStyle name="입력 2 2 3 2 6" xfId="9669"/>
    <cellStyle name="입력 2 2 3 2 6 2" xfId="23316"/>
    <cellStyle name="입력 2 2 3 2 7" xfId="16721"/>
    <cellStyle name="입력 2 2 3 3" xfId="3122"/>
    <cellStyle name="입력 2 2 3 3 2" xfId="3952"/>
    <cellStyle name="입력 2 2 3 3 2 2" xfId="5647"/>
    <cellStyle name="입력 2 2 3 3 2 2 2" xfId="9158"/>
    <cellStyle name="입력 2 2 3 3 2 2 2 2" xfId="16274"/>
    <cellStyle name="입력 2 2 3 3 2 2 2 2 2" xfId="29462"/>
    <cellStyle name="입력 2 2 3 3 2 2 2 3" xfId="22859"/>
    <cellStyle name="입력 2 2 3 3 2 2 3" xfId="12764"/>
    <cellStyle name="입력 2 2 3 3 2 2 3 2" xfId="26209"/>
    <cellStyle name="입력 2 2 3 3 2 2 4" xfId="19606"/>
    <cellStyle name="입력 2 2 3 3 2 3" xfId="7464"/>
    <cellStyle name="입력 2 2 3 3 2 3 2" xfId="14580"/>
    <cellStyle name="입력 2 2 3 3 2 3 2 2" xfId="27867"/>
    <cellStyle name="입력 2 2 3 3 2 3 3" xfId="21264"/>
    <cellStyle name="입력 2 2 3 3 2 4" xfId="11070"/>
    <cellStyle name="입력 2 2 3 3 2 4 2" xfId="24614"/>
    <cellStyle name="입력 2 2 3 3 2 5" xfId="18010"/>
    <cellStyle name="입력 2 2 3 3 3" xfId="4818"/>
    <cellStyle name="입력 2 2 3 3 3 2" xfId="8329"/>
    <cellStyle name="입력 2 2 3 3 3 2 2" xfId="15445"/>
    <cellStyle name="입력 2 2 3 3 3 2 2 2" xfId="28673"/>
    <cellStyle name="입력 2 2 3 3 3 2 3" xfId="22070"/>
    <cellStyle name="입력 2 2 3 3 3 3" xfId="11935"/>
    <cellStyle name="입력 2 2 3 3 3 3 2" xfId="25420"/>
    <cellStyle name="입력 2 2 3 3 3 4" xfId="18817"/>
    <cellStyle name="입력 2 2 3 3 4" xfId="6635"/>
    <cellStyle name="입력 2 2 3 3 4 2" xfId="13751"/>
    <cellStyle name="입력 2 2 3 3 4 2 2" xfId="27078"/>
    <cellStyle name="입력 2 2 3 3 4 3" xfId="20475"/>
    <cellStyle name="입력 2 2 3 3 5" xfId="10240"/>
    <cellStyle name="입력 2 2 3 3 5 2" xfId="23824"/>
    <cellStyle name="입력 2 2 3 3 6" xfId="17220"/>
    <cellStyle name="입력 2 2 3 4" xfId="3566"/>
    <cellStyle name="입력 2 2 3 4 2" xfId="5261"/>
    <cellStyle name="입력 2 2 3 4 2 2" xfId="8772"/>
    <cellStyle name="입력 2 2 3 4 2 2 2" xfId="15888"/>
    <cellStyle name="입력 2 2 3 4 2 2 2 2" xfId="29078"/>
    <cellStyle name="입력 2 2 3 4 2 2 3" xfId="22475"/>
    <cellStyle name="입력 2 2 3 4 2 3" xfId="12378"/>
    <cellStyle name="입력 2 2 3 4 2 3 2" xfId="25825"/>
    <cellStyle name="입력 2 2 3 4 2 4" xfId="19222"/>
    <cellStyle name="입력 2 2 3 4 3" xfId="7078"/>
    <cellStyle name="입력 2 2 3 4 3 2" xfId="14194"/>
    <cellStyle name="입력 2 2 3 4 3 2 2" xfId="27483"/>
    <cellStyle name="입력 2 2 3 4 3 3" xfId="20880"/>
    <cellStyle name="입력 2 2 3 4 4" xfId="10684"/>
    <cellStyle name="입력 2 2 3 4 4 2" xfId="24230"/>
    <cellStyle name="입력 2 2 3 4 5" xfId="17626"/>
    <cellStyle name="입력 2 2 3 5" xfId="4409"/>
    <cellStyle name="입력 2 2 3 5 2" xfId="7920"/>
    <cellStyle name="입력 2 2 3 5 2 2" xfId="15036"/>
    <cellStyle name="입력 2 2 3 5 2 2 2" xfId="28286"/>
    <cellStyle name="입력 2 2 3 5 2 3" xfId="21683"/>
    <cellStyle name="입력 2 2 3 5 3" xfId="11526"/>
    <cellStyle name="입력 2 2 3 5 3 2" xfId="25033"/>
    <cellStyle name="입력 2 2 3 5 4" xfId="18430"/>
    <cellStyle name="입력 2 2 3 6" xfId="6214"/>
    <cellStyle name="입력 2 2 3 6 2" xfId="13330"/>
    <cellStyle name="입력 2 2 3 6 2 2" xfId="26691"/>
    <cellStyle name="입력 2 2 3 6 3" xfId="20088"/>
    <cellStyle name="입력 2 2 3 7" xfId="9819"/>
    <cellStyle name="입력 2 2 3 7 2" xfId="23437"/>
    <cellStyle name="입력 2 2 3 8" xfId="16832"/>
    <cellStyle name="입력 2 2 4" xfId="2780"/>
    <cellStyle name="입력 2 2 4 2" xfId="2833"/>
    <cellStyle name="입력 2 2 4 2 2" xfId="3250"/>
    <cellStyle name="입력 2 2 4 2 2 2" xfId="4071"/>
    <cellStyle name="입력 2 2 4 2 2 2 2" xfId="5766"/>
    <cellStyle name="입력 2 2 4 2 2 2 2 2" xfId="9277"/>
    <cellStyle name="입력 2 2 4 2 2 2 2 2 2" xfId="16393"/>
    <cellStyle name="입력 2 2 4 2 2 2 2 2 2 2" xfId="29581"/>
    <cellStyle name="입력 2 2 4 2 2 2 2 2 3" xfId="22978"/>
    <cellStyle name="입력 2 2 4 2 2 2 2 3" xfId="12883"/>
    <cellStyle name="입력 2 2 4 2 2 2 2 3 2" xfId="26328"/>
    <cellStyle name="입력 2 2 4 2 2 2 2 4" xfId="19725"/>
    <cellStyle name="입력 2 2 4 2 2 2 3" xfId="7583"/>
    <cellStyle name="입력 2 2 4 2 2 2 3 2" xfId="14699"/>
    <cellStyle name="입력 2 2 4 2 2 2 3 2 2" xfId="27986"/>
    <cellStyle name="입력 2 2 4 2 2 2 3 3" xfId="21383"/>
    <cellStyle name="입력 2 2 4 2 2 2 4" xfId="11189"/>
    <cellStyle name="입력 2 2 4 2 2 2 4 2" xfId="24733"/>
    <cellStyle name="입력 2 2 4 2 2 2 5" xfId="18129"/>
    <cellStyle name="입력 2 2 4 2 2 3" xfId="4946"/>
    <cellStyle name="입력 2 2 4 2 2 3 2" xfId="8457"/>
    <cellStyle name="입력 2 2 4 2 2 3 2 2" xfId="15573"/>
    <cellStyle name="입력 2 2 4 2 2 3 2 2 2" xfId="28792"/>
    <cellStyle name="입력 2 2 4 2 2 3 2 3" xfId="22189"/>
    <cellStyle name="입력 2 2 4 2 2 3 3" xfId="12063"/>
    <cellStyle name="입력 2 2 4 2 2 3 3 2" xfId="25539"/>
    <cellStyle name="입력 2 2 4 2 2 3 4" xfId="18936"/>
    <cellStyle name="입력 2 2 4 2 2 4" xfId="6763"/>
    <cellStyle name="입력 2 2 4 2 2 4 2" xfId="13879"/>
    <cellStyle name="입력 2 2 4 2 2 4 2 2" xfId="27197"/>
    <cellStyle name="입력 2 2 4 2 2 4 3" xfId="20594"/>
    <cellStyle name="입력 2 2 4 2 2 5" xfId="10368"/>
    <cellStyle name="입력 2 2 4 2 2 5 2" xfId="23943"/>
    <cellStyle name="입력 2 2 4 2 2 6" xfId="17339"/>
    <cellStyle name="입력 2 2 4 2 3" xfId="3685"/>
    <cellStyle name="입력 2 2 4 2 3 2" xfId="5380"/>
    <cellStyle name="입력 2 2 4 2 3 2 2" xfId="8891"/>
    <cellStyle name="입력 2 2 4 2 3 2 2 2" xfId="16007"/>
    <cellStyle name="입력 2 2 4 2 3 2 2 2 2" xfId="29197"/>
    <cellStyle name="입력 2 2 4 2 3 2 2 3" xfId="22594"/>
    <cellStyle name="입력 2 2 4 2 3 2 3" xfId="12497"/>
    <cellStyle name="입력 2 2 4 2 3 2 3 2" xfId="25944"/>
    <cellStyle name="입력 2 2 4 2 3 2 4" xfId="19341"/>
    <cellStyle name="입력 2 2 4 2 3 3" xfId="7197"/>
    <cellStyle name="입력 2 2 4 2 3 3 2" xfId="14313"/>
    <cellStyle name="입력 2 2 4 2 3 3 2 2" xfId="27602"/>
    <cellStyle name="입력 2 2 4 2 3 3 3" xfId="20999"/>
    <cellStyle name="입력 2 2 4 2 3 4" xfId="10803"/>
    <cellStyle name="입력 2 2 4 2 3 4 2" xfId="24349"/>
    <cellStyle name="입력 2 2 4 2 3 5" xfId="17745"/>
    <cellStyle name="입력 2 2 4 2 4" xfId="4532"/>
    <cellStyle name="입력 2 2 4 2 4 2" xfId="8043"/>
    <cellStyle name="입력 2 2 4 2 4 2 2" xfId="15159"/>
    <cellStyle name="입력 2 2 4 2 4 2 2 2" xfId="28408"/>
    <cellStyle name="입력 2 2 4 2 4 2 3" xfId="21805"/>
    <cellStyle name="입력 2 2 4 2 4 3" xfId="11649"/>
    <cellStyle name="입력 2 2 4 2 4 3 2" xfId="25155"/>
    <cellStyle name="입력 2 2 4 2 4 4" xfId="18552"/>
    <cellStyle name="입력 2 2 4 2 5" xfId="6346"/>
    <cellStyle name="입력 2 2 4 2 5 2" xfId="13462"/>
    <cellStyle name="입력 2 2 4 2 5 2 2" xfId="26813"/>
    <cellStyle name="입력 2 2 4 2 5 3" xfId="20210"/>
    <cellStyle name="입력 2 2 4 2 6" xfId="9951"/>
    <cellStyle name="입력 2 2 4 2 6 2" xfId="23559"/>
    <cellStyle name="입력 2 2 4 2 7" xfId="16955"/>
    <cellStyle name="입력 2 2 4 3" xfId="3198"/>
    <cellStyle name="입력 2 2 4 3 2" xfId="4019"/>
    <cellStyle name="입력 2 2 4 3 2 2" xfId="5714"/>
    <cellStyle name="입력 2 2 4 3 2 2 2" xfId="9225"/>
    <cellStyle name="입력 2 2 4 3 2 2 2 2" xfId="16341"/>
    <cellStyle name="입력 2 2 4 3 2 2 2 2 2" xfId="29529"/>
    <cellStyle name="입력 2 2 4 3 2 2 2 3" xfId="22926"/>
    <cellStyle name="입력 2 2 4 3 2 2 3" xfId="12831"/>
    <cellStyle name="입력 2 2 4 3 2 2 3 2" xfId="26276"/>
    <cellStyle name="입력 2 2 4 3 2 2 4" xfId="19673"/>
    <cellStyle name="입력 2 2 4 3 2 3" xfId="7531"/>
    <cellStyle name="입력 2 2 4 3 2 3 2" xfId="14647"/>
    <cellStyle name="입력 2 2 4 3 2 3 2 2" xfId="27934"/>
    <cellStyle name="입력 2 2 4 3 2 3 3" xfId="21331"/>
    <cellStyle name="입력 2 2 4 3 2 4" xfId="11137"/>
    <cellStyle name="입력 2 2 4 3 2 4 2" xfId="24681"/>
    <cellStyle name="입력 2 2 4 3 2 5" xfId="18077"/>
    <cellStyle name="입력 2 2 4 3 3" xfId="4894"/>
    <cellStyle name="입력 2 2 4 3 3 2" xfId="8405"/>
    <cellStyle name="입력 2 2 4 3 3 2 2" xfId="15521"/>
    <cellStyle name="입력 2 2 4 3 3 2 2 2" xfId="28740"/>
    <cellStyle name="입력 2 2 4 3 3 2 3" xfId="22137"/>
    <cellStyle name="입력 2 2 4 3 3 3" xfId="12011"/>
    <cellStyle name="입력 2 2 4 3 3 3 2" xfId="25487"/>
    <cellStyle name="입력 2 2 4 3 3 4" xfId="18884"/>
    <cellStyle name="입력 2 2 4 3 4" xfId="6711"/>
    <cellStyle name="입력 2 2 4 3 4 2" xfId="13827"/>
    <cellStyle name="입력 2 2 4 3 4 2 2" xfId="27145"/>
    <cellStyle name="입력 2 2 4 3 4 3" xfId="20542"/>
    <cellStyle name="입력 2 2 4 3 5" xfId="10316"/>
    <cellStyle name="입력 2 2 4 3 5 2" xfId="23891"/>
    <cellStyle name="입력 2 2 4 3 6" xfId="17287"/>
    <cellStyle name="입력 2 2 4 4" xfId="3633"/>
    <cellStyle name="입력 2 2 4 4 2" xfId="5328"/>
    <cellStyle name="입력 2 2 4 4 2 2" xfId="8839"/>
    <cellStyle name="입력 2 2 4 4 2 2 2" xfId="15955"/>
    <cellStyle name="입력 2 2 4 4 2 2 2 2" xfId="29145"/>
    <cellStyle name="입력 2 2 4 4 2 2 3" xfId="22542"/>
    <cellStyle name="입력 2 2 4 4 2 3" xfId="12445"/>
    <cellStyle name="입력 2 2 4 4 2 3 2" xfId="25892"/>
    <cellStyle name="입력 2 2 4 4 2 4" xfId="19289"/>
    <cellStyle name="입력 2 2 4 4 3" xfId="7145"/>
    <cellStyle name="입력 2 2 4 4 3 2" xfId="14261"/>
    <cellStyle name="입력 2 2 4 4 3 2 2" xfId="27550"/>
    <cellStyle name="입력 2 2 4 4 3 3" xfId="20947"/>
    <cellStyle name="입력 2 2 4 4 4" xfId="10751"/>
    <cellStyle name="입력 2 2 4 4 4 2" xfId="24297"/>
    <cellStyle name="입력 2 2 4 4 5" xfId="17693"/>
    <cellStyle name="입력 2 2 4 5" xfId="4480"/>
    <cellStyle name="입력 2 2 4 5 2" xfId="7991"/>
    <cellStyle name="입력 2 2 4 5 2 2" xfId="15107"/>
    <cellStyle name="입력 2 2 4 5 2 2 2" xfId="28356"/>
    <cellStyle name="입력 2 2 4 5 2 3" xfId="21753"/>
    <cellStyle name="입력 2 2 4 5 3" xfId="11597"/>
    <cellStyle name="입력 2 2 4 5 3 2" xfId="25103"/>
    <cellStyle name="입력 2 2 4 5 4" xfId="18500"/>
    <cellStyle name="입력 2 2 4 6" xfId="6294"/>
    <cellStyle name="입력 2 2 4 6 2" xfId="13410"/>
    <cellStyle name="입력 2 2 4 6 2 2" xfId="26761"/>
    <cellStyle name="입력 2 2 4 6 3" xfId="20158"/>
    <cellStyle name="입력 2 2 4 7" xfId="9899"/>
    <cellStyle name="입력 2 2 4 7 2" xfId="23507"/>
    <cellStyle name="입력 2 2 4 8" xfId="16902"/>
    <cellStyle name="입력 2 2 5" xfId="2412"/>
    <cellStyle name="입력 2 2 5 2" xfId="2895"/>
    <cellStyle name="입력 2 2 5 2 2" xfId="3746"/>
    <cellStyle name="입력 2 2 5 2 2 2" xfId="5441"/>
    <cellStyle name="입력 2 2 5 2 2 2 2" xfId="8952"/>
    <cellStyle name="입력 2 2 5 2 2 2 2 2" xfId="16068"/>
    <cellStyle name="입력 2 2 5 2 2 2 2 2 2" xfId="29258"/>
    <cellStyle name="입력 2 2 5 2 2 2 2 3" xfId="22655"/>
    <cellStyle name="입력 2 2 5 2 2 2 3" xfId="12558"/>
    <cellStyle name="입력 2 2 5 2 2 2 3 2" xfId="26005"/>
    <cellStyle name="입력 2 2 5 2 2 2 4" xfId="19402"/>
    <cellStyle name="입력 2 2 5 2 2 3" xfId="7258"/>
    <cellStyle name="입력 2 2 5 2 2 3 2" xfId="14374"/>
    <cellStyle name="입력 2 2 5 2 2 3 2 2" xfId="27663"/>
    <cellStyle name="입력 2 2 5 2 2 3 3" xfId="21060"/>
    <cellStyle name="입력 2 2 5 2 2 4" xfId="10864"/>
    <cellStyle name="입력 2 2 5 2 2 4 2" xfId="24410"/>
    <cellStyle name="입력 2 2 5 2 2 5" xfId="17806"/>
    <cellStyle name="입력 2 2 5 2 3" xfId="4594"/>
    <cellStyle name="입력 2 2 5 2 3 2" xfId="8105"/>
    <cellStyle name="입력 2 2 5 2 3 2 2" xfId="15221"/>
    <cellStyle name="입력 2 2 5 2 3 2 2 2" xfId="28469"/>
    <cellStyle name="입력 2 2 5 2 3 2 3" xfId="21866"/>
    <cellStyle name="입력 2 2 5 2 3 3" xfId="11711"/>
    <cellStyle name="입력 2 2 5 2 3 3 2" xfId="25216"/>
    <cellStyle name="입력 2 2 5 2 3 4" xfId="18613"/>
    <cellStyle name="입력 2 2 5 2 4" xfId="6408"/>
    <cellStyle name="입력 2 2 5 2 4 2" xfId="13524"/>
    <cellStyle name="입력 2 2 5 2 4 2 2" xfId="26874"/>
    <cellStyle name="입력 2 2 5 2 4 3" xfId="20271"/>
    <cellStyle name="입력 2 2 5 2 5" xfId="10013"/>
    <cellStyle name="입력 2 2 5 2 5 2" xfId="23620"/>
    <cellStyle name="입력 2 2 5 2 6" xfId="17016"/>
    <cellStyle name="입력 2 2 5 3" xfId="3325"/>
    <cellStyle name="입력 2 2 5 3 2" xfId="5021"/>
    <cellStyle name="입력 2 2 5 3 2 2" xfId="8532"/>
    <cellStyle name="입력 2 2 5 3 2 2 2" xfId="15648"/>
    <cellStyle name="입력 2 2 5 3 2 2 2 2" xfId="28858"/>
    <cellStyle name="입력 2 2 5 3 2 2 3" xfId="22255"/>
    <cellStyle name="입력 2 2 5 3 2 3" xfId="12138"/>
    <cellStyle name="입력 2 2 5 3 2 3 2" xfId="25605"/>
    <cellStyle name="입력 2 2 5 3 2 4" xfId="19002"/>
    <cellStyle name="입력 2 2 5 3 3" xfId="6838"/>
    <cellStyle name="입력 2 2 5 3 3 2" xfId="13954"/>
    <cellStyle name="입력 2 2 5 3 3 2 2" xfId="27263"/>
    <cellStyle name="입력 2 2 5 3 3 3" xfId="20660"/>
    <cellStyle name="입력 2 2 5 3 4" xfId="10443"/>
    <cellStyle name="입력 2 2 5 3 4 2" xfId="24009"/>
    <cellStyle name="입력 2 2 5 3 5" xfId="17405"/>
    <cellStyle name="입력 2 2 5 4" xfId="4161"/>
    <cellStyle name="입력 2 2 5 4 2" xfId="7673"/>
    <cellStyle name="입력 2 2 5 4 2 2" xfId="14789"/>
    <cellStyle name="입력 2 2 5 4 2 2 2" xfId="28066"/>
    <cellStyle name="입력 2 2 5 4 2 3" xfId="21463"/>
    <cellStyle name="입력 2 2 5 4 3" xfId="11279"/>
    <cellStyle name="입력 2 2 5 4 3 2" xfId="24813"/>
    <cellStyle name="입력 2 2 5 4 4" xfId="18209"/>
    <cellStyle name="입력 2 2 5 5" xfId="5945"/>
    <cellStyle name="입력 2 2 5 5 2" xfId="13062"/>
    <cellStyle name="입력 2 2 5 5 2 2" xfId="26471"/>
    <cellStyle name="입력 2 2 5 5 3" xfId="19868"/>
    <cellStyle name="입력 2 2 5 6" xfId="9560"/>
    <cellStyle name="입력 2 2 5 6 2" xfId="23217"/>
    <cellStyle name="입력 2 2 5 7" xfId="16622"/>
    <cellStyle name="입력 2 2 6" xfId="2847"/>
    <cellStyle name="입력 2 2 6 2" xfId="3698"/>
    <cellStyle name="입력 2 2 6 2 2" xfId="5393"/>
    <cellStyle name="입력 2 2 6 2 2 2" xfId="8904"/>
    <cellStyle name="입력 2 2 6 2 2 2 2" xfId="16020"/>
    <cellStyle name="입력 2 2 6 2 2 2 2 2" xfId="29210"/>
    <cellStyle name="입력 2 2 6 2 2 2 3" xfId="22607"/>
    <cellStyle name="입력 2 2 6 2 2 3" xfId="12510"/>
    <cellStyle name="입력 2 2 6 2 2 3 2" xfId="25957"/>
    <cellStyle name="입력 2 2 6 2 2 4" xfId="19354"/>
    <cellStyle name="입력 2 2 6 2 3" xfId="7210"/>
    <cellStyle name="입력 2 2 6 2 3 2" xfId="14326"/>
    <cellStyle name="입력 2 2 6 2 3 2 2" xfId="27615"/>
    <cellStyle name="입력 2 2 6 2 3 3" xfId="21012"/>
    <cellStyle name="입력 2 2 6 2 4" xfId="10816"/>
    <cellStyle name="입력 2 2 6 2 4 2" xfId="24362"/>
    <cellStyle name="입력 2 2 6 2 5" xfId="17758"/>
    <cellStyle name="입력 2 2 6 3" xfId="4546"/>
    <cellStyle name="입력 2 2 6 3 2" xfId="8057"/>
    <cellStyle name="입력 2 2 6 3 2 2" xfId="15173"/>
    <cellStyle name="입력 2 2 6 3 2 2 2" xfId="28421"/>
    <cellStyle name="입력 2 2 6 3 2 3" xfId="21818"/>
    <cellStyle name="입력 2 2 6 3 3" xfId="11663"/>
    <cellStyle name="입력 2 2 6 3 3 2" xfId="25168"/>
    <cellStyle name="입력 2 2 6 3 4" xfId="18565"/>
    <cellStyle name="입력 2 2 6 4" xfId="6360"/>
    <cellStyle name="입력 2 2 6 4 2" xfId="13476"/>
    <cellStyle name="입력 2 2 6 4 2 2" xfId="26826"/>
    <cellStyle name="입력 2 2 6 4 3" xfId="20223"/>
    <cellStyle name="입력 2 2 6 5" xfId="9965"/>
    <cellStyle name="입력 2 2 6 5 2" xfId="23572"/>
    <cellStyle name="입력 2 2 6 6" xfId="16968"/>
    <cellStyle name="입력 2 2 7" xfId="3268"/>
    <cellStyle name="입력 2 2 7 2" xfId="4964"/>
    <cellStyle name="입력 2 2 7 2 2" xfId="8475"/>
    <cellStyle name="입력 2 2 7 2 2 2" xfId="15591"/>
    <cellStyle name="입력 2 2 7 2 2 2 2" xfId="28810"/>
    <cellStyle name="입력 2 2 7 2 2 3" xfId="22207"/>
    <cellStyle name="입력 2 2 7 2 3" xfId="12081"/>
    <cellStyle name="입력 2 2 7 2 3 2" xfId="25557"/>
    <cellStyle name="입력 2 2 7 2 4" xfId="18954"/>
    <cellStyle name="입력 2 2 7 3" xfId="6781"/>
    <cellStyle name="입력 2 2 7 3 2" xfId="13897"/>
    <cellStyle name="입력 2 2 7 3 2 2" xfId="27215"/>
    <cellStyle name="입력 2 2 7 3 3" xfId="20612"/>
    <cellStyle name="입력 2 2 7 4" xfId="10386"/>
    <cellStyle name="입력 2 2 7 4 2" xfId="23961"/>
    <cellStyle name="입력 2 2 7 5" xfId="17357"/>
    <cellStyle name="입력 2 2 8" xfId="4086"/>
    <cellStyle name="입력 2 2 8 2" xfId="7598"/>
    <cellStyle name="입력 2 2 8 2 2" xfId="14714"/>
    <cellStyle name="입력 2 2 8 2 2 2" xfId="28001"/>
    <cellStyle name="입력 2 2 8 2 3" xfId="21398"/>
    <cellStyle name="입력 2 2 8 3" xfId="11204"/>
    <cellStyle name="입력 2 2 8 3 2" xfId="24748"/>
    <cellStyle name="입력 2 2 8 4" xfId="18144"/>
    <cellStyle name="입력 2 2 9" xfId="5870"/>
    <cellStyle name="입력 2 2 9 2" xfId="12987"/>
    <cellStyle name="입력 2 2 9 2 2" xfId="26406"/>
    <cellStyle name="입력 2 2 9 3" xfId="19803"/>
    <cellStyle name="입력 3" xfId="1664"/>
    <cellStyle name="입력 3 2" xfId="2330"/>
    <cellStyle name="입력 3 2 10" xfId="9486"/>
    <cellStyle name="입력 3 2 10 2" xfId="23153"/>
    <cellStyle name="입력 3 2 11" xfId="16565"/>
    <cellStyle name="입력 3 2 2" xfId="2633"/>
    <cellStyle name="입력 3 2 2 2" xfId="2760"/>
    <cellStyle name="입력 3 2 2 2 2" xfId="2813"/>
    <cellStyle name="입력 3 2 2 2 2 2" xfId="3230"/>
    <cellStyle name="입력 3 2 2 2 2 2 2" xfId="4051"/>
    <cellStyle name="입력 3 2 2 2 2 2 2 2" xfId="5746"/>
    <cellStyle name="입력 3 2 2 2 2 2 2 2 2" xfId="9257"/>
    <cellStyle name="입력 3 2 2 2 2 2 2 2 2 2" xfId="16373"/>
    <cellStyle name="입력 3 2 2 2 2 2 2 2 2 2 2" xfId="29561"/>
    <cellStyle name="입력 3 2 2 2 2 2 2 2 2 3" xfId="22958"/>
    <cellStyle name="입력 3 2 2 2 2 2 2 2 3" xfId="12863"/>
    <cellStyle name="입력 3 2 2 2 2 2 2 2 3 2" xfId="26308"/>
    <cellStyle name="입력 3 2 2 2 2 2 2 2 4" xfId="19705"/>
    <cellStyle name="입력 3 2 2 2 2 2 2 3" xfId="7563"/>
    <cellStyle name="입력 3 2 2 2 2 2 2 3 2" xfId="14679"/>
    <cellStyle name="입력 3 2 2 2 2 2 2 3 2 2" xfId="27966"/>
    <cellStyle name="입력 3 2 2 2 2 2 2 3 3" xfId="21363"/>
    <cellStyle name="입력 3 2 2 2 2 2 2 4" xfId="11169"/>
    <cellStyle name="입력 3 2 2 2 2 2 2 4 2" xfId="24713"/>
    <cellStyle name="입력 3 2 2 2 2 2 2 5" xfId="18109"/>
    <cellStyle name="입력 3 2 2 2 2 2 3" xfId="4926"/>
    <cellStyle name="입력 3 2 2 2 2 2 3 2" xfId="8437"/>
    <cellStyle name="입력 3 2 2 2 2 2 3 2 2" xfId="15553"/>
    <cellStyle name="입력 3 2 2 2 2 2 3 2 2 2" xfId="28772"/>
    <cellStyle name="입력 3 2 2 2 2 2 3 2 3" xfId="22169"/>
    <cellStyle name="입력 3 2 2 2 2 2 3 3" xfId="12043"/>
    <cellStyle name="입력 3 2 2 2 2 2 3 3 2" xfId="25519"/>
    <cellStyle name="입력 3 2 2 2 2 2 3 4" xfId="18916"/>
    <cellStyle name="입력 3 2 2 2 2 2 4" xfId="6743"/>
    <cellStyle name="입력 3 2 2 2 2 2 4 2" xfId="13859"/>
    <cellStyle name="입력 3 2 2 2 2 2 4 2 2" xfId="27177"/>
    <cellStyle name="입력 3 2 2 2 2 2 4 3" xfId="20574"/>
    <cellStyle name="입력 3 2 2 2 2 2 5" xfId="10348"/>
    <cellStyle name="입력 3 2 2 2 2 2 5 2" xfId="23923"/>
    <cellStyle name="입력 3 2 2 2 2 2 6" xfId="17319"/>
    <cellStyle name="입력 3 2 2 2 2 3" xfId="3665"/>
    <cellStyle name="입력 3 2 2 2 2 3 2" xfId="5360"/>
    <cellStyle name="입력 3 2 2 2 2 3 2 2" xfId="8871"/>
    <cellStyle name="입력 3 2 2 2 2 3 2 2 2" xfId="15987"/>
    <cellStyle name="입력 3 2 2 2 2 3 2 2 2 2" xfId="29177"/>
    <cellStyle name="입력 3 2 2 2 2 3 2 2 3" xfId="22574"/>
    <cellStyle name="입력 3 2 2 2 2 3 2 3" xfId="12477"/>
    <cellStyle name="입력 3 2 2 2 2 3 2 3 2" xfId="25924"/>
    <cellStyle name="입력 3 2 2 2 2 3 2 4" xfId="19321"/>
    <cellStyle name="입력 3 2 2 2 2 3 3" xfId="7177"/>
    <cellStyle name="입력 3 2 2 2 2 3 3 2" xfId="14293"/>
    <cellStyle name="입력 3 2 2 2 2 3 3 2 2" xfId="27582"/>
    <cellStyle name="입력 3 2 2 2 2 3 3 3" xfId="20979"/>
    <cellStyle name="입력 3 2 2 2 2 3 4" xfId="10783"/>
    <cellStyle name="입력 3 2 2 2 2 3 4 2" xfId="24329"/>
    <cellStyle name="입력 3 2 2 2 2 3 5" xfId="17725"/>
    <cellStyle name="입력 3 2 2 2 2 4" xfId="4512"/>
    <cellStyle name="입력 3 2 2 2 2 4 2" xfId="8023"/>
    <cellStyle name="입력 3 2 2 2 2 4 2 2" xfId="15139"/>
    <cellStyle name="입력 3 2 2 2 2 4 2 2 2" xfId="28388"/>
    <cellStyle name="입력 3 2 2 2 2 4 2 3" xfId="21785"/>
    <cellStyle name="입력 3 2 2 2 2 4 3" xfId="11629"/>
    <cellStyle name="입력 3 2 2 2 2 4 3 2" xfId="25135"/>
    <cellStyle name="입력 3 2 2 2 2 4 4" xfId="18532"/>
    <cellStyle name="입력 3 2 2 2 2 5" xfId="6326"/>
    <cellStyle name="입력 3 2 2 2 2 5 2" xfId="13442"/>
    <cellStyle name="입력 3 2 2 2 2 5 2 2" xfId="26793"/>
    <cellStyle name="입력 3 2 2 2 2 5 3" xfId="20190"/>
    <cellStyle name="입력 3 2 2 2 2 6" xfId="9931"/>
    <cellStyle name="입력 3 2 2 2 2 6 2" xfId="23539"/>
    <cellStyle name="입력 3 2 2 2 2 7" xfId="16935"/>
    <cellStyle name="입력 3 2 2 2 3" xfId="3178"/>
    <cellStyle name="입력 3 2 2 2 3 2" xfId="3999"/>
    <cellStyle name="입력 3 2 2 2 3 2 2" xfId="5694"/>
    <cellStyle name="입력 3 2 2 2 3 2 2 2" xfId="9205"/>
    <cellStyle name="입력 3 2 2 2 3 2 2 2 2" xfId="16321"/>
    <cellStyle name="입력 3 2 2 2 3 2 2 2 2 2" xfId="29509"/>
    <cellStyle name="입력 3 2 2 2 3 2 2 2 3" xfId="22906"/>
    <cellStyle name="입력 3 2 2 2 3 2 2 3" xfId="12811"/>
    <cellStyle name="입력 3 2 2 2 3 2 2 3 2" xfId="26256"/>
    <cellStyle name="입력 3 2 2 2 3 2 2 4" xfId="19653"/>
    <cellStyle name="입력 3 2 2 2 3 2 3" xfId="7511"/>
    <cellStyle name="입력 3 2 2 2 3 2 3 2" xfId="14627"/>
    <cellStyle name="입력 3 2 2 2 3 2 3 2 2" xfId="27914"/>
    <cellStyle name="입력 3 2 2 2 3 2 3 3" xfId="21311"/>
    <cellStyle name="입력 3 2 2 2 3 2 4" xfId="11117"/>
    <cellStyle name="입력 3 2 2 2 3 2 4 2" xfId="24661"/>
    <cellStyle name="입력 3 2 2 2 3 2 5" xfId="18057"/>
    <cellStyle name="입력 3 2 2 2 3 3" xfId="4874"/>
    <cellStyle name="입력 3 2 2 2 3 3 2" xfId="8385"/>
    <cellStyle name="입력 3 2 2 2 3 3 2 2" xfId="15501"/>
    <cellStyle name="입력 3 2 2 2 3 3 2 2 2" xfId="28720"/>
    <cellStyle name="입력 3 2 2 2 3 3 2 3" xfId="22117"/>
    <cellStyle name="입력 3 2 2 2 3 3 3" xfId="11991"/>
    <cellStyle name="입력 3 2 2 2 3 3 3 2" xfId="25467"/>
    <cellStyle name="입력 3 2 2 2 3 3 4" xfId="18864"/>
    <cellStyle name="입력 3 2 2 2 3 4" xfId="6691"/>
    <cellStyle name="입력 3 2 2 2 3 4 2" xfId="13807"/>
    <cellStyle name="입력 3 2 2 2 3 4 2 2" xfId="27125"/>
    <cellStyle name="입력 3 2 2 2 3 4 3" xfId="20522"/>
    <cellStyle name="입력 3 2 2 2 3 5" xfId="10296"/>
    <cellStyle name="입력 3 2 2 2 3 5 2" xfId="23871"/>
    <cellStyle name="입력 3 2 2 2 3 6" xfId="17267"/>
    <cellStyle name="입력 3 2 2 2 4" xfId="3613"/>
    <cellStyle name="입력 3 2 2 2 4 2" xfId="5308"/>
    <cellStyle name="입력 3 2 2 2 4 2 2" xfId="8819"/>
    <cellStyle name="입력 3 2 2 2 4 2 2 2" xfId="15935"/>
    <cellStyle name="입력 3 2 2 2 4 2 2 2 2" xfId="29125"/>
    <cellStyle name="입력 3 2 2 2 4 2 2 3" xfId="22522"/>
    <cellStyle name="입력 3 2 2 2 4 2 3" xfId="12425"/>
    <cellStyle name="입력 3 2 2 2 4 2 3 2" xfId="25872"/>
    <cellStyle name="입력 3 2 2 2 4 2 4" xfId="19269"/>
    <cellStyle name="입력 3 2 2 2 4 3" xfId="7125"/>
    <cellStyle name="입력 3 2 2 2 4 3 2" xfId="14241"/>
    <cellStyle name="입력 3 2 2 2 4 3 2 2" xfId="27530"/>
    <cellStyle name="입력 3 2 2 2 4 3 3" xfId="20927"/>
    <cellStyle name="입력 3 2 2 2 4 4" xfId="10731"/>
    <cellStyle name="입력 3 2 2 2 4 4 2" xfId="24277"/>
    <cellStyle name="입력 3 2 2 2 4 5" xfId="17673"/>
    <cellStyle name="입력 3 2 2 2 5" xfId="4460"/>
    <cellStyle name="입력 3 2 2 2 5 2" xfId="7971"/>
    <cellStyle name="입력 3 2 2 2 5 2 2" xfId="15087"/>
    <cellStyle name="입력 3 2 2 2 5 2 2 2" xfId="28336"/>
    <cellStyle name="입력 3 2 2 2 5 2 3" xfId="21733"/>
    <cellStyle name="입력 3 2 2 2 5 3" xfId="11577"/>
    <cellStyle name="입력 3 2 2 2 5 3 2" xfId="25083"/>
    <cellStyle name="입력 3 2 2 2 5 4" xfId="18480"/>
    <cellStyle name="입력 3 2 2 2 6" xfId="6274"/>
    <cellStyle name="입력 3 2 2 2 6 2" xfId="13390"/>
    <cellStyle name="입력 3 2 2 2 6 2 2" xfId="26741"/>
    <cellStyle name="입력 3 2 2 2 6 3" xfId="20138"/>
    <cellStyle name="입력 3 2 2 2 7" xfId="9879"/>
    <cellStyle name="입력 3 2 2 2 7 2" xfId="23487"/>
    <cellStyle name="입력 3 2 2 2 8" xfId="16882"/>
    <cellStyle name="입력 3 2 2 3" xfId="2470"/>
    <cellStyle name="입력 3 2 2 3 2" xfId="2952"/>
    <cellStyle name="입력 3 2 2 3 2 2" xfId="3802"/>
    <cellStyle name="입력 3 2 2 3 2 2 2" xfId="5497"/>
    <cellStyle name="입력 3 2 2 3 2 2 2 2" xfId="9008"/>
    <cellStyle name="입력 3 2 2 3 2 2 2 2 2" xfId="16124"/>
    <cellStyle name="입력 3 2 2 3 2 2 2 2 2 2" xfId="29313"/>
    <cellStyle name="입력 3 2 2 3 2 2 2 2 3" xfId="22710"/>
    <cellStyle name="입력 3 2 2 3 2 2 2 3" xfId="12614"/>
    <cellStyle name="입력 3 2 2 3 2 2 2 3 2" xfId="26060"/>
    <cellStyle name="입력 3 2 2 3 2 2 2 4" xfId="19457"/>
    <cellStyle name="입력 3 2 2 3 2 2 3" xfId="7314"/>
    <cellStyle name="입력 3 2 2 3 2 2 3 2" xfId="14430"/>
    <cellStyle name="입력 3 2 2 3 2 2 3 2 2" xfId="27718"/>
    <cellStyle name="입력 3 2 2 3 2 2 3 3" xfId="21115"/>
    <cellStyle name="입력 3 2 2 3 2 2 4" xfId="10920"/>
    <cellStyle name="입력 3 2 2 3 2 2 4 2" xfId="24465"/>
    <cellStyle name="입력 3 2 2 3 2 2 5" xfId="17861"/>
    <cellStyle name="입력 3 2 2 3 2 3" xfId="4650"/>
    <cellStyle name="입력 3 2 2 3 2 3 2" xfId="8161"/>
    <cellStyle name="입력 3 2 2 3 2 3 2 2" xfId="15277"/>
    <cellStyle name="입력 3 2 2 3 2 3 2 2 2" xfId="28524"/>
    <cellStyle name="입력 3 2 2 3 2 3 2 3" xfId="21921"/>
    <cellStyle name="입력 3 2 2 3 2 3 3" xfId="11767"/>
    <cellStyle name="입력 3 2 2 3 2 3 3 2" xfId="25271"/>
    <cellStyle name="입력 3 2 2 3 2 3 4" xfId="18668"/>
    <cellStyle name="입력 3 2 2 3 2 4" xfId="6465"/>
    <cellStyle name="입력 3 2 2 3 2 4 2" xfId="13581"/>
    <cellStyle name="입력 3 2 2 3 2 4 2 2" xfId="26929"/>
    <cellStyle name="입력 3 2 2 3 2 4 3" xfId="20326"/>
    <cellStyle name="입력 3 2 2 3 2 5" xfId="10070"/>
    <cellStyle name="입력 3 2 2 3 2 5 2" xfId="23675"/>
    <cellStyle name="입력 3 2 2 3 2 6" xfId="17071"/>
    <cellStyle name="입력 3 2 2 3 3" xfId="3382"/>
    <cellStyle name="입력 3 2 2 3 3 2" xfId="5078"/>
    <cellStyle name="입력 3 2 2 3 3 2 2" xfId="8589"/>
    <cellStyle name="입력 3 2 2 3 3 2 2 2" xfId="15705"/>
    <cellStyle name="입력 3 2 2 3 3 2 2 2 2" xfId="28913"/>
    <cellStyle name="입력 3 2 2 3 3 2 2 3" xfId="22310"/>
    <cellStyle name="입력 3 2 2 3 3 2 3" xfId="12195"/>
    <cellStyle name="입력 3 2 2 3 3 2 3 2" xfId="25660"/>
    <cellStyle name="입력 3 2 2 3 3 2 4" xfId="19057"/>
    <cellStyle name="입력 3 2 2 3 3 3" xfId="6895"/>
    <cellStyle name="입력 3 2 2 3 3 3 2" xfId="14011"/>
    <cellStyle name="입력 3 2 2 3 3 3 2 2" xfId="27318"/>
    <cellStyle name="입력 3 2 2 3 3 3 3" xfId="20715"/>
    <cellStyle name="입력 3 2 2 3 3 4" xfId="10500"/>
    <cellStyle name="입력 3 2 2 3 3 4 2" xfId="24064"/>
    <cellStyle name="입력 3 2 2 3 3 5" xfId="17460"/>
    <cellStyle name="입력 3 2 2 3 4" xfId="4218"/>
    <cellStyle name="입력 3 2 2 3 4 2" xfId="7730"/>
    <cellStyle name="입력 3 2 2 3 4 2 2" xfId="14846"/>
    <cellStyle name="입력 3 2 2 3 4 2 2 2" xfId="28121"/>
    <cellStyle name="입력 3 2 2 3 4 2 3" xfId="21518"/>
    <cellStyle name="입력 3 2 2 3 4 3" xfId="11336"/>
    <cellStyle name="입력 3 2 2 3 4 3 2" xfId="24868"/>
    <cellStyle name="입력 3 2 2 3 4 4" xfId="18264"/>
    <cellStyle name="입력 3 2 2 3 5" xfId="6002"/>
    <cellStyle name="입력 3 2 2 3 5 2" xfId="13119"/>
    <cellStyle name="입력 3 2 2 3 5 2 2" xfId="26526"/>
    <cellStyle name="입력 3 2 2 3 5 3" xfId="19923"/>
    <cellStyle name="입력 3 2 2 3 6" xfId="9617"/>
    <cellStyle name="입력 3 2 2 3 6 2" xfId="23272"/>
    <cellStyle name="입력 3 2 2 3 7" xfId="16677"/>
    <cellStyle name="입력 3 2 2 4" xfId="3068"/>
    <cellStyle name="입력 3 2 2 4 2" xfId="3907"/>
    <cellStyle name="입력 3 2 2 4 2 2" xfId="5602"/>
    <cellStyle name="입력 3 2 2 4 2 2 2" xfId="9113"/>
    <cellStyle name="입력 3 2 2 4 2 2 2 2" xfId="16229"/>
    <cellStyle name="입력 3 2 2 4 2 2 2 2 2" xfId="29418"/>
    <cellStyle name="입력 3 2 2 4 2 2 2 3" xfId="22815"/>
    <cellStyle name="입력 3 2 2 4 2 2 3" xfId="12719"/>
    <cellStyle name="입력 3 2 2 4 2 2 3 2" xfId="26165"/>
    <cellStyle name="입력 3 2 2 4 2 2 4" xfId="19562"/>
    <cellStyle name="입력 3 2 2 4 2 3" xfId="7419"/>
    <cellStyle name="입력 3 2 2 4 2 3 2" xfId="14535"/>
    <cellStyle name="입력 3 2 2 4 2 3 2 2" xfId="27823"/>
    <cellStyle name="입력 3 2 2 4 2 3 3" xfId="21220"/>
    <cellStyle name="입력 3 2 2 4 2 4" xfId="11025"/>
    <cellStyle name="입력 3 2 2 4 2 4 2" xfId="24570"/>
    <cellStyle name="입력 3 2 2 4 2 5" xfId="17966"/>
    <cellStyle name="입력 3 2 2 4 3" xfId="4764"/>
    <cellStyle name="입력 3 2 2 4 3 2" xfId="8275"/>
    <cellStyle name="입력 3 2 2 4 3 2 2" xfId="15391"/>
    <cellStyle name="입력 3 2 2 4 3 2 2 2" xfId="28629"/>
    <cellStyle name="입력 3 2 2 4 3 2 3" xfId="22026"/>
    <cellStyle name="입력 3 2 2 4 3 3" xfId="11881"/>
    <cellStyle name="입력 3 2 2 4 3 3 2" xfId="25376"/>
    <cellStyle name="입력 3 2 2 4 3 4" xfId="18773"/>
    <cellStyle name="입력 3 2 2 4 4" xfId="6581"/>
    <cellStyle name="입력 3 2 2 4 4 2" xfId="13697"/>
    <cellStyle name="입력 3 2 2 4 4 2 2" xfId="27034"/>
    <cellStyle name="입력 3 2 2 4 4 3" xfId="20431"/>
    <cellStyle name="입력 3 2 2 4 5" xfId="10186"/>
    <cellStyle name="입력 3 2 2 4 5 2" xfId="23780"/>
    <cellStyle name="입력 3 2 2 4 6" xfId="17176"/>
    <cellStyle name="입력 3 2 2 5" xfId="3513"/>
    <cellStyle name="입력 3 2 2 5 2" xfId="5208"/>
    <cellStyle name="입력 3 2 2 5 2 2" xfId="8719"/>
    <cellStyle name="입력 3 2 2 5 2 2 2" xfId="15835"/>
    <cellStyle name="입력 3 2 2 5 2 2 2 2" xfId="29034"/>
    <cellStyle name="입력 3 2 2 5 2 2 3" xfId="22431"/>
    <cellStyle name="입력 3 2 2 5 2 3" xfId="12325"/>
    <cellStyle name="입력 3 2 2 5 2 3 2" xfId="25781"/>
    <cellStyle name="입력 3 2 2 5 2 4" xfId="19178"/>
    <cellStyle name="입력 3 2 2 5 3" xfId="7025"/>
    <cellStyle name="입력 3 2 2 5 3 2" xfId="14141"/>
    <cellStyle name="입력 3 2 2 5 3 2 2" xfId="27439"/>
    <cellStyle name="입력 3 2 2 5 3 3" xfId="20836"/>
    <cellStyle name="입력 3 2 2 5 4" xfId="10631"/>
    <cellStyle name="입력 3 2 2 5 4 2" xfId="24186"/>
    <cellStyle name="입력 3 2 2 5 5" xfId="17582"/>
    <cellStyle name="입력 3 2 2 6" xfId="4356"/>
    <cellStyle name="입력 3 2 2 6 2" xfId="7867"/>
    <cellStyle name="입력 3 2 2 6 2 2" xfId="14983"/>
    <cellStyle name="입력 3 2 2 6 2 2 2" xfId="28242"/>
    <cellStyle name="입력 3 2 2 6 2 3" xfId="21639"/>
    <cellStyle name="입력 3 2 2 6 3" xfId="11473"/>
    <cellStyle name="입력 3 2 2 6 3 2" xfId="24989"/>
    <cellStyle name="입력 3 2 2 6 4" xfId="18386"/>
    <cellStyle name="입력 3 2 2 7" xfId="6151"/>
    <cellStyle name="입력 3 2 2 7 2" xfId="13267"/>
    <cellStyle name="입력 3 2 2 7 2 2" xfId="26647"/>
    <cellStyle name="입력 3 2 2 7 3" xfId="20044"/>
    <cellStyle name="입력 3 2 2 8" xfId="9756"/>
    <cellStyle name="입력 3 2 2 8 2" xfId="23393"/>
    <cellStyle name="입력 3 2 3" xfId="2701"/>
    <cellStyle name="입력 3 2 3 2" xfId="2523"/>
    <cellStyle name="입력 3 2 3 2 2" xfId="2997"/>
    <cellStyle name="입력 3 2 3 2 2 2" xfId="3847"/>
    <cellStyle name="입력 3 2 3 2 2 2 2" xfId="5542"/>
    <cellStyle name="입력 3 2 3 2 2 2 2 2" xfId="9053"/>
    <cellStyle name="입력 3 2 3 2 2 2 2 2 2" xfId="16169"/>
    <cellStyle name="입력 3 2 3 2 2 2 2 2 2 2" xfId="29358"/>
    <cellStyle name="입력 3 2 3 2 2 2 2 2 3" xfId="22755"/>
    <cellStyle name="입력 3 2 3 2 2 2 2 3" xfId="12659"/>
    <cellStyle name="입력 3 2 3 2 2 2 2 3 2" xfId="26105"/>
    <cellStyle name="입력 3 2 3 2 2 2 2 4" xfId="19502"/>
    <cellStyle name="입력 3 2 3 2 2 2 3" xfId="7359"/>
    <cellStyle name="입력 3 2 3 2 2 2 3 2" xfId="14475"/>
    <cellStyle name="입력 3 2 3 2 2 2 3 2 2" xfId="27763"/>
    <cellStyle name="입력 3 2 3 2 2 2 3 3" xfId="21160"/>
    <cellStyle name="입력 3 2 3 2 2 2 4" xfId="10965"/>
    <cellStyle name="입력 3 2 3 2 2 2 4 2" xfId="24510"/>
    <cellStyle name="입력 3 2 3 2 2 2 5" xfId="17906"/>
    <cellStyle name="입력 3 2 3 2 2 3" xfId="4695"/>
    <cellStyle name="입력 3 2 3 2 2 3 2" xfId="8206"/>
    <cellStyle name="입력 3 2 3 2 2 3 2 2" xfId="15322"/>
    <cellStyle name="입력 3 2 3 2 2 3 2 2 2" xfId="28569"/>
    <cellStyle name="입력 3 2 3 2 2 3 2 3" xfId="21966"/>
    <cellStyle name="입력 3 2 3 2 2 3 3" xfId="11812"/>
    <cellStyle name="입력 3 2 3 2 2 3 3 2" xfId="25316"/>
    <cellStyle name="입력 3 2 3 2 2 3 4" xfId="18713"/>
    <cellStyle name="입력 3 2 3 2 2 4" xfId="6510"/>
    <cellStyle name="입력 3 2 3 2 2 4 2" xfId="13626"/>
    <cellStyle name="입력 3 2 3 2 2 4 2 2" xfId="26974"/>
    <cellStyle name="입력 3 2 3 2 2 4 3" xfId="20371"/>
    <cellStyle name="입력 3 2 3 2 2 5" xfId="10115"/>
    <cellStyle name="입력 3 2 3 2 2 5 2" xfId="23720"/>
    <cellStyle name="입력 3 2 3 2 2 6" xfId="17116"/>
    <cellStyle name="입력 3 2 3 2 3" xfId="3435"/>
    <cellStyle name="입력 3 2 3 2 3 2" xfId="5131"/>
    <cellStyle name="입력 3 2 3 2 3 2 2" xfId="8642"/>
    <cellStyle name="입력 3 2 3 2 3 2 2 2" xfId="15758"/>
    <cellStyle name="입력 3 2 3 2 3 2 2 2 2" xfId="28958"/>
    <cellStyle name="입력 3 2 3 2 3 2 2 3" xfId="22355"/>
    <cellStyle name="입력 3 2 3 2 3 2 3" xfId="12248"/>
    <cellStyle name="입력 3 2 3 2 3 2 3 2" xfId="25705"/>
    <cellStyle name="입력 3 2 3 2 3 2 4" xfId="19102"/>
    <cellStyle name="입력 3 2 3 2 3 3" xfId="6948"/>
    <cellStyle name="입력 3 2 3 2 3 3 2" xfId="14064"/>
    <cellStyle name="입력 3 2 3 2 3 3 2 2" xfId="27363"/>
    <cellStyle name="입력 3 2 3 2 3 3 3" xfId="20760"/>
    <cellStyle name="입력 3 2 3 2 3 4" xfId="10553"/>
    <cellStyle name="입력 3 2 3 2 3 4 2" xfId="24109"/>
    <cellStyle name="입력 3 2 3 2 3 5" xfId="17505"/>
    <cellStyle name="입력 3 2 3 2 4" xfId="4271"/>
    <cellStyle name="입력 3 2 3 2 4 2" xfId="7783"/>
    <cellStyle name="입력 3 2 3 2 4 2 2" xfId="14899"/>
    <cellStyle name="입력 3 2 3 2 4 2 2 2" xfId="28166"/>
    <cellStyle name="입력 3 2 3 2 4 2 3" xfId="21563"/>
    <cellStyle name="입력 3 2 3 2 4 3" xfId="11389"/>
    <cellStyle name="입력 3 2 3 2 4 3 2" xfId="24913"/>
    <cellStyle name="입력 3 2 3 2 4 4" xfId="18309"/>
    <cellStyle name="입력 3 2 3 2 5" xfId="6055"/>
    <cellStyle name="입력 3 2 3 2 5 2" xfId="13172"/>
    <cellStyle name="입력 3 2 3 2 5 2 2" xfId="26571"/>
    <cellStyle name="입력 3 2 3 2 5 3" xfId="19968"/>
    <cellStyle name="입력 3 2 3 2 6" xfId="9670"/>
    <cellStyle name="입력 3 2 3 2 6 2" xfId="23317"/>
    <cellStyle name="입력 3 2 3 2 7" xfId="16722"/>
    <cellStyle name="입력 3 2 3 3" xfId="3123"/>
    <cellStyle name="입력 3 2 3 3 2" xfId="3953"/>
    <cellStyle name="입력 3 2 3 3 2 2" xfId="5648"/>
    <cellStyle name="입력 3 2 3 3 2 2 2" xfId="9159"/>
    <cellStyle name="입력 3 2 3 3 2 2 2 2" xfId="16275"/>
    <cellStyle name="입력 3 2 3 3 2 2 2 2 2" xfId="29463"/>
    <cellStyle name="입력 3 2 3 3 2 2 2 3" xfId="22860"/>
    <cellStyle name="입력 3 2 3 3 2 2 3" xfId="12765"/>
    <cellStyle name="입력 3 2 3 3 2 2 3 2" xfId="26210"/>
    <cellStyle name="입력 3 2 3 3 2 2 4" xfId="19607"/>
    <cellStyle name="입력 3 2 3 3 2 3" xfId="7465"/>
    <cellStyle name="입력 3 2 3 3 2 3 2" xfId="14581"/>
    <cellStyle name="입력 3 2 3 3 2 3 2 2" xfId="27868"/>
    <cellStyle name="입력 3 2 3 3 2 3 3" xfId="21265"/>
    <cellStyle name="입력 3 2 3 3 2 4" xfId="11071"/>
    <cellStyle name="입력 3 2 3 3 2 4 2" xfId="24615"/>
    <cellStyle name="입력 3 2 3 3 2 5" xfId="18011"/>
    <cellStyle name="입력 3 2 3 3 3" xfId="4819"/>
    <cellStyle name="입력 3 2 3 3 3 2" xfId="8330"/>
    <cellStyle name="입력 3 2 3 3 3 2 2" xfId="15446"/>
    <cellStyle name="입력 3 2 3 3 3 2 2 2" xfId="28674"/>
    <cellStyle name="입력 3 2 3 3 3 2 3" xfId="22071"/>
    <cellStyle name="입력 3 2 3 3 3 3" xfId="11936"/>
    <cellStyle name="입력 3 2 3 3 3 3 2" xfId="25421"/>
    <cellStyle name="입력 3 2 3 3 3 4" xfId="18818"/>
    <cellStyle name="입력 3 2 3 3 4" xfId="6636"/>
    <cellStyle name="입력 3 2 3 3 4 2" xfId="13752"/>
    <cellStyle name="입력 3 2 3 3 4 2 2" xfId="27079"/>
    <cellStyle name="입력 3 2 3 3 4 3" xfId="20476"/>
    <cellStyle name="입력 3 2 3 3 5" xfId="10241"/>
    <cellStyle name="입력 3 2 3 3 5 2" xfId="23825"/>
    <cellStyle name="입력 3 2 3 3 6" xfId="17221"/>
    <cellStyle name="입력 3 2 3 4" xfId="3567"/>
    <cellStyle name="입력 3 2 3 4 2" xfId="5262"/>
    <cellStyle name="입력 3 2 3 4 2 2" xfId="8773"/>
    <cellStyle name="입력 3 2 3 4 2 2 2" xfId="15889"/>
    <cellStyle name="입력 3 2 3 4 2 2 2 2" xfId="29079"/>
    <cellStyle name="입력 3 2 3 4 2 2 3" xfId="22476"/>
    <cellStyle name="입력 3 2 3 4 2 3" xfId="12379"/>
    <cellStyle name="입력 3 2 3 4 2 3 2" xfId="25826"/>
    <cellStyle name="입력 3 2 3 4 2 4" xfId="19223"/>
    <cellStyle name="입력 3 2 3 4 3" xfId="7079"/>
    <cellStyle name="입력 3 2 3 4 3 2" xfId="14195"/>
    <cellStyle name="입력 3 2 3 4 3 2 2" xfId="27484"/>
    <cellStyle name="입력 3 2 3 4 3 3" xfId="20881"/>
    <cellStyle name="입력 3 2 3 4 4" xfId="10685"/>
    <cellStyle name="입력 3 2 3 4 4 2" xfId="24231"/>
    <cellStyle name="입력 3 2 3 4 5" xfId="17627"/>
    <cellStyle name="입력 3 2 3 5" xfId="4410"/>
    <cellStyle name="입력 3 2 3 5 2" xfId="7921"/>
    <cellStyle name="입력 3 2 3 5 2 2" xfId="15037"/>
    <cellStyle name="입력 3 2 3 5 2 2 2" xfId="28287"/>
    <cellStyle name="입력 3 2 3 5 2 3" xfId="21684"/>
    <cellStyle name="입력 3 2 3 5 3" xfId="11527"/>
    <cellStyle name="입력 3 2 3 5 3 2" xfId="25034"/>
    <cellStyle name="입력 3 2 3 5 4" xfId="18431"/>
    <cellStyle name="입력 3 2 3 6" xfId="6215"/>
    <cellStyle name="입력 3 2 3 6 2" xfId="13331"/>
    <cellStyle name="입력 3 2 3 6 2 2" xfId="26692"/>
    <cellStyle name="입력 3 2 3 6 3" xfId="20089"/>
    <cellStyle name="입력 3 2 3 7" xfId="9820"/>
    <cellStyle name="입력 3 2 3 7 2" xfId="23438"/>
    <cellStyle name="입력 3 2 3 8" xfId="16833"/>
    <cellStyle name="입력 3 2 4" xfId="2781"/>
    <cellStyle name="입력 3 2 4 2" xfId="2834"/>
    <cellStyle name="입력 3 2 4 2 2" xfId="3251"/>
    <cellStyle name="입력 3 2 4 2 2 2" xfId="4072"/>
    <cellStyle name="입력 3 2 4 2 2 2 2" xfId="5767"/>
    <cellStyle name="입력 3 2 4 2 2 2 2 2" xfId="9278"/>
    <cellStyle name="입력 3 2 4 2 2 2 2 2 2" xfId="16394"/>
    <cellStyle name="입력 3 2 4 2 2 2 2 2 2 2" xfId="29582"/>
    <cellStyle name="입력 3 2 4 2 2 2 2 2 3" xfId="22979"/>
    <cellStyle name="입력 3 2 4 2 2 2 2 3" xfId="12884"/>
    <cellStyle name="입력 3 2 4 2 2 2 2 3 2" xfId="26329"/>
    <cellStyle name="입력 3 2 4 2 2 2 2 4" xfId="19726"/>
    <cellStyle name="입력 3 2 4 2 2 2 3" xfId="7584"/>
    <cellStyle name="입력 3 2 4 2 2 2 3 2" xfId="14700"/>
    <cellStyle name="입력 3 2 4 2 2 2 3 2 2" xfId="27987"/>
    <cellStyle name="입력 3 2 4 2 2 2 3 3" xfId="21384"/>
    <cellStyle name="입력 3 2 4 2 2 2 4" xfId="11190"/>
    <cellStyle name="입력 3 2 4 2 2 2 4 2" xfId="24734"/>
    <cellStyle name="입력 3 2 4 2 2 2 5" xfId="18130"/>
    <cellStyle name="입력 3 2 4 2 2 3" xfId="4947"/>
    <cellStyle name="입력 3 2 4 2 2 3 2" xfId="8458"/>
    <cellStyle name="입력 3 2 4 2 2 3 2 2" xfId="15574"/>
    <cellStyle name="입력 3 2 4 2 2 3 2 2 2" xfId="28793"/>
    <cellStyle name="입력 3 2 4 2 2 3 2 3" xfId="22190"/>
    <cellStyle name="입력 3 2 4 2 2 3 3" xfId="12064"/>
    <cellStyle name="입력 3 2 4 2 2 3 3 2" xfId="25540"/>
    <cellStyle name="입력 3 2 4 2 2 3 4" xfId="18937"/>
    <cellStyle name="입력 3 2 4 2 2 4" xfId="6764"/>
    <cellStyle name="입력 3 2 4 2 2 4 2" xfId="13880"/>
    <cellStyle name="입력 3 2 4 2 2 4 2 2" xfId="27198"/>
    <cellStyle name="입력 3 2 4 2 2 4 3" xfId="20595"/>
    <cellStyle name="입력 3 2 4 2 2 5" xfId="10369"/>
    <cellStyle name="입력 3 2 4 2 2 5 2" xfId="23944"/>
    <cellStyle name="입력 3 2 4 2 2 6" xfId="17340"/>
    <cellStyle name="입력 3 2 4 2 3" xfId="3686"/>
    <cellStyle name="입력 3 2 4 2 3 2" xfId="5381"/>
    <cellStyle name="입력 3 2 4 2 3 2 2" xfId="8892"/>
    <cellStyle name="입력 3 2 4 2 3 2 2 2" xfId="16008"/>
    <cellStyle name="입력 3 2 4 2 3 2 2 2 2" xfId="29198"/>
    <cellStyle name="입력 3 2 4 2 3 2 2 3" xfId="22595"/>
    <cellStyle name="입력 3 2 4 2 3 2 3" xfId="12498"/>
    <cellStyle name="입력 3 2 4 2 3 2 3 2" xfId="25945"/>
    <cellStyle name="입력 3 2 4 2 3 2 4" xfId="19342"/>
    <cellStyle name="입력 3 2 4 2 3 3" xfId="7198"/>
    <cellStyle name="입력 3 2 4 2 3 3 2" xfId="14314"/>
    <cellStyle name="입력 3 2 4 2 3 3 2 2" xfId="27603"/>
    <cellStyle name="입력 3 2 4 2 3 3 3" xfId="21000"/>
    <cellStyle name="입력 3 2 4 2 3 4" xfId="10804"/>
    <cellStyle name="입력 3 2 4 2 3 4 2" xfId="24350"/>
    <cellStyle name="입력 3 2 4 2 3 5" xfId="17746"/>
    <cellStyle name="입력 3 2 4 2 4" xfId="4533"/>
    <cellStyle name="입력 3 2 4 2 4 2" xfId="8044"/>
    <cellStyle name="입력 3 2 4 2 4 2 2" xfId="15160"/>
    <cellStyle name="입력 3 2 4 2 4 2 2 2" xfId="28409"/>
    <cellStyle name="입력 3 2 4 2 4 2 3" xfId="21806"/>
    <cellStyle name="입력 3 2 4 2 4 3" xfId="11650"/>
    <cellStyle name="입력 3 2 4 2 4 3 2" xfId="25156"/>
    <cellStyle name="입력 3 2 4 2 4 4" xfId="18553"/>
    <cellStyle name="입력 3 2 4 2 5" xfId="6347"/>
    <cellStyle name="입력 3 2 4 2 5 2" xfId="13463"/>
    <cellStyle name="입력 3 2 4 2 5 2 2" xfId="26814"/>
    <cellStyle name="입력 3 2 4 2 5 3" xfId="20211"/>
    <cellStyle name="입력 3 2 4 2 6" xfId="9952"/>
    <cellStyle name="입력 3 2 4 2 6 2" xfId="23560"/>
    <cellStyle name="입력 3 2 4 2 7" xfId="16956"/>
    <cellStyle name="입력 3 2 4 3" xfId="3199"/>
    <cellStyle name="입력 3 2 4 3 2" xfId="4020"/>
    <cellStyle name="입력 3 2 4 3 2 2" xfId="5715"/>
    <cellStyle name="입력 3 2 4 3 2 2 2" xfId="9226"/>
    <cellStyle name="입력 3 2 4 3 2 2 2 2" xfId="16342"/>
    <cellStyle name="입력 3 2 4 3 2 2 2 2 2" xfId="29530"/>
    <cellStyle name="입력 3 2 4 3 2 2 2 3" xfId="22927"/>
    <cellStyle name="입력 3 2 4 3 2 2 3" xfId="12832"/>
    <cellStyle name="입력 3 2 4 3 2 2 3 2" xfId="26277"/>
    <cellStyle name="입력 3 2 4 3 2 2 4" xfId="19674"/>
    <cellStyle name="입력 3 2 4 3 2 3" xfId="7532"/>
    <cellStyle name="입력 3 2 4 3 2 3 2" xfId="14648"/>
    <cellStyle name="입력 3 2 4 3 2 3 2 2" xfId="27935"/>
    <cellStyle name="입력 3 2 4 3 2 3 3" xfId="21332"/>
    <cellStyle name="입력 3 2 4 3 2 4" xfId="11138"/>
    <cellStyle name="입력 3 2 4 3 2 4 2" xfId="24682"/>
    <cellStyle name="입력 3 2 4 3 2 5" xfId="18078"/>
    <cellStyle name="입력 3 2 4 3 3" xfId="4895"/>
    <cellStyle name="입력 3 2 4 3 3 2" xfId="8406"/>
    <cellStyle name="입력 3 2 4 3 3 2 2" xfId="15522"/>
    <cellStyle name="입력 3 2 4 3 3 2 2 2" xfId="28741"/>
    <cellStyle name="입력 3 2 4 3 3 2 3" xfId="22138"/>
    <cellStyle name="입력 3 2 4 3 3 3" xfId="12012"/>
    <cellStyle name="입력 3 2 4 3 3 3 2" xfId="25488"/>
    <cellStyle name="입력 3 2 4 3 3 4" xfId="18885"/>
    <cellStyle name="입력 3 2 4 3 4" xfId="6712"/>
    <cellStyle name="입력 3 2 4 3 4 2" xfId="13828"/>
    <cellStyle name="입력 3 2 4 3 4 2 2" xfId="27146"/>
    <cellStyle name="입력 3 2 4 3 4 3" xfId="20543"/>
    <cellStyle name="입력 3 2 4 3 5" xfId="10317"/>
    <cellStyle name="입력 3 2 4 3 5 2" xfId="23892"/>
    <cellStyle name="입력 3 2 4 3 6" xfId="17288"/>
    <cellStyle name="입력 3 2 4 4" xfId="3634"/>
    <cellStyle name="입력 3 2 4 4 2" xfId="5329"/>
    <cellStyle name="입력 3 2 4 4 2 2" xfId="8840"/>
    <cellStyle name="입력 3 2 4 4 2 2 2" xfId="15956"/>
    <cellStyle name="입력 3 2 4 4 2 2 2 2" xfId="29146"/>
    <cellStyle name="입력 3 2 4 4 2 2 3" xfId="22543"/>
    <cellStyle name="입력 3 2 4 4 2 3" xfId="12446"/>
    <cellStyle name="입력 3 2 4 4 2 3 2" xfId="25893"/>
    <cellStyle name="입력 3 2 4 4 2 4" xfId="19290"/>
    <cellStyle name="입력 3 2 4 4 3" xfId="7146"/>
    <cellStyle name="입력 3 2 4 4 3 2" xfId="14262"/>
    <cellStyle name="입력 3 2 4 4 3 2 2" xfId="27551"/>
    <cellStyle name="입력 3 2 4 4 3 3" xfId="20948"/>
    <cellStyle name="입력 3 2 4 4 4" xfId="10752"/>
    <cellStyle name="입력 3 2 4 4 4 2" xfId="24298"/>
    <cellStyle name="입력 3 2 4 4 5" xfId="17694"/>
    <cellStyle name="입력 3 2 4 5" xfId="4481"/>
    <cellStyle name="입력 3 2 4 5 2" xfId="7992"/>
    <cellStyle name="입력 3 2 4 5 2 2" xfId="15108"/>
    <cellStyle name="입력 3 2 4 5 2 2 2" xfId="28357"/>
    <cellStyle name="입력 3 2 4 5 2 3" xfId="21754"/>
    <cellStyle name="입력 3 2 4 5 3" xfId="11598"/>
    <cellStyle name="입력 3 2 4 5 3 2" xfId="25104"/>
    <cellStyle name="입력 3 2 4 5 4" xfId="18501"/>
    <cellStyle name="입력 3 2 4 6" xfId="6295"/>
    <cellStyle name="입력 3 2 4 6 2" xfId="13411"/>
    <cellStyle name="입력 3 2 4 6 2 2" xfId="26762"/>
    <cellStyle name="입력 3 2 4 6 3" xfId="20159"/>
    <cellStyle name="입력 3 2 4 7" xfId="9900"/>
    <cellStyle name="입력 3 2 4 7 2" xfId="23508"/>
    <cellStyle name="입력 3 2 4 8" xfId="16903"/>
    <cellStyle name="입력 3 2 5" xfId="2413"/>
    <cellStyle name="입력 3 2 5 2" xfId="2896"/>
    <cellStyle name="입력 3 2 5 2 2" xfId="3747"/>
    <cellStyle name="입력 3 2 5 2 2 2" xfId="5442"/>
    <cellStyle name="입력 3 2 5 2 2 2 2" xfId="8953"/>
    <cellStyle name="입력 3 2 5 2 2 2 2 2" xfId="16069"/>
    <cellStyle name="입력 3 2 5 2 2 2 2 2 2" xfId="29259"/>
    <cellStyle name="입력 3 2 5 2 2 2 2 3" xfId="22656"/>
    <cellStyle name="입력 3 2 5 2 2 2 3" xfId="12559"/>
    <cellStyle name="입력 3 2 5 2 2 2 3 2" xfId="26006"/>
    <cellStyle name="입력 3 2 5 2 2 2 4" xfId="19403"/>
    <cellStyle name="입력 3 2 5 2 2 3" xfId="7259"/>
    <cellStyle name="입력 3 2 5 2 2 3 2" xfId="14375"/>
    <cellStyle name="입력 3 2 5 2 2 3 2 2" xfId="27664"/>
    <cellStyle name="입력 3 2 5 2 2 3 3" xfId="21061"/>
    <cellStyle name="입력 3 2 5 2 2 4" xfId="10865"/>
    <cellStyle name="입력 3 2 5 2 2 4 2" xfId="24411"/>
    <cellStyle name="입력 3 2 5 2 2 5" xfId="17807"/>
    <cellStyle name="입력 3 2 5 2 3" xfId="4595"/>
    <cellStyle name="입력 3 2 5 2 3 2" xfId="8106"/>
    <cellStyle name="입력 3 2 5 2 3 2 2" xfId="15222"/>
    <cellStyle name="입력 3 2 5 2 3 2 2 2" xfId="28470"/>
    <cellStyle name="입력 3 2 5 2 3 2 3" xfId="21867"/>
    <cellStyle name="입력 3 2 5 2 3 3" xfId="11712"/>
    <cellStyle name="입력 3 2 5 2 3 3 2" xfId="25217"/>
    <cellStyle name="입력 3 2 5 2 3 4" xfId="18614"/>
    <cellStyle name="입력 3 2 5 2 4" xfId="6409"/>
    <cellStyle name="입력 3 2 5 2 4 2" xfId="13525"/>
    <cellStyle name="입력 3 2 5 2 4 2 2" xfId="26875"/>
    <cellStyle name="입력 3 2 5 2 4 3" xfId="20272"/>
    <cellStyle name="입력 3 2 5 2 5" xfId="10014"/>
    <cellStyle name="입력 3 2 5 2 5 2" xfId="23621"/>
    <cellStyle name="입력 3 2 5 2 6" xfId="17017"/>
    <cellStyle name="입력 3 2 5 3" xfId="3326"/>
    <cellStyle name="입력 3 2 5 3 2" xfId="5022"/>
    <cellStyle name="입력 3 2 5 3 2 2" xfId="8533"/>
    <cellStyle name="입력 3 2 5 3 2 2 2" xfId="15649"/>
    <cellStyle name="입력 3 2 5 3 2 2 2 2" xfId="28859"/>
    <cellStyle name="입력 3 2 5 3 2 2 3" xfId="22256"/>
    <cellStyle name="입력 3 2 5 3 2 3" xfId="12139"/>
    <cellStyle name="입력 3 2 5 3 2 3 2" xfId="25606"/>
    <cellStyle name="입력 3 2 5 3 2 4" xfId="19003"/>
    <cellStyle name="입력 3 2 5 3 3" xfId="6839"/>
    <cellStyle name="입력 3 2 5 3 3 2" xfId="13955"/>
    <cellStyle name="입력 3 2 5 3 3 2 2" xfId="27264"/>
    <cellStyle name="입력 3 2 5 3 3 3" xfId="20661"/>
    <cellStyle name="입력 3 2 5 3 4" xfId="10444"/>
    <cellStyle name="입력 3 2 5 3 4 2" xfId="24010"/>
    <cellStyle name="입력 3 2 5 3 5" xfId="17406"/>
    <cellStyle name="입력 3 2 5 4" xfId="4162"/>
    <cellStyle name="입력 3 2 5 4 2" xfId="7674"/>
    <cellStyle name="입력 3 2 5 4 2 2" xfId="14790"/>
    <cellStyle name="입력 3 2 5 4 2 2 2" xfId="28067"/>
    <cellStyle name="입력 3 2 5 4 2 3" xfId="21464"/>
    <cellStyle name="입력 3 2 5 4 3" xfId="11280"/>
    <cellStyle name="입력 3 2 5 4 3 2" xfId="24814"/>
    <cellStyle name="입력 3 2 5 4 4" xfId="18210"/>
    <cellStyle name="입력 3 2 5 5" xfId="5946"/>
    <cellStyle name="입력 3 2 5 5 2" xfId="13063"/>
    <cellStyle name="입력 3 2 5 5 2 2" xfId="26472"/>
    <cellStyle name="입력 3 2 5 5 3" xfId="19869"/>
    <cellStyle name="입력 3 2 5 6" xfId="9561"/>
    <cellStyle name="입력 3 2 5 6 2" xfId="23218"/>
    <cellStyle name="입력 3 2 5 7" xfId="16623"/>
    <cellStyle name="입력 3 2 6" xfId="2848"/>
    <cellStyle name="입력 3 2 6 2" xfId="3699"/>
    <cellStyle name="입력 3 2 6 2 2" xfId="5394"/>
    <cellStyle name="입력 3 2 6 2 2 2" xfId="8905"/>
    <cellStyle name="입력 3 2 6 2 2 2 2" xfId="16021"/>
    <cellStyle name="입력 3 2 6 2 2 2 2 2" xfId="29211"/>
    <cellStyle name="입력 3 2 6 2 2 2 3" xfId="22608"/>
    <cellStyle name="입력 3 2 6 2 2 3" xfId="12511"/>
    <cellStyle name="입력 3 2 6 2 2 3 2" xfId="25958"/>
    <cellStyle name="입력 3 2 6 2 2 4" xfId="19355"/>
    <cellStyle name="입력 3 2 6 2 3" xfId="7211"/>
    <cellStyle name="입력 3 2 6 2 3 2" xfId="14327"/>
    <cellStyle name="입력 3 2 6 2 3 2 2" xfId="27616"/>
    <cellStyle name="입력 3 2 6 2 3 3" xfId="21013"/>
    <cellStyle name="입력 3 2 6 2 4" xfId="10817"/>
    <cellStyle name="입력 3 2 6 2 4 2" xfId="24363"/>
    <cellStyle name="입력 3 2 6 2 5" xfId="17759"/>
    <cellStyle name="입력 3 2 6 3" xfId="4547"/>
    <cellStyle name="입력 3 2 6 3 2" xfId="8058"/>
    <cellStyle name="입력 3 2 6 3 2 2" xfId="15174"/>
    <cellStyle name="입력 3 2 6 3 2 2 2" xfId="28422"/>
    <cellStyle name="입력 3 2 6 3 2 3" xfId="21819"/>
    <cellStyle name="입력 3 2 6 3 3" xfId="11664"/>
    <cellStyle name="입력 3 2 6 3 3 2" xfId="25169"/>
    <cellStyle name="입력 3 2 6 3 4" xfId="18566"/>
    <cellStyle name="입력 3 2 6 4" xfId="6361"/>
    <cellStyle name="입력 3 2 6 4 2" xfId="13477"/>
    <cellStyle name="입력 3 2 6 4 2 2" xfId="26827"/>
    <cellStyle name="입력 3 2 6 4 3" xfId="20224"/>
    <cellStyle name="입력 3 2 6 5" xfId="9966"/>
    <cellStyle name="입력 3 2 6 5 2" xfId="23573"/>
    <cellStyle name="입력 3 2 6 6" xfId="16969"/>
    <cellStyle name="입력 3 2 7" xfId="3269"/>
    <cellStyle name="입력 3 2 7 2" xfId="4965"/>
    <cellStyle name="입력 3 2 7 2 2" xfId="8476"/>
    <cellStyle name="입력 3 2 7 2 2 2" xfId="15592"/>
    <cellStyle name="입력 3 2 7 2 2 2 2" xfId="28811"/>
    <cellStyle name="입력 3 2 7 2 2 3" xfId="22208"/>
    <cellStyle name="입력 3 2 7 2 3" xfId="12082"/>
    <cellStyle name="입력 3 2 7 2 3 2" xfId="25558"/>
    <cellStyle name="입력 3 2 7 2 4" xfId="18955"/>
    <cellStyle name="입력 3 2 7 3" xfId="6782"/>
    <cellStyle name="입력 3 2 7 3 2" xfId="13898"/>
    <cellStyle name="입력 3 2 7 3 2 2" xfId="27216"/>
    <cellStyle name="입력 3 2 7 3 3" xfId="20613"/>
    <cellStyle name="입력 3 2 7 4" xfId="10387"/>
    <cellStyle name="입력 3 2 7 4 2" xfId="23962"/>
    <cellStyle name="입력 3 2 7 5" xfId="17358"/>
    <cellStyle name="입력 3 2 8" xfId="4087"/>
    <cellStyle name="입력 3 2 8 2" xfId="7599"/>
    <cellStyle name="입력 3 2 8 2 2" xfId="14715"/>
    <cellStyle name="입력 3 2 8 2 2 2" xfId="28002"/>
    <cellStyle name="입력 3 2 8 2 3" xfId="21399"/>
    <cellStyle name="입력 3 2 8 3" xfId="11205"/>
    <cellStyle name="입력 3 2 8 3 2" xfId="24749"/>
    <cellStyle name="입력 3 2 8 4" xfId="18145"/>
    <cellStyle name="입력 3 2 9" xfId="5871"/>
    <cellStyle name="입력 3 2 9 2" xfId="12988"/>
    <cellStyle name="입력 3 2 9 2 2" xfId="26407"/>
    <cellStyle name="입력 3 2 9 3" xfId="19804"/>
    <cellStyle name="입력 4" xfId="1665"/>
    <cellStyle name="입력 4 2" xfId="1666"/>
    <cellStyle name="입력 4 2 2" xfId="2332"/>
    <cellStyle name="입력 4 2 2 10" xfId="9488"/>
    <cellStyle name="입력 4 2 2 10 2" xfId="23155"/>
    <cellStyle name="입력 4 2 2 11" xfId="16567"/>
    <cellStyle name="입력 4 2 2 2" xfId="2635"/>
    <cellStyle name="입력 4 2 2 2 2" xfId="2762"/>
    <cellStyle name="입력 4 2 2 2 2 2" xfId="2815"/>
    <cellStyle name="입력 4 2 2 2 2 2 2" xfId="3232"/>
    <cellStyle name="입력 4 2 2 2 2 2 2 2" xfId="4053"/>
    <cellStyle name="입력 4 2 2 2 2 2 2 2 2" xfId="5748"/>
    <cellStyle name="입력 4 2 2 2 2 2 2 2 2 2" xfId="9259"/>
    <cellStyle name="입력 4 2 2 2 2 2 2 2 2 2 2" xfId="16375"/>
    <cellStyle name="입력 4 2 2 2 2 2 2 2 2 2 2 2" xfId="29563"/>
    <cellStyle name="입력 4 2 2 2 2 2 2 2 2 2 3" xfId="22960"/>
    <cellStyle name="입력 4 2 2 2 2 2 2 2 2 3" xfId="12865"/>
    <cellStyle name="입력 4 2 2 2 2 2 2 2 2 3 2" xfId="26310"/>
    <cellStyle name="입력 4 2 2 2 2 2 2 2 2 4" xfId="19707"/>
    <cellStyle name="입력 4 2 2 2 2 2 2 2 3" xfId="7565"/>
    <cellStyle name="입력 4 2 2 2 2 2 2 2 3 2" xfId="14681"/>
    <cellStyle name="입력 4 2 2 2 2 2 2 2 3 2 2" xfId="27968"/>
    <cellStyle name="입력 4 2 2 2 2 2 2 2 3 3" xfId="21365"/>
    <cellStyle name="입력 4 2 2 2 2 2 2 2 4" xfId="11171"/>
    <cellStyle name="입력 4 2 2 2 2 2 2 2 4 2" xfId="24715"/>
    <cellStyle name="입력 4 2 2 2 2 2 2 2 5" xfId="18111"/>
    <cellStyle name="입력 4 2 2 2 2 2 2 3" xfId="4928"/>
    <cellStyle name="입력 4 2 2 2 2 2 2 3 2" xfId="8439"/>
    <cellStyle name="입력 4 2 2 2 2 2 2 3 2 2" xfId="15555"/>
    <cellStyle name="입력 4 2 2 2 2 2 2 3 2 2 2" xfId="28774"/>
    <cellStyle name="입력 4 2 2 2 2 2 2 3 2 3" xfId="22171"/>
    <cellStyle name="입력 4 2 2 2 2 2 2 3 3" xfId="12045"/>
    <cellStyle name="입력 4 2 2 2 2 2 2 3 3 2" xfId="25521"/>
    <cellStyle name="입력 4 2 2 2 2 2 2 3 4" xfId="18918"/>
    <cellStyle name="입력 4 2 2 2 2 2 2 4" xfId="6745"/>
    <cellStyle name="입력 4 2 2 2 2 2 2 4 2" xfId="13861"/>
    <cellStyle name="입력 4 2 2 2 2 2 2 4 2 2" xfId="27179"/>
    <cellStyle name="입력 4 2 2 2 2 2 2 4 3" xfId="20576"/>
    <cellStyle name="입력 4 2 2 2 2 2 2 5" xfId="10350"/>
    <cellStyle name="입력 4 2 2 2 2 2 2 5 2" xfId="23925"/>
    <cellStyle name="입력 4 2 2 2 2 2 2 6" xfId="17321"/>
    <cellStyle name="입력 4 2 2 2 2 2 3" xfId="3667"/>
    <cellStyle name="입력 4 2 2 2 2 2 3 2" xfId="5362"/>
    <cellStyle name="입력 4 2 2 2 2 2 3 2 2" xfId="8873"/>
    <cellStyle name="입력 4 2 2 2 2 2 3 2 2 2" xfId="15989"/>
    <cellStyle name="입력 4 2 2 2 2 2 3 2 2 2 2" xfId="29179"/>
    <cellStyle name="입력 4 2 2 2 2 2 3 2 2 3" xfId="22576"/>
    <cellStyle name="입력 4 2 2 2 2 2 3 2 3" xfId="12479"/>
    <cellStyle name="입력 4 2 2 2 2 2 3 2 3 2" xfId="25926"/>
    <cellStyle name="입력 4 2 2 2 2 2 3 2 4" xfId="19323"/>
    <cellStyle name="입력 4 2 2 2 2 2 3 3" xfId="7179"/>
    <cellStyle name="입력 4 2 2 2 2 2 3 3 2" xfId="14295"/>
    <cellStyle name="입력 4 2 2 2 2 2 3 3 2 2" xfId="27584"/>
    <cellStyle name="입력 4 2 2 2 2 2 3 3 3" xfId="20981"/>
    <cellStyle name="입력 4 2 2 2 2 2 3 4" xfId="10785"/>
    <cellStyle name="입력 4 2 2 2 2 2 3 4 2" xfId="24331"/>
    <cellStyle name="입력 4 2 2 2 2 2 3 5" xfId="17727"/>
    <cellStyle name="입력 4 2 2 2 2 2 4" xfId="4514"/>
    <cellStyle name="입력 4 2 2 2 2 2 4 2" xfId="8025"/>
    <cellStyle name="입력 4 2 2 2 2 2 4 2 2" xfId="15141"/>
    <cellStyle name="입력 4 2 2 2 2 2 4 2 2 2" xfId="28390"/>
    <cellStyle name="입력 4 2 2 2 2 2 4 2 3" xfId="21787"/>
    <cellStyle name="입력 4 2 2 2 2 2 4 3" xfId="11631"/>
    <cellStyle name="입력 4 2 2 2 2 2 4 3 2" xfId="25137"/>
    <cellStyle name="입력 4 2 2 2 2 2 4 4" xfId="18534"/>
    <cellStyle name="입력 4 2 2 2 2 2 5" xfId="6328"/>
    <cellStyle name="입력 4 2 2 2 2 2 5 2" xfId="13444"/>
    <cellStyle name="입력 4 2 2 2 2 2 5 2 2" xfId="26795"/>
    <cellStyle name="입력 4 2 2 2 2 2 5 3" xfId="20192"/>
    <cellStyle name="입력 4 2 2 2 2 2 6" xfId="9933"/>
    <cellStyle name="입력 4 2 2 2 2 2 6 2" xfId="23541"/>
    <cellStyle name="입력 4 2 2 2 2 2 7" xfId="16937"/>
    <cellStyle name="입력 4 2 2 2 2 3" xfId="3180"/>
    <cellStyle name="입력 4 2 2 2 2 3 2" xfId="4001"/>
    <cellStyle name="입력 4 2 2 2 2 3 2 2" xfId="5696"/>
    <cellStyle name="입력 4 2 2 2 2 3 2 2 2" xfId="9207"/>
    <cellStyle name="입력 4 2 2 2 2 3 2 2 2 2" xfId="16323"/>
    <cellStyle name="입력 4 2 2 2 2 3 2 2 2 2 2" xfId="29511"/>
    <cellStyle name="입력 4 2 2 2 2 3 2 2 2 3" xfId="22908"/>
    <cellStyle name="입력 4 2 2 2 2 3 2 2 3" xfId="12813"/>
    <cellStyle name="입력 4 2 2 2 2 3 2 2 3 2" xfId="26258"/>
    <cellStyle name="입력 4 2 2 2 2 3 2 2 4" xfId="19655"/>
    <cellStyle name="입력 4 2 2 2 2 3 2 3" xfId="7513"/>
    <cellStyle name="입력 4 2 2 2 2 3 2 3 2" xfId="14629"/>
    <cellStyle name="입력 4 2 2 2 2 3 2 3 2 2" xfId="27916"/>
    <cellStyle name="입력 4 2 2 2 2 3 2 3 3" xfId="21313"/>
    <cellStyle name="입력 4 2 2 2 2 3 2 4" xfId="11119"/>
    <cellStyle name="입력 4 2 2 2 2 3 2 4 2" xfId="24663"/>
    <cellStyle name="입력 4 2 2 2 2 3 2 5" xfId="18059"/>
    <cellStyle name="입력 4 2 2 2 2 3 3" xfId="4876"/>
    <cellStyle name="입력 4 2 2 2 2 3 3 2" xfId="8387"/>
    <cellStyle name="입력 4 2 2 2 2 3 3 2 2" xfId="15503"/>
    <cellStyle name="입력 4 2 2 2 2 3 3 2 2 2" xfId="28722"/>
    <cellStyle name="입력 4 2 2 2 2 3 3 2 3" xfId="22119"/>
    <cellStyle name="입력 4 2 2 2 2 3 3 3" xfId="11993"/>
    <cellStyle name="입력 4 2 2 2 2 3 3 3 2" xfId="25469"/>
    <cellStyle name="입력 4 2 2 2 2 3 3 4" xfId="18866"/>
    <cellStyle name="입력 4 2 2 2 2 3 4" xfId="6693"/>
    <cellStyle name="입력 4 2 2 2 2 3 4 2" xfId="13809"/>
    <cellStyle name="입력 4 2 2 2 2 3 4 2 2" xfId="27127"/>
    <cellStyle name="입력 4 2 2 2 2 3 4 3" xfId="20524"/>
    <cellStyle name="입력 4 2 2 2 2 3 5" xfId="10298"/>
    <cellStyle name="입력 4 2 2 2 2 3 5 2" xfId="23873"/>
    <cellStyle name="입력 4 2 2 2 2 3 6" xfId="17269"/>
    <cellStyle name="입력 4 2 2 2 2 4" xfId="3615"/>
    <cellStyle name="입력 4 2 2 2 2 4 2" xfId="5310"/>
    <cellStyle name="입력 4 2 2 2 2 4 2 2" xfId="8821"/>
    <cellStyle name="입력 4 2 2 2 2 4 2 2 2" xfId="15937"/>
    <cellStyle name="입력 4 2 2 2 2 4 2 2 2 2" xfId="29127"/>
    <cellStyle name="입력 4 2 2 2 2 4 2 2 3" xfId="22524"/>
    <cellStyle name="입력 4 2 2 2 2 4 2 3" xfId="12427"/>
    <cellStyle name="입력 4 2 2 2 2 4 2 3 2" xfId="25874"/>
    <cellStyle name="입력 4 2 2 2 2 4 2 4" xfId="19271"/>
    <cellStyle name="입력 4 2 2 2 2 4 3" xfId="7127"/>
    <cellStyle name="입력 4 2 2 2 2 4 3 2" xfId="14243"/>
    <cellStyle name="입력 4 2 2 2 2 4 3 2 2" xfId="27532"/>
    <cellStyle name="입력 4 2 2 2 2 4 3 3" xfId="20929"/>
    <cellStyle name="입력 4 2 2 2 2 4 4" xfId="10733"/>
    <cellStyle name="입력 4 2 2 2 2 4 4 2" xfId="24279"/>
    <cellStyle name="입력 4 2 2 2 2 4 5" xfId="17675"/>
    <cellStyle name="입력 4 2 2 2 2 5" xfId="4462"/>
    <cellStyle name="입력 4 2 2 2 2 5 2" xfId="7973"/>
    <cellStyle name="입력 4 2 2 2 2 5 2 2" xfId="15089"/>
    <cellStyle name="입력 4 2 2 2 2 5 2 2 2" xfId="28338"/>
    <cellStyle name="입력 4 2 2 2 2 5 2 3" xfId="21735"/>
    <cellStyle name="입력 4 2 2 2 2 5 3" xfId="11579"/>
    <cellStyle name="입력 4 2 2 2 2 5 3 2" xfId="25085"/>
    <cellStyle name="입력 4 2 2 2 2 5 4" xfId="18482"/>
    <cellStyle name="입력 4 2 2 2 2 6" xfId="6276"/>
    <cellStyle name="입력 4 2 2 2 2 6 2" xfId="13392"/>
    <cellStyle name="입력 4 2 2 2 2 6 2 2" xfId="26743"/>
    <cellStyle name="입력 4 2 2 2 2 6 3" xfId="20140"/>
    <cellStyle name="입력 4 2 2 2 2 7" xfId="9881"/>
    <cellStyle name="입력 4 2 2 2 2 7 2" xfId="23489"/>
    <cellStyle name="입력 4 2 2 2 2 8" xfId="16884"/>
    <cellStyle name="입력 4 2 2 2 3" xfId="2472"/>
    <cellStyle name="입력 4 2 2 2 3 2" xfId="2954"/>
    <cellStyle name="입력 4 2 2 2 3 2 2" xfId="3804"/>
    <cellStyle name="입력 4 2 2 2 3 2 2 2" xfId="5499"/>
    <cellStyle name="입력 4 2 2 2 3 2 2 2 2" xfId="9010"/>
    <cellStyle name="입력 4 2 2 2 3 2 2 2 2 2" xfId="16126"/>
    <cellStyle name="입력 4 2 2 2 3 2 2 2 2 2 2" xfId="29315"/>
    <cellStyle name="입력 4 2 2 2 3 2 2 2 2 3" xfId="22712"/>
    <cellStyle name="입력 4 2 2 2 3 2 2 2 3" xfId="12616"/>
    <cellStyle name="입력 4 2 2 2 3 2 2 2 3 2" xfId="26062"/>
    <cellStyle name="입력 4 2 2 2 3 2 2 2 4" xfId="19459"/>
    <cellStyle name="입력 4 2 2 2 3 2 2 3" xfId="7316"/>
    <cellStyle name="입력 4 2 2 2 3 2 2 3 2" xfId="14432"/>
    <cellStyle name="입력 4 2 2 2 3 2 2 3 2 2" xfId="27720"/>
    <cellStyle name="입력 4 2 2 2 3 2 2 3 3" xfId="21117"/>
    <cellStyle name="입력 4 2 2 2 3 2 2 4" xfId="10922"/>
    <cellStyle name="입력 4 2 2 2 3 2 2 4 2" xfId="24467"/>
    <cellStyle name="입력 4 2 2 2 3 2 2 5" xfId="17863"/>
    <cellStyle name="입력 4 2 2 2 3 2 3" xfId="4652"/>
    <cellStyle name="입력 4 2 2 2 3 2 3 2" xfId="8163"/>
    <cellStyle name="입력 4 2 2 2 3 2 3 2 2" xfId="15279"/>
    <cellStyle name="입력 4 2 2 2 3 2 3 2 2 2" xfId="28526"/>
    <cellStyle name="입력 4 2 2 2 3 2 3 2 3" xfId="21923"/>
    <cellStyle name="입력 4 2 2 2 3 2 3 3" xfId="11769"/>
    <cellStyle name="입력 4 2 2 2 3 2 3 3 2" xfId="25273"/>
    <cellStyle name="입력 4 2 2 2 3 2 3 4" xfId="18670"/>
    <cellStyle name="입력 4 2 2 2 3 2 4" xfId="6467"/>
    <cellStyle name="입력 4 2 2 2 3 2 4 2" xfId="13583"/>
    <cellStyle name="입력 4 2 2 2 3 2 4 2 2" xfId="26931"/>
    <cellStyle name="입력 4 2 2 2 3 2 4 3" xfId="20328"/>
    <cellStyle name="입력 4 2 2 2 3 2 5" xfId="10072"/>
    <cellStyle name="입력 4 2 2 2 3 2 5 2" xfId="23677"/>
    <cellStyle name="입력 4 2 2 2 3 2 6" xfId="17073"/>
    <cellStyle name="입력 4 2 2 2 3 3" xfId="3384"/>
    <cellStyle name="입력 4 2 2 2 3 3 2" xfId="5080"/>
    <cellStyle name="입력 4 2 2 2 3 3 2 2" xfId="8591"/>
    <cellStyle name="입력 4 2 2 2 3 3 2 2 2" xfId="15707"/>
    <cellStyle name="입력 4 2 2 2 3 3 2 2 2 2" xfId="28915"/>
    <cellStyle name="입력 4 2 2 2 3 3 2 2 3" xfId="22312"/>
    <cellStyle name="입력 4 2 2 2 3 3 2 3" xfId="12197"/>
    <cellStyle name="입력 4 2 2 2 3 3 2 3 2" xfId="25662"/>
    <cellStyle name="입력 4 2 2 2 3 3 2 4" xfId="19059"/>
    <cellStyle name="입력 4 2 2 2 3 3 3" xfId="6897"/>
    <cellStyle name="입력 4 2 2 2 3 3 3 2" xfId="14013"/>
    <cellStyle name="입력 4 2 2 2 3 3 3 2 2" xfId="27320"/>
    <cellStyle name="입력 4 2 2 2 3 3 3 3" xfId="20717"/>
    <cellStyle name="입력 4 2 2 2 3 3 4" xfId="10502"/>
    <cellStyle name="입력 4 2 2 2 3 3 4 2" xfId="24066"/>
    <cellStyle name="입력 4 2 2 2 3 3 5" xfId="17462"/>
    <cellStyle name="입력 4 2 2 2 3 4" xfId="4220"/>
    <cellStyle name="입력 4 2 2 2 3 4 2" xfId="7732"/>
    <cellStyle name="입력 4 2 2 2 3 4 2 2" xfId="14848"/>
    <cellStyle name="입력 4 2 2 2 3 4 2 2 2" xfId="28123"/>
    <cellStyle name="입력 4 2 2 2 3 4 2 3" xfId="21520"/>
    <cellStyle name="입력 4 2 2 2 3 4 3" xfId="11338"/>
    <cellStyle name="입력 4 2 2 2 3 4 3 2" xfId="24870"/>
    <cellStyle name="입력 4 2 2 2 3 4 4" xfId="18266"/>
    <cellStyle name="입력 4 2 2 2 3 5" xfId="6004"/>
    <cellStyle name="입력 4 2 2 2 3 5 2" xfId="13121"/>
    <cellStyle name="입력 4 2 2 2 3 5 2 2" xfId="26528"/>
    <cellStyle name="입력 4 2 2 2 3 5 3" xfId="19925"/>
    <cellStyle name="입력 4 2 2 2 3 6" xfId="9619"/>
    <cellStyle name="입력 4 2 2 2 3 6 2" xfId="23274"/>
    <cellStyle name="입력 4 2 2 2 3 7" xfId="16679"/>
    <cellStyle name="입력 4 2 2 2 4" xfId="3070"/>
    <cellStyle name="입력 4 2 2 2 4 2" xfId="3909"/>
    <cellStyle name="입력 4 2 2 2 4 2 2" xfId="5604"/>
    <cellStyle name="입력 4 2 2 2 4 2 2 2" xfId="9115"/>
    <cellStyle name="입력 4 2 2 2 4 2 2 2 2" xfId="16231"/>
    <cellStyle name="입력 4 2 2 2 4 2 2 2 2 2" xfId="29420"/>
    <cellStyle name="입력 4 2 2 2 4 2 2 2 3" xfId="22817"/>
    <cellStyle name="입력 4 2 2 2 4 2 2 3" xfId="12721"/>
    <cellStyle name="입력 4 2 2 2 4 2 2 3 2" xfId="26167"/>
    <cellStyle name="입력 4 2 2 2 4 2 2 4" xfId="19564"/>
    <cellStyle name="입력 4 2 2 2 4 2 3" xfId="7421"/>
    <cellStyle name="입력 4 2 2 2 4 2 3 2" xfId="14537"/>
    <cellStyle name="입력 4 2 2 2 4 2 3 2 2" xfId="27825"/>
    <cellStyle name="입력 4 2 2 2 4 2 3 3" xfId="21222"/>
    <cellStyle name="입력 4 2 2 2 4 2 4" xfId="11027"/>
    <cellStyle name="입력 4 2 2 2 4 2 4 2" xfId="24572"/>
    <cellStyle name="입력 4 2 2 2 4 2 5" xfId="17968"/>
    <cellStyle name="입력 4 2 2 2 4 3" xfId="4766"/>
    <cellStyle name="입력 4 2 2 2 4 3 2" xfId="8277"/>
    <cellStyle name="입력 4 2 2 2 4 3 2 2" xfId="15393"/>
    <cellStyle name="입력 4 2 2 2 4 3 2 2 2" xfId="28631"/>
    <cellStyle name="입력 4 2 2 2 4 3 2 3" xfId="22028"/>
    <cellStyle name="입력 4 2 2 2 4 3 3" xfId="11883"/>
    <cellStyle name="입력 4 2 2 2 4 3 3 2" xfId="25378"/>
    <cellStyle name="입력 4 2 2 2 4 3 4" xfId="18775"/>
    <cellStyle name="입력 4 2 2 2 4 4" xfId="6583"/>
    <cellStyle name="입력 4 2 2 2 4 4 2" xfId="13699"/>
    <cellStyle name="입력 4 2 2 2 4 4 2 2" xfId="27036"/>
    <cellStyle name="입력 4 2 2 2 4 4 3" xfId="20433"/>
    <cellStyle name="입력 4 2 2 2 4 5" xfId="10188"/>
    <cellStyle name="입력 4 2 2 2 4 5 2" xfId="23782"/>
    <cellStyle name="입력 4 2 2 2 4 6" xfId="17178"/>
    <cellStyle name="입력 4 2 2 2 5" xfId="3515"/>
    <cellStyle name="입력 4 2 2 2 5 2" xfId="5210"/>
    <cellStyle name="입력 4 2 2 2 5 2 2" xfId="8721"/>
    <cellStyle name="입력 4 2 2 2 5 2 2 2" xfId="15837"/>
    <cellStyle name="입력 4 2 2 2 5 2 2 2 2" xfId="29036"/>
    <cellStyle name="입력 4 2 2 2 5 2 2 3" xfId="22433"/>
    <cellStyle name="입력 4 2 2 2 5 2 3" xfId="12327"/>
    <cellStyle name="입력 4 2 2 2 5 2 3 2" xfId="25783"/>
    <cellStyle name="입력 4 2 2 2 5 2 4" xfId="19180"/>
    <cellStyle name="입력 4 2 2 2 5 3" xfId="7027"/>
    <cellStyle name="입력 4 2 2 2 5 3 2" xfId="14143"/>
    <cellStyle name="입력 4 2 2 2 5 3 2 2" xfId="27441"/>
    <cellStyle name="입력 4 2 2 2 5 3 3" xfId="20838"/>
    <cellStyle name="입력 4 2 2 2 5 4" xfId="10633"/>
    <cellStyle name="입력 4 2 2 2 5 4 2" xfId="24188"/>
    <cellStyle name="입력 4 2 2 2 5 5" xfId="17584"/>
    <cellStyle name="입력 4 2 2 2 6" xfId="4358"/>
    <cellStyle name="입력 4 2 2 2 6 2" xfId="7869"/>
    <cellStyle name="입력 4 2 2 2 6 2 2" xfId="14985"/>
    <cellStyle name="입력 4 2 2 2 6 2 2 2" xfId="28244"/>
    <cellStyle name="입력 4 2 2 2 6 2 3" xfId="21641"/>
    <cellStyle name="입력 4 2 2 2 6 3" xfId="11475"/>
    <cellStyle name="입력 4 2 2 2 6 3 2" xfId="24991"/>
    <cellStyle name="입력 4 2 2 2 6 4" xfId="18388"/>
    <cellStyle name="입력 4 2 2 2 7" xfId="6153"/>
    <cellStyle name="입력 4 2 2 2 7 2" xfId="13269"/>
    <cellStyle name="입력 4 2 2 2 7 2 2" xfId="26649"/>
    <cellStyle name="입력 4 2 2 2 7 3" xfId="20046"/>
    <cellStyle name="입력 4 2 2 2 8" xfId="9758"/>
    <cellStyle name="입력 4 2 2 2 8 2" xfId="23395"/>
    <cellStyle name="입력 4 2 2 3" xfId="2703"/>
    <cellStyle name="입력 4 2 2 3 2" xfId="2525"/>
    <cellStyle name="입력 4 2 2 3 2 2" xfId="2999"/>
    <cellStyle name="입력 4 2 2 3 2 2 2" xfId="3849"/>
    <cellStyle name="입력 4 2 2 3 2 2 2 2" xfId="5544"/>
    <cellStyle name="입력 4 2 2 3 2 2 2 2 2" xfId="9055"/>
    <cellStyle name="입력 4 2 2 3 2 2 2 2 2 2" xfId="16171"/>
    <cellStyle name="입력 4 2 2 3 2 2 2 2 2 2 2" xfId="29360"/>
    <cellStyle name="입력 4 2 2 3 2 2 2 2 2 3" xfId="22757"/>
    <cellStyle name="입력 4 2 2 3 2 2 2 2 3" xfId="12661"/>
    <cellStyle name="입력 4 2 2 3 2 2 2 2 3 2" xfId="26107"/>
    <cellStyle name="입력 4 2 2 3 2 2 2 2 4" xfId="19504"/>
    <cellStyle name="입력 4 2 2 3 2 2 2 3" xfId="7361"/>
    <cellStyle name="입력 4 2 2 3 2 2 2 3 2" xfId="14477"/>
    <cellStyle name="입력 4 2 2 3 2 2 2 3 2 2" xfId="27765"/>
    <cellStyle name="입력 4 2 2 3 2 2 2 3 3" xfId="21162"/>
    <cellStyle name="입력 4 2 2 3 2 2 2 4" xfId="10967"/>
    <cellStyle name="입력 4 2 2 3 2 2 2 4 2" xfId="24512"/>
    <cellStyle name="입력 4 2 2 3 2 2 2 5" xfId="17908"/>
    <cellStyle name="입력 4 2 2 3 2 2 3" xfId="4697"/>
    <cellStyle name="입력 4 2 2 3 2 2 3 2" xfId="8208"/>
    <cellStyle name="입력 4 2 2 3 2 2 3 2 2" xfId="15324"/>
    <cellStyle name="입력 4 2 2 3 2 2 3 2 2 2" xfId="28571"/>
    <cellStyle name="입력 4 2 2 3 2 2 3 2 3" xfId="21968"/>
    <cellStyle name="입력 4 2 2 3 2 2 3 3" xfId="11814"/>
    <cellStyle name="입력 4 2 2 3 2 2 3 3 2" xfId="25318"/>
    <cellStyle name="입력 4 2 2 3 2 2 3 4" xfId="18715"/>
    <cellStyle name="입력 4 2 2 3 2 2 4" xfId="6512"/>
    <cellStyle name="입력 4 2 2 3 2 2 4 2" xfId="13628"/>
    <cellStyle name="입력 4 2 2 3 2 2 4 2 2" xfId="26976"/>
    <cellStyle name="입력 4 2 2 3 2 2 4 3" xfId="20373"/>
    <cellStyle name="입력 4 2 2 3 2 2 5" xfId="10117"/>
    <cellStyle name="입력 4 2 2 3 2 2 5 2" xfId="23722"/>
    <cellStyle name="입력 4 2 2 3 2 2 6" xfId="17118"/>
    <cellStyle name="입력 4 2 2 3 2 3" xfId="3437"/>
    <cellStyle name="입력 4 2 2 3 2 3 2" xfId="5133"/>
    <cellStyle name="입력 4 2 2 3 2 3 2 2" xfId="8644"/>
    <cellStyle name="입력 4 2 2 3 2 3 2 2 2" xfId="15760"/>
    <cellStyle name="입력 4 2 2 3 2 3 2 2 2 2" xfId="28960"/>
    <cellStyle name="입력 4 2 2 3 2 3 2 2 3" xfId="22357"/>
    <cellStyle name="입력 4 2 2 3 2 3 2 3" xfId="12250"/>
    <cellStyle name="입력 4 2 2 3 2 3 2 3 2" xfId="25707"/>
    <cellStyle name="입력 4 2 2 3 2 3 2 4" xfId="19104"/>
    <cellStyle name="입력 4 2 2 3 2 3 3" xfId="6950"/>
    <cellStyle name="입력 4 2 2 3 2 3 3 2" xfId="14066"/>
    <cellStyle name="입력 4 2 2 3 2 3 3 2 2" xfId="27365"/>
    <cellStyle name="입력 4 2 2 3 2 3 3 3" xfId="20762"/>
    <cellStyle name="입력 4 2 2 3 2 3 4" xfId="10555"/>
    <cellStyle name="입력 4 2 2 3 2 3 4 2" xfId="24111"/>
    <cellStyle name="입력 4 2 2 3 2 3 5" xfId="17507"/>
    <cellStyle name="입력 4 2 2 3 2 4" xfId="4273"/>
    <cellStyle name="입력 4 2 2 3 2 4 2" xfId="7785"/>
    <cellStyle name="입력 4 2 2 3 2 4 2 2" xfId="14901"/>
    <cellStyle name="입력 4 2 2 3 2 4 2 2 2" xfId="28168"/>
    <cellStyle name="입력 4 2 2 3 2 4 2 3" xfId="21565"/>
    <cellStyle name="입력 4 2 2 3 2 4 3" xfId="11391"/>
    <cellStyle name="입력 4 2 2 3 2 4 3 2" xfId="24915"/>
    <cellStyle name="입력 4 2 2 3 2 4 4" xfId="18311"/>
    <cellStyle name="입력 4 2 2 3 2 5" xfId="6057"/>
    <cellStyle name="입력 4 2 2 3 2 5 2" xfId="13174"/>
    <cellStyle name="입력 4 2 2 3 2 5 2 2" xfId="26573"/>
    <cellStyle name="입력 4 2 2 3 2 5 3" xfId="19970"/>
    <cellStyle name="입력 4 2 2 3 2 6" xfId="9672"/>
    <cellStyle name="입력 4 2 2 3 2 6 2" xfId="23319"/>
    <cellStyle name="입력 4 2 2 3 2 7" xfId="16724"/>
    <cellStyle name="입력 4 2 2 3 3" xfId="3125"/>
    <cellStyle name="입력 4 2 2 3 3 2" xfId="3955"/>
    <cellStyle name="입력 4 2 2 3 3 2 2" xfId="5650"/>
    <cellStyle name="입력 4 2 2 3 3 2 2 2" xfId="9161"/>
    <cellStyle name="입력 4 2 2 3 3 2 2 2 2" xfId="16277"/>
    <cellStyle name="입력 4 2 2 3 3 2 2 2 2 2" xfId="29465"/>
    <cellStyle name="입력 4 2 2 3 3 2 2 2 3" xfId="22862"/>
    <cellStyle name="입력 4 2 2 3 3 2 2 3" xfId="12767"/>
    <cellStyle name="입력 4 2 2 3 3 2 2 3 2" xfId="26212"/>
    <cellStyle name="입력 4 2 2 3 3 2 2 4" xfId="19609"/>
    <cellStyle name="입력 4 2 2 3 3 2 3" xfId="7467"/>
    <cellStyle name="입력 4 2 2 3 3 2 3 2" xfId="14583"/>
    <cellStyle name="입력 4 2 2 3 3 2 3 2 2" xfId="27870"/>
    <cellStyle name="입력 4 2 2 3 3 2 3 3" xfId="21267"/>
    <cellStyle name="입력 4 2 2 3 3 2 4" xfId="11073"/>
    <cellStyle name="입력 4 2 2 3 3 2 4 2" xfId="24617"/>
    <cellStyle name="입력 4 2 2 3 3 2 5" xfId="18013"/>
    <cellStyle name="입력 4 2 2 3 3 3" xfId="4821"/>
    <cellStyle name="입력 4 2 2 3 3 3 2" xfId="8332"/>
    <cellStyle name="입력 4 2 2 3 3 3 2 2" xfId="15448"/>
    <cellStyle name="입력 4 2 2 3 3 3 2 2 2" xfId="28676"/>
    <cellStyle name="입력 4 2 2 3 3 3 2 3" xfId="22073"/>
    <cellStyle name="입력 4 2 2 3 3 3 3" xfId="11938"/>
    <cellStyle name="입력 4 2 2 3 3 3 3 2" xfId="25423"/>
    <cellStyle name="입력 4 2 2 3 3 3 4" xfId="18820"/>
    <cellStyle name="입력 4 2 2 3 3 4" xfId="6638"/>
    <cellStyle name="입력 4 2 2 3 3 4 2" xfId="13754"/>
    <cellStyle name="입력 4 2 2 3 3 4 2 2" xfId="27081"/>
    <cellStyle name="입력 4 2 2 3 3 4 3" xfId="20478"/>
    <cellStyle name="입력 4 2 2 3 3 5" xfId="10243"/>
    <cellStyle name="입력 4 2 2 3 3 5 2" xfId="23827"/>
    <cellStyle name="입력 4 2 2 3 3 6" xfId="17223"/>
    <cellStyle name="입력 4 2 2 3 4" xfId="3569"/>
    <cellStyle name="입력 4 2 2 3 4 2" xfId="5264"/>
    <cellStyle name="입력 4 2 2 3 4 2 2" xfId="8775"/>
    <cellStyle name="입력 4 2 2 3 4 2 2 2" xfId="15891"/>
    <cellStyle name="입력 4 2 2 3 4 2 2 2 2" xfId="29081"/>
    <cellStyle name="입력 4 2 2 3 4 2 2 3" xfId="22478"/>
    <cellStyle name="입력 4 2 2 3 4 2 3" xfId="12381"/>
    <cellStyle name="입력 4 2 2 3 4 2 3 2" xfId="25828"/>
    <cellStyle name="입력 4 2 2 3 4 2 4" xfId="19225"/>
    <cellStyle name="입력 4 2 2 3 4 3" xfId="7081"/>
    <cellStyle name="입력 4 2 2 3 4 3 2" xfId="14197"/>
    <cellStyle name="입력 4 2 2 3 4 3 2 2" xfId="27486"/>
    <cellStyle name="입력 4 2 2 3 4 3 3" xfId="20883"/>
    <cellStyle name="입력 4 2 2 3 4 4" xfId="10687"/>
    <cellStyle name="입력 4 2 2 3 4 4 2" xfId="24233"/>
    <cellStyle name="입력 4 2 2 3 4 5" xfId="17629"/>
    <cellStyle name="입력 4 2 2 3 5" xfId="4412"/>
    <cellStyle name="입력 4 2 2 3 5 2" xfId="7923"/>
    <cellStyle name="입력 4 2 2 3 5 2 2" xfId="15039"/>
    <cellStyle name="입력 4 2 2 3 5 2 2 2" xfId="28289"/>
    <cellStyle name="입력 4 2 2 3 5 2 3" xfId="21686"/>
    <cellStyle name="입력 4 2 2 3 5 3" xfId="11529"/>
    <cellStyle name="입력 4 2 2 3 5 3 2" xfId="25036"/>
    <cellStyle name="입력 4 2 2 3 5 4" xfId="18433"/>
    <cellStyle name="입력 4 2 2 3 6" xfId="6217"/>
    <cellStyle name="입력 4 2 2 3 6 2" xfId="13333"/>
    <cellStyle name="입력 4 2 2 3 6 2 2" xfId="26694"/>
    <cellStyle name="입력 4 2 2 3 6 3" xfId="20091"/>
    <cellStyle name="입력 4 2 2 3 7" xfId="9822"/>
    <cellStyle name="입력 4 2 2 3 7 2" xfId="23440"/>
    <cellStyle name="입력 4 2 2 3 8" xfId="16835"/>
    <cellStyle name="입력 4 2 2 4" xfId="2783"/>
    <cellStyle name="입력 4 2 2 4 2" xfId="2836"/>
    <cellStyle name="입력 4 2 2 4 2 2" xfId="3253"/>
    <cellStyle name="입력 4 2 2 4 2 2 2" xfId="4074"/>
    <cellStyle name="입력 4 2 2 4 2 2 2 2" xfId="5769"/>
    <cellStyle name="입력 4 2 2 4 2 2 2 2 2" xfId="9280"/>
    <cellStyle name="입력 4 2 2 4 2 2 2 2 2 2" xfId="16396"/>
    <cellStyle name="입력 4 2 2 4 2 2 2 2 2 2 2" xfId="29584"/>
    <cellStyle name="입력 4 2 2 4 2 2 2 2 2 3" xfId="22981"/>
    <cellStyle name="입력 4 2 2 4 2 2 2 2 3" xfId="12886"/>
    <cellStyle name="입력 4 2 2 4 2 2 2 2 3 2" xfId="26331"/>
    <cellStyle name="입력 4 2 2 4 2 2 2 2 4" xfId="19728"/>
    <cellStyle name="입력 4 2 2 4 2 2 2 3" xfId="7586"/>
    <cellStyle name="입력 4 2 2 4 2 2 2 3 2" xfId="14702"/>
    <cellStyle name="입력 4 2 2 4 2 2 2 3 2 2" xfId="27989"/>
    <cellStyle name="입력 4 2 2 4 2 2 2 3 3" xfId="21386"/>
    <cellStyle name="입력 4 2 2 4 2 2 2 4" xfId="11192"/>
    <cellStyle name="입력 4 2 2 4 2 2 2 4 2" xfId="24736"/>
    <cellStyle name="입력 4 2 2 4 2 2 2 5" xfId="18132"/>
    <cellStyle name="입력 4 2 2 4 2 2 3" xfId="4949"/>
    <cellStyle name="입력 4 2 2 4 2 2 3 2" xfId="8460"/>
    <cellStyle name="입력 4 2 2 4 2 2 3 2 2" xfId="15576"/>
    <cellStyle name="입력 4 2 2 4 2 2 3 2 2 2" xfId="28795"/>
    <cellStyle name="입력 4 2 2 4 2 2 3 2 3" xfId="22192"/>
    <cellStyle name="입력 4 2 2 4 2 2 3 3" xfId="12066"/>
    <cellStyle name="입력 4 2 2 4 2 2 3 3 2" xfId="25542"/>
    <cellStyle name="입력 4 2 2 4 2 2 3 4" xfId="18939"/>
    <cellStyle name="입력 4 2 2 4 2 2 4" xfId="6766"/>
    <cellStyle name="입력 4 2 2 4 2 2 4 2" xfId="13882"/>
    <cellStyle name="입력 4 2 2 4 2 2 4 2 2" xfId="27200"/>
    <cellStyle name="입력 4 2 2 4 2 2 4 3" xfId="20597"/>
    <cellStyle name="입력 4 2 2 4 2 2 5" xfId="10371"/>
    <cellStyle name="입력 4 2 2 4 2 2 5 2" xfId="23946"/>
    <cellStyle name="입력 4 2 2 4 2 2 6" xfId="17342"/>
    <cellStyle name="입력 4 2 2 4 2 3" xfId="3688"/>
    <cellStyle name="입력 4 2 2 4 2 3 2" xfId="5383"/>
    <cellStyle name="입력 4 2 2 4 2 3 2 2" xfId="8894"/>
    <cellStyle name="입력 4 2 2 4 2 3 2 2 2" xfId="16010"/>
    <cellStyle name="입력 4 2 2 4 2 3 2 2 2 2" xfId="29200"/>
    <cellStyle name="입력 4 2 2 4 2 3 2 2 3" xfId="22597"/>
    <cellStyle name="입력 4 2 2 4 2 3 2 3" xfId="12500"/>
    <cellStyle name="입력 4 2 2 4 2 3 2 3 2" xfId="25947"/>
    <cellStyle name="입력 4 2 2 4 2 3 2 4" xfId="19344"/>
    <cellStyle name="입력 4 2 2 4 2 3 3" xfId="7200"/>
    <cellStyle name="입력 4 2 2 4 2 3 3 2" xfId="14316"/>
    <cellStyle name="입력 4 2 2 4 2 3 3 2 2" xfId="27605"/>
    <cellStyle name="입력 4 2 2 4 2 3 3 3" xfId="21002"/>
    <cellStyle name="입력 4 2 2 4 2 3 4" xfId="10806"/>
    <cellStyle name="입력 4 2 2 4 2 3 4 2" xfId="24352"/>
    <cellStyle name="입력 4 2 2 4 2 3 5" xfId="17748"/>
    <cellStyle name="입력 4 2 2 4 2 4" xfId="4535"/>
    <cellStyle name="입력 4 2 2 4 2 4 2" xfId="8046"/>
    <cellStyle name="입력 4 2 2 4 2 4 2 2" xfId="15162"/>
    <cellStyle name="입력 4 2 2 4 2 4 2 2 2" xfId="28411"/>
    <cellStyle name="입력 4 2 2 4 2 4 2 3" xfId="21808"/>
    <cellStyle name="입력 4 2 2 4 2 4 3" xfId="11652"/>
    <cellStyle name="입력 4 2 2 4 2 4 3 2" xfId="25158"/>
    <cellStyle name="입력 4 2 2 4 2 4 4" xfId="18555"/>
    <cellStyle name="입력 4 2 2 4 2 5" xfId="6349"/>
    <cellStyle name="입력 4 2 2 4 2 5 2" xfId="13465"/>
    <cellStyle name="입력 4 2 2 4 2 5 2 2" xfId="26816"/>
    <cellStyle name="입력 4 2 2 4 2 5 3" xfId="20213"/>
    <cellStyle name="입력 4 2 2 4 2 6" xfId="9954"/>
    <cellStyle name="입력 4 2 2 4 2 6 2" xfId="23562"/>
    <cellStyle name="입력 4 2 2 4 2 7" xfId="16958"/>
    <cellStyle name="입력 4 2 2 4 3" xfId="3201"/>
    <cellStyle name="입력 4 2 2 4 3 2" xfId="4022"/>
    <cellStyle name="입력 4 2 2 4 3 2 2" xfId="5717"/>
    <cellStyle name="입력 4 2 2 4 3 2 2 2" xfId="9228"/>
    <cellStyle name="입력 4 2 2 4 3 2 2 2 2" xfId="16344"/>
    <cellStyle name="입력 4 2 2 4 3 2 2 2 2 2" xfId="29532"/>
    <cellStyle name="입력 4 2 2 4 3 2 2 2 3" xfId="22929"/>
    <cellStyle name="입력 4 2 2 4 3 2 2 3" xfId="12834"/>
    <cellStyle name="입력 4 2 2 4 3 2 2 3 2" xfId="26279"/>
    <cellStyle name="입력 4 2 2 4 3 2 2 4" xfId="19676"/>
    <cellStyle name="입력 4 2 2 4 3 2 3" xfId="7534"/>
    <cellStyle name="입력 4 2 2 4 3 2 3 2" xfId="14650"/>
    <cellStyle name="입력 4 2 2 4 3 2 3 2 2" xfId="27937"/>
    <cellStyle name="입력 4 2 2 4 3 2 3 3" xfId="21334"/>
    <cellStyle name="입력 4 2 2 4 3 2 4" xfId="11140"/>
    <cellStyle name="입력 4 2 2 4 3 2 4 2" xfId="24684"/>
    <cellStyle name="입력 4 2 2 4 3 2 5" xfId="18080"/>
    <cellStyle name="입력 4 2 2 4 3 3" xfId="4897"/>
    <cellStyle name="입력 4 2 2 4 3 3 2" xfId="8408"/>
    <cellStyle name="입력 4 2 2 4 3 3 2 2" xfId="15524"/>
    <cellStyle name="입력 4 2 2 4 3 3 2 2 2" xfId="28743"/>
    <cellStyle name="입력 4 2 2 4 3 3 2 3" xfId="22140"/>
    <cellStyle name="입력 4 2 2 4 3 3 3" xfId="12014"/>
    <cellStyle name="입력 4 2 2 4 3 3 3 2" xfId="25490"/>
    <cellStyle name="입력 4 2 2 4 3 3 4" xfId="18887"/>
    <cellStyle name="입력 4 2 2 4 3 4" xfId="6714"/>
    <cellStyle name="입력 4 2 2 4 3 4 2" xfId="13830"/>
    <cellStyle name="입력 4 2 2 4 3 4 2 2" xfId="27148"/>
    <cellStyle name="입력 4 2 2 4 3 4 3" xfId="20545"/>
    <cellStyle name="입력 4 2 2 4 3 5" xfId="10319"/>
    <cellStyle name="입력 4 2 2 4 3 5 2" xfId="23894"/>
    <cellStyle name="입력 4 2 2 4 3 6" xfId="17290"/>
    <cellStyle name="입력 4 2 2 4 4" xfId="3636"/>
    <cellStyle name="입력 4 2 2 4 4 2" xfId="5331"/>
    <cellStyle name="입력 4 2 2 4 4 2 2" xfId="8842"/>
    <cellStyle name="입력 4 2 2 4 4 2 2 2" xfId="15958"/>
    <cellStyle name="입력 4 2 2 4 4 2 2 2 2" xfId="29148"/>
    <cellStyle name="입력 4 2 2 4 4 2 2 3" xfId="22545"/>
    <cellStyle name="입력 4 2 2 4 4 2 3" xfId="12448"/>
    <cellStyle name="입력 4 2 2 4 4 2 3 2" xfId="25895"/>
    <cellStyle name="입력 4 2 2 4 4 2 4" xfId="19292"/>
    <cellStyle name="입력 4 2 2 4 4 3" xfId="7148"/>
    <cellStyle name="입력 4 2 2 4 4 3 2" xfId="14264"/>
    <cellStyle name="입력 4 2 2 4 4 3 2 2" xfId="27553"/>
    <cellStyle name="입력 4 2 2 4 4 3 3" xfId="20950"/>
    <cellStyle name="입력 4 2 2 4 4 4" xfId="10754"/>
    <cellStyle name="입력 4 2 2 4 4 4 2" xfId="24300"/>
    <cellStyle name="입력 4 2 2 4 4 5" xfId="17696"/>
    <cellStyle name="입력 4 2 2 4 5" xfId="4483"/>
    <cellStyle name="입력 4 2 2 4 5 2" xfId="7994"/>
    <cellStyle name="입력 4 2 2 4 5 2 2" xfId="15110"/>
    <cellStyle name="입력 4 2 2 4 5 2 2 2" xfId="28359"/>
    <cellStyle name="입력 4 2 2 4 5 2 3" xfId="21756"/>
    <cellStyle name="입력 4 2 2 4 5 3" xfId="11600"/>
    <cellStyle name="입력 4 2 2 4 5 3 2" xfId="25106"/>
    <cellStyle name="입력 4 2 2 4 5 4" xfId="18503"/>
    <cellStyle name="입력 4 2 2 4 6" xfId="6297"/>
    <cellStyle name="입력 4 2 2 4 6 2" xfId="13413"/>
    <cellStyle name="입력 4 2 2 4 6 2 2" xfId="26764"/>
    <cellStyle name="입력 4 2 2 4 6 3" xfId="20161"/>
    <cellStyle name="입력 4 2 2 4 7" xfId="9902"/>
    <cellStyle name="입력 4 2 2 4 7 2" xfId="23510"/>
    <cellStyle name="입력 4 2 2 4 8" xfId="16905"/>
    <cellStyle name="입력 4 2 2 5" xfId="2415"/>
    <cellStyle name="입력 4 2 2 5 2" xfId="2898"/>
    <cellStyle name="입력 4 2 2 5 2 2" xfId="3749"/>
    <cellStyle name="입력 4 2 2 5 2 2 2" xfId="5444"/>
    <cellStyle name="입력 4 2 2 5 2 2 2 2" xfId="8955"/>
    <cellStyle name="입력 4 2 2 5 2 2 2 2 2" xfId="16071"/>
    <cellStyle name="입력 4 2 2 5 2 2 2 2 2 2" xfId="29261"/>
    <cellStyle name="입력 4 2 2 5 2 2 2 2 3" xfId="22658"/>
    <cellStyle name="입력 4 2 2 5 2 2 2 3" xfId="12561"/>
    <cellStyle name="입력 4 2 2 5 2 2 2 3 2" xfId="26008"/>
    <cellStyle name="입력 4 2 2 5 2 2 2 4" xfId="19405"/>
    <cellStyle name="입력 4 2 2 5 2 2 3" xfId="7261"/>
    <cellStyle name="입력 4 2 2 5 2 2 3 2" xfId="14377"/>
    <cellStyle name="입력 4 2 2 5 2 2 3 2 2" xfId="27666"/>
    <cellStyle name="입력 4 2 2 5 2 2 3 3" xfId="21063"/>
    <cellStyle name="입력 4 2 2 5 2 2 4" xfId="10867"/>
    <cellStyle name="입력 4 2 2 5 2 2 4 2" xfId="24413"/>
    <cellStyle name="입력 4 2 2 5 2 2 5" xfId="17809"/>
    <cellStyle name="입력 4 2 2 5 2 3" xfId="4597"/>
    <cellStyle name="입력 4 2 2 5 2 3 2" xfId="8108"/>
    <cellStyle name="입력 4 2 2 5 2 3 2 2" xfId="15224"/>
    <cellStyle name="입력 4 2 2 5 2 3 2 2 2" xfId="28472"/>
    <cellStyle name="입력 4 2 2 5 2 3 2 3" xfId="21869"/>
    <cellStyle name="입력 4 2 2 5 2 3 3" xfId="11714"/>
    <cellStyle name="입력 4 2 2 5 2 3 3 2" xfId="25219"/>
    <cellStyle name="입력 4 2 2 5 2 3 4" xfId="18616"/>
    <cellStyle name="입력 4 2 2 5 2 4" xfId="6411"/>
    <cellStyle name="입력 4 2 2 5 2 4 2" xfId="13527"/>
    <cellStyle name="입력 4 2 2 5 2 4 2 2" xfId="26877"/>
    <cellStyle name="입력 4 2 2 5 2 4 3" xfId="20274"/>
    <cellStyle name="입력 4 2 2 5 2 5" xfId="10016"/>
    <cellStyle name="입력 4 2 2 5 2 5 2" xfId="23623"/>
    <cellStyle name="입력 4 2 2 5 2 6" xfId="17019"/>
    <cellStyle name="입력 4 2 2 5 3" xfId="3328"/>
    <cellStyle name="입력 4 2 2 5 3 2" xfId="5024"/>
    <cellStyle name="입력 4 2 2 5 3 2 2" xfId="8535"/>
    <cellStyle name="입력 4 2 2 5 3 2 2 2" xfId="15651"/>
    <cellStyle name="입력 4 2 2 5 3 2 2 2 2" xfId="28861"/>
    <cellStyle name="입력 4 2 2 5 3 2 2 3" xfId="22258"/>
    <cellStyle name="입력 4 2 2 5 3 2 3" xfId="12141"/>
    <cellStyle name="입력 4 2 2 5 3 2 3 2" xfId="25608"/>
    <cellStyle name="입력 4 2 2 5 3 2 4" xfId="19005"/>
    <cellStyle name="입력 4 2 2 5 3 3" xfId="6841"/>
    <cellStyle name="입력 4 2 2 5 3 3 2" xfId="13957"/>
    <cellStyle name="입력 4 2 2 5 3 3 2 2" xfId="27266"/>
    <cellStyle name="입력 4 2 2 5 3 3 3" xfId="20663"/>
    <cellStyle name="입력 4 2 2 5 3 4" xfId="10446"/>
    <cellStyle name="입력 4 2 2 5 3 4 2" xfId="24012"/>
    <cellStyle name="입력 4 2 2 5 3 5" xfId="17408"/>
    <cellStyle name="입력 4 2 2 5 4" xfId="4164"/>
    <cellStyle name="입력 4 2 2 5 4 2" xfId="7676"/>
    <cellStyle name="입력 4 2 2 5 4 2 2" xfId="14792"/>
    <cellStyle name="입력 4 2 2 5 4 2 2 2" xfId="28069"/>
    <cellStyle name="입력 4 2 2 5 4 2 3" xfId="21466"/>
    <cellStyle name="입력 4 2 2 5 4 3" xfId="11282"/>
    <cellStyle name="입력 4 2 2 5 4 3 2" xfId="24816"/>
    <cellStyle name="입력 4 2 2 5 4 4" xfId="18212"/>
    <cellStyle name="입력 4 2 2 5 5" xfId="5948"/>
    <cellStyle name="입력 4 2 2 5 5 2" xfId="13065"/>
    <cellStyle name="입력 4 2 2 5 5 2 2" xfId="26474"/>
    <cellStyle name="입력 4 2 2 5 5 3" xfId="19871"/>
    <cellStyle name="입력 4 2 2 5 6" xfId="9563"/>
    <cellStyle name="입력 4 2 2 5 6 2" xfId="23220"/>
    <cellStyle name="입력 4 2 2 5 7" xfId="16625"/>
    <cellStyle name="입력 4 2 2 6" xfId="2850"/>
    <cellStyle name="입력 4 2 2 6 2" xfId="3701"/>
    <cellStyle name="입력 4 2 2 6 2 2" xfId="5396"/>
    <cellStyle name="입력 4 2 2 6 2 2 2" xfId="8907"/>
    <cellStyle name="입력 4 2 2 6 2 2 2 2" xfId="16023"/>
    <cellStyle name="입력 4 2 2 6 2 2 2 2 2" xfId="29213"/>
    <cellStyle name="입력 4 2 2 6 2 2 2 3" xfId="22610"/>
    <cellStyle name="입력 4 2 2 6 2 2 3" xfId="12513"/>
    <cellStyle name="입력 4 2 2 6 2 2 3 2" xfId="25960"/>
    <cellStyle name="입력 4 2 2 6 2 2 4" xfId="19357"/>
    <cellStyle name="입력 4 2 2 6 2 3" xfId="7213"/>
    <cellStyle name="입력 4 2 2 6 2 3 2" xfId="14329"/>
    <cellStyle name="입력 4 2 2 6 2 3 2 2" xfId="27618"/>
    <cellStyle name="입력 4 2 2 6 2 3 3" xfId="21015"/>
    <cellStyle name="입력 4 2 2 6 2 4" xfId="10819"/>
    <cellStyle name="입력 4 2 2 6 2 4 2" xfId="24365"/>
    <cellStyle name="입력 4 2 2 6 2 5" xfId="17761"/>
    <cellStyle name="입력 4 2 2 6 3" xfId="4549"/>
    <cellStyle name="입력 4 2 2 6 3 2" xfId="8060"/>
    <cellStyle name="입력 4 2 2 6 3 2 2" xfId="15176"/>
    <cellStyle name="입력 4 2 2 6 3 2 2 2" xfId="28424"/>
    <cellStyle name="입력 4 2 2 6 3 2 3" xfId="21821"/>
    <cellStyle name="입력 4 2 2 6 3 3" xfId="11666"/>
    <cellStyle name="입력 4 2 2 6 3 3 2" xfId="25171"/>
    <cellStyle name="입력 4 2 2 6 3 4" xfId="18568"/>
    <cellStyle name="입력 4 2 2 6 4" xfId="6363"/>
    <cellStyle name="입력 4 2 2 6 4 2" xfId="13479"/>
    <cellStyle name="입력 4 2 2 6 4 2 2" xfId="26829"/>
    <cellStyle name="입력 4 2 2 6 4 3" xfId="20226"/>
    <cellStyle name="입력 4 2 2 6 5" xfId="9968"/>
    <cellStyle name="입력 4 2 2 6 5 2" xfId="23575"/>
    <cellStyle name="입력 4 2 2 6 6" xfId="16971"/>
    <cellStyle name="입력 4 2 2 7" xfId="3271"/>
    <cellStyle name="입력 4 2 2 7 2" xfId="4967"/>
    <cellStyle name="입력 4 2 2 7 2 2" xfId="8478"/>
    <cellStyle name="입력 4 2 2 7 2 2 2" xfId="15594"/>
    <cellStyle name="입력 4 2 2 7 2 2 2 2" xfId="28813"/>
    <cellStyle name="입력 4 2 2 7 2 2 3" xfId="22210"/>
    <cellStyle name="입력 4 2 2 7 2 3" xfId="12084"/>
    <cellStyle name="입력 4 2 2 7 2 3 2" xfId="25560"/>
    <cellStyle name="입력 4 2 2 7 2 4" xfId="18957"/>
    <cellStyle name="입력 4 2 2 7 3" xfId="6784"/>
    <cellStyle name="입력 4 2 2 7 3 2" xfId="13900"/>
    <cellStyle name="입력 4 2 2 7 3 2 2" xfId="27218"/>
    <cellStyle name="입력 4 2 2 7 3 3" xfId="20615"/>
    <cellStyle name="입력 4 2 2 7 4" xfId="10389"/>
    <cellStyle name="입력 4 2 2 7 4 2" xfId="23964"/>
    <cellStyle name="입력 4 2 2 7 5" xfId="17360"/>
    <cellStyle name="입력 4 2 2 8" xfId="4089"/>
    <cellStyle name="입력 4 2 2 8 2" xfId="7601"/>
    <cellStyle name="입력 4 2 2 8 2 2" xfId="14717"/>
    <cellStyle name="입력 4 2 2 8 2 2 2" xfId="28004"/>
    <cellStyle name="입력 4 2 2 8 2 3" xfId="21401"/>
    <cellStyle name="입력 4 2 2 8 3" xfId="11207"/>
    <cellStyle name="입력 4 2 2 8 3 2" xfId="24751"/>
    <cellStyle name="입력 4 2 2 8 4" xfId="18147"/>
    <cellStyle name="입력 4 2 2 9" xfId="5873"/>
    <cellStyle name="입력 4 2 2 9 2" xfId="12990"/>
    <cellStyle name="입력 4 2 2 9 2 2" xfId="26409"/>
    <cellStyle name="입력 4 2 2 9 3" xfId="19806"/>
    <cellStyle name="입력 4 3" xfId="2331"/>
    <cellStyle name="입력 4 3 10" xfId="9487"/>
    <cellStyle name="입력 4 3 10 2" xfId="23154"/>
    <cellStyle name="입력 4 3 11" xfId="16566"/>
    <cellStyle name="입력 4 3 2" xfId="2634"/>
    <cellStyle name="입력 4 3 2 2" xfId="2761"/>
    <cellStyle name="입력 4 3 2 2 2" xfId="2814"/>
    <cellStyle name="입력 4 3 2 2 2 2" xfId="3231"/>
    <cellStyle name="입력 4 3 2 2 2 2 2" xfId="4052"/>
    <cellStyle name="입력 4 3 2 2 2 2 2 2" xfId="5747"/>
    <cellStyle name="입력 4 3 2 2 2 2 2 2 2" xfId="9258"/>
    <cellStyle name="입력 4 3 2 2 2 2 2 2 2 2" xfId="16374"/>
    <cellStyle name="입력 4 3 2 2 2 2 2 2 2 2 2" xfId="29562"/>
    <cellStyle name="입력 4 3 2 2 2 2 2 2 2 3" xfId="22959"/>
    <cellStyle name="입력 4 3 2 2 2 2 2 2 3" xfId="12864"/>
    <cellStyle name="입력 4 3 2 2 2 2 2 2 3 2" xfId="26309"/>
    <cellStyle name="입력 4 3 2 2 2 2 2 2 4" xfId="19706"/>
    <cellStyle name="입력 4 3 2 2 2 2 2 3" xfId="7564"/>
    <cellStyle name="입력 4 3 2 2 2 2 2 3 2" xfId="14680"/>
    <cellStyle name="입력 4 3 2 2 2 2 2 3 2 2" xfId="27967"/>
    <cellStyle name="입력 4 3 2 2 2 2 2 3 3" xfId="21364"/>
    <cellStyle name="입력 4 3 2 2 2 2 2 4" xfId="11170"/>
    <cellStyle name="입력 4 3 2 2 2 2 2 4 2" xfId="24714"/>
    <cellStyle name="입력 4 3 2 2 2 2 2 5" xfId="18110"/>
    <cellStyle name="입력 4 3 2 2 2 2 3" xfId="4927"/>
    <cellStyle name="입력 4 3 2 2 2 2 3 2" xfId="8438"/>
    <cellStyle name="입력 4 3 2 2 2 2 3 2 2" xfId="15554"/>
    <cellStyle name="입력 4 3 2 2 2 2 3 2 2 2" xfId="28773"/>
    <cellStyle name="입력 4 3 2 2 2 2 3 2 3" xfId="22170"/>
    <cellStyle name="입력 4 3 2 2 2 2 3 3" xfId="12044"/>
    <cellStyle name="입력 4 3 2 2 2 2 3 3 2" xfId="25520"/>
    <cellStyle name="입력 4 3 2 2 2 2 3 4" xfId="18917"/>
    <cellStyle name="입력 4 3 2 2 2 2 4" xfId="6744"/>
    <cellStyle name="입력 4 3 2 2 2 2 4 2" xfId="13860"/>
    <cellStyle name="입력 4 3 2 2 2 2 4 2 2" xfId="27178"/>
    <cellStyle name="입력 4 3 2 2 2 2 4 3" xfId="20575"/>
    <cellStyle name="입력 4 3 2 2 2 2 5" xfId="10349"/>
    <cellStyle name="입력 4 3 2 2 2 2 5 2" xfId="23924"/>
    <cellStyle name="입력 4 3 2 2 2 2 6" xfId="17320"/>
    <cellStyle name="입력 4 3 2 2 2 3" xfId="3666"/>
    <cellStyle name="입력 4 3 2 2 2 3 2" xfId="5361"/>
    <cellStyle name="입력 4 3 2 2 2 3 2 2" xfId="8872"/>
    <cellStyle name="입력 4 3 2 2 2 3 2 2 2" xfId="15988"/>
    <cellStyle name="입력 4 3 2 2 2 3 2 2 2 2" xfId="29178"/>
    <cellStyle name="입력 4 3 2 2 2 3 2 2 3" xfId="22575"/>
    <cellStyle name="입력 4 3 2 2 2 3 2 3" xfId="12478"/>
    <cellStyle name="입력 4 3 2 2 2 3 2 3 2" xfId="25925"/>
    <cellStyle name="입력 4 3 2 2 2 3 2 4" xfId="19322"/>
    <cellStyle name="입력 4 3 2 2 2 3 3" xfId="7178"/>
    <cellStyle name="입력 4 3 2 2 2 3 3 2" xfId="14294"/>
    <cellStyle name="입력 4 3 2 2 2 3 3 2 2" xfId="27583"/>
    <cellStyle name="입력 4 3 2 2 2 3 3 3" xfId="20980"/>
    <cellStyle name="입력 4 3 2 2 2 3 4" xfId="10784"/>
    <cellStyle name="입력 4 3 2 2 2 3 4 2" xfId="24330"/>
    <cellStyle name="입력 4 3 2 2 2 3 5" xfId="17726"/>
    <cellStyle name="입력 4 3 2 2 2 4" xfId="4513"/>
    <cellStyle name="입력 4 3 2 2 2 4 2" xfId="8024"/>
    <cellStyle name="입력 4 3 2 2 2 4 2 2" xfId="15140"/>
    <cellStyle name="입력 4 3 2 2 2 4 2 2 2" xfId="28389"/>
    <cellStyle name="입력 4 3 2 2 2 4 2 3" xfId="21786"/>
    <cellStyle name="입력 4 3 2 2 2 4 3" xfId="11630"/>
    <cellStyle name="입력 4 3 2 2 2 4 3 2" xfId="25136"/>
    <cellStyle name="입력 4 3 2 2 2 4 4" xfId="18533"/>
    <cellStyle name="입력 4 3 2 2 2 5" xfId="6327"/>
    <cellStyle name="입력 4 3 2 2 2 5 2" xfId="13443"/>
    <cellStyle name="입력 4 3 2 2 2 5 2 2" xfId="26794"/>
    <cellStyle name="입력 4 3 2 2 2 5 3" xfId="20191"/>
    <cellStyle name="입력 4 3 2 2 2 6" xfId="9932"/>
    <cellStyle name="입력 4 3 2 2 2 6 2" xfId="23540"/>
    <cellStyle name="입력 4 3 2 2 2 7" xfId="16936"/>
    <cellStyle name="입력 4 3 2 2 3" xfId="3179"/>
    <cellStyle name="입력 4 3 2 2 3 2" xfId="4000"/>
    <cellStyle name="입력 4 3 2 2 3 2 2" xfId="5695"/>
    <cellStyle name="입력 4 3 2 2 3 2 2 2" xfId="9206"/>
    <cellStyle name="입력 4 3 2 2 3 2 2 2 2" xfId="16322"/>
    <cellStyle name="입력 4 3 2 2 3 2 2 2 2 2" xfId="29510"/>
    <cellStyle name="입력 4 3 2 2 3 2 2 2 3" xfId="22907"/>
    <cellStyle name="입력 4 3 2 2 3 2 2 3" xfId="12812"/>
    <cellStyle name="입력 4 3 2 2 3 2 2 3 2" xfId="26257"/>
    <cellStyle name="입력 4 3 2 2 3 2 2 4" xfId="19654"/>
    <cellStyle name="입력 4 3 2 2 3 2 3" xfId="7512"/>
    <cellStyle name="입력 4 3 2 2 3 2 3 2" xfId="14628"/>
    <cellStyle name="입력 4 3 2 2 3 2 3 2 2" xfId="27915"/>
    <cellStyle name="입력 4 3 2 2 3 2 3 3" xfId="21312"/>
    <cellStyle name="입력 4 3 2 2 3 2 4" xfId="11118"/>
    <cellStyle name="입력 4 3 2 2 3 2 4 2" xfId="24662"/>
    <cellStyle name="입력 4 3 2 2 3 2 5" xfId="18058"/>
    <cellStyle name="입력 4 3 2 2 3 3" xfId="4875"/>
    <cellStyle name="입력 4 3 2 2 3 3 2" xfId="8386"/>
    <cellStyle name="입력 4 3 2 2 3 3 2 2" xfId="15502"/>
    <cellStyle name="입력 4 3 2 2 3 3 2 2 2" xfId="28721"/>
    <cellStyle name="입력 4 3 2 2 3 3 2 3" xfId="22118"/>
    <cellStyle name="입력 4 3 2 2 3 3 3" xfId="11992"/>
    <cellStyle name="입력 4 3 2 2 3 3 3 2" xfId="25468"/>
    <cellStyle name="입력 4 3 2 2 3 3 4" xfId="18865"/>
    <cellStyle name="입력 4 3 2 2 3 4" xfId="6692"/>
    <cellStyle name="입력 4 3 2 2 3 4 2" xfId="13808"/>
    <cellStyle name="입력 4 3 2 2 3 4 2 2" xfId="27126"/>
    <cellStyle name="입력 4 3 2 2 3 4 3" xfId="20523"/>
    <cellStyle name="입력 4 3 2 2 3 5" xfId="10297"/>
    <cellStyle name="입력 4 3 2 2 3 5 2" xfId="23872"/>
    <cellStyle name="입력 4 3 2 2 3 6" xfId="17268"/>
    <cellStyle name="입력 4 3 2 2 4" xfId="3614"/>
    <cellStyle name="입력 4 3 2 2 4 2" xfId="5309"/>
    <cellStyle name="입력 4 3 2 2 4 2 2" xfId="8820"/>
    <cellStyle name="입력 4 3 2 2 4 2 2 2" xfId="15936"/>
    <cellStyle name="입력 4 3 2 2 4 2 2 2 2" xfId="29126"/>
    <cellStyle name="입력 4 3 2 2 4 2 2 3" xfId="22523"/>
    <cellStyle name="입력 4 3 2 2 4 2 3" xfId="12426"/>
    <cellStyle name="입력 4 3 2 2 4 2 3 2" xfId="25873"/>
    <cellStyle name="입력 4 3 2 2 4 2 4" xfId="19270"/>
    <cellStyle name="입력 4 3 2 2 4 3" xfId="7126"/>
    <cellStyle name="입력 4 3 2 2 4 3 2" xfId="14242"/>
    <cellStyle name="입력 4 3 2 2 4 3 2 2" xfId="27531"/>
    <cellStyle name="입력 4 3 2 2 4 3 3" xfId="20928"/>
    <cellStyle name="입력 4 3 2 2 4 4" xfId="10732"/>
    <cellStyle name="입력 4 3 2 2 4 4 2" xfId="24278"/>
    <cellStyle name="입력 4 3 2 2 4 5" xfId="17674"/>
    <cellStyle name="입력 4 3 2 2 5" xfId="4461"/>
    <cellStyle name="입력 4 3 2 2 5 2" xfId="7972"/>
    <cellStyle name="입력 4 3 2 2 5 2 2" xfId="15088"/>
    <cellStyle name="입력 4 3 2 2 5 2 2 2" xfId="28337"/>
    <cellStyle name="입력 4 3 2 2 5 2 3" xfId="21734"/>
    <cellStyle name="입력 4 3 2 2 5 3" xfId="11578"/>
    <cellStyle name="입력 4 3 2 2 5 3 2" xfId="25084"/>
    <cellStyle name="입력 4 3 2 2 5 4" xfId="18481"/>
    <cellStyle name="입력 4 3 2 2 6" xfId="6275"/>
    <cellStyle name="입력 4 3 2 2 6 2" xfId="13391"/>
    <cellStyle name="입력 4 3 2 2 6 2 2" xfId="26742"/>
    <cellStyle name="입력 4 3 2 2 6 3" xfId="20139"/>
    <cellStyle name="입력 4 3 2 2 7" xfId="9880"/>
    <cellStyle name="입력 4 3 2 2 7 2" xfId="23488"/>
    <cellStyle name="입력 4 3 2 2 8" xfId="16883"/>
    <cellStyle name="입력 4 3 2 3" xfId="2471"/>
    <cellStyle name="입력 4 3 2 3 2" xfId="2953"/>
    <cellStyle name="입력 4 3 2 3 2 2" xfId="3803"/>
    <cellStyle name="입력 4 3 2 3 2 2 2" xfId="5498"/>
    <cellStyle name="입력 4 3 2 3 2 2 2 2" xfId="9009"/>
    <cellStyle name="입력 4 3 2 3 2 2 2 2 2" xfId="16125"/>
    <cellStyle name="입력 4 3 2 3 2 2 2 2 2 2" xfId="29314"/>
    <cellStyle name="입력 4 3 2 3 2 2 2 2 3" xfId="22711"/>
    <cellStyle name="입력 4 3 2 3 2 2 2 3" xfId="12615"/>
    <cellStyle name="입력 4 3 2 3 2 2 2 3 2" xfId="26061"/>
    <cellStyle name="입력 4 3 2 3 2 2 2 4" xfId="19458"/>
    <cellStyle name="입력 4 3 2 3 2 2 3" xfId="7315"/>
    <cellStyle name="입력 4 3 2 3 2 2 3 2" xfId="14431"/>
    <cellStyle name="입력 4 3 2 3 2 2 3 2 2" xfId="27719"/>
    <cellStyle name="입력 4 3 2 3 2 2 3 3" xfId="21116"/>
    <cellStyle name="입력 4 3 2 3 2 2 4" xfId="10921"/>
    <cellStyle name="입력 4 3 2 3 2 2 4 2" xfId="24466"/>
    <cellStyle name="입력 4 3 2 3 2 2 5" xfId="17862"/>
    <cellStyle name="입력 4 3 2 3 2 3" xfId="4651"/>
    <cellStyle name="입력 4 3 2 3 2 3 2" xfId="8162"/>
    <cellStyle name="입력 4 3 2 3 2 3 2 2" xfId="15278"/>
    <cellStyle name="입력 4 3 2 3 2 3 2 2 2" xfId="28525"/>
    <cellStyle name="입력 4 3 2 3 2 3 2 3" xfId="21922"/>
    <cellStyle name="입력 4 3 2 3 2 3 3" xfId="11768"/>
    <cellStyle name="입력 4 3 2 3 2 3 3 2" xfId="25272"/>
    <cellStyle name="입력 4 3 2 3 2 3 4" xfId="18669"/>
    <cellStyle name="입력 4 3 2 3 2 4" xfId="6466"/>
    <cellStyle name="입력 4 3 2 3 2 4 2" xfId="13582"/>
    <cellStyle name="입력 4 3 2 3 2 4 2 2" xfId="26930"/>
    <cellStyle name="입력 4 3 2 3 2 4 3" xfId="20327"/>
    <cellStyle name="입력 4 3 2 3 2 5" xfId="10071"/>
    <cellStyle name="입력 4 3 2 3 2 5 2" xfId="23676"/>
    <cellStyle name="입력 4 3 2 3 2 6" xfId="17072"/>
    <cellStyle name="입력 4 3 2 3 3" xfId="3383"/>
    <cellStyle name="입력 4 3 2 3 3 2" xfId="5079"/>
    <cellStyle name="입력 4 3 2 3 3 2 2" xfId="8590"/>
    <cellStyle name="입력 4 3 2 3 3 2 2 2" xfId="15706"/>
    <cellStyle name="입력 4 3 2 3 3 2 2 2 2" xfId="28914"/>
    <cellStyle name="입력 4 3 2 3 3 2 2 3" xfId="22311"/>
    <cellStyle name="입력 4 3 2 3 3 2 3" xfId="12196"/>
    <cellStyle name="입력 4 3 2 3 3 2 3 2" xfId="25661"/>
    <cellStyle name="입력 4 3 2 3 3 2 4" xfId="19058"/>
    <cellStyle name="입력 4 3 2 3 3 3" xfId="6896"/>
    <cellStyle name="입력 4 3 2 3 3 3 2" xfId="14012"/>
    <cellStyle name="입력 4 3 2 3 3 3 2 2" xfId="27319"/>
    <cellStyle name="입력 4 3 2 3 3 3 3" xfId="20716"/>
    <cellStyle name="입력 4 3 2 3 3 4" xfId="10501"/>
    <cellStyle name="입력 4 3 2 3 3 4 2" xfId="24065"/>
    <cellStyle name="입력 4 3 2 3 3 5" xfId="17461"/>
    <cellStyle name="입력 4 3 2 3 4" xfId="4219"/>
    <cellStyle name="입력 4 3 2 3 4 2" xfId="7731"/>
    <cellStyle name="입력 4 3 2 3 4 2 2" xfId="14847"/>
    <cellStyle name="입력 4 3 2 3 4 2 2 2" xfId="28122"/>
    <cellStyle name="입력 4 3 2 3 4 2 3" xfId="21519"/>
    <cellStyle name="입력 4 3 2 3 4 3" xfId="11337"/>
    <cellStyle name="입력 4 3 2 3 4 3 2" xfId="24869"/>
    <cellStyle name="입력 4 3 2 3 4 4" xfId="18265"/>
    <cellStyle name="입력 4 3 2 3 5" xfId="6003"/>
    <cellStyle name="입력 4 3 2 3 5 2" xfId="13120"/>
    <cellStyle name="입력 4 3 2 3 5 2 2" xfId="26527"/>
    <cellStyle name="입력 4 3 2 3 5 3" xfId="19924"/>
    <cellStyle name="입력 4 3 2 3 6" xfId="9618"/>
    <cellStyle name="입력 4 3 2 3 6 2" xfId="23273"/>
    <cellStyle name="입력 4 3 2 3 7" xfId="16678"/>
    <cellStyle name="입력 4 3 2 4" xfId="3069"/>
    <cellStyle name="입력 4 3 2 4 2" xfId="3908"/>
    <cellStyle name="입력 4 3 2 4 2 2" xfId="5603"/>
    <cellStyle name="입력 4 3 2 4 2 2 2" xfId="9114"/>
    <cellStyle name="입력 4 3 2 4 2 2 2 2" xfId="16230"/>
    <cellStyle name="입력 4 3 2 4 2 2 2 2 2" xfId="29419"/>
    <cellStyle name="입력 4 3 2 4 2 2 2 3" xfId="22816"/>
    <cellStyle name="입력 4 3 2 4 2 2 3" xfId="12720"/>
    <cellStyle name="입력 4 3 2 4 2 2 3 2" xfId="26166"/>
    <cellStyle name="입력 4 3 2 4 2 2 4" xfId="19563"/>
    <cellStyle name="입력 4 3 2 4 2 3" xfId="7420"/>
    <cellStyle name="입력 4 3 2 4 2 3 2" xfId="14536"/>
    <cellStyle name="입력 4 3 2 4 2 3 2 2" xfId="27824"/>
    <cellStyle name="입력 4 3 2 4 2 3 3" xfId="21221"/>
    <cellStyle name="입력 4 3 2 4 2 4" xfId="11026"/>
    <cellStyle name="입력 4 3 2 4 2 4 2" xfId="24571"/>
    <cellStyle name="입력 4 3 2 4 2 5" xfId="17967"/>
    <cellStyle name="입력 4 3 2 4 3" xfId="4765"/>
    <cellStyle name="입력 4 3 2 4 3 2" xfId="8276"/>
    <cellStyle name="입력 4 3 2 4 3 2 2" xfId="15392"/>
    <cellStyle name="입력 4 3 2 4 3 2 2 2" xfId="28630"/>
    <cellStyle name="입력 4 3 2 4 3 2 3" xfId="22027"/>
    <cellStyle name="입력 4 3 2 4 3 3" xfId="11882"/>
    <cellStyle name="입력 4 3 2 4 3 3 2" xfId="25377"/>
    <cellStyle name="입력 4 3 2 4 3 4" xfId="18774"/>
    <cellStyle name="입력 4 3 2 4 4" xfId="6582"/>
    <cellStyle name="입력 4 3 2 4 4 2" xfId="13698"/>
    <cellStyle name="입력 4 3 2 4 4 2 2" xfId="27035"/>
    <cellStyle name="입력 4 3 2 4 4 3" xfId="20432"/>
    <cellStyle name="입력 4 3 2 4 5" xfId="10187"/>
    <cellStyle name="입력 4 3 2 4 5 2" xfId="23781"/>
    <cellStyle name="입력 4 3 2 4 6" xfId="17177"/>
    <cellStyle name="입력 4 3 2 5" xfId="3514"/>
    <cellStyle name="입력 4 3 2 5 2" xfId="5209"/>
    <cellStyle name="입력 4 3 2 5 2 2" xfId="8720"/>
    <cellStyle name="입력 4 3 2 5 2 2 2" xfId="15836"/>
    <cellStyle name="입력 4 3 2 5 2 2 2 2" xfId="29035"/>
    <cellStyle name="입력 4 3 2 5 2 2 3" xfId="22432"/>
    <cellStyle name="입력 4 3 2 5 2 3" xfId="12326"/>
    <cellStyle name="입력 4 3 2 5 2 3 2" xfId="25782"/>
    <cellStyle name="입력 4 3 2 5 2 4" xfId="19179"/>
    <cellStyle name="입력 4 3 2 5 3" xfId="7026"/>
    <cellStyle name="입력 4 3 2 5 3 2" xfId="14142"/>
    <cellStyle name="입력 4 3 2 5 3 2 2" xfId="27440"/>
    <cellStyle name="입력 4 3 2 5 3 3" xfId="20837"/>
    <cellStyle name="입력 4 3 2 5 4" xfId="10632"/>
    <cellStyle name="입력 4 3 2 5 4 2" xfId="24187"/>
    <cellStyle name="입력 4 3 2 5 5" xfId="17583"/>
    <cellStyle name="입력 4 3 2 6" xfId="4357"/>
    <cellStyle name="입력 4 3 2 6 2" xfId="7868"/>
    <cellStyle name="입력 4 3 2 6 2 2" xfId="14984"/>
    <cellStyle name="입력 4 3 2 6 2 2 2" xfId="28243"/>
    <cellStyle name="입력 4 3 2 6 2 3" xfId="21640"/>
    <cellStyle name="입력 4 3 2 6 3" xfId="11474"/>
    <cellStyle name="입력 4 3 2 6 3 2" xfId="24990"/>
    <cellStyle name="입력 4 3 2 6 4" xfId="18387"/>
    <cellStyle name="입력 4 3 2 7" xfId="6152"/>
    <cellStyle name="입력 4 3 2 7 2" xfId="13268"/>
    <cellStyle name="입력 4 3 2 7 2 2" xfId="26648"/>
    <cellStyle name="입력 4 3 2 7 3" xfId="20045"/>
    <cellStyle name="입력 4 3 2 8" xfId="9757"/>
    <cellStyle name="입력 4 3 2 8 2" xfId="23394"/>
    <cellStyle name="입력 4 3 3" xfId="2702"/>
    <cellStyle name="입력 4 3 3 2" xfId="2524"/>
    <cellStyle name="입력 4 3 3 2 2" xfId="2998"/>
    <cellStyle name="입력 4 3 3 2 2 2" xfId="3848"/>
    <cellStyle name="입력 4 3 3 2 2 2 2" xfId="5543"/>
    <cellStyle name="입력 4 3 3 2 2 2 2 2" xfId="9054"/>
    <cellStyle name="입력 4 3 3 2 2 2 2 2 2" xfId="16170"/>
    <cellStyle name="입력 4 3 3 2 2 2 2 2 2 2" xfId="29359"/>
    <cellStyle name="입력 4 3 3 2 2 2 2 2 3" xfId="22756"/>
    <cellStyle name="입력 4 3 3 2 2 2 2 3" xfId="12660"/>
    <cellStyle name="입력 4 3 3 2 2 2 2 3 2" xfId="26106"/>
    <cellStyle name="입력 4 3 3 2 2 2 2 4" xfId="19503"/>
    <cellStyle name="입력 4 3 3 2 2 2 3" xfId="7360"/>
    <cellStyle name="입력 4 3 3 2 2 2 3 2" xfId="14476"/>
    <cellStyle name="입력 4 3 3 2 2 2 3 2 2" xfId="27764"/>
    <cellStyle name="입력 4 3 3 2 2 2 3 3" xfId="21161"/>
    <cellStyle name="입력 4 3 3 2 2 2 4" xfId="10966"/>
    <cellStyle name="입력 4 3 3 2 2 2 4 2" xfId="24511"/>
    <cellStyle name="입력 4 3 3 2 2 2 5" xfId="17907"/>
    <cellStyle name="입력 4 3 3 2 2 3" xfId="4696"/>
    <cellStyle name="입력 4 3 3 2 2 3 2" xfId="8207"/>
    <cellStyle name="입력 4 3 3 2 2 3 2 2" xfId="15323"/>
    <cellStyle name="입력 4 3 3 2 2 3 2 2 2" xfId="28570"/>
    <cellStyle name="입력 4 3 3 2 2 3 2 3" xfId="21967"/>
    <cellStyle name="입력 4 3 3 2 2 3 3" xfId="11813"/>
    <cellStyle name="입력 4 3 3 2 2 3 3 2" xfId="25317"/>
    <cellStyle name="입력 4 3 3 2 2 3 4" xfId="18714"/>
    <cellStyle name="입력 4 3 3 2 2 4" xfId="6511"/>
    <cellStyle name="입력 4 3 3 2 2 4 2" xfId="13627"/>
    <cellStyle name="입력 4 3 3 2 2 4 2 2" xfId="26975"/>
    <cellStyle name="입력 4 3 3 2 2 4 3" xfId="20372"/>
    <cellStyle name="입력 4 3 3 2 2 5" xfId="10116"/>
    <cellStyle name="입력 4 3 3 2 2 5 2" xfId="23721"/>
    <cellStyle name="입력 4 3 3 2 2 6" xfId="17117"/>
    <cellStyle name="입력 4 3 3 2 3" xfId="3436"/>
    <cellStyle name="입력 4 3 3 2 3 2" xfId="5132"/>
    <cellStyle name="입력 4 3 3 2 3 2 2" xfId="8643"/>
    <cellStyle name="입력 4 3 3 2 3 2 2 2" xfId="15759"/>
    <cellStyle name="입력 4 3 3 2 3 2 2 2 2" xfId="28959"/>
    <cellStyle name="입력 4 3 3 2 3 2 2 3" xfId="22356"/>
    <cellStyle name="입력 4 3 3 2 3 2 3" xfId="12249"/>
    <cellStyle name="입력 4 3 3 2 3 2 3 2" xfId="25706"/>
    <cellStyle name="입력 4 3 3 2 3 2 4" xfId="19103"/>
    <cellStyle name="입력 4 3 3 2 3 3" xfId="6949"/>
    <cellStyle name="입력 4 3 3 2 3 3 2" xfId="14065"/>
    <cellStyle name="입력 4 3 3 2 3 3 2 2" xfId="27364"/>
    <cellStyle name="입력 4 3 3 2 3 3 3" xfId="20761"/>
    <cellStyle name="입력 4 3 3 2 3 4" xfId="10554"/>
    <cellStyle name="입력 4 3 3 2 3 4 2" xfId="24110"/>
    <cellStyle name="입력 4 3 3 2 3 5" xfId="17506"/>
    <cellStyle name="입력 4 3 3 2 4" xfId="4272"/>
    <cellStyle name="입력 4 3 3 2 4 2" xfId="7784"/>
    <cellStyle name="입력 4 3 3 2 4 2 2" xfId="14900"/>
    <cellStyle name="입력 4 3 3 2 4 2 2 2" xfId="28167"/>
    <cellStyle name="입력 4 3 3 2 4 2 3" xfId="21564"/>
    <cellStyle name="입력 4 3 3 2 4 3" xfId="11390"/>
    <cellStyle name="입력 4 3 3 2 4 3 2" xfId="24914"/>
    <cellStyle name="입력 4 3 3 2 4 4" xfId="18310"/>
    <cellStyle name="입력 4 3 3 2 5" xfId="6056"/>
    <cellStyle name="입력 4 3 3 2 5 2" xfId="13173"/>
    <cellStyle name="입력 4 3 3 2 5 2 2" xfId="26572"/>
    <cellStyle name="입력 4 3 3 2 5 3" xfId="19969"/>
    <cellStyle name="입력 4 3 3 2 6" xfId="9671"/>
    <cellStyle name="입력 4 3 3 2 6 2" xfId="23318"/>
    <cellStyle name="입력 4 3 3 2 7" xfId="16723"/>
    <cellStyle name="입력 4 3 3 3" xfId="3124"/>
    <cellStyle name="입력 4 3 3 3 2" xfId="3954"/>
    <cellStyle name="입력 4 3 3 3 2 2" xfId="5649"/>
    <cellStyle name="입력 4 3 3 3 2 2 2" xfId="9160"/>
    <cellStyle name="입력 4 3 3 3 2 2 2 2" xfId="16276"/>
    <cellStyle name="입력 4 3 3 3 2 2 2 2 2" xfId="29464"/>
    <cellStyle name="입력 4 3 3 3 2 2 2 3" xfId="22861"/>
    <cellStyle name="입력 4 3 3 3 2 2 3" xfId="12766"/>
    <cellStyle name="입력 4 3 3 3 2 2 3 2" xfId="26211"/>
    <cellStyle name="입력 4 3 3 3 2 2 4" xfId="19608"/>
    <cellStyle name="입력 4 3 3 3 2 3" xfId="7466"/>
    <cellStyle name="입력 4 3 3 3 2 3 2" xfId="14582"/>
    <cellStyle name="입력 4 3 3 3 2 3 2 2" xfId="27869"/>
    <cellStyle name="입력 4 3 3 3 2 3 3" xfId="21266"/>
    <cellStyle name="입력 4 3 3 3 2 4" xfId="11072"/>
    <cellStyle name="입력 4 3 3 3 2 4 2" xfId="24616"/>
    <cellStyle name="입력 4 3 3 3 2 5" xfId="18012"/>
    <cellStyle name="입력 4 3 3 3 3" xfId="4820"/>
    <cellStyle name="입력 4 3 3 3 3 2" xfId="8331"/>
    <cellStyle name="입력 4 3 3 3 3 2 2" xfId="15447"/>
    <cellStyle name="입력 4 3 3 3 3 2 2 2" xfId="28675"/>
    <cellStyle name="입력 4 3 3 3 3 2 3" xfId="22072"/>
    <cellStyle name="입력 4 3 3 3 3 3" xfId="11937"/>
    <cellStyle name="입력 4 3 3 3 3 3 2" xfId="25422"/>
    <cellStyle name="입력 4 3 3 3 3 4" xfId="18819"/>
    <cellStyle name="입력 4 3 3 3 4" xfId="6637"/>
    <cellStyle name="입력 4 3 3 3 4 2" xfId="13753"/>
    <cellStyle name="입력 4 3 3 3 4 2 2" xfId="27080"/>
    <cellStyle name="입력 4 3 3 3 4 3" xfId="20477"/>
    <cellStyle name="입력 4 3 3 3 5" xfId="10242"/>
    <cellStyle name="입력 4 3 3 3 5 2" xfId="23826"/>
    <cellStyle name="입력 4 3 3 3 6" xfId="17222"/>
    <cellStyle name="입력 4 3 3 4" xfId="3568"/>
    <cellStyle name="입력 4 3 3 4 2" xfId="5263"/>
    <cellStyle name="입력 4 3 3 4 2 2" xfId="8774"/>
    <cellStyle name="입력 4 3 3 4 2 2 2" xfId="15890"/>
    <cellStyle name="입력 4 3 3 4 2 2 2 2" xfId="29080"/>
    <cellStyle name="입력 4 3 3 4 2 2 3" xfId="22477"/>
    <cellStyle name="입력 4 3 3 4 2 3" xfId="12380"/>
    <cellStyle name="입력 4 3 3 4 2 3 2" xfId="25827"/>
    <cellStyle name="입력 4 3 3 4 2 4" xfId="19224"/>
    <cellStyle name="입력 4 3 3 4 3" xfId="7080"/>
    <cellStyle name="입력 4 3 3 4 3 2" xfId="14196"/>
    <cellStyle name="입력 4 3 3 4 3 2 2" xfId="27485"/>
    <cellStyle name="입력 4 3 3 4 3 3" xfId="20882"/>
    <cellStyle name="입력 4 3 3 4 4" xfId="10686"/>
    <cellStyle name="입력 4 3 3 4 4 2" xfId="24232"/>
    <cellStyle name="입력 4 3 3 4 5" xfId="17628"/>
    <cellStyle name="입력 4 3 3 5" xfId="4411"/>
    <cellStyle name="입력 4 3 3 5 2" xfId="7922"/>
    <cellStyle name="입력 4 3 3 5 2 2" xfId="15038"/>
    <cellStyle name="입력 4 3 3 5 2 2 2" xfId="28288"/>
    <cellStyle name="입력 4 3 3 5 2 3" xfId="21685"/>
    <cellStyle name="입력 4 3 3 5 3" xfId="11528"/>
    <cellStyle name="입력 4 3 3 5 3 2" xfId="25035"/>
    <cellStyle name="입력 4 3 3 5 4" xfId="18432"/>
    <cellStyle name="입력 4 3 3 6" xfId="6216"/>
    <cellStyle name="입력 4 3 3 6 2" xfId="13332"/>
    <cellStyle name="입력 4 3 3 6 2 2" xfId="26693"/>
    <cellStyle name="입력 4 3 3 6 3" xfId="20090"/>
    <cellStyle name="입력 4 3 3 7" xfId="9821"/>
    <cellStyle name="입력 4 3 3 7 2" xfId="23439"/>
    <cellStyle name="입력 4 3 3 8" xfId="16834"/>
    <cellStyle name="입력 4 3 4" xfId="2782"/>
    <cellStyle name="입력 4 3 4 2" xfId="2835"/>
    <cellStyle name="입력 4 3 4 2 2" xfId="3252"/>
    <cellStyle name="입력 4 3 4 2 2 2" xfId="4073"/>
    <cellStyle name="입력 4 3 4 2 2 2 2" xfId="5768"/>
    <cellStyle name="입력 4 3 4 2 2 2 2 2" xfId="9279"/>
    <cellStyle name="입력 4 3 4 2 2 2 2 2 2" xfId="16395"/>
    <cellStyle name="입력 4 3 4 2 2 2 2 2 2 2" xfId="29583"/>
    <cellStyle name="입력 4 3 4 2 2 2 2 2 3" xfId="22980"/>
    <cellStyle name="입력 4 3 4 2 2 2 2 3" xfId="12885"/>
    <cellStyle name="입력 4 3 4 2 2 2 2 3 2" xfId="26330"/>
    <cellStyle name="입력 4 3 4 2 2 2 2 4" xfId="19727"/>
    <cellStyle name="입력 4 3 4 2 2 2 3" xfId="7585"/>
    <cellStyle name="입력 4 3 4 2 2 2 3 2" xfId="14701"/>
    <cellStyle name="입력 4 3 4 2 2 2 3 2 2" xfId="27988"/>
    <cellStyle name="입력 4 3 4 2 2 2 3 3" xfId="21385"/>
    <cellStyle name="입력 4 3 4 2 2 2 4" xfId="11191"/>
    <cellStyle name="입력 4 3 4 2 2 2 4 2" xfId="24735"/>
    <cellStyle name="입력 4 3 4 2 2 2 5" xfId="18131"/>
    <cellStyle name="입력 4 3 4 2 2 3" xfId="4948"/>
    <cellStyle name="입력 4 3 4 2 2 3 2" xfId="8459"/>
    <cellStyle name="입력 4 3 4 2 2 3 2 2" xfId="15575"/>
    <cellStyle name="입력 4 3 4 2 2 3 2 2 2" xfId="28794"/>
    <cellStyle name="입력 4 3 4 2 2 3 2 3" xfId="22191"/>
    <cellStyle name="입력 4 3 4 2 2 3 3" xfId="12065"/>
    <cellStyle name="입력 4 3 4 2 2 3 3 2" xfId="25541"/>
    <cellStyle name="입력 4 3 4 2 2 3 4" xfId="18938"/>
    <cellStyle name="입력 4 3 4 2 2 4" xfId="6765"/>
    <cellStyle name="입력 4 3 4 2 2 4 2" xfId="13881"/>
    <cellStyle name="입력 4 3 4 2 2 4 2 2" xfId="27199"/>
    <cellStyle name="입력 4 3 4 2 2 4 3" xfId="20596"/>
    <cellStyle name="입력 4 3 4 2 2 5" xfId="10370"/>
    <cellStyle name="입력 4 3 4 2 2 5 2" xfId="23945"/>
    <cellStyle name="입력 4 3 4 2 2 6" xfId="17341"/>
    <cellStyle name="입력 4 3 4 2 3" xfId="3687"/>
    <cellStyle name="입력 4 3 4 2 3 2" xfId="5382"/>
    <cellStyle name="입력 4 3 4 2 3 2 2" xfId="8893"/>
    <cellStyle name="입력 4 3 4 2 3 2 2 2" xfId="16009"/>
    <cellStyle name="입력 4 3 4 2 3 2 2 2 2" xfId="29199"/>
    <cellStyle name="입력 4 3 4 2 3 2 2 3" xfId="22596"/>
    <cellStyle name="입력 4 3 4 2 3 2 3" xfId="12499"/>
    <cellStyle name="입력 4 3 4 2 3 2 3 2" xfId="25946"/>
    <cellStyle name="입력 4 3 4 2 3 2 4" xfId="19343"/>
    <cellStyle name="입력 4 3 4 2 3 3" xfId="7199"/>
    <cellStyle name="입력 4 3 4 2 3 3 2" xfId="14315"/>
    <cellStyle name="입력 4 3 4 2 3 3 2 2" xfId="27604"/>
    <cellStyle name="입력 4 3 4 2 3 3 3" xfId="21001"/>
    <cellStyle name="입력 4 3 4 2 3 4" xfId="10805"/>
    <cellStyle name="입력 4 3 4 2 3 4 2" xfId="24351"/>
    <cellStyle name="입력 4 3 4 2 3 5" xfId="17747"/>
    <cellStyle name="입력 4 3 4 2 4" xfId="4534"/>
    <cellStyle name="입력 4 3 4 2 4 2" xfId="8045"/>
    <cellStyle name="입력 4 3 4 2 4 2 2" xfId="15161"/>
    <cellStyle name="입력 4 3 4 2 4 2 2 2" xfId="28410"/>
    <cellStyle name="입력 4 3 4 2 4 2 3" xfId="21807"/>
    <cellStyle name="입력 4 3 4 2 4 3" xfId="11651"/>
    <cellStyle name="입력 4 3 4 2 4 3 2" xfId="25157"/>
    <cellStyle name="입력 4 3 4 2 4 4" xfId="18554"/>
    <cellStyle name="입력 4 3 4 2 5" xfId="6348"/>
    <cellStyle name="입력 4 3 4 2 5 2" xfId="13464"/>
    <cellStyle name="입력 4 3 4 2 5 2 2" xfId="26815"/>
    <cellStyle name="입력 4 3 4 2 5 3" xfId="20212"/>
    <cellStyle name="입력 4 3 4 2 6" xfId="9953"/>
    <cellStyle name="입력 4 3 4 2 6 2" xfId="23561"/>
    <cellStyle name="입력 4 3 4 2 7" xfId="16957"/>
    <cellStyle name="입력 4 3 4 3" xfId="3200"/>
    <cellStyle name="입력 4 3 4 3 2" xfId="4021"/>
    <cellStyle name="입력 4 3 4 3 2 2" xfId="5716"/>
    <cellStyle name="입력 4 3 4 3 2 2 2" xfId="9227"/>
    <cellStyle name="입력 4 3 4 3 2 2 2 2" xfId="16343"/>
    <cellStyle name="입력 4 3 4 3 2 2 2 2 2" xfId="29531"/>
    <cellStyle name="입력 4 3 4 3 2 2 2 3" xfId="22928"/>
    <cellStyle name="입력 4 3 4 3 2 2 3" xfId="12833"/>
    <cellStyle name="입력 4 3 4 3 2 2 3 2" xfId="26278"/>
    <cellStyle name="입력 4 3 4 3 2 2 4" xfId="19675"/>
    <cellStyle name="입력 4 3 4 3 2 3" xfId="7533"/>
    <cellStyle name="입력 4 3 4 3 2 3 2" xfId="14649"/>
    <cellStyle name="입력 4 3 4 3 2 3 2 2" xfId="27936"/>
    <cellStyle name="입력 4 3 4 3 2 3 3" xfId="21333"/>
    <cellStyle name="입력 4 3 4 3 2 4" xfId="11139"/>
    <cellStyle name="입력 4 3 4 3 2 4 2" xfId="24683"/>
    <cellStyle name="입력 4 3 4 3 2 5" xfId="18079"/>
    <cellStyle name="입력 4 3 4 3 3" xfId="4896"/>
    <cellStyle name="입력 4 3 4 3 3 2" xfId="8407"/>
    <cellStyle name="입력 4 3 4 3 3 2 2" xfId="15523"/>
    <cellStyle name="입력 4 3 4 3 3 2 2 2" xfId="28742"/>
    <cellStyle name="입력 4 3 4 3 3 2 3" xfId="22139"/>
    <cellStyle name="입력 4 3 4 3 3 3" xfId="12013"/>
    <cellStyle name="입력 4 3 4 3 3 3 2" xfId="25489"/>
    <cellStyle name="입력 4 3 4 3 3 4" xfId="18886"/>
    <cellStyle name="입력 4 3 4 3 4" xfId="6713"/>
    <cellStyle name="입력 4 3 4 3 4 2" xfId="13829"/>
    <cellStyle name="입력 4 3 4 3 4 2 2" xfId="27147"/>
    <cellStyle name="입력 4 3 4 3 4 3" xfId="20544"/>
    <cellStyle name="입력 4 3 4 3 5" xfId="10318"/>
    <cellStyle name="입력 4 3 4 3 5 2" xfId="23893"/>
    <cellStyle name="입력 4 3 4 3 6" xfId="17289"/>
    <cellStyle name="입력 4 3 4 4" xfId="3635"/>
    <cellStyle name="입력 4 3 4 4 2" xfId="5330"/>
    <cellStyle name="입력 4 3 4 4 2 2" xfId="8841"/>
    <cellStyle name="입력 4 3 4 4 2 2 2" xfId="15957"/>
    <cellStyle name="입력 4 3 4 4 2 2 2 2" xfId="29147"/>
    <cellStyle name="입력 4 3 4 4 2 2 3" xfId="22544"/>
    <cellStyle name="입력 4 3 4 4 2 3" xfId="12447"/>
    <cellStyle name="입력 4 3 4 4 2 3 2" xfId="25894"/>
    <cellStyle name="입력 4 3 4 4 2 4" xfId="19291"/>
    <cellStyle name="입력 4 3 4 4 3" xfId="7147"/>
    <cellStyle name="입력 4 3 4 4 3 2" xfId="14263"/>
    <cellStyle name="입력 4 3 4 4 3 2 2" xfId="27552"/>
    <cellStyle name="입력 4 3 4 4 3 3" xfId="20949"/>
    <cellStyle name="입력 4 3 4 4 4" xfId="10753"/>
    <cellStyle name="입력 4 3 4 4 4 2" xfId="24299"/>
    <cellStyle name="입력 4 3 4 4 5" xfId="17695"/>
    <cellStyle name="입력 4 3 4 5" xfId="4482"/>
    <cellStyle name="입력 4 3 4 5 2" xfId="7993"/>
    <cellStyle name="입력 4 3 4 5 2 2" xfId="15109"/>
    <cellStyle name="입력 4 3 4 5 2 2 2" xfId="28358"/>
    <cellStyle name="입력 4 3 4 5 2 3" xfId="21755"/>
    <cellStyle name="입력 4 3 4 5 3" xfId="11599"/>
    <cellStyle name="입력 4 3 4 5 3 2" xfId="25105"/>
    <cellStyle name="입력 4 3 4 5 4" xfId="18502"/>
    <cellStyle name="입력 4 3 4 6" xfId="6296"/>
    <cellStyle name="입력 4 3 4 6 2" xfId="13412"/>
    <cellStyle name="입력 4 3 4 6 2 2" xfId="26763"/>
    <cellStyle name="입력 4 3 4 6 3" xfId="20160"/>
    <cellStyle name="입력 4 3 4 7" xfId="9901"/>
    <cellStyle name="입력 4 3 4 7 2" xfId="23509"/>
    <cellStyle name="입력 4 3 4 8" xfId="16904"/>
    <cellStyle name="입력 4 3 5" xfId="2414"/>
    <cellStyle name="입력 4 3 5 2" xfId="2897"/>
    <cellStyle name="입력 4 3 5 2 2" xfId="3748"/>
    <cellStyle name="입력 4 3 5 2 2 2" xfId="5443"/>
    <cellStyle name="입력 4 3 5 2 2 2 2" xfId="8954"/>
    <cellStyle name="입력 4 3 5 2 2 2 2 2" xfId="16070"/>
    <cellStyle name="입력 4 3 5 2 2 2 2 2 2" xfId="29260"/>
    <cellStyle name="입력 4 3 5 2 2 2 2 3" xfId="22657"/>
    <cellStyle name="입력 4 3 5 2 2 2 3" xfId="12560"/>
    <cellStyle name="입력 4 3 5 2 2 2 3 2" xfId="26007"/>
    <cellStyle name="입력 4 3 5 2 2 2 4" xfId="19404"/>
    <cellStyle name="입력 4 3 5 2 2 3" xfId="7260"/>
    <cellStyle name="입력 4 3 5 2 2 3 2" xfId="14376"/>
    <cellStyle name="입력 4 3 5 2 2 3 2 2" xfId="27665"/>
    <cellStyle name="입력 4 3 5 2 2 3 3" xfId="21062"/>
    <cellStyle name="입력 4 3 5 2 2 4" xfId="10866"/>
    <cellStyle name="입력 4 3 5 2 2 4 2" xfId="24412"/>
    <cellStyle name="입력 4 3 5 2 2 5" xfId="17808"/>
    <cellStyle name="입력 4 3 5 2 3" xfId="4596"/>
    <cellStyle name="입력 4 3 5 2 3 2" xfId="8107"/>
    <cellStyle name="입력 4 3 5 2 3 2 2" xfId="15223"/>
    <cellStyle name="입력 4 3 5 2 3 2 2 2" xfId="28471"/>
    <cellStyle name="입력 4 3 5 2 3 2 3" xfId="21868"/>
    <cellStyle name="입력 4 3 5 2 3 3" xfId="11713"/>
    <cellStyle name="입력 4 3 5 2 3 3 2" xfId="25218"/>
    <cellStyle name="입력 4 3 5 2 3 4" xfId="18615"/>
    <cellStyle name="입력 4 3 5 2 4" xfId="6410"/>
    <cellStyle name="입력 4 3 5 2 4 2" xfId="13526"/>
    <cellStyle name="입력 4 3 5 2 4 2 2" xfId="26876"/>
    <cellStyle name="입력 4 3 5 2 4 3" xfId="20273"/>
    <cellStyle name="입력 4 3 5 2 5" xfId="10015"/>
    <cellStyle name="입력 4 3 5 2 5 2" xfId="23622"/>
    <cellStyle name="입력 4 3 5 2 6" xfId="17018"/>
    <cellStyle name="입력 4 3 5 3" xfId="3327"/>
    <cellStyle name="입력 4 3 5 3 2" xfId="5023"/>
    <cellStyle name="입력 4 3 5 3 2 2" xfId="8534"/>
    <cellStyle name="입력 4 3 5 3 2 2 2" xfId="15650"/>
    <cellStyle name="입력 4 3 5 3 2 2 2 2" xfId="28860"/>
    <cellStyle name="입력 4 3 5 3 2 2 3" xfId="22257"/>
    <cellStyle name="입력 4 3 5 3 2 3" xfId="12140"/>
    <cellStyle name="입력 4 3 5 3 2 3 2" xfId="25607"/>
    <cellStyle name="입력 4 3 5 3 2 4" xfId="19004"/>
    <cellStyle name="입력 4 3 5 3 3" xfId="6840"/>
    <cellStyle name="입력 4 3 5 3 3 2" xfId="13956"/>
    <cellStyle name="입력 4 3 5 3 3 2 2" xfId="27265"/>
    <cellStyle name="입력 4 3 5 3 3 3" xfId="20662"/>
    <cellStyle name="입력 4 3 5 3 4" xfId="10445"/>
    <cellStyle name="입력 4 3 5 3 4 2" xfId="24011"/>
    <cellStyle name="입력 4 3 5 3 5" xfId="17407"/>
    <cellStyle name="입력 4 3 5 4" xfId="4163"/>
    <cellStyle name="입력 4 3 5 4 2" xfId="7675"/>
    <cellStyle name="입력 4 3 5 4 2 2" xfId="14791"/>
    <cellStyle name="입력 4 3 5 4 2 2 2" xfId="28068"/>
    <cellStyle name="입력 4 3 5 4 2 3" xfId="21465"/>
    <cellStyle name="입력 4 3 5 4 3" xfId="11281"/>
    <cellStyle name="입력 4 3 5 4 3 2" xfId="24815"/>
    <cellStyle name="입력 4 3 5 4 4" xfId="18211"/>
    <cellStyle name="입력 4 3 5 5" xfId="5947"/>
    <cellStyle name="입력 4 3 5 5 2" xfId="13064"/>
    <cellStyle name="입력 4 3 5 5 2 2" xfId="26473"/>
    <cellStyle name="입력 4 3 5 5 3" xfId="19870"/>
    <cellStyle name="입력 4 3 5 6" xfId="9562"/>
    <cellStyle name="입력 4 3 5 6 2" xfId="23219"/>
    <cellStyle name="입력 4 3 5 7" xfId="16624"/>
    <cellStyle name="입력 4 3 6" xfId="2849"/>
    <cellStyle name="입력 4 3 6 2" xfId="3700"/>
    <cellStyle name="입력 4 3 6 2 2" xfId="5395"/>
    <cellStyle name="입력 4 3 6 2 2 2" xfId="8906"/>
    <cellStyle name="입력 4 3 6 2 2 2 2" xfId="16022"/>
    <cellStyle name="입력 4 3 6 2 2 2 2 2" xfId="29212"/>
    <cellStyle name="입력 4 3 6 2 2 2 3" xfId="22609"/>
    <cellStyle name="입력 4 3 6 2 2 3" xfId="12512"/>
    <cellStyle name="입력 4 3 6 2 2 3 2" xfId="25959"/>
    <cellStyle name="입력 4 3 6 2 2 4" xfId="19356"/>
    <cellStyle name="입력 4 3 6 2 3" xfId="7212"/>
    <cellStyle name="입력 4 3 6 2 3 2" xfId="14328"/>
    <cellStyle name="입력 4 3 6 2 3 2 2" xfId="27617"/>
    <cellStyle name="입력 4 3 6 2 3 3" xfId="21014"/>
    <cellStyle name="입력 4 3 6 2 4" xfId="10818"/>
    <cellStyle name="입력 4 3 6 2 4 2" xfId="24364"/>
    <cellStyle name="입력 4 3 6 2 5" xfId="17760"/>
    <cellStyle name="입력 4 3 6 3" xfId="4548"/>
    <cellStyle name="입력 4 3 6 3 2" xfId="8059"/>
    <cellStyle name="입력 4 3 6 3 2 2" xfId="15175"/>
    <cellStyle name="입력 4 3 6 3 2 2 2" xfId="28423"/>
    <cellStyle name="입력 4 3 6 3 2 3" xfId="21820"/>
    <cellStyle name="입력 4 3 6 3 3" xfId="11665"/>
    <cellStyle name="입력 4 3 6 3 3 2" xfId="25170"/>
    <cellStyle name="입력 4 3 6 3 4" xfId="18567"/>
    <cellStyle name="입력 4 3 6 4" xfId="6362"/>
    <cellStyle name="입력 4 3 6 4 2" xfId="13478"/>
    <cellStyle name="입력 4 3 6 4 2 2" xfId="26828"/>
    <cellStyle name="입력 4 3 6 4 3" xfId="20225"/>
    <cellStyle name="입력 4 3 6 5" xfId="9967"/>
    <cellStyle name="입력 4 3 6 5 2" xfId="23574"/>
    <cellStyle name="입력 4 3 6 6" xfId="16970"/>
    <cellStyle name="입력 4 3 7" xfId="3270"/>
    <cellStyle name="입력 4 3 7 2" xfId="4966"/>
    <cellStyle name="입력 4 3 7 2 2" xfId="8477"/>
    <cellStyle name="입력 4 3 7 2 2 2" xfId="15593"/>
    <cellStyle name="입력 4 3 7 2 2 2 2" xfId="28812"/>
    <cellStyle name="입력 4 3 7 2 2 3" xfId="22209"/>
    <cellStyle name="입력 4 3 7 2 3" xfId="12083"/>
    <cellStyle name="입력 4 3 7 2 3 2" xfId="25559"/>
    <cellStyle name="입력 4 3 7 2 4" xfId="18956"/>
    <cellStyle name="입력 4 3 7 3" xfId="6783"/>
    <cellStyle name="입력 4 3 7 3 2" xfId="13899"/>
    <cellStyle name="입력 4 3 7 3 2 2" xfId="27217"/>
    <cellStyle name="입력 4 3 7 3 3" xfId="20614"/>
    <cellStyle name="입력 4 3 7 4" xfId="10388"/>
    <cellStyle name="입력 4 3 7 4 2" xfId="23963"/>
    <cellStyle name="입력 4 3 7 5" xfId="17359"/>
    <cellStyle name="입력 4 3 8" xfId="4088"/>
    <cellStyle name="입력 4 3 8 2" xfId="7600"/>
    <cellStyle name="입력 4 3 8 2 2" xfId="14716"/>
    <cellStyle name="입력 4 3 8 2 2 2" xfId="28003"/>
    <cellStyle name="입력 4 3 8 2 3" xfId="21400"/>
    <cellStyle name="입력 4 3 8 3" xfId="11206"/>
    <cellStyle name="입력 4 3 8 3 2" xfId="24750"/>
    <cellStyle name="입력 4 3 8 4" xfId="18146"/>
    <cellStyle name="입력 4 3 9" xfId="5872"/>
    <cellStyle name="입력 4 3 9 2" xfId="12989"/>
    <cellStyle name="입력 4 3 9 2 2" xfId="26408"/>
    <cellStyle name="입력 4 3 9 3" xfId="19805"/>
    <cellStyle name="입력 5" xfId="1667"/>
    <cellStyle name="입력 5 2" xfId="2333"/>
    <cellStyle name="입력 5 2 10" xfId="9489"/>
    <cellStyle name="입력 5 2 10 2" xfId="23156"/>
    <cellStyle name="입력 5 2 11" xfId="16568"/>
    <cellStyle name="입력 5 2 2" xfId="2636"/>
    <cellStyle name="입력 5 2 2 2" xfId="2763"/>
    <cellStyle name="입력 5 2 2 2 2" xfId="2816"/>
    <cellStyle name="입력 5 2 2 2 2 2" xfId="3233"/>
    <cellStyle name="입력 5 2 2 2 2 2 2" xfId="4054"/>
    <cellStyle name="입력 5 2 2 2 2 2 2 2" xfId="5749"/>
    <cellStyle name="입력 5 2 2 2 2 2 2 2 2" xfId="9260"/>
    <cellStyle name="입력 5 2 2 2 2 2 2 2 2 2" xfId="16376"/>
    <cellStyle name="입력 5 2 2 2 2 2 2 2 2 2 2" xfId="29564"/>
    <cellStyle name="입력 5 2 2 2 2 2 2 2 2 3" xfId="22961"/>
    <cellStyle name="입력 5 2 2 2 2 2 2 2 3" xfId="12866"/>
    <cellStyle name="입력 5 2 2 2 2 2 2 2 3 2" xfId="26311"/>
    <cellStyle name="입력 5 2 2 2 2 2 2 2 4" xfId="19708"/>
    <cellStyle name="입력 5 2 2 2 2 2 2 3" xfId="7566"/>
    <cellStyle name="입력 5 2 2 2 2 2 2 3 2" xfId="14682"/>
    <cellStyle name="입력 5 2 2 2 2 2 2 3 2 2" xfId="27969"/>
    <cellStyle name="입력 5 2 2 2 2 2 2 3 3" xfId="21366"/>
    <cellStyle name="입력 5 2 2 2 2 2 2 4" xfId="11172"/>
    <cellStyle name="입력 5 2 2 2 2 2 2 4 2" xfId="24716"/>
    <cellStyle name="입력 5 2 2 2 2 2 2 5" xfId="18112"/>
    <cellStyle name="입력 5 2 2 2 2 2 3" xfId="4929"/>
    <cellStyle name="입력 5 2 2 2 2 2 3 2" xfId="8440"/>
    <cellStyle name="입력 5 2 2 2 2 2 3 2 2" xfId="15556"/>
    <cellStyle name="입력 5 2 2 2 2 2 3 2 2 2" xfId="28775"/>
    <cellStyle name="입력 5 2 2 2 2 2 3 2 3" xfId="22172"/>
    <cellStyle name="입력 5 2 2 2 2 2 3 3" xfId="12046"/>
    <cellStyle name="입력 5 2 2 2 2 2 3 3 2" xfId="25522"/>
    <cellStyle name="입력 5 2 2 2 2 2 3 4" xfId="18919"/>
    <cellStyle name="입력 5 2 2 2 2 2 4" xfId="6746"/>
    <cellStyle name="입력 5 2 2 2 2 2 4 2" xfId="13862"/>
    <cellStyle name="입력 5 2 2 2 2 2 4 2 2" xfId="27180"/>
    <cellStyle name="입력 5 2 2 2 2 2 4 3" xfId="20577"/>
    <cellStyle name="입력 5 2 2 2 2 2 5" xfId="10351"/>
    <cellStyle name="입력 5 2 2 2 2 2 5 2" xfId="23926"/>
    <cellStyle name="입력 5 2 2 2 2 2 6" xfId="17322"/>
    <cellStyle name="입력 5 2 2 2 2 3" xfId="3668"/>
    <cellStyle name="입력 5 2 2 2 2 3 2" xfId="5363"/>
    <cellStyle name="입력 5 2 2 2 2 3 2 2" xfId="8874"/>
    <cellStyle name="입력 5 2 2 2 2 3 2 2 2" xfId="15990"/>
    <cellStyle name="입력 5 2 2 2 2 3 2 2 2 2" xfId="29180"/>
    <cellStyle name="입력 5 2 2 2 2 3 2 2 3" xfId="22577"/>
    <cellStyle name="입력 5 2 2 2 2 3 2 3" xfId="12480"/>
    <cellStyle name="입력 5 2 2 2 2 3 2 3 2" xfId="25927"/>
    <cellStyle name="입력 5 2 2 2 2 3 2 4" xfId="19324"/>
    <cellStyle name="입력 5 2 2 2 2 3 3" xfId="7180"/>
    <cellStyle name="입력 5 2 2 2 2 3 3 2" xfId="14296"/>
    <cellStyle name="입력 5 2 2 2 2 3 3 2 2" xfId="27585"/>
    <cellStyle name="입력 5 2 2 2 2 3 3 3" xfId="20982"/>
    <cellStyle name="입력 5 2 2 2 2 3 4" xfId="10786"/>
    <cellStyle name="입력 5 2 2 2 2 3 4 2" xfId="24332"/>
    <cellStyle name="입력 5 2 2 2 2 3 5" xfId="17728"/>
    <cellStyle name="입력 5 2 2 2 2 4" xfId="4515"/>
    <cellStyle name="입력 5 2 2 2 2 4 2" xfId="8026"/>
    <cellStyle name="입력 5 2 2 2 2 4 2 2" xfId="15142"/>
    <cellStyle name="입력 5 2 2 2 2 4 2 2 2" xfId="28391"/>
    <cellStyle name="입력 5 2 2 2 2 4 2 3" xfId="21788"/>
    <cellStyle name="입력 5 2 2 2 2 4 3" xfId="11632"/>
    <cellStyle name="입력 5 2 2 2 2 4 3 2" xfId="25138"/>
    <cellStyle name="입력 5 2 2 2 2 4 4" xfId="18535"/>
    <cellStyle name="입력 5 2 2 2 2 5" xfId="6329"/>
    <cellStyle name="입력 5 2 2 2 2 5 2" xfId="13445"/>
    <cellStyle name="입력 5 2 2 2 2 5 2 2" xfId="26796"/>
    <cellStyle name="입력 5 2 2 2 2 5 3" xfId="20193"/>
    <cellStyle name="입력 5 2 2 2 2 6" xfId="9934"/>
    <cellStyle name="입력 5 2 2 2 2 6 2" xfId="23542"/>
    <cellStyle name="입력 5 2 2 2 2 7" xfId="16938"/>
    <cellStyle name="입력 5 2 2 2 3" xfId="3181"/>
    <cellStyle name="입력 5 2 2 2 3 2" xfId="4002"/>
    <cellStyle name="입력 5 2 2 2 3 2 2" xfId="5697"/>
    <cellStyle name="입력 5 2 2 2 3 2 2 2" xfId="9208"/>
    <cellStyle name="입력 5 2 2 2 3 2 2 2 2" xfId="16324"/>
    <cellStyle name="입력 5 2 2 2 3 2 2 2 2 2" xfId="29512"/>
    <cellStyle name="입력 5 2 2 2 3 2 2 2 3" xfId="22909"/>
    <cellStyle name="입력 5 2 2 2 3 2 2 3" xfId="12814"/>
    <cellStyle name="입력 5 2 2 2 3 2 2 3 2" xfId="26259"/>
    <cellStyle name="입력 5 2 2 2 3 2 2 4" xfId="19656"/>
    <cellStyle name="입력 5 2 2 2 3 2 3" xfId="7514"/>
    <cellStyle name="입력 5 2 2 2 3 2 3 2" xfId="14630"/>
    <cellStyle name="입력 5 2 2 2 3 2 3 2 2" xfId="27917"/>
    <cellStyle name="입력 5 2 2 2 3 2 3 3" xfId="21314"/>
    <cellStyle name="입력 5 2 2 2 3 2 4" xfId="11120"/>
    <cellStyle name="입력 5 2 2 2 3 2 4 2" xfId="24664"/>
    <cellStyle name="입력 5 2 2 2 3 2 5" xfId="18060"/>
    <cellStyle name="입력 5 2 2 2 3 3" xfId="4877"/>
    <cellStyle name="입력 5 2 2 2 3 3 2" xfId="8388"/>
    <cellStyle name="입력 5 2 2 2 3 3 2 2" xfId="15504"/>
    <cellStyle name="입력 5 2 2 2 3 3 2 2 2" xfId="28723"/>
    <cellStyle name="입력 5 2 2 2 3 3 2 3" xfId="22120"/>
    <cellStyle name="입력 5 2 2 2 3 3 3" xfId="11994"/>
    <cellStyle name="입력 5 2 2 2 3 3 3 2" xfId="25470"/>
    <cellStyle name="입력 5 2 2 2 3 3 4" xfId="18867"/>
    <cellStyle name="입력 5 2 2 2 3 4" xfId="6694"/>
    <cellStyle name="입력 5 2 2 2 3 4 2" xfId="13810"/>
    <cellStyle name="입력 5 2 2 2 3 4 2 2" xfId="27128"/>
    <cellStyle name="입력 5 2 2 2 3 4 3" xfId="20525"/>
    <cellStyle name="입력 5 2 2 2 3 5" xfId="10299"/>
    <cellStyle name="입력 5 2 2 2 3 5 2" xfId="23874"/>
    <cellStyle name="입력 5 2 2 2 3 6" xfId="17270"/>
    <cellStyle name="입력 5 2 2 2 4" xfId="3616"/>
    <cellStyle name="입력 5 2 2 2 4 2" xfId="5311"/>
    <cellStyle name="입력 5 2 2 2 4 2 2" xfId="8822"/>
    <cellStyle name="입력 5 2 2 2 4 2 2 2" xfId="15938"/>
    <cellStyle name="입력 5 2 2 2 4 2 2 2 2" xfId="29128"/>
    <cellStyle name="입력 5 2 2 2 4 2 2 3" xfId="22525"/>
    <cellStyle name="입력 5 2 2 2 4 2 3" xfId="12428"/>
    <cellStyle name="입력 5 2 2 2 4 2 3 2" xfId="25875"/>
    <cellStyle name="입력 5 2 2 2 4 2 4" xfId="19272"/>
    <cellStyle name="입력 5 2 2 2 4 3" xfId="7128"/>
    <cellStyle name="입력 5 2 2 2 4 3 2" xfId="14244"/>
    <cellStyle name="입력 5 2 2 2 4 3 2 2" xfId="27533"/>
    <cellStyle name="입력 5 2 2 2 4 3 3" xfId="20930"/>
    <cellStyle name="입력 5 2 2 2 4 4" xfId="10734"/>
    <cellStyle name="입력 5 2 2 2 4 4 2" xfId="24280"/>
    <cellStyle name="입력 5 2 2 2 4 5" xfId="17676"/>
    <cellStyle name="입력 5 2 2 2 5" xfId="4463"/>
    <cellStyle name="입력 5 2 2 2 5 2" xfId="7974"/>
    <cellStyle name="입력 5 2 2 2 5 2 2" xfId="15090"/>
    <cellStyle name="입력 5 2 2 2 5 2 2 2" xfId="28339"/>
    <cellStyle name="입력 5 2 2 2 5 2 3" xfId="21736"/>
    <cellStyle name="입력 5 2 2 2 5 3" xfId="11580"/>
    <cellStyle name="입력 5 2 2 2 5 3 2" xfId="25086"/>
    <cellStyle name="입력 5 2 2 2 5 4" xfId="18483"/>
    <cellStyle name="입력 5 2 2 2 6" xfId="6277"/>
    <cellStyle name="입력 5 2 2 2 6 2" xfId="13393"/>
    <cellStyle name="입력 5 2 2 2 6 2 2" xfId="26744"/>
    <cellStyle name="입력 5 2 2 2 6 3" xfId="20141"/>
    <cellStyle name="입력 5 2 2 2 7" xfId="9882"/>
    <cellStyle name="입력 5 2 2 2 7 2" xfId="23490"/>
    <cellStyle name="입력 5 2 2 2 8" xfId="16885"/>
    <cellStyle name="입력 5 2 2 3" xfId="2473"/>
    <cellStyle name="입력 5 2 2 3 2" xfId="2955"/>
    <cellStyle name="입력 5 2 2 3 2 2" xfId="3805"/>
    <cellStyle name="입력 5 2 2 3 2 2 2" xfId="5500"/>
    <cellStyle name="입력 5 2 2 3 2 2 2 2" xfId="9011"/>
    <cellStyle name="입력 5 2 2 3 2 2 2 2 2" xfId="16127"/>
    <cellStyle name="입력 5 2 2 3 2 2 2 2 2 2" xfId="29316"/>
    <cellStyle name="입력 5 2 2 3 2 2 2 2 3" xfId="22713"/>
    <cellStyle name="입력 5 2 2 3 2 2 2 3" xfId="12617"/>
    <cellStyle name="입력 5 2 2 3 2 2 2 3 2" xfId="26063"/>
    <cellStyle name="입력 5 2 2 3 2 2 2 4" xfId="19460"/>
    <cellStyle name="입력 5 2 2 3 2 2 3" xfId="7317"/>
    <cellStyle name="입력 5 2 2 3 2 2 3 2" xfId="14433"/>
    <cellStyle name="입력 5 2 2 3 2 2 3 2 2" xfId="27721"/>
    <cellStyle name="입력 5 2 2 3 2 2 3 3" xfId="21118"/>
    <cellStyle name="입력 5 2 2 3 2 2 4" xfId="10923"/>
    <cellStyle name="입력 5 2 2 3 2 2 4 2" xfId="24468"/>
    <cellStyle name="입력 5 2 2 3 2 2 5" xfId="17864"/>
    <cellStyle name="입력 5 2 2 3 2 3" xfId="4653"/>
    <cellStyle name="입력 5 2 2 3 2 3 2" xfId="8164"/>
    <cellStyle name="입력 5 2 2 3 2 3 2 2" xfId="15280"/>
    <cellStyle name="입력 5 2 2 3 2 3 2 2 2" xfId="28527"/>
    <cellStyle name="입력 5 2 2 3 2 3 2 3" xfId="21924"/>
    <cellStyle name="입력 5 2 2 3 2 3 3" xfId="11770"/>
    <cellStyle name="입력 5 2 2 3 2 3 3 2" xfId="25274"/>
    <cellStyle name="입력 5 2 2 3 2 3 4" xfId="18671"/>
    <cellStyle name="입력 5 2 2 3 2 4" xfId="6468"/>
    <cellStyle name="입력 5 2 2 3 2 4 2" xfId="13584"/>
    <cellStyle name="입력 5 2 2 3 2 4 2 2" xfId="26932"/>
    <cellStyle name="입력 5 2 2 3 2 4 3" xfId="20329"/>
    <cellStyle name="입력 5 2 2 3 2 5" xfId="10073"/>
    <cellStyle name="입력 5 2 2 3 2 5 2" xfId="23678"/>
    <cellStyle name="입력 5 2 2 3 2 6" xfId="17074"/>
    <cellStyle name="입력 5 2 2 3 3" xfId="3385"/>
    <cellStyle name="입력 5 2 2 3 3 2" xfId="5081"/>
    <cellStyle name="입력 5 2 2 3 3 2 2" xfId="8592"/>
    <cellStyle name="입력 5 2 2 3 3 2 2 2" xfId="15708"/>
    <cellStyle name="입력 5 2 2 3 3 2 2 2 2" xfId="28916"/>
    <cellStyle name="입력 5 2 2 3 3 2 2 3" xfId="22313"/>
    <cellStyle name="입력 5 2 2 3 3 2 3" xfId="12198"/>
    <cellStyle name="입력 5 2 2 3 3 2 3 2" xfId="25663"/>
    <cellStyle name="입력 5 2 2 3 3 2 4" xfId="19060"/>
    <cellStyle name="입력 5 2 2 3 3 3" xfId="6898"/>
    <cellStyle name="입력 5 2 2 3 3 3 2" xfId="14014"/>
    <cellStyle name="입력 5 2 2 3 3 3 2 2" xfId="27321"/>
    <cellStyle name="입력 5 2 2 3 3 3 3" xfId="20718"/>
    <cellStyle name="입력 5 2 2 3 3 4" xfId="10503"/>
    <cellStyle name="입력 5 2 2 3 3 4 2" xfId="24067"/>
    <cellStyle name="입력 5 2 2 3 3 5" xfId="17463"/>
    <cellStyle name="입력 5 2 2 3 4" xfId="4221"/>
    <cellStyle name="입력 5 2 2 3 4 2" xfId="7733"/>
    <cellStyle name="입력 5 2 2 3 4 2 2" xfId="14849"/>
    <cellStyle name="입력 5 2 2 3 4 2 2 2" xfId="28124"/>
    <cellStyle name="입력 5 2 2 3 4 2 3" xfId="21521"/>
    <cellStyle name="입력 5 2 2 3 4 3" xfId="11339"/>
    <cellStyle name="입력 5 2 2 3 4 3 2" xfId="24871"/>
    <cellStyle name="입력 5 2 2 3 4 4" xfId="18267"/>
    <cellStyle name="입력 5 2 2 3 5" xfId="6005"/>
    <cellStyle name="입력 5 2 2 3 5 2" xfId="13122"/>
    <cellStyle name="입력 5 2 2 3 5 2 2" xfId="26529"/>
    <cellStyle name="입력 5 2 2 3 5 3" xfId="19926"/>
    <cellStyle name="입력 5 2 2 3 6" xfId="9620"/>
    <cellStyle name="입력 5 2 2 3 6 2" xfId="23275"/>
    <cellStyle name="입력 5 2 2 3 7" xfId="16680"/>
    <cellStyle name="입력 5 2 2 4" xfId="3071"/>
    <cellStyle name="입력 5 2 2 4 2" xfId="3910"/>
    <cellStyle name="입력 5 2 2 4 2 2" xfId="5605"/>
    <cellStyle name="입력 5 2 2 4 2 2 2" xfId="9116"/>
    <cellStyle name="입력 5 2 2 4 2 2 2 2" xfId="16232"/>
    <cellStyle name="입력 5 2 2 4 2 2 2 2 2" xfId="29421"/>
    <cellStyle name="입력 5 2 2 4 2 2 2 3" xfId="22818"/>
    <cellStyle name="입력 5 2 2 4 2 2 3" xfId="12722"/>
    <cellStyle name="입력 5 2 2 4 2 2 3 2" xfId="26168"/>
    <cellStyle name="입력 5 2 2 4 2 2 4" xfId="19565"/>
    <cellStyle name="입력 5 2 2 4 2 3" xfId="7422"/>
    <cellStyle name="입력 5 2 2 4 2 3 2" xfId="14538"/>
    <cellStyle name="입력 5 2 2 4 2 3 2 2" xfId="27826"/>
    <cellStyle name="입력 5 2 2 4 2 3 3" xfId="21223"/>
    <cellStyle name="입력 5 2 2 4 2 4" xfId="11028"/>
    <cellStyle name="입력 5 2 2 4 2 4 2" xfId="24573"/>
    <cellStyle name="입력 5 2 2 4 2 5" xfId="17969"/>
    <cellStyle name="입력 5 2 2 4 3" xfId="4767"/>
    <cellStyle name="입력 5 2 2 4 3 2" xfId="8278"/>
    <cellStyle name="입력 5 2 2 4 3 2 2" xfId="15394"/>
    <cellStyle name="입력 5 2 2 4 3 2 2 2" xfId="28632"/>
    <cellStyle name="입력 5 2 2 4 3 2 3" xfId="22029"/>
    <cellStyle name="입력 5 2 2 4 3 3" xfId="11884"/>
    <cellStyle name="입력 5 2 2 4 3 3 2" xfId="25379"/>
    <cellStyle name="입력 5 2 2 4 3 4" xfId="18776"/>
    <cellStyle name="입력 5 2 2 4 4" xfId="6584"/>
    <cellStyle name="입력 5 2 2 4 4 2" xfId="13700"/>
    <cellStyle name="입력 5 2 2 4 4 2 2" xfId="27037"/>
    <cellStyle name="입력 5 2 2 4 4 3" xfId="20434"/>
    <cellStyle name="입력 5 2 2 4 5" xfId="10189"/>
    <cellStyle name="입력 5 2 2 4 5 2" xfId="23783"/>
    <cellStyle name="입력 5 2 2 4 6" xfId="17179"/>
    <cellStyle name="입력 5 2 2 5" xfId="3516"/>
    <cellStyle name="입력 5 2 2 5 2" xfId="5211"/>
    <cellStyle name="입력 5 2 2 5 2 2" xfId="8722"/>
    <cellStyle name="입력 5 2 2 5 2 2 2" xfId="15838"/>
    <cellStyle name="입력 5 2 2 5 2 2 2 2" xfId="29037"/>
    <cellStyle name="입력 5 2 2 5 2 2 3" xfId="22434"/>
    <cellStyle name="입력 5 2 2 5 2 3" xfId="12328"/>
    <cellStyle name="입력 5 2 2 5 2 3 2" xfId="25784"/>
    <cellStyle name="입력 5 2 2 5 2 4" xfId="19181"/>
    <cellStyle name="입력 5 2 2 5 3" xfId="7028"/>
    <cellStyle name="입력 5 2 2 5 3 2" xfId="14144"/>
    <cellStyle name="입력 5 2 2 5 3 2 2" xfId="27442"/>
    <cellStyle name="입력 5 2 2 5 3 3" xfId="20839"/>
    <cellStyle name="입력 5 2 2 5 4" xfId="10634"/>
    <cellStyle name="입력 5 2 2 5 4 2" xfId="24189"/>
    <cellStyle name="입력 5 2 2 5 5" xfId="17585"/>
    <cellStyle name="입력 5 2 2 6" xfId="4359"/>
    <cellStyle name="입력 5 2 2 6 2" xfId="7870"/>
    <cellStyle name="입력 5 2 2 6 2 2" xfId="14986"/>
    <cellStyle name="입력 5 2 2 6 2 2 2" xfId="28245"/>
    <cellStyle name="입력 5 2 2 6 2 3" xfId="21642"/>
    <cellStyle name="입력 5 2 2 6 3" xfId="11476"/>
    <cellStyle name="입력 5 2 2 6 3 2" xfId="24992"/>
    <cellStyle name="입력 5 2 2 6 4" xfId="18389"/>
    <cellStyle name="입력 5 2 2 7" xfId="6154"/>
    <cellStyle name="입력 5 2 2 7 2" xfId="13270"/>
    <cellStyle name="입력 5 2 2 7 2 2" xfId="26650"/>
    <cellStyle name="입력 5 2 2 7 3" xfId="20047"/>
    <cellStyle name="입력 5 2 2 8" xfId="9759"/>
    <cellStyle name="입력 5 2 2 8 2" xfId="23396"/>
    <cellStyle name="입력 5 2 3" xfId="2704"/>
    <cellStyle name="입력 5 2 3 2" xfId="2526"/>
    <cellStyle name="입력 5 2 3 2 2" xfId="3000"/>
    <cellStyle name="입력 5 2 3 2 2 2" xfId="3850"/>
    <cellStyle name="입력 5 2 3 2 2 2 2" xfId="5545"/>
    <cellStyle name="입력 5 2 3 2 2 2 2 2" xfId="9056"/>
    <cellStyle name="입력 5 2 3 2 2 2 2 2 2" xfId="16172"/>
    <cellStyle name="입력 5 2 3 2 2 2 2 2 2 2" xfId="29361"/>
    <cellStyle name="입력 5 2 3 2 2 2 2 2 3" xfId="22758"/>
    <cellStyle name="입력 5 2 3 2 2 2 2 3" xfId="12662"/>
    <cellStyle name="입력 5 2 3 2 2 2 2 3 2" xfId="26108"/>
    <cellStyle name="입력 5 2 3 2 2 2 2 4" xfId="19505"/>
    <cellStyle name="입력 5 2 3 2 2 2 3" xfId="7362"/>
    <cellStyle name="입력 5 2 3 2 2 2 3 2" xfId="14478"/>
    <cellStyle name="입력 5 2 3 2 2 2 3 2 2" xfId="27766"/>
    <cellStyle name="입력 5 2 3 2 2 2 3 3" xfId="21163"/>
    <cellStyle name="입력 5 2 3 2 2 2 4" xfId="10968"/>
    <cellStyle name="입력 5 2 3 2 2 2 4 2" xfId="24513"/>
    <cellStyle name="입력 5 2 3 2 2 2 5" xfId="17909"/>
    <cellStyle name="입력 5 2 3 2 2 3" xfId="4698"/>
    <cellStyle name="입력 5 2 3 2 2 3 2" xfId="8209"/>
    <cellStyle name="입력 5 2 3 2 2 3 2 2" xfId="15325"/>
    <cellStyle name="입력 5 2 3 2 2 3 2 2 2" xfId="28572"/>
    <cellStyle name="입력 5 2 3 2 2 3 2 3" xfId="21969"/>
    <cellStyle name="입력 5 2 3 2 2 3 3" xfId="11815"/>
    <cellStyle name="입력 5 2 3 2 2 3 3 2" xfId="25319"/>
    <cellStyle name="입력 5 2 3 2 2 3 4" xfId="18716"/>
    <cellStyle name="입력 5 2 3 2 2 4" xfId="6513"/>
    <cellStyle name="입력 5 2 3 2 2 4 2" xfId="13629"/>
    <cellStyle name="입력 5 2 3 2 2 4 2 2" xfId="26977"/>
    <cellStyle name="입력 5 2 3 2 2 4 3" xfId="20374"/>
    <cellStyle name="입력 5 2 3 2 2 5" xfId="10118"/>
    <cellStyle name="입력 5 2 3 2 2 5 2" xfId="23723"/>
    <cellStyle name="입력 5 2 3 2 2 6" xfId="17119"/>
    <cellStyle name="입력 5 2 3 2 3" xfId="3438"/>
    <cellStyle name="입력 5 2 3 2 3 2" xfId="5134"/>
    <cellStyle name="입력 5 2 3 2 3 2 2" xfId="8645"/>
    <cellStyle name="입력 5 2 3 2 3 2 2 2" xfId="15761"/>
    <cellStyle name="입력 5 2 3 2 3 2 2 2 2" xfId="28961"/>
    <cellStyle name="입력 5 2 3 2 3 2 2 3" xfId="22358"/>
    <cellStyle name="입력 5 2 3 2 3 2 3" xfId="12251"/>
    <cellStyle name="입력 5 2 3 2 3 2 3 2" xfId="25708"/>
    <cellStyle name="입력 5 2 3 2 3 2 4" xfId="19105"/>
    <cellStyle name="입력 5 2 3 2 3 3" xfId="6951"/>
    <cellStyle name="입력 5 2 3 2 3 3 2" xfId="14067"/>
    <cellStyle name="입력 5 2 3 2 3 3 2 2" xfId="27366"/>
    <cellStyle name="입력 5 2 3 2 3 3 3" xfId="20763"/>
    <cellStyle name="입력 5 2 3 2 3 4" xfId="10556"/>
    <cellStyle name="입력 5 2 3 2 3 4 2" xfId="24112"/>
    <cellStyle name="입력 5 2 3 2 3 5" xfId="17508"/>
    <cellStyle name="입력 5 2 3 2 4" xfId="4274"/>
    <cellStyle name="입력 5 2 3 2 4 2" xfId="7786"/>
    <cellStyle name="입력 5 2 3 2 4 2 2" xfId="14902"/>
    <cellStyle name="입력 5 2 3 2 4 2 2 2" xfId="28169"/>
    <cellStyle name="입력 5 2 3 2 4 2 3" xfId="21566"/>
    <cellStyle name="입력 5 2 3 2 4 3" xfId="11392"/>
    <cellStyle name="입력 5 2 3 2 4 3 2" xfId="24916"/>
    <cellStyle name="입력 5 2 3 2 4 4" xfId="18312"/>
    <cellStyle name="입력 5 2 3 2 5" xfId="6058"/>
    <cellStyle name="입력 5 2 3 2 5 2" xfId="13175"/>
    <cellStyle name="입력 5 2 3 2 5 2 2" xfId="26574"/>
    <cellStyle name="입력 5 2 3 2 5 3" xfId="19971"/>
    <cellStyle name="입력 5 2 3 2 6" xfId="9673"/>
    <cellStyle name="입력 5 2 3 2 6 2" xfId="23320"/>
    <cellStyle name="입력 5 2 3 2 7" xfId="16725"/>
    <cellStyle name="입력 5 2 3 3" xfId="3126"/>
    <cellStyle name="입력 5 2 3 3 2" xfId="3956"/>
    <cellStyle name="입력 5 2 3 3 2 2" xfId="5651"/>
    <cellStyle name="입력 5 2 3 3 2 2 2" xfId="9162"/>
    <cellStyle name="입력 5 2 3 3 2 2 2 2" xfId="16278"/>
    <cellStyle name="입력 5 2 3 3 2 2 2 2 2" xfId="29466"/>
    <cellStyle name="입력 5 2 3 3 2 2 2 3" xfId="22863"/>
    <cellStyle name="입력 5 2 3 3 2 2 3" xfId="12768"/>
    <cellStyle name="입력 5 2 3 3 2 2 3 2" xfId="26213"/>
    <cellStyle name="입력 5 2 3 3 2 2 4" xfId="19610"/>
    <cellStyle name="입력 5 2 3 3 2 3" xfId="7468"/>
    <cellStyle name="입력 5 2 3 3 2 3 2" xfId="14584"/>
    <cellStyle name="입력 5 2 3 3 2 3 2 2" xfId="27871"/>
    <cellStyle name="입력 5 2 3 3 2 3 3" xfId="21268"/>
    <cellStyle name="입력 5 2 3 3 2 4" xfId="11074"/>
    <cellStyle name="입력 5 2 3 3 2 4 2" xfId="24618"/>
    <cellStyle name="입력 5 2 3 3 2 5" xfId="18014"/>
    <cellStyle name="입력 5 2 3 3 3" xfId="4822"/>
    <cellStyle name="입력 5 2 3 3 3 2" xfId="8333"/>
    <cellStyle name="입력 5 2 3 3 3 2 2" xfId="15449"/>
    <cellStyle name="입력 5 2 3 3 3 2 2 2" xfId="28677"/>
    <cellStyle name="입력 5 2 3 3 3 2 3" xfId="22074"/>
    <cellStyle name="입력 5 2 3 3 3 3" xfId="11939"/>
    <cellStyle name="입력 5 2 3 3 3 3 2" xfId="25424"/>
    <cellStyle name="입력 5 2 3 3 3 4" xfId="18821"/>
    <cellStyle name="입력 5 2 3 3 4" xfId="6639"/>
    <cellStyle name="입력 5 2 3 3 4 2" xfId="13755"/>
    <cellStyle name="입력 5 2 3 3 4 2 2" xfId="27082"/>
    <cellStyle name="입력 5 2 3 3 4 3" xfId="20479"/>
    <cellStyle name="입력 5 2 3 3 5" xfId="10244"/>
    <cellStyle name="입력 5 2 3 3 5 2" xfId="23828"/>
    <cellStyle name="입력 5 2 3 3 6" xfId="17224"/>
    <cellStyle name="입력 5 2 3 4" xfId="3570"/>
    <cellStyle name="입력 5 2 3 4 2" xfId="5265"/>
    <cellStyle name="입력 5 2 3 4 2 2" xfId="8776"/>
    <cellStyle name="입력 5 2 3 4 2 2 2" xfId="15892"/>
    <cellStyle name="입력 5 2 3 4 2 2 2 2" xfId="29082"/>
    <cellStyle name="입력 5 2 3 4 2 2 3" xfId="22479"/>
    <cellStyle name="입력 5 2 3 4 2 3" xfId="12382"/>
    <cellStyle name="입력 5 2 3 4 2 3 2" xfId="25829"/>
    <cellStyle name="입력 5 2 3 4 2 4" xfId="19226"/>
    <cellStyle name="입력 5 2 3 4 3" xfId="7082"/>
    <cellStyle name="입력 5 2 3 4 3 2" xfId="14198"/>
    <cellStyle name="입력 5 2 3 4 3 2 2" xfId="27487"/>
    <cellStyle name="입력 5 2 3 4 3 3" xfId="20884"/>
    <cellStyle name="입력 5 2 3 4 4" xfId="10688"/>
    <cellStyle name="입력 5 2 3 4 4 2" xfId="24234"/>
    <cellStyle name="입력 5 2 3 4 5" xfId="17630"/>
    <cellStyle name="입력 5 2 3 5" xfId="4413"/>
    <cellStyle name="입력 5 2 3 5 2" xfId="7924"/>
    <cellStyle name="입력 5 2 3 5 2 2" xfId="15040"/>
    <cellStyle name="입력 5 2 3 5 2 2 2" xfId="28290"/>
    <cellStyle name="입력 5 2 3 5 2 3" xfId="21687"/>
    <cellStyle name="입력 5 2 3 5 3" xfId="11530"/>
    <cellStyle name="입력 5 2 3 5 3 2" xfId="25037"/>
    <cellStyle name="입력 5 2 3 5 4" xfId="18434"/>
    <cellStyle name="입력 5 2 3 6" xfId="6218"/>
    <cellStyle name="입력 5 2 3 6 2" xfId="13334"/>
    <cellStyle name="입력 5 2 3 6 2 2" xfId="26695"/>
    <cellStyle name="입력 5 2 3 6 3" xfId="20092"/>
    <cellStyle name="입력 5 2 3 7" xfId="9823"/>
    <cellStyle name="입력 5 2 3 7 2" xfId="23441"/>
    <cellStyle name="입력 5 2 3 8" xfId="16836"/>
    <cellStyle name="입력 5 2 4" xfId="2784"/>
    <cellStyle name="입력 5 2 4 2" xfId="2837"/>
    <cellStyle name="입력 5 2 4 2 2" xfId="3254"/>
    <cellStyle name="입력 5 2 4 2 2 2" xfId="4075"/>
    <cellStyle name="입력 5 2 4 2 2 2 2" xfId="5770"/>
    <cellStyle name="입력 5 2 4 2 2 2 2 2" xfId="9281"/>
    <cellStyle name="입력 5 2 4 2 2 2 2 2 2" xfId="16397"/>
    <cellStyle name="입력 5 2 4 2 2 2 2 2 2 2" xfId="29585"/>
    <cellStyle name="입력 5 2 4 2 2 2 2 2 3" xfId="22982"/>
    <cellStyle name="입력 5 2 4 2 2 2 2 3" xfId="12887"/>
    <cellStyle name="입력 5 2 4 2 2 2 2 3 2" xfId="26332"/>
    <cellStyle name="입력 5 2 4 2 2 2 2 4" xfId="19729"/>
    <cellStyle name="입력 5 2 4 2 2 2 3" xfId="7587"/>
    <cellStyle name="입력 5 2 4 2 2 2 3 2" xfId="14703"/>
    <cellStyle name="입력 5 2 4 2 2 2 3 2 2" xfId="27990"/>
    <cellStyle name="입력 5 2 4 2 2 2 3 3" xfId="21387"/>
    <cellStyle name="입력 5 2 4 2 2 2 4" xfId="11193"/>
    <cellStyle name="입력 5 2 4 2 2 2 4 2" xfId="24737"/>
    <cellStyle name="입력 5 2 4 2 2 2 5" xfId="18133"/>
    <cellStyle name="입력 5 2 4 2 2 3" xfId="4950"/>
    <cellStyle name="입력 5 2 4 2 2 3 2" xfId="8461"/>
    <cellStyle name="입력 5 2 4 2 2 3 2 2" xfId="15577"/>
    <cellStyle name="입력 5 2 4 2 2 3 2 2 2" xfId="28796"/>
    <cellStyle name="입력 5 2 4 2 2 3 2 3" xfId="22193"/>
    <cellStyle name="입력 5 2 4 2 2 3 3" xfId="12067"/>
    <cellStyle name="입력 5 2 4 2 2 3 3 2" xfId="25543"/>
    <cellStyle name="입력 5 2 4 2 2 3 4" xfId="18940"/>
    <cellStyle name="입력 5 2 4 2 2 4" xfId="6767"/>
    <cellStyle name="입력 5 2 4 2 2 4 2" xfId="13883"/>
    <cellStyle name="입력 5 2 4 2 2 4 2 2" xfId="27201"/>
    <cellStyle name="입력 5 2 4 2 2 4 3" xfId="20598"/>
    <cellStyle name="입력 5 2 4 2 2 5" xfId="10372"/>
    <cellStyle name="입력 5 2 4 2 2 5 2" xfId="23947"/>
    <cellStyle name="입력 5 2 4 2 2 6" xfId="17343"/>
    <cellStyle name="입력 5 2 4 2 3" xfId="3689"/>
    <cellStyle name="입력 5 2 4 2 3 2" xfId="5384"/>
    <cellStyle name="입력 5 2 4 2 3 2 2" xfId="8895"/>
    <cellStyle name="입력 5 2 4 2 3 2 2 2" xfId="16011"/>
    <cellStyle name="입력 5 2 4 2 3 2 2 2 2" xfId="29201"/>
    <cellStyle name="입력 5 2 4 2 3 2 2 3" xfId="22598"/>
    <cellStyle name="입력 5 2 4 2 3 2 3" xfId="12501"/>
    <cellStyle name="입력 5 2 4 2 3 2 3 2" xfId="25948"/>
    <cellStyle name="입력 5 2 4 2 3 2 4" xfId="19345"/>
    <cellStyle name="입력 5 2 4 2 3 3" xfId="7201"/>
    <cellStyle name="입력 5 2 4 2 3 3 2" xfId="14317"/>
    <cellStyle name="입력 5 2 4 2 3 3 2 2" xfId="27606"/>
    <cellStyle name="입력 5 2 4 2 3 3 3" xfId="21003"/>
    <cellStyle name="입력 5 2 4 2 3 4" xfId="10807"/>
    <cellStyle name="입력 5 2 4 2 3 4 2" xfId="24353"/>
    <cellStyle name="입력 5 2 4 2 3 5" xfId="17749"/>
    <cellStyle name="입력 5 2 4 2 4" xfId="4536"/>
    <cellStyle name="입력 5 2 4 2 4 2" xfId="8047"/>
    <cellStyle name="입력 5 2 4 2 4 2 2" xfId="15163"/>
    <cellStyle name="입력 5 2 4 2 4 2 2 2" xfId="28412"/>
    <cellStyle name="입력 5 2 4 2 4 2 3" xfId="21809"/>
    <cellStyle name="입력 5 2 4 2 4 3" xfId="11653"/>
    <cellStyle name="입력 5 2 4 2 4 3 2" xfId="25159"/>
    <cellStyle name="입력 5 2 4 2 4 4" xfId="18556"/>
    <cellStyle name="입력 5 2 4 2 5" xfId="6350"/>
    <cellStyle name="입력 5 2 4 2 5 2" xfId="13466"/>
    <cellStyle name="입력 5 2 4 2 5 2 2" xfId="26817"/>
    <cellStyle name="입력 5 2 4 2 5 3" xfId="20214"/>
    <cellStyle name="입력 5 2 4 2 6" xfId="9955"/>
    <cellStyle name="입력 5 2 4 2 6 2" xfId="23563"/>
    <cellStyle name="입력 5 2 4 2 7" xfId="16959"/>
    <cellStyle name="입력 5 2 4 3" xfId="3202"/>
    <cellStyle name="입력 5 2 4 3 2" xfId="4023"/>
    <cellStyle name="입력 5 2 4 3 2 2" xfId="5718"/>
    <cellStyle name="입력 5 2 4 3 2 2 2" xfId="9229"/>
    <cellStyle name="입력 5 2 4 3 2 2 2 2" xfId="16345"/>
    <cellStyle name="입력 5 2 4 3 2 2 2 2 2" xfId="29533"/>
    <cellStyle name="입력 5 2 4 3 2 2 2 3" xfId="22930"/>
    <cellStyle name="입력 5 2 4 3 2 2 3" xfId="12835"/>
    <cellStyle name="입력 5 2 4 3 2 2 3 2" xfId="26280"/>
    <cellStyle name="입력 5 2 4 3 2 2 4" xfId="19677"/>
    <cellStyle name="입력 5 2 4 3 2 3" xfId="7535"/>
    <cellStyle name="입력 5 2 4 3 2 3 2" xfId="14651"/>
    <cellStyle name="입력 5 2 4 3 2 3 2 2" xfId="27938"/>
    <cellStyle name="입력 5 2 4 3 2 3 3" xfId="21335"/>
    <cellStyle name="입력 5 2 4 3 2 4" xfId="11141"/>
    <cellStyle name="입력 5 2 4 3 2 4 2" xfId="24685"/>
    <cellStyle name="입력 5 2 4 3 2 5" xfId="18081"/>
    <cellStyle name="입력 5 2 4 3 3" xfId="4898"/>
    <cellStyle name="입력 5 2 4 3 3 2" xfId="8409"/>
    <cellStyle name="입력 5 2 4 3 3 2 2" xfId="15525"/>
    <cellStyle name="입력 5 2 4 3 3 2 2 2" xfId="28744"/>
    <cellStyle name="입력 5 2 4 3 3 2 3" xfId="22141"/>
    <cellStyle name="입력 5 2 4 3 3 3" xfId="12015"/>
    <cellStyle name="입력 5 2 4 3 3 3 2" xfId="25491"/>
    <cellStyle name="입력 5 2 4 3 3 4" xfId="18888"/>
    <cellStyle name="입력 5 2 4 3 4" xfId="6715"/>
    <cellStyle name="입력 5 2 4 3 4 2" xfId="13831"/>
    <cellStyle name="입력 5 2 4 3 4 2 2" xfId="27149"/>
    <cellStyle name="입력 5 2 4 3 4 3" xfId="20546"/>
    <cellStyle name="입력 5 2 4 3 5" xfId="10320"/>
    <cellStyle name="입력 5 2 4 3 5 2" xfId="23895"/>
    <cellStyle name="입력 5 2 4 3 6" xfId="17291"/>
    <cellStyle name="입력 5 2 4 4" xfId="3637"/>
    <cellStyle name="입력 5 2 4 4 2" xfId="5332"/>
    <cellStyle name="입력 5 2 4 4 2 2" xfId="8843"/>
    <cellStyle name="입력 5 2 4 4 2 2 2" xfId="15959"/>
    <cellStyle name="입력 5 2 4 4 2 2 2 2" xfId="29149"/>
    <cellStyle name="입력 5 2 4 4 2 2 3" xfId="22546"/>
    <cellStyle name="입력 5 2 4 4 2 3" xfId="12449"/>
    <cellStyle name="입력 5 2 4 4 2 3 2" xfId="25896"/>
    <cellStyle name="입력 5 2 4 4 2 4" xfId="19293"/>
    <cellStyle name="입력 5 2 4 4 3" xfId="7149"/>
    <cellStyle name="입력 5 2 4 4 3 2" xfId="14265"/>
    <cellStyle name="입력 5 2 4 4 3 2 2" xfId="27554"/>
    <cellStyle name="입력 5 2 4 4 3 3" xfId="20951"/>
    <cellStyle name="입력 5 2 4 4 4" xfId="10755"/>
    <cellStyle name="입력 5 2 4 4 4 2" xfId="24301"/>
    <cellStyle name="입력 5 2 4 4 5" xfId="17697"/>
    <cellStyle name="입력 5 2 4 5" xfId="4484"/>
    <cellStyle name="입력 5 2 4 5 2" xfId="7995"/>
    <cellStyle name="입력 5 2 4 5 2 2" xfId="15111"/>
    <cellStyle name="입력 5 2 4 5 2 2 2" xfId="28360"/>
    <cellStyle name="입력 5 2 4 5 2 3" xfId="21757"/>
    <cellStyle name="입력 5 2 4 5 3" xfId="11601"/>
    <cellStyle name="입력 5 2 4 5 3 2" xfId="25107"/>
    <cellStyle name="입력 5 2 4 5 4" xfId="18504"/>
    <cellStyle name="입력 5 2 4 6" xfId="6298"/>
    <cellStyle name="입력 5 2 4 6 2" xfId="13414"/>
    <cellStyle name="입력 5 2 4 6 2 2" xfId="26765"/>
    <cellStyle name="입력 5 2 4 6 3" xfId="20162"/>
    <cellStyle name="입력 5 2 4 7" xfId="9903"/>
    <cellStyle name="입력 5 2 4 7 2" xfId="23511"/>
    <cellStyle name="입력 5 2 4 8" xfId="16906"/>
    <cellStyle name="입력 5 2 5" xfId="2416"/>
    <cellStyle name="입력 5 2 5 2" xfId="2899"/>
    <cellStyle name="입력 5 2 5 2 2" xfId="3750"/>
    <cellStyle name="입력 5 2 5 2 2 2" xfId="5445"/>
    <cellStyle name="입력 5 2 5 2 2 2 2" xfId="8956"/>
    <cellStyle name="입력 5 2 5 2 2 2 2 2" xfId="16072"/>
    <cellStyle name="입력 5 2 5 2 2 2 2 2 2" xfId="29262"/>
    <cellStyle name="입력 5 2 5 2 2 2 2 3" xfId="22659"/>
    <cellStyle name="입력 5 2 5 2 2 2 3" xfId="12562"/>
    <cellStyle name="입력 5 2 5 2 2 2 3 2" xfId="26009"/>
    <cellStyle name="입력 5 2 5 2 2 2 4" xfId="19406"/>
    <cellStyle name="입력 5 2 5 2 2 3" xfId="7262"/>
    <cellStyle name="입력 5 2 5 2 2 3 2" xfId="14378"/>
    <cellStyle name="입력 5 2 5 2 2 3 2 2" xfId="27667"/>
    <cellStyle name="입력 5 2 5 2 2 3 3" xfId="21064"/>
    <cellStyle name="입력 5 2 5 2 2 4" xfId="10868"/>
    <cellStyle name="입력 5 2 5 2 2 4 2" xfId="24414"/>
    <cellStyle name="입력 5 2 5 2 2 5" xfId="17810"/>
    <cellStyle name="입력 5 2 5 2 3" xfId="4598"/>
    <cellStyle name="입력 5 2 5 2 3 2" xfId="8109"/>
    <cellStyle name="입력 5 2 5 2 3 2 2" xfId="15225"/>
    <cellStyle name="입력 5 2 5 2 3 2 2 2" xfId="28473"/>
    <cellStyle name="입력 5 2 5 2 3 2 3" xfId="21870"/>
    <cellStyle name="입력 5 2 5 2 3 3" xfId="11715"/>
    <cellStyle name="입력 5 2 5 2 3 3 2" xfId="25220"/>
    <cellStyle name="입력 5 2 5 2 3 4" xfId="18617"/>
    <cellStyle name="입력 5 2 5 2 4" xfId="6412"/>
    <cellStyle name="입력 5 2 5 2 4 2" xfId="13528"/>
    <cellStyle name="입력 5 2 5 2 4 2 2" xfId="26878"/>
    <cellStyle name="입력 5 2 5 2 4 3" xfId="20275"/>
    <cellStyle name="입력 5 2 5 2 5" xfId="10017"/>
    <cellStyle name="입력 5 2 5 2 5 2" xfId="23624"/>
    <cellStyle name="입력 5 2 5 2 6" xfId="17020"/>
    <cellStyle name="입력 5 2 5 3" xfId="3329"/>
    <cellStyle name="입력 5 2 5 3 2" xfId="5025"/>
    <cellStyle name="입력 5 2 5 3 2 2" xfId="8536"/>
    <cellStyle name="입력 5 2 5 3 2 2 2" xfId="15652"/>
    <cellStyle name="입력 5 2 5 3 2 2 2 2" xfId="28862"/>
    <cellStyle name="입력 5 2 5 3 2 2 3" xfId="22259"/>
    <cellStyle name="입력 5 2 5 3 2 3" xfId="12142"/>
    <cellStyle name="입력 5 2 5 3 2 3 2" xfId="25609"/>
    <cellStyle name="입력 5 2 5 3 2 4" xfId="19006"/>
    <cellStyle name="입력 5 2 5 3 3" xfId="6842"/>
    <cellStyle name="입력 5 2 5 3 3 2" xfId="13958"/>
    <cellStyle name="입력 5 2 5 3 3 2 2" xfId="27267"/>
    <cellStyle name="입력 5 2 5 3 3 3" xfId="20664"/>
    <cellStyle name="입력 5 2 5 3 4" xfId="10447"/>
    <cellStyle name="입력 5 2 5 3 4 2" xfId="24013"/>
    <cellStyle name="입력 5 2 5 3 5" xfId="17409"/>
    <cellStyle name="입력 5 2 5 4" xfId="4165"/>
    <cellStyle name="입력 5 2 5 4 2" xfId="7677"/>
    <cellStyle name="입력 5 2 5 4 2 2" xfId="14793"/>
    <cellStyle name="입력 5 2 5 4 2 2 2" xfId="28070"/>
    <cellStyle name="입력 5 2 5 4 2 3" xfId="21467"/>
    <cellStyle name="입력 5 2 5 4 3" xfId="11283"/>
    <cellStyle name="입력 5 2 5 4 3 2" xfId="24817"/>
    <cellStyle name="입력 5 2 5 4 4" xfId="18213"/>
    <cellStyle name="입력 5 2 5 5" xfId="5949"/>
    <cellStyle name="입력 5 2 5 5 2" xfId="13066"/>
    <cellStyle name="입력 5 2 5 5 2 2" xfId="26475"/>
    <cellStyle name="입력 5 2 5 5 3" xfId="19872"/>
    <cellStyle name="입력 5 2 5 6" xfId="9564"/>
    <cellStyle name="입력 5 2 5 6 2" xfId="23221"/>
    <cellStyle name="입력 5 2 5 7" xfId="16626"/>
    <cellStyle name="입력 5 2 6" xfId="2851"/>
    <cellStyle name="입력 5 2 6 2" xfId="3702"/>
    <cellStyle name="입력 5 2 6 2 2" xfId="5397"/>
    <cellStyle name="입력 5 2 6 2 2 2" xfId="8908"/>
    <cellStyle name="입력 5 2 6 2 2 2 2" xfId="16024"/>
    <cellStyle name="입력 5 2 6 2 2 2 2 2" xfId="29214"/>
    <cellStyle name="입력 5 2 6 2 2 2 3" xfId="22611"/>
    <cellStyle name="입력 5 2 6 2 2 3" xfId="12514"/>
    <cellStyle name="입력 5 2 6 2 2 3 2" xfId="25961"/>
    <cellStyle name="입력 5 2 6 2 2 4" xfId="19358"/>
    <cellStyle name="입력 5 2 6 2 3" xfId="7214"/>
    <cellStyle name="입력 5 2 6 2 3 2" xfId="14330"/>
    <cellStyle name="입력 5 2 6 2 3 2 2" xfId="27619"/>
    <cellStyle name="입력 5 2 6 2 3 3" xfId="21016"/>
    <cellStyle name="입력 5 2 6 2 4" xfId="10820"/>
    <cellStyle name="입력 5 2 6 2 4 2" xfId="24366"/>
    <cellStyle name="입력 5 2 6 2 5" xfId="17762"/>
    <cellStyle name="입력 5 2 6 3" xfId="4550"/>
    <cellStyle name="입력 5 2 6 3 2" xfId="8061"/>
    <cellStyle name="입력 5 2 6 3 2 2" xfId="15177"/>
    <cellStyle name="입력 5 2 6 3 2 2 2" xfId="28425"/>
    <cellStyle name="입력 5 2 6 3 2 3" xfId="21822"/>
    <cellStyle name="입력 5 2 6 3 3" xfId="11667"/>
    <cellStyle name="입력 5 2 6 3 3 2" xfId="25172"/>
    <cellStyle name="입력 5 2 6 3 4" xfId="18569"/>
    <cellStyle name="입력 5 2 6 4" xfId="6364"/>
    <cellStyle name="입력 5 2 6 4 2" xfId="13480"/>
    <cellStyle name="입력 5 2 6 4 2 2" xfId="26830"/>
    <cellStyle name="입력 5 2 6 4 3" xfId="20227"/>
    <cellStyle name="입력 5 2 6 5" xfId="9969"/>
    <cellStyle name="입력 5 2 6 5 2" xfId="23576"/>
    <cellStyle name="입력 5 2 6 6" xfId="16972"/>
    <cellStyle name="입력 5 2 7" xfId="3272"/>
    <cellStyle name="입력 5 2 7 2" xfId="4968"/>
    <cellStyle name="입력 5 2 7 2 2" xfId="8479"/>
    <cellStyle name="입력 5 2 7 2 2 2" xfId="15595"/>
    <cellStyle name="입력 5 2 7 2 2 2 2" xfId="28814"/>
    <cellStyle name="입력 5 2 7 2 2 3" xfId="22211"/>
    <cellStyle name="입력 5 2 7 2 3" xfId="12085"/>
    <cellStyle name="입력 5 2 7 2 3 2" xfId="25561"/>
    <cellStyle name="입력 5 2 7 2 4" xfId="18958"/>
    <cellStyle name="입력 5 2 7 3" xfId="6785"/>
    <cellStyle name="입력 5 2 7 3 2" xfId="13901"/>
    <cellStyle name="입력 5 2 7 3 2 2" xfId="27219"/>
    <cellStyle name="입력 5 2 7 3 3" xfId="20616"/>
    <cellStyle name="입력 5 2 7 4" xfId="10390"/>
    <cellStyle name="입력 5 2 7 4 2" xfId="23965"/>
    <cellStyle name="입력 5 2 7 5" xfId="17361"/>
    <cellStyle name="입력 5 2 8" xfId="4090"/>
    <cellStyle name="입력 5 2 8 2" xfId="7602"/>
    <cellStyle name="입력 5 2 8 2 2" xfId="14718"/>
    <cellStyle name="입력 5 2 8 2 2 2" xfId="28005"/>
    <cellStyle name="입력 5 2 8 2 3" xfId="21402"/>
    <cellStyle name="입력 5 2 8 3" xfId="11208"/>
    <cellStyle name="입력 5 2 8 3 2" xfId="24752"/>
    <cellStyle name="입력 5 2 8 4" xfId="18148"/>
    <cellStyle name="입력 5 2 9" xfId="5874"/>
    <cellStyle name="입력 5 2 9 2" xfId="12991"/>
    <cellStyle name="입력 5 2 9 2 2" xfId="26410"/>
    <cellStyle name="입력 5 2 9 3" xfId="19807"/>
    <cellStyle name="입력 6" xfId="1668"/>
    <cellStyle name="입력 6 2" xfId="2334"/>
    <cellStyle name="입력 6 2 10" xfId="9490"/>
    <cellStyle name="입력 6 2 10 2" xfId="23157"/>
    <cellStyle name="입력 6 2 11" xfId="16569"/>
    <cellStyle name="입력 6 2 2" xfId="2637"/>
    <cellStyle name="입력 6 2 2 2" xfId="2764"/>
    <cellStyle name="입력 6 2 2 2 2" xfId="2817"/>
    <cellStyle name="입력 6 2 2 2 2 2" xfId="3234"/>
    <cellStyle name="입력 6 2 2 2 2 2 2" xfId="4055"/>
    <cellStyle name="입력 6 2 2 2 2 2 2 2" xfId="5750"/>
    <cellStyle name="입력 6 2 2 2 2 2 2 2 2" xfId="9261"/>
    <cellStyle name="입력 6 2 2 2 2 2 2 2 2 2" xfId="16377"/>
    <cellStyle name="입력 6 2 2 2 2 2 2 2 2 2 2" xfId="29565"/>
    <cellStyle name="입력 6 2 2 2 2 2 2 2 2 3" xfId="22962"/>
    <cellStyle name="입력 6 2 2 2 2 2 2 2 3" xfId="12867"/>
    <cellStyle name="입력 6 2 2 2 2 2 2 2 3 2" xfId="26312"/>
    <cellStyle name="입력 6 2 2 2 2 2 2 2 4" xfId="19709"/>
    <cellStyle name="입력 6 2 2 2 2 2 2 3" xfId="7567"/>
    <cellStyle name="입력 6 2 2 2 2 2 2 3 2" xfId="14683"/>
    <cellStyle name="입력 6 2 2 2 2 2 2 3 2 2" xfId="27970"/>
    <cellStyle name="입력 6 2 2 2 2 2 2 3 3" xfId="21367"/>
    <cellStyle name="입력 6 2 2 2 2 2 2 4" xfId="11173"/>
    <cellStyle name="입력 6 2 2 2 2 2 2 4 2" xfId="24717"/>
    <cellStyle name="입력 6 2 2 2 2 2 2 5" xfId="18113"/>
    <cellStyle name="입력 6 2 2 2 2 2 3" xfId="4930"/>
    <cellStyle name="입력 6 2 2 2 2 2 3 2" xfId="8441"/>
    <cellStyle name="입력 6 2 2 2 2 2 3 2 2" xfId="15557"/>
    <cellStyle name="입력 6 2 2 2 2 2 3 2 2 2" xfId="28776"/>
    <cellStyle name="입력 6 2 2 2 2 2 3 2 3" xfId="22173"/>
    <cellStyle name="입력 6 2 2 2 2 2 3 3" xfId="12047"/>
    <cellStyle name="입력 6 2 2 2 2 2 3 3 2" xfId="25523"/>
    <cellStyle name="입력 6 2 2 2 2 2 3 4" xfId="18920"/>
    <cellStyle name="입력 6 2 2 2 2 2 4" xfId="6747"/>
    <cellStyle name="입력 6 2 2 2 2 2 4 2" xfId="13863"/>
    <cellStyle name="입력 6 2 2 2 2 2 4 2 2" xfId="27181"/>
    <cellStyle name="입력 6 2 2 2 2 2 4 3" xfId="20578"/>
    <cellStyle name="입력 6 2 2 2 2 2 5" xfId="10352"/>
    <cellStyle name="입력 6 2 2 2 2 2 5 2" xfId="23927"/>
    <cellStyle name="입력 6 2 2 2 2 2 6" xfId="17323"/>
    <cellStyle name="입력 6 2 2 2 2 3" xfId="3669"/>
    <cellStyle name="입력 6 2 2 2 2 3 2" xfId="5364"/>
    <cellStyle name="입력 6 2 2 2 2 3 2 2" xfId="8875"/>
    <cellStyle name="입력 6 2 2 2 2 3 2 2 2" xfId="15991"/>
    <cellStyle name="입력 6 2 2 2 2 3 2 2 2 2" xfId="29181"/>
    <cellStyle name="입력 6 2 2 2 2 3 2 2 3" xfId="22578"/>
    <cellStyle name="입력 6 2 2 2 2 3 2 3" xfId="12481"/>
    <cellStyle name="입력 6 2 2 2 2 3 2 3 2" xfId="25928"/>
    <cellStyle name="입력 6 2 2 2 2 3 2 4" xfId="19325"/>
    <cellStyle name="입력 6 2 2 2 2 3 3" xfId="7181"/>
    <cellStyle name="입력 6 2 2 2 2 3 3 2" xfId="14297"/>
    <cellStyle name="입력 6 2 2 2 2 3 3 2 2" xfId="27586"/>
    <cellStyle name="입력 6 2 2 2 2 3 3 3" xfId="20983"/>
    <cellStyle name="입력 6 2 2 2 2 3 4" xfId="10787"/>
    <cellStyle name="입력 6 2 2 2 2 3 4 2" xfId="24333"/>
    <cellStyle name="입력 6 2 2 2 2 3 5" xfId="17729"/>
    <cellStyle name="입력 6 2 2 2 2 4" xfId="4516"/>
    <cellStyle name="입력 6 2 2 2 2 4 2" xfId="8027"/>
    <cellStyle name="입력 6 2 2 2 2 4 2 2" xfId="15143"/>
    <cellStyle name="입력 6 2 2 2 2 4 2 2 2" xfId="28392"/>
    <cellStyle name="입력 6 2 2 2 2 4 2 3" xfId="21789"/>
    <cellStyle name="입력 6 2 2 2 2 4 3" xfId="11633"/>
    <cellStyle name="입력 6 2 2 2 2 4 3 2" xfId="25139"/>
    <cellStyle name="입력 6 2 2 2 2 4 4" xfId="18536"/>
    <cellStyle name="입력 6 2 2 2 2 5" xfId="6330"/>
    <cellStyle name="입력 6 2 2 2 2 5 2" xfId="13446"/>
    <cellStyle name="입력 6 2 2 2 2 5 2 2" xfId="26797"/>
    <cellStyle name="입력 6 2 2 2 2 5 3" xfId="20194"/>
    <cellStyle name="입력 6 2 2 2 2 6" xfId="9935"/>
    <cellStyle name="입력 6 2 2 2 2 6 2" xfId="23543"/>
    <cellStyle name="입력 6 2 2 2 2 7" xfId="16939"/>
    <cellStyle name="입력 6 2 2 2 3" xfId="3182"/>
    <cellStyle name="입력 6 2 2 2 3 2" xfId="4003"/>
    <cellStyle name="입력 6 2 2 2 3 2 2" xfId="5698"/>
    <cellStyle name="입력 6 2 2 2 3 2 2 2" xfId="9209"/>
    <cellStyle name="입력 6 2 2 2 3 2 2 2 2" xfId="16325"/>
    <cellStyle name="입력 6 2 2 2 3 2 2 2 2 2" xfId="29513"/>
    <cellStyle name="입력 6 2 2 2 3 2 2 2 3" xfId="22910"/>
    <cellStyle name="입력 6 2 2 2 3 2 2 3" xfId="12815"/>
    <cellStyle name="입력 6 2 2 2 3 2 2 3 2" xfId="26260"/>
    <cellStyle name="입력 6 2 2 2 3 2 2 4" xfId="19657"/>
    <cellStyle name="입력 6 2 2 2 3 2 3" xfId="7515"/>
    <cellStyle name="입력 6 2 2 2 3 2 3 2" xfId="14631"/>
    <cellStyle name="입력 6 2 2 2 3 2 3 2 2" xfId="27918"/>
    <cellStyle name="입력 6 2 2 2 3 2 3 3" xfId="21315"/>
    <cellStyle name="입력 6 2 2 2 3 2 4" xfId="11121"/>
    <cellStyle name="입력 6 2 2 2 3 2 4 2" xfId="24665"/>
    <cellStyle name="입력 6 2 2 2 3 2 5" xfId="18061"/>
    <cellStyle name="입력 6 2 2 2 3 3" xfId="4878"/>
    <cellStyle name="입력 6 2 2 2 3 3 2" xfId="8389"/>
    <cellStyle name="입력 6 2 2 2 3 3 2 2" xfId="15505"/>
    <cellStyle name="입력 6 2 2 2 3 3 2 2 2" xfId="28724"/>
    <cellStyle name="입력 6 2 2 2 3 3 2 3" xfId="22121"/>
    <cellStyle name="입력 6 2 2 2 3 3 3" xfId="11995"/>
    <cellStyle name="입력 6 2 2 2 3 3 3 2" xfId="25471"/>
    <cellStyle name="입력 6 2 2 2 3 3 4" xfId="18868"/>
    <cellStyle name="입력 6 2 2 2 3 4" xfId="6695"/>
    <cellStyle name="입력 6 2 2 2 3 4 2" xfId="13811"/>
    <cellStyle name="입력 6 2 2 2 3 4 2 2" xfId="27129"/>
    <cellStyle name="입력 6 2 2 2 3 4 3" xfId="20526"/>
    <cellStyle name="입력 6 2 2 2 3 5" xfId="10300"/>
    <cellStyle name="입력 6 2 2 2 3 5 2" xfId="23875"/>
    <cellStyle name="입력 6 2 2 2 3 6" xfId="17271"/>
    <cellStyle name="입력 6 2 2 2 4" xfId="3617"/>
    <cellStyle name="입력 6 2 2 2 4 2" xfId="5312"/>
    <cellStyle name="입력 6 2 2 2 4 2 2" xfId="8823"/>
    <cellStyle name="입력 6 2 2 2 4 2 2 2" xfId="15939"/>
    <cellStyle name="입력 6 2 2 2 4 2 2 2 2" xfId="29129"/>
    <cellStyle name="입력 6 2 2 2 4 2 2 3" xfId="22526"/>
    <cellStyle name="입력 6 2 2 2 4 2 3" xfId="12429"/>
    <cellStyle name="입력 6 2 2 2 4 2 3 2" xfId="25876"/>
    <cellStyle name="입력 6 2 2 2 4 2 4" xfId="19273"/>
    <cellStyle name="입력 6 2 2 2 4 3" xfId="7129"/>
    <cellStyle name="입력 6 2 2 2 4 3 2" xfId="14245"/>
    <cellStyle name="입력 6 2 2 2 4 3 2 2" xfId="27534"/>
    <cellStyle name="입력 6 2 2 2 4 3 3" xfId="20931"/>
    <cellStyle name="입력 6 2 2 2 4 4" xfId="10735"/>
    <cellStyle name="입력 6 2 2 2 4 4 2" xfId="24281"/>
    <cellStyle name="입력 6 2 2 2 4 5" xfId="17677"/>
    <cellStyle name="입력 6 2 2 2 5" xfId="4464"/>
    <cellStyle name="입력 6 2 2 2 5 2" xfId="7975"/>
    <cellStyle name="입력 6 2 2 2 5 2 2" xfId="15091"/>
    <cellStyle name="입력 6 2 2 2 5 2 2 2" xfId="28340"/>
    <cellStyle name="입력 6 2 2 2 5 2 3" xfId="21737"/>
    <cellStyle name="입력 6 2 2 2 5 3" xfId="11581"/>
    <cellStyle name="입력 6 2 2 2 5 3 2" xfId="25087"/>
    <cellStyle name="입력 6 2 2 2 5 4" xfId="18484"/>
    <cellStyle name="입력 6 2 2 2 6" xfId="6278"/>
    <cellStyle name="입력 6 2 2 2 6 2" xfId="13394"/>
    <cellStyle name="입력 6 2 2 2 6 2 2" xfId="26745"/>
    <cellStyle name="입력 6 2 2 2 6 3" xfId="20142"/>
    <cellStyle name="입력 6 2 2 2 7" xfId="9883"/>
    <cellStyle name="입력 6 2 2 2 7 2" xfId="23491"/>
    <cellStyle name="입력 6 2 2 2 8" xfId="16886"/>
    <cellStyle name="입력 6 2 2 3" xfId="2474"/>
    <cellStyle name="입력 6 2 2 3 2" xfId="2956"/>
    <cellStyle name="입력 6 2 2 3 2 2" xfId="3806"/>
    <cellStyle name="입력 6 2 2 3 2 2 2" xfId="5501"/>
    <cellStyle name="입력 6 2 2 3 2 2 2 2" xfId="9012"/>
    <cellStyle name="입력 6 2 2 3 2 2 2 2 2" xfId="16128"/>
    <cellStyle name="입력 6 2 2 3 2 2 2 2 2 2" xfId="29317"/>
    <cellStyle name="입력 6 2 2 3 2 2 2 2 3" xfId="22714"/>
    <cellStyle name="입력 6 2 2 3 2 2 2 3" xfId="12618"/>
    <cellStyle name="입력 6 2 2 3 2 2 2 3 2" xfId="26064"/>
    <cellStyle name="입력 6 2 2 3 2 2 2 4" xfId="19461"/>
    <cellStyle name="입력 6 2 2 3 2 2 3" xfId="7318"/>
    <cellStyle name="입력 6 2 2 3 2 2 3 2" xfId="14434"/>
    <cellStyle name="입력 6 2 2 3 2 2 3 2 2" xfId="27722"/>
    <cellStyle name="입력 6 2 2 3 2 2 3 3" xfId="21119"/>
    <cellStyle name="입력 6 2 2 3 2 2 4" xfId="10924"/>
    <cellStyle name="입력 6 2 2 3 2 2 4 2" xfId="24469"/>
    <cellStyle name="입력 6 2 2 3 2 2 5" xfId="17865"/>
    <cellStyle name="입력 6 2 2 3 2 3" xfId="4654"/>
    <cellStyle name="입력 6 2 2 3 2 3 2" xfId="8165"/>
    <cellStyle name="입력 6 2 2 3 2 3 2 2" xfId="15281"/>
    <cellStyle name="입력 6 2 2 3 2 3 2 2 2" xfId="28528"/>
    <cellStyle name="입력 6 2 2 3 2 3 2 3" xfId="21925"/>
    <cellStyle name="입력 6 2 2 3 2 3 3" xfId="11771"/>
    <cellStyle name="입력 6 2 2 3 2 3 3 2" xfId="25275"/>
    <cellStyle name="입력 6 2 2 3 2 3 4" xfId="18672"/>
    <cellStyle name="입력 6 2 2 3 2 4" xfId="6469"/>
    <cellStyle name="입력 6 2 2 3 2 4 2" xfId="13585"/>
    <cellStyle name="입력 6 2 2 3 2 4 2 2" xfId="26933"/>
    <cellStyle name="입력 6 2 2 3 2 4 3" xfId="20330"/>
    <cellStyle name="입력 6 2 2 3 2 5" xfId="10074"/>
    <cellStyle name="입력 6 2 2 3 2 5 2" xfId="23679"/>
    <cellStyle name="입력 6 2 2 3 2 6" xfId="17075"/>
    <cellStyle name="입력 6 2 2 3 3" xfId="3386"/>
    <cellStyle name="입력 6 2 2 3 3 2" xfId="5082"/>
    <cellStyle name="입력 6 2 2 3 3 2 2" xfId="8593"/>
    <cellStyle name="입력 6 2 2 3 3 2 2 2" xfId="15709"/>
    <cellStyle name="입력 6 2 2 3 3 2 2 2 2" xfId="28917"/>
    <cellStyle name="입력 6 2 2 3 3 2 2 3" xfId="22314"/>
    <cellStyle name="입력 6 2 2 3 3 2 3" xfId="12199"/>
    <cellStyle name="입력 6 2 2 3 3 2 3 2" xfId="25664"/>
    <cellStyle name="입력 6 2 2 3 3 2 4" xfId="19061"/>
    <cellStyle name="입력 6 2 2 3 3 3" xfId="6899"/>
    <cellStyle name="입력 6 2 2 3 3 3 2" xfId="14015"/>
    <cellStyle name="입력 6 2 2 3 3 3 2 2" xfId="27322"/>
    <cellStyle name="입력 6 2 2 3 3 3 3" xfId="20719"/>
    <cellStyle name="입력 6 2 2 3 3 4" xfId="10504"/>
    <cellStyle name="입력 6 2 2 3 3 4 2" xfId="24068"/>
    <cellStyle name="입력 6 2 2 3 3 5" xfId="17464"/>
    <cellStyle name="입력 6 2 2 3 4" xfId="4222"/>
    <cellStyle name="입력 6 2 2 3 4 2" xfId="7734"/>
    <cellStyle name="입력 6 2 2 3 4 2 2" xfId="14850"/>
    <cellStyle name="입력 6 2 2 3 4 2 2 2" xfId="28125"/>
    <cellStyle name="입력 6 2 2 3 4 2 3" xfId="21522"/>
    <cellStyle name="입력 6 2 2 3 4 3" xfId="11340"/>
    <cellStyle name="입력 6 2 2 3 4 3 2" xfId="24872"/>
    <cellStyle name="입력 6 2 2 3 4 4" xfId="18268"/>
    <cellStyle name="입력 6 2 2 3 5" xfId="6006"/>
    <cellStyle name="입력 6 2 2 3 5 2" xfId="13123"/>
    <cellStyle name="입력 6 2 2 3 5 2 2" xfId="26530"/>
    <cellStyle name="입력 6 2 2 3 5 3" xfId="19927"/>
    <cellStyle name="입력 6 2 2 3 6" xfId="9621"/>
    <cellStyle name="입력 6 2 2 3 6 2" xfId="23276"/>
    <cellStyle name="입력 6 2 2 3 7" xfId="16681"/>
    <cellStyle name="입력 6 2 2 4" xfId="3072"/>
    <cellStyle name="입력 6 2 2 4 2" xfId="3911"/>
    <cellStyle name="입력 6 2 2 4 2 2" xfId="5606"/>
    <cellStyle name="입력 6 2 2 4 2 2 2" xfId="9117"/>
    <cellStyle name="입력 6 2 2 4 2 2 2 2" xfId="16233"/>
    <cellStyle name="입력 6 2 2 4 2 2 2 2 2" xfId="29422"/>
    <cellStyle name="입력 6 2 2 4 2 2 2 3" xfId="22819"/>
    <cellStyle name="입력 6 2 2 4 2 2 3" xfId="12723"/>
    <cellStyle name="입력 6 2 2 4 2 2 3 2" xfId="26169"/>
    <cellStyle name="입력 6 2 2 4 2 2 4" xfId="19566"/>
    <cellStyle name="입력 6 2 2 4 2 3" xfId="7423"/>
    <cellStyle name="입력 6 2 2 4 2 3 2" xfId="14539"/>
    <cellStyle name="입력 6 2 2 4 2 3 2 2" xfId="27827"/>
    <cellStyle name="입력 6 2 2 4 2 3 3" xfId="21224"/>
    <cellStyle name="입력 6 2 2 4 2 4" xfId="11029"/>
    <cellStyle name="입력 6 2 2 4 2 4 2" xfId="24574"/>
    <cellStyle name="입력 6 2 2 4 2 5" xfId="17970"/>
    <cellStyle name="입력 6 2 2 4 3" xfId="4768"/>
    <cellStyle name="입력 6 2 2 4 3 2" xfId="8279"/>
    <cellStyle name="입력 6 2 2 4 3 2 2" xfId="15395"/>
    <cellStyle name="입력 6 2 2 4 3 2 2 2" xfId="28633"/>
    <cellStyle name="입력 6 2 2 4 3 2 3" xfId="22030"/>
    <cellStyle name="입력 6 2 2 4 3 3" xfId="11885"/>
    <cellStyle name="입력 6 2 2 4 3 3 2" xfId="25380"/>
    <cellStyle name="입력 6 2 2 4 3 4" xfId="18777"/>
    <cellStyle name="입력 6 2 2 4 4" xfId="6585"/>
    <cellStyle name="입력 6 2 2 4 4 2" xfId="13701"/>
    <cellStyle name="입력 6 2 2 4 4 2 2" xfId="27038"/>
    <cellStyle name="입력 6 2 2 4 4 3" xfId="20435"/>
    <cellStyle name="입력 6 2 2 4 5" xfId="10190"/>
    <cellStyle name="입력 6 2 2 4 5 2" xfId="23784"/>
    <cellStyle name="입력 6 2 2 4 6" xfId="17180"/>
    <cellStyle name="입력 6 2 2 5" xfId="3517"/>
    <cellStyle name="입력 6 2 2 5 2" xfId="5212"/>
    <cellStyle name="입력 6 2 2 5 2 2" xfId="8723"/>
    <cellStyle name="입력 6 2 2 5 2 2 2" xfId="15839"/>
    <cellStyle name="입력 6 2 2 5 2 2 2 2" xfId="29038"/>
    <cellStyle name="입력 6 2 2 5 2 2 3" xfId="22435"/>
    <cellStyle name="입력 6 2 2 5 2 3" xfId="12329"/>
    <cellStyle name="입력 6 2 2 5 2 3 2" xfId="25785"/>
    <cellStyle name="입력 6 2 2 5 2 4" xfId="19182"/>
    <cellStyle name="입력 6 2 2 5 3" xfId="7029"/>
    <cellStyle name="입력 6 2 2 5 3 2" xfId="14145"/>
    <cellStyle name="입력 6 2 2 5 3 2 2" xfId="27443"/>
    <cellStyle name="입력 6 2 2 5 3 3" xfId="20840"/>
    <cellStyle name="입력 6 2 2 5 4" xfId="10635"/>
    <cellStyle name="입력 6 2 2 5 4 2" xfId="24190"/>
    <cellStyle name="입력 6 2 2 5 5" xfId="17586"/>
    <cellStyle name="입력 6 2 2 6" xfId="4360"/>
    <cellStyle name="입력 6 2 2 6 2" xfId="7871"/>
    <cellStyle name="입력 6 2 2 6 2 2" xfId="14987"/>
    <cellStyle name="입력 6 2 2 6 2 2 2" xfId="28246"/>
    <cellStyle name="입력 6 2 2 6 2 3" xfId="21643"/>
    <cellStyle name="입력 6 2 2 6 3" xfId="11477"/>
    <cellStyle name="입력 6 2 2 6 3 2" xfId="24993"/>
    <cellStyle name="입력 6 2 2 6 4" xfId="18390"/>
    <cellStyle name="입력 6 2 2 7" xfId="6155"/>
    <cellStyle name="입력 6 2 2 7 2" xfId="13271"/>
    <cellStyle name="입력 6 2 2 7 2 2" xfId="26651"/>
    <cellStyle name="입력 6 2 2 7 3" xfId="20048"/>
    <cellStyle name="입력 6 2 2 8" xfId="9760"/>
    <cellStyle name="입력 6 2 2 8 2" xfId="23397"/>
    <cellStyle name="입력 6 2 3" xfId="2705"/>
    <cellStyle name="입력 6 2 3 2" xfId="2527"/>
    <cellStyle name="입력 6 2 3 2 2" xfId="3001"/>
    <cellStyle name="입력 6 2 3 2 2 2" xfId="3851"/>
    <cellStyle name="입력 6 2 3 2 2 2 2" xfId="5546"/>
    <cellStyle name="입력 6 2 3 2 2 2 2 2" xfId="9057"/>
    <cellStyle name="입력 6 2 3 2 2 2 2 2 2" xfId="16173"/>
    <cellStyle name="입력 6 2 3 2 2 2 2 2 2 2" xfId="29362"/>
    <cellStyle name="입력 6 2 3 2 2 2 2 2 3" xfId="22759"/>
    <cellStyle name="입력 6 2 3 2 2 2 2 3" xfId="12663"/>
    <cellStyle name="입력 6 2 3 2 2 2 2 3 2" xfId="26109"/>
    <cellStyle name="입력 6 2 3 2 2 2 2 4" xfId="19506"/>
    <cellStyle name="입력 6 2 3 2 2 2 3" xfId="7363"/>
    <cellStyle name="입력 6 2 3 2 2 2 3 2" xfId="14479"/>
    <cellStyle name="입력 6 2 3 2 2 2 3 2 2" xfId="27767"/>
    <cellStyle name="입력 6 2 3 2 2 2 3 3" xfId="21164"/>
    <cellStyle name="입력 6 2 3 2 2 2 4" xfId="10969"/>
    <cellStyle name="입력 6 2 3 2 2 2 4 2" xfId="24514"/>
    <cellStyle name="입력 6 2 3 2 2 2 5" xfId="17910"/>
    <cellStyle name="입력 6 2 3 2 2 3" xfId="4699"/>
    <cellStyle name="입력 6 2 3 2 2 3 2" xfId="8210"/>
    <cellStyle name="입력 6 2 3 2 2 3 2 2" xfId="15326"/>
    <cellStyle name="입력 6 2 3 2 2 3 2 2 2" xfId="28573"/>
    <cellStyle name="입력 6 2 3 2 2 3 2 3" xfId="21970"/>
    <cellStyle name="입력 6 2 3 2 2 3 3" xfId="11816"/>
    <cellStyle name="입력 6 2 3 2 2 3 3 2" xfId="25320"/>
    <cellStyle name="입력 6 2 3 2 2 3 4" xfId="18717"/>
    <cellStyle name="입력 6 2 3 2 2 4" xfId="6514"/>
    <cellStyle name="입력 6 2 3 2 2 4 2" xfId="13630"/>
    <cellStyle name="입력 6 2 3 2 2 4 2 2" xfId="26978"/>
    <cellStyle name="입력 6 2 3 2 2 4 3" xfId="20375"/>
    <cellStyle name="입력 6 2 3 2 2 5" xfId="10119"/>
    <cellStyle name="입력 6 2 3 2 2 5 2" xfId="23724"/>
    <cellStyle name="입력 6 2 3 2 2 6" xfId="17120"/>
    <cellStyle name="입력 6 2 3 2 3" xfId="3439"/>
    <cellStyle name="입력 6 2 3 2 3 2" xfId="5135"/>
    <cellStyle name="입력 6 2 3 2 3 2 2" xfId="8646"/>
    <cellStyle name="입력 6 2 3 2 3 2 2 2" xfId="15762"/>
    <cellStyle name="입력 6 2 3 2 3 2 2 2 2" xfId="28962"/>
    <cellStyle name="입력 6 2 3 2 3 2 2 3" xfId="22359"/>
    <cellStyle name="입력 6 2 3 2 3 2 3" xfId="12252"/>
    <cellStyle name="입력 6 2 3 2 3 2 3 2" xfId="25709"/>
    <cellStyle name="입력 6 2 3 2 3 2 4" xfId="19106"/>
    <cellStyle name="입력 6 2 3 2 3 3" xfId="6952"/>
    <cellStyle name="입력 6 2 3 2 3 3 2" xfId="14068"/>
    <cellStyle name="입력 6 2 3 2 3 3 2 2" xfId="27367"/>
    <cellStyle name="입력 6 2 3 2 3 3 3" xfId="20764"/>
    <cellStyle name="입력 6 2 3 2 3 4" xfId="10557"/>
    <cellStyle name="입력 6 2 3 2 3 4 2" xfId="24113"/>
    <cellStyle name="입력 6 2 3 2 3 5" xfId="17509"/>
    <cellStyle name="입력 6 2 3 2 4" xfId="4275"/>
    <cellStyle name="입력 6 2 3 2 4 2" xfId="7787"/>
    <cellStyle name="입력 6 2 3 2 4 2 2" xfId="14903"/>
    <cellStyle name="입력 6 2 3 2 4 2 2 2" xfId="28170"/>
    <cellStyle name="입력 6 2 3 2 4 2 3" xfId="21567"/>
    <cellStyle name="입력 6 2 3 2 4 3" xfId="11393"/>
    <cellStyle name="입력 6 2 3 2 4 3 2" xfId="24917"/>
    <cellStyle name="입력 6 2 3 2 4 4" xfId="18313"/>
    <cellStyle name="입력 6 2 3 2 5" xfId="6059"/>
    <cellStyle name="입력 6 2 3 2 5 2" xfId="13176"/>
    <cellStyle name="입력 6 2 3 2 5 2 2" xfId="26575"/>
    <cellStyle name="입력 6 2 3 2 5 3" xfId="19972"/>
    <cellStyle name="입력 6 2 3 2 6" xfId="9674"/>
    <cellStyle name="입력 6 2 3 2 6 2" xfId="23321"/>
    <cellStyle name="입력 6 2 3 2 7" xfId="16726"/>
    <cellStyle name="입력 6 2 3 3" xfId="3127"/>
    <cellStyle name="입력 6 2 3 3 2" xfId="3957"/>
    <cellStyle name="입력 6 2 3 3 2 2" xfId="5652"/>
    <cellStyle name="입력 6 2 3 3 2 2 2" xfId="9163"/>
    <cellStyle name="입력 6 2 3 3 2 2 2 2" xfId="16279"/>
    <cellStyle name="입력 6 2 3 3 2 2 2 2 2" xfId="29467"/>
    <cellStyle name="입력 6 2 3 3 2 2 2 3" xfId="22864"/>
    <cellStyle name="입력 6 2 3 3 2 2 3" xfId="12769"/>
    <cellStyle name="입력 6 2 3 3 2 2 3 2" xfId="26214"/>
    <cellStyle name="입력 6 2 3 3 2 2 4" xfId="19611"/>
    <cellStyle name="입력 6 2 3 3 2 3" xfId="7469"/>
    <cellStyle name="입력 6 2 3 3 2 3 2" xfId="14585"/>
    <cellStyle name="입력 6 2 3 3 2 3 2 2" xfId="27872"/>
    <cellStyle name="입력 6 2 3 3 2 3 3" xfId="21269"/>
    <cellStyle name="입력 6 2 3 3 2 4" xfId="11075"/>
    <cellStyle name="입력 6 2 3 3 2 4 2" xfId="24619"/>
    <cellStyle name="입력 6 2 3 3 2 5" xfId="18015"/>
    <cellStyle name="입력 6 2 3 3 3" xfId="4823"/>
    <cellStyle name="입력 6 2 3 3 3 2" xfId="8334"/>
    <cellStyle name="입력 6 2 3 3 3 2 2" xfId="15450"/>
    <cellStyle name="입력 6 2 3 3 3 2 2 2" xfId="28678"/>
    <cellStyle name="입력 6 2 3 3 3 2 3" xfId="22075"/>
    <cellStyle name="입력 6 2 3 3 3 3" xfId="11940"/>
    <cellStyle name="입력 6 2 3 3 3 3 2" xfId="25425"/>
    <cellStyle name="입력 6 2 3 3 3 4" xfId="18822"/>
    <cellStyle name="입력 6 2 3 3 4" xfId="6640"/>
    <cellStyle name="입력 6 2 3 3 4 2" xfId="13756"/>
    <cellStyle name="입력 6 2 3 3 4 2 2" xfId="27083"/>
    <cellStyle name="입력 6 2 3 3 4 3" xfId="20480"/>
    <cellStyle name="입력 6 2 3 3 5" xfId="10245"/>
    <cellStyle name="입력 6 2 3 3 5 2" xfId="23829"/>
    <cellStyle name="입력 6 2 3 3 6" xfId="17225"/>
    <cellStyle name="입력 6 2 3 4" xfId="3571"/>
    <cellStyle name="입력 6 2 3 4 2" xfId="5266"/>
    <cellStyle name="입력 6 2 3 4 2 2" xfId="8777"/>
    <cellStyle name="입력 6 2 3 4 2 2 2" xfId="15893"/>
    <cellStyle name="입력 6 2 3 4 2 2 2 2" xfId="29083"/>
    <cellStyle name="입력 6 2 3 4 2 2 3" xfId="22480"/>
    <cellStyle name="입력 6 2 3 4 2 3" xfId="12383"/>
    <cellStyle name="입력 6 2 3 4 2 3 2" xfId="25830"/>
    <cellStyle name="입력 6 2 3 4 2 4" xfId="19227"/>
    <cellStyle name="입력 6 2 3 4 3" xfId="7083"/>
    <cellStyle name="입력 6 2 3 4 3 2" xfId="14199"/>
    <cellStyle name="입력 6 2 3 4 3 2 2" xfId="27488"/>
    <cellStyle name="입력 6 2 3 4 3 3" xfId="20885"/>
    <cellStyle name="입력 6 2 3 4 4" xfId="10689"/>
    <cellStyle name="입력 6 2 3 4 4 2" xfId="24235"/>
    <cellStyle name="입력 6 2 3 4 5" xfId="17631"/>
    <cellStyle name="입력 6 2 3 5" xfId="4414"/>
    <cellStyle name="입력 6 2 3 5 2" xfId="7925"/>
    <cellStyle name="입력 6 2 3 5 2 2" xfId="15041"/>
    <cellStyle name="입력 6 2 3 5 2 2 2" xfId="28291"/>
    <cellStyle name="입력 6 2 3 5 2 3" xfId="21688"/>
    <cellStyle name="입력 6 2 3 5 3" xfId="11531"/>
    <cellStyle name="입력 6 2 3 5 3 2" xfId="25038"/>
    <cellStyle name="입력 6 2 3 5 4" xfId="18435"/>
    <cellStyle name="입력 6 2 3 6" xfId="6219"/>
    <cellStyle name="입력 6 2 3 6 2" xfId="13335"/>
    <cellStyle name="입력 6 2 3 6 2 2" xfId="26696"/>
    <cellStyle name="입력 6 2 3 6 3" xfId="20093"/>
    <cellStyle name="입력 6 2 3 7" xfId="9824"/>
    <cellStyle name="입력 6 2 3 7 2" xfId="23442"/>
    <cellStyle name="입력 6 2 3 8" xfId="16837"/>
    <cellStyle name="입력 6 2 4" xfId="2785"/>
    <cellStyle name="입력 6 2 4 2" xfId="2838"/>
    <cellStyle name="입력 6 2 4 2 2" xfId="3255"/>
    <cellStyle name="입력 6 2 4 2 2 2" xfId="4076"/>
    <cellStyle name="입력 6 2 4 2 2 2 2" xfId="5771"/>
    <cellStyle name="입력 6 2 4 2 2 2 2 2" xfId="9282"/>
    <cellStyle name="입력 6 2 4 2 2 2 2 2 2" xfId="16398"/>
    <cellStyle name="입력 6 2 4 2 2 2 2 2 2 2" xfId="29586"/>
    <cellStyle name="입력 6 2 4 2 2 2 2 2 3" xfId="22983"/>
    <cellStyle name="입력 6 2 4 2 2 2 2 3" xfId="12888"/>
    <cellStyle name="입력 6 2 4 2 2 2 2 3 2" xfId="26333"/>
    <cellStyle name="입력 6 2 4 2 2 2 2 4" xfId="19730"/>
    <cellStyle name="입력 6 2 4 2 2 2 3" xfId="7588"/>
    <cellStyle name="입력 6 2 4 2 2 2 3 2" xfId="14704"/>
    <cellStyle name="입력 6 2 4 2 2 2 3 2 2" xfId="27991"/>
    <cellStyle name="입력 6 2 4 2 2 2 3 3" xfId="21388"/>
    <cellStyle name="입력 6 2 4 2 2 2 4" xfId="11194"/>
    <cellStyle name="입력 6 2 4 2 2 2 4 2" xfId="24738"/>
    <cellStyle name="입력 6 2 4 2 2 2 5" xfId="18134"/>
    <cellStyle name="입력 6 2 4 2 2 3" xfId="4951"/>
    <cellStyle name="입력 6 2 4 2 2 3 2" xfId="8462"/>
    <cellStyle name="입력 6 2 4 2 2 3 2 2" xfId="15578"/>
    <cellStyle name="입력 6 2 4 2 2 3 2 2 2" xfId="28797"/>
    <cellStyle name="입력 6 2 4 2 2 3 2 3" xfId="22194"/>
    <cellStyle name="입력 6 2 4 2 2 3 3" xfId="12068"/>
    <cellStyle name="입력 6 2 4 2 2 3 3 2" xfId="25544"/>
    <cellStyle name="입력 6 2 4 2 2 3 4" xfId="18941"/>
    <cellStyle name="입력 6 2 4 2 2 4" xfId="6768"/>
    <cellStyle name="입력 6 2 4 2 2 4 2" xfId="13884"/>
    <cellStyle name="입력 6 2 4 2 2 4 2 2" xfId="27202"/>
    <cellStyle name="입력 6 2 4 2 2 4 3" xfId="20599"/>
    <cellStyle name="입력 6 2 4 2 2 5" xfId="10373"/>
    <cellStyle name="입력 6 2 4 2 2 5 2" xfId="23948"/>
    <cellStyle name="입력 6 2 4 2 2 6" xfId="17344"/>
    <cellStyle name="입력 6 2 4 2 3" xfId="3690"/>
    <cellStyle name="입력 6 2 4 2 3 2" xfId="5385"/>
    <cellStyle name="입력 6 2 4 2 3 2 2" xfId="8896"/>
    <cellStyle name="입력 6 2 4 2 3 2 2 2" xfId="16012"/>
    <cellStyle name="입력 6 2 4 2 3 2 2 2 2" xfId="29202"/>
    <cellStyle name="입력 6 2 4 2 3 2 2 3" xfId="22599"/>
    <cellStyle name="입력 6 2 4 2 3 2 3" xfId="12502"/>
    <cellStyle name="입력 6 2 4 2 3 2 3 2" xfId="25949"/>
    <cellStyle name="입력 6 2 4 2 3 2 4" xfId="19346"/>
    <cellStyle name="입력 6 2 4 2 3 3" xfId="7202"/>
    <cellStyle name="입력 6 2 4 2 3 3 2" xfId="14318"/>
    <cellStyle name="입력 6 2 4 2 3 3 2 2" xfId="27607"/>
    <cellStyle name="입력 6 2 4 2 3 3 3" xfId="21004"/>
    <cellStyle name="입력 6 2 4 2 3 4" xfId="10808"/>
    <cellStyle name="입력 6 2 4 2 3 4 2" xfId="24354"/>
    <cellStyle name="입력 6 2 4 2 3 5" xfId="17750"/>
    <cellStyle name="입력 6 2 4 2 4" xfId="4537"/>
    <cellStyle name="입력 6 2 4 2 4 2" xfId="8048"/>
    <cellStyle name="입력 6 2 4 2 4 2 2" xfId="15164"/>
    <cellStyle name="입력 6 2 4 2 4 2 2 2" xfId="28413"/>
    <cellStyle name="입력 6 2 4 2 4 2 3" xfId="21810"/>
    <cellStyle name="입력 6 2 4 2 4 3" xfId="11654"/>
    <cellStyle name="입력 6 2 4 2 4 3 2" xfId="25160"/>
    <cellStyle name="입력 6 2 4 2 4 4" xfId="18557"/>
    <cellStyle name="입력 6 2 4 2 5" xfId="6351"/>
    <cellStyle name="입력 6 2 4 2 5 2" xfId="13467"/>
    <cellStyle name="입력 6 2 4 2 5 2 2" xfId="26818"/>
    <cellStyle name="입력 6 2 4 2 5 3" xfId="20215"/>
    <cellStyle name="입력 6 2 4 2 6" xfId="9956"/>
    <cellStyle name="입력 6 2 4 2 6 2" xfId="23564"/>
    <cellStyle name="입력 6 2 4 2 7" xfId="16960"/>
    <cellStyle name="입력 6 2 4 3" xfId="3203"/>
    <cellStyle name="입력 6 2 4 3 2" xfId="4024"/>
    <cellStyle name="입력 6 2 4 3 2 2" xfId="5719"/>
    <cellStyle name="입력 6 2 4 3 2 2 2" xfId="9230"/>
    <cellStyle name="입력 6 2 4 3 2 2 2 2" xfId="16346"/>
    <cellStyle name="입력 6 2 4 3 2 2 2 2 2" xfId="29534"/>
    <cellStyle name="입력 6 2 4 3 2 2 2 3" xfId="22931"/>
    <cellStyle name="입력 6 2 4 3 2 2 3" xfId="12836"/>
    <cellStyle name="입력 6 2 4 3 2 2 3 2" xfId="26281"/>
    <cellStyle name="입력 6 2 4 3 2 2 4" xfId="19678"/>
    <cellStyle name="입력 6 2 4 3 2 3" xfId="7536"/>
    <cellStyle name="입력 6 2 4 3 2 3 2" xfId="14652"/>
    <cellStyle name="입력 6 2 4 3 2 3 2 2" xfId="27939"/>
    <cellStyle name="입력 6 2 4 3 2 3 3" xfId="21336"/>
    <cellStyle name="입력 6 2 4 3 2 4" xfId="11142"/>
    <cellStyle name="입력 6 2 4 3 2 4 2" xfId="24686"/>
    <cellStyle name="입력 6 2 4 3 2 5" xfId="18082"/>
    <cellStyle name="입력 6 2 4 3 3" xfId="4899"/>
    <cellStyle name="입력 6 2 4 3 3 2" xfId="8410"/>
    <cellStyle name="입력 6 2 4 3 3 2 2" xfId="15526"/>
    <cellStyle name="입력 6 2 4 3 3 2 2 2" xfId="28745"/>
    <cellStyle name="입력 6 2 4 3 3 2 3" xfId="22142"/>
    <cellStyle name="입력 6 2 4 3 3 3" xfId="12016"/>
    <cellStyle name="입력 6 2 4 3 3 3 2" xfId="25492"/>
    <cellStyle name="입력 6 2 4 3 3 4" xfId="18889"/>
    <cellStyle name="입력 6 2 4 3 4" xfId="6716"/>
    <cellStyle name="입력 6 2 4 3 4 2" xfId="13832"/>
    <cellStyle name="입력 6 2 4 3 4 2 2" xfId="27150"/>
    <cellStyle name="입력 6 2 4 3 4 3" xfId="20547"/>
    <cellStyle name="입력 6 2 4 3 5" xfId="10321"/>
    <cellStyle name="입력 6 2 4 3 5 2" xfId="23896"/>
    <cellStyle name="입력 6 2 4 3 6" xfId="17292"/>
    <cellStyle name="입력 6 2 4 4" xfId="3638"/>
    <cellStyle name="입력 6 2 4 4 2" xfId="5333"/>
    <cellStyle name="입력 6 2 4 4 2 2" xfId="8844"/>
    <cellStyle name="입력 6 2 4 4 2 2 2" xfId="15960"/>
    <cellStyle name="입력 6 2 4 4 2 2 2 2" xfId="29150"/>
    <cellStyle name="입력 6 2 4 4 2 2 3" xfId="22547"/>
    <cellStyle name="입력 6 2 4 4 2 3" xfId="12450"/>
    <cellStyle name="입력 6 2 4 4 2 3 2" xfId="25897"/>
    <cellStyle name="입력 6 2 4 4 2 4" xfId="19294"/>
    <cellStyle name="입력 6 2 4 4 3" xfId="7150"/>
    <cellStyle name="입력 6 2 4 4 3 2" xfId="14266"/>
    <cellStyle name="입력 6 2 4 4 3 2 2" xfId="27555"/>
    <cellStyle name="입력 6 2 4 4 3 3" xfId="20952"/>
    <cellStyle name="입력 6 2 4 4 4" xfId="10756"/>
    <cellStyle name="입력 6 2 4 4 4 2" xfId="24302"/>
    <cellStyle name="입력 6 2 4 4 5" xfId="17698"/>
    <cellStyle name="입력 6 2 4 5" xfId="4485"/>
    <cellStyle name="입력 6 2 4 5 2" xfId="7996"/>
    <cellStyle name="입력 6 2 4 5 2 2" xfId="15112"/>
    <cellStyle name="입력 6 2 4 5 2 2 2" xfId="28361"/>
    <cellStyle name="입력 6 2 4 5 2 3" xfId="21758"/>
    <cellStyle name="입력 6 2 4 5 3" xfId="11602"/>
    <cellStyle name="입력 6 2 4 5 3 2" xfId="25108"/>
    <cellStyle name="입력 6 2 4 5 4" xfId="18505"/>
    <cellStyle name="입력 6 2 4 6" xfId="6299"/>
    <cellStyle name="입력 6 2 4 6 2" xfId="13415"/>
    <cellStyle name="입력 6 2 4 6 2 2" xfId="26766"/>
    <cellStyle name="입력 6 2 4 6 3" xfId="20163"/>
    <cellStyle name="입력 6 2 4 7" xfId="9904"/>
    <cellStyle name="입력 6 2 4 7 2" xfId="23512"/>
    <cellStyle name="입력 6 2 4 8" xfId="16907"/>
    <cellStyle name="입력 6 2 5" xfId="2417"/>
    <cellStyle name="입력 6 2 5 2" xfId="2900"/>
    <cellStyle name="입력 6 2 5 2 2" xfId="3751"/>
    <cellStyle name="입력 6 2 5 2 2 2" xfId="5446"/>
    <cellStyle name="입력 6 2 5 2 2 2 2" xfId="8957"/>
    <cellStyle name="입력 6 2 5 2 2 2 2 2" xfId="16073"/>
    <cellStyle name="입력 6 2 5 2 2 2 2 2 2" xfId="29263"/>
    <cellStyle name="입력 6 2 5 2 2 2 2 3" xfId="22660"/>
    <cellStyle name="입력 6 2 5 2 2 2 3" xfId="12563"/>
    <cellStyle name="입력 6 2 5 2 2 2 3 2" xfId="26010"/>
    <cellStyle name="입력 6 2 5 2 2 2 4" xfId="19407"/>
    <cellStyle name="입력 6 2 5 2 2 3" xfId="7263"/>
    <cellStyle name="입력 6 2 5 2 2 3 2" xfId="14379"/>
    <cellStyle name="입력 6 2 5 2 2 3 2 2" xfId="27668"/>
    <cellStyle name="입력 6 2 5 2 2 3 3" xfId="21065"/>
    <cellStyle name="입력 6 2 5 2 2 4" xfId="10869"/>
    <cellStyle name="입력 6 2 5 2 2 4 2" xfId="24415"/>
    <cellStyle name="입력 6 2 5 2 2 5" xfId="17811"/>
    <cellStyle name="입력 6 2 5 2 3" xfId="4599"/>
    <cellStyle name="입력 6 2 5 2 3 2" xfId="8110"/>
    <cellStyle name="입력 6 2 5 2 3 2 2" xfId="15226"/>
    <cellStyle name="입력 6 2 5 2 3 2 2 2" xfId="28474"/>
    <cellStyle name="입력 6 2 5 2 3 2 3" xfId="21871"/>
    <cellStyle name="입력 6 2 5 2 3 3" xfId="11716"/>
    <cellStyle name="입력 6 2 5 2 3 3 2" xfId="25221"/>
    <cellStyle name="입력 6 2 5 2 3 4" xfId="18618"/>
    <cellStyle name="입력 6 2 5 2 4" xfId="6413"/>
    <cellStyle name="입력 6 2 5 2 4 2" xfId="13529"/>
    <cellStyle name="입력 6 2 5 2 4 2 2" xfId="26879"/>
    <cellStyle name="입력 6 2 5 2 4 3" xfId="20276"/>
    <cellStyle name="입력 6 2 5 2 5" xfId="10018"/>
    <cellStyle name="입력 6 2 5 2 5 2" xfId="23625"/>
    <cellStyle name="입력 6 2 5 2 6" xfId="17021"/>
    <cellStyle name="입력 6 2 5 3" xfId="3330"/>
    <cellStyle name="입력 6 2 5 3 2" xfId="5026"/>
    <cellStyle name="입력 6 2 5 3 2 2" xfId="8537"/>
    <cellStyle name="입력 6 2 5 3 2 2 2" xfId="15653"/>
    <cellStyle name="입력 6 2 5 3 2 2 2 2" xfId="28863"/>
    <cellStyle name="입력 6 2 5 3 2 2 3" xfId="22260"/>
    <cellStyle name="입력 6 2 5 3 2 3" xfId="12143"/>
    <cellStyle name="입력 6 2 5 3 2 3 2" xfId="25610"/>
    <cellStyle name="입력 6 2 5 3 2 4" xfId="19007"/>
    <cellStyle name="입력 6 2 5 3 3" xfId="6843"/>
    <cellStyle name="입력 6 2 5 3 3 2" xfId="13959"/>
    <cellStyle name="입력 6 2 5 3 3 2 2" xfId="27268"/>
    <cellStyle name="입력 6 2 5 3 3 3" xfId="20665"/>
    <cellStyle name="입력 6 2 5 3 4" xfId="10448"/>
    <cellStyle name="입력 6 2 5 3 4 2" xfId="24014"/>
    <cellStyle name="입력 6 2 5 3 5" xfId="17410"/>
    <cellStyle name="입력 6 2 5 4" xfId="4166"/>
    <cellStyle name="입력 6 2 5 4 2" xfId="7678"/>
    <cellStyle name="입력 6 2 5 4 2 2" xfId="14794"/>
    <cellStyle name="입력 6 2 5 4 2 2 2" xfId="28071"/>
    <cellStyle name="입력 6 2 5 4 2 3" xfId="21468"/>
    <cellStyle name="입력 6 2 5 4 3" xfId="11284"/>
    <cellStyle name="입력 6 2 5 4 3 2" xfId="24818"/>
    <cellStyle name="입력 6 2 5 4 4" xfId="18214"/>
    <cellStyle name="입력 6 2 5 5" xfId="5950"/>
    <cellStyle name="입력 6 2 5 5 2" xfId="13067"/>
    <cellStyle name="입력 6 2 5 5 2 2" xfId="26476"/>
    <cellStyle name="입력 6 2 5 5 3" xfId="19873"/>
    <cellStyle name="입력 6 2 5 6" xfId="9565"/>
    <cellStyle name="입력 6 2 5 6 2" xfId="23222"/>
    <cellStyle name="입력 6 2 5 7" xfId="16627"/>
    <cellStyle name="입력 6 2 6" xfId="2852"/>
    <cellStyle name="입력 6 2 6 2" xfId="3703"/>
    <cellStyle name="입력 6 2 6 2 2" xfId="5398"/>
    <cellStyle name="입력 6 2 6 2 2 2" xfId="8909"/>
    <cellStyle name="입력 6 2 6 2 2 2 2" xfId="16025"/>
    <cellStyle name="입력 6 2 6 2 2 2 2 2" xfId="29215"/>
    <cellStyle name="입력 6 2 6 2 2 2 3" xfId="22612"/>
    <cellStyle name="입력 6 2 6 2 2 3" xfId="12515"/>
    <cellStyle name="입력 6 2 6 2 2 3 2" xfId="25962"/>
    <cellStyle name="입력 6 2 6 2 2 4" xfId="19359"/>
    <cellStyle name="입력 6 2 6 2 3" xfId="7215"/>
    <cellStyle name="입력 6 2 6 2 3 2" xfId="14331"/>
    <cellStyle name="입력 6 2 6 2 3 2 2" xfId="27620"/>
    <cellStyle name="입력 6 2 6 2 3 3" xfId="21017"/>
    <cellStyle name="입력 6 2 6 2 4" xfId="10821"/>
    <cellStyle name="입력 6 2 6 2 4 2" xfId="24367"/>
    <cellStyle name="입력 6 2 6 2 5" xfId="17763"/>
    <cellStyle name="입력 6 2 6 3" xfId="4551"/>
    <cellStyle name="입력 6 2 6 3 2" xfId="8062"/>
    <cellStyle name="입력 6 2 6 3 2 2" xfId="15178"/>
    <cellStyle name="입력 6 2 6 3 2 2 2" xfId="28426"/>
    <cellStyle name="입력 6 2 6 3 2 3" xfId="21823"/>
    <cellStyle name="입력 6 2 6 3 3" xfId="11668"/>
    <cellStyle name="입력 6 2 6 3 3 2" xfId="25173"/>
    <cellStyle name="입력 6 2 6 3 4" xfId="18570"/>
    <cellStyle name="입력 6 2 6 4" xfId="6365"/>
    <cellStyle name="입력 6 2 6 4 2" xfId="13481"/>
    <cellStyle name="입력 6 2 6 4 2 2" xfId="26831"/>
    <cellStyle name="입력 6 2 6 4 3" xfId="20228"/>
    <cellStyle name="입력 6 2 6 5" xfId="9970"/>
    <cellStyle name="입력 6 2 6 5 2" xfId="23577"/>
    <cellStyle name="입력 6 2 6 6" xfId="16973"/>
    <cellStyle name="입력 6 2 7" xfId="3273"/>
    <cellStyle name="입력 6 2 7 2" xfId="4969"/>
    <cellStyle name="입력 6 2 7 2 2" xfId="8480"/>
    <cellStyle name="입력 6 2 7 2 2 2" xfId="15596"/>
    <cellStyle name="입력 6 2 7 2 2 2 2" xfId="28815"/>
    <cellStyle name="입력 6 2 7 2 2 3" xfId="22212"/>
    <cellStyle name="입력 6 2 7 2 3" xfId="12086"/>
    <cellStyle name="입력 6 2 7 2 3 2" xfId="25562"/>
    <cellStyle name="입력 6 2 7 2 4" xfId="18959"/>
    <cellStyle name="입력 6 2 7 3" xfId="6786"/>
    <cellStyle name="입력 6 2 7 3 2" xfId="13902"/>
    <cellStyle name="입력 6 2 7 3 2 2" xfId="27220"/>
    <cellStyle name="입력 6 2 7 3 3" xfId="20617"/>
    <cellStyle name="입력 6 2 7 4" xfId="10391"/>
    <cellStyle name="입력 6 2 7 4 2" xfId="23966"/>
    <cellStyle name="입력 6 2 7 5" xfId="17362"/>
    <cellStyle name="입력 6 2 8" xfId="4091"/>
    <cellStyle name="입력 6 2 8 2" xfId="7603"/>
    <cellStyle name="입력 6 2 8 2 2" xfId="14719"/>
    <cellStyle name="입력 6 2 8 2 2 2" xfId="28006"/>
    <cellStyle name="입력 6 2 8 2 3" xfId="21403"/>
    <cellStyle name="입력 6 2 8 3" xfId="11209"/>
    <cellStyle name="입력 6 2 8 3 2" xfId="24753"/>
    <cellStyle name="입력 6 2 8 4" xfId="18149"/>
    <cellStyle name="입력 6 2 9" xfId="5875"/>
    <cellStyle name="입력 6 2 9 2" xfId="12992"/>
    <cellStyle name="입력 6 2 9 2 2" xfId="26411"/>
    <cellStyle name="입력 6 2 9 3" xfId="19808"/>
    <cellStyle name="입력 7" xfId="1669"/>
    <cellStyle name="입력 7 2" xfId="2335"/>
    <cellStyle name="입력 7 2 10" xfId="9491"/>
    <cellStyle name="입력 7 2 10 2" xfId="23158"/>
    <cellStyle name="입력 7 2 11" xfId="16570"/>
    <cellStyle name="입력 7 2 2" xfId="2638"/>
    <cellStyle name="입력 7 2 2 2" xfId="2765"/>
    <cellStyle name="입력 7 2 2 2 2" xfId="2818"/>
    <cellStyle name="입력 7 2 2 2 2 2" xfId="3235"/>
    <cellStyle name="입력 7 2 2 2 2 2 2" xfId="4056"/>
    <cellStyle name="입력 7 2 2 2 2 2 2 2" xfId="5751"/>
    <cellStyle name="입력 7 2 2 2 2 2 2 2 2" xfId="9262"/>
    <cellStyle name="입력 7 2 2 2 2 2 2 2 2 2" xfId="16378"/>
    <cellStyle name="입력 7 2 2 2 2 2 2 2 2 2 2" xfId="29566"/>
    <cellStyle name="입력 7 2 2 2 2 2 2 2 2 3" xfId="22963"/>
    <cellStyle name="입력 7 2 2 2 2 2 2 2 3" xfId="12868"/>
    <cellStyle name="입력 7 2 2 2 2 2 2 2 3 2" xfId="26313"/>
    <cellStyle name="입력 7 2 2 2 2 2 2 2 4" xfId="19710"/>
    <cellStyle name="입력 7 2 2 2 2 2 2 3" xfId="7568"/>
    <cellStyle name="입력 7 2 2 2 2 2 2 3 2" xfId="14684"/>
    <cellStyle name="입력 7 2 2 2 2 2 2 3 2 2" xfId="27971"/>
    <cellStyle name="입력 7 2 2 2 2 2 2 3 3" xfId="21368"/>
    <cellStyle name="입력 7 2 2 2 2 2 2 4" xfId="11174"/>
    <cellStyle name="입력 7 2 2 2 2 2 2 4 2" xfId="24718"/>
    <cellStyle name="입력 7 2 2 2 2 2 2 5" xfId="18114"/>
    <cellStyle name="입력 7 2 2 2 2 2 3" xfId="4931"/>
    <cellStyle name="입력 7 2 2 2 2 2 3 2" xfId="8442"/>
    <cellStyle name="입력 7 2 2 2 2 2 3 2 2" xfId="15558"/>
    <cellStyle name="입력 7 2 2 2 2 2 3 2 2 2" xfId="28777"/>
    <cellStyle name="입력 7 2 2 2 2 2 3 2 3" xfId="22174"/>
    <cellStyle name="입력 7 2 2 2 2 2 3 3" xfId="12048"/>
    <cellStyle name="입력 7 2 2 2 2 2 3 3 2" xfId="25524"/>
    <cellStyle name="입력 7 2 2 2 2 2 3 4" xfId="18921"/>
    <cellStyle name="입력 7 2 2 2 2 2 4" xfId="6748"/>
    <cellStyle name="입력 7 2 2 2 2 2 4 2" xfId="13864"/>
    <cellStyle name="입력 7 2 2 2 2 2 4 2 2" xfId="27182"/>
    <cellStyle name="입력 7 2 2 2 2 2 4 3" xfId="20579"/>
    <cellStyle name="입력 7 2 2 2 2 2 5" xfId="10353"/>
    <cellStyle name="입력 7 2 2 2 2 2 5 2" xfId="23928"/>
    <cellStyle name="입력 7 2 2 2 2 2 6" xfId="17324"/>
    <cellStyle name="입력 7 2 2 2 2 3" xfId="3670"/>
    <cellStyle name="입력 7 2 2 2 2 3 2" xfId="5365"/>
    <cellStyle name="입력 7 2 2 2 2 3 2 2" xfId="8876"/>
    <cellStyle name="입력 7 2 2 2 2 3 2 2 2" xfId="15992"/>
    <cellStyle name="입력 7 2 2 2 2 3 2 2 2 2" xfId="29182"/>
    <cellStyle name="입력 7 2 2 2 2 3 2 2 3" xfId="22579"/>
    <cellStyle name="입력 7 2 2 2 2 3 2 3" xfId="12482"/>
    <cellStyle name="입력 7 2 2 2 2 3 2 3 2" xfId="25929"/>
    <cellStyle name="입력 7 2 2 2 2 3 2 4" xfId="19326"/>
    <cellStyle name="입력 7 2 2 2 2 3 3" xfId="7182"/>
    <cellStyle name="입력 7 2 2 2 2 3 3 2" xfId="14298"/>
    <cellStyle name="입력 7 2 2 2 2 3 3 2 2" xfId="27587"/>
    <cellStyle name="입력 7 2 2 2 2 3 3 3" xfId="20984"/>
    <cellStyle name="입력 7 2 2 2 2 3 4" xfId="10788"/>
    <cellStyle name="입력 7 2 2 2 2 3 4 2" xfId="24334"/>
    <cellStyle name="입력 7 2 2 2 2 3 5" xfId="17730"/>
    <cellStyle name="입력 7 2 2 2 2 4" xfId="4517"/>
    <cellStyle name="입력 7 2 2 2 2 4 2" xfId="8028"/>
    <cellStyle name="입력 7 2 2 2 2 4 2 2" xfId="15144"/>
    <cellStyle name="입력 7 2 2 2 2 4 2 2 2" xfId="28393"/>
    <cellStyle name="입력 7 2 2 2 2 4 2 3" xfId="21790"/>
    <cellStyle name="입력 7 2 2 2 2 4 3" xfId="11634"/>
    <cellStyle name="입력 7 2 2 2 2 4 3 2" xfId="25140"/>
    <cellStyle name="입력 7 2 2 2 2 4 4" xfId="18537"/>
    <cellStyle name="입력 7 2 2 2 2 5" xfId="6331"/>
    <cellStyle name="입력 7 2 2 2 2 5 2" xfId="13447"/>
    <cellStyle name="입력 7 2 2 2 2 5 2 2" xfId="26798"/>
    <cellStyle name="입력 7 2 2 2 2 5 3" xfId="20195"/>
    <cellStyle name="입력 7 2 2 2 2 6" xfId="9936"/>
    <cellStyle name="입력 7 2 2 2 2 6 2" xfId="23544"/>
    <cellStyle name="입력 7 2 2 2 2 7" xfId="16940"/>
    <cellStyle name="입력 7 2 2 2 3" xfId="3183"/>
    <cellStyle name="입력 7 2 2 2 3 2" xfId="4004"/>
    <cellStyle name="입력 7 2 2 2 3 2 2" xfId="5699"/>
    <cellStyle name="입력 7 2 2 2 3 2 2 2" xfId="9210"/>
    <cellStyle name="입력 7 2 2 2 3 2 2 2 2" xfId="16326"/>
    <cellStyle name="입력 7 2 2 2 3 2 2 2 2 2" xfId="29514"/>
    <cellStyle name="입력 7 2 2 2 3 2 2 2 3" xfId="22911"/>
    <cellStyle name="입력 7 2 2 2 3 2 2 3" xfId="12816"/>
    <cellStyle name="입력 7 2 2 2 3 2 2 3 2" xfId="26261"/>
    <cellStyle name="입력 7 2 2 2 3 2 2 4" xfId="19658"/>
    <cellStyle name="입력 7 2 2 2 3 2 3" xfId="7516"/>
    <cellStyle name="입력 7 2 2 2 3 2 3 2" xfId="14632"/>
    <cellStyle name="입력 7 2 2 2 3 2 3 2 2" xfId="27919"/>
    <cellStyle name="입력 7 2 2 2 3 2 3 3" xfId="21316"/>
    <cellStyle name="입력 7 2 2 2 3 2 4" xfId="11122"/>
    <cellStyle name="입력 7 2 2 2 3 2 4 2" xfId="24666"/>
    <cellStyle name="입력 7 2 2 2 3 2 5" xfId="18062"/>
    <cellStyle name="입력 7 2 2 2 3 3" xfId="4879"/>
    <cellStyle name="입력 7 2 2 2 3 3 2" xfId="8390"/>
    <cellStyle name="입력 7 2 2 2 3 3 2 2" xfId="15506"/>
    <cellStyle name="입력 7 2 2 2 3 3 2 2 2" xfId="28725"/>
    <cellStyle name="입력 7 2 2 2 3 3 2 3" xfId="22122"/>
    <cellStyle name="입력 7 2 2 2 3 3 3" xfId="11996"/>
    <cellStyle name="입력 7 2 2 2 3 3 3 2" xfId="25472"/>
    <cellStyle name="입력 7 2 2 2 3 3 4" xfId="18869"/>
    <cellStyle name="입력 7 2 2 2 3 4" xfId="6696"/>
    <cellStyle name="입력 7 2 2 2 3 4 2" xfId="13812"/>
    <cellStyle name="입력 7 2 2 2 3 4 2 2" xfId="27130"/>
    <cellStyle name="입력 7 2 2 2 3 4 3" xfId="20527"/>
    <cellStyle name="입력 7 2 2 2 3 5" xfId="10301"/>
    <cellStyle name="입력 7 2 2 2 3 5 2" xfId="23876"/>
    <cellStyle name="입력 7 2 2 2 3 6" xfId="17272"/>
    <cellStyle name="입력 7 2 2 2 4" xfId="3618"/>
    <cellStyle name="입력 7 2 2 2 4 2" xfId="5313"/>
    <cellStyle name="입력 7 2 2 2 4 2 2" xfId="8824"/>
    <cellStyle name="입력 7 2 2 2 4 2 2 2" xfId="15940"/>
    <cellStyle name="입력 7 2 2 2 4 2 2 2 2" xfId="29130"/>
    <cellStyle name="입력 7 2 2 2 4 2 2 3" xfId="22527"/>
    <cellStyle name="입력 7 2 2 2 4 2 3" xfId="12430"/>
    <cellStyle name="입력 7 2 2 2 4 2 3 2" xfId="25877"/>
    <cellStyle name="입력 7 2 2 2 4 2 4" xfId="19274"/>
    <cellStyle name="입력 7 2 2 2 4 3" xfId="7130"/>
    <cellStyle name="입력 7 2 2 2 4 3 2" xfId="14246"/>
    <cellStyle name="입력 7 2 2 2 4 3 2 2" xfId="27535"/>
    <cellStyle name="입력 7 2 2 2 4 3 3" xfId="20932"/>
    <cellStyle name="입력 7 2 2 2 4 4" xfId="10736"/>
    <cellStyle name="입력 7 2 2 2 4 4 2" xfId="24282"/>
    <cellStyle name="입력 7 2 2 2 4 5" xfId="17678"/>
    <cellStyle name="입력 7 2 2 2 5" xfId="4465"/>
    <cellStyle name="입력 7 2 2 2 5 2" xfId="7976"/>
    <cellStyle name="입력 7 2 2 2 5 2 2" xfId="15092"/>
    <cellStyle name="입력 7 2 2 2 5 2 2 2" xfId="28341"/>
    <cellStyle name="입력 7 2 2 2 5 2 3" xfId="21738"/>
    <cellStyle name="입력 7 2 2 2 5 3" xfId="11582"/>
    <cellStyle name="입력 7 2 2 2 5 3 2" xfId="25088"/>
    <cellStyle name="입력 7 2 2 2 5 4" xfId="18485"/>
    <cellStyle name="입력 7 2 2 2 6" xfId="6279"/>
    <cellStyle name="입력 7 2 2 2 6 2" xfId="13395"/>
    <cellStyle name="입력 7 2 2 2 6 2 2" xfId="26746"/>
    <cellStyle name="입력 7 2 2 2 6 3" xfId="20143"/>
    <cellStyle name="입력 7 2 2 2 7" xfId="9884"/>
    <cellStyle name="입력 7 2 2 2 7 2" xfId="23492"/>
    <cellStyle name="입력 7 2 2 2 8" xfId="16887"/>
    <cellStyle name="입력 7 2 2 3" xfId="2475"/>
    <cellStyle name="입력 7 2 2 3 2" xfId="2957"/>
    <cellStyle name="입력 7 2 2 3 2 2" xfId="3807"/>
    <cellStyle name="입력 7 2 2 3 2 2 2" xfId="5502"/>
    <cellStyle name="입력 7 2 2 3 2 2 2 2" xfId="9013"/>
    <cellStyle name="입력 7 2 2 3 2 2 2 2 2" xfId="16129"/>
    <cellStyle name="입력 7 2 2 3 2 2 2 2 2 2" xfId="29318"/>
    <cellStyle name="입력 7 2 2 3 2 2 2 2 3" xfId="22715"/>
    <cellStyle name="입력 7 2 2 3 2 2 2 3" xfId="12619"/>
    <cellStyle name="입력 7 2 2 3 2 2 2 3 2" xfId="26065"/>
    <cellStyle name="입력 7 2 2 3 2 2 2 4" xfId="19462"/>
    <cellStyle name="입력 7 2 2 3 2 2 3" xfId="7319"/>
    <cellStyle name="입력 7 2 2 3 2 2 3 2" xfId="14435"/>
    <cellStyle name="입력 7 2 2 3 2 2 3 2 2" xfId="27723"/>
    <cellStyle name="입력 7 2 2 3 2 2 3 3" xfId="21120"/>
    <cellStyle name="입력 7 2 2 3 2 2 4" xfId="10925"/>
    <cellStyle name="입력 7 2 2 3 2 2 4 2" xfId="24470"/>
    <cellStyle name="입력 7 2 2 3 2 2 5" xfId="17866"/>
    <cellStyle name="입력 7 2 2 3 2 3" xfId="4655"/>
    <cellStyle name="입력 7 2 2 3 2 3 2" xfId="8166"/>
    <cellStyle name="입력 7 2 2 3 2 3 2 2" xfId="15282"/>
    <cellStyle name="입력 7 2 2 3 2 3 2 2 2" xfId="28529"/>
    <cellStyle name="입력 7 2 2 3 2 3 2 3" xfId="21926"/>
    <cellStyle name="입력 7 2 2 3 2 3 3" xfId="11772"/>
    <cellStyle name="입력 7 2 2 3 2 3 3 2" xfId="25276"/>
    <cellStyle name="입력 7 2 2 3 2 3 4" xfId="18673"/>
    <cellStyle name="입력 7 2 2 3 2 4" xfId="6470"/>
    <cellStyle name="입력 7 2 2 3 2 4 2" xfId="13586"/>
    <cellStyle name="입력 7 2 2 3 2 4 2 2" xfId="26934"/>
    <cellStyle name="입력 7 2 2 3 2 4 3" xfId="20331"/>
    <cellStyle name="입력 7 2 2 3 2 5" xfId="10075"/>
    <cellStyle name="입력 7 2 2 3 2 5 2" xfId="23680"/>
    <cellStyle name="입력 7 2 2 3 2 6" xfId="17076"/>
    <cellStyle name="입력 7 2 2 3 3" xfId="3387"/>
    <cellStyle name="입력 7 2 2 3 3 2" xfId="5083"/>
    <cellStyle name="입력 7 2 2 3 3 2 2" xfId="8594"/>
    <cellStyle name="입력 7 2 2 3 3 2 2 2" xfId="15710"/>
    <cellStyle name="입력 7 2 2 3 3 2 2 2 2" xfId="28918"/>
    <cellStyle name="입력 7 2 2 3 3 2 2 3" xfId="22315"/>
    <cellStyle name="입력 7 2 2 3 3 2 3" xfId="12200"/>
    <cellStyle name="입력 7 2 2 3 3 2 3 2" xfId="25665"/>
    <cellStyle name="입력 7 2 2 3 3 2 4" xfId="19062"/>
    <cellStyle name="입력 7 2 2 3 3 3" xfId="6900"/>
    <cellStyle name="입력 7 2 2 3 3 3 2" xfId="14016"/>
    <cellStyle name="입력 7 2 2 3 3 3 2 2" xfId="27323"/>
    <cellStyle name="입력 7 2 2 3 3 3 3" xfId="20720"/>
    <cellStyle name="입력 7 2 2 3 3 4" xfId="10505"/>
    <cellStyle name="입력 7 2 2 3 3 4 2" xfId="24069"/>
    <cellStyle name="입력 7 2 2 3 3 5" xfId="17465"/>
    <cellStyle name="입력 7 2 2 3 4" xfId="4223"/>
    <cellStyle name="입력 7 2 2 3 4 2" xfId="7735"/>
    <cellStyle name="입력 7 2 2 3 4 2 2" xfId="14851"/>
    <cellStyle name="입력 7 2 2 3 4 2 2 2" xfId="28126"/>
    <cellStyle name="입력 7 2 2 3 4 2 3" xfId="21523"/>
    <cellStyle name="입력 7 2 2 3 4 3" xfId="11341"/>
    <cellStyle name="입력 7 2 2 3 4 3 2" xfId="24873"/>
    <cellStyle name="입력 7 2 2 3 4 4" xfId="18269"/>
    <cellStyle name="입력 7 2 2 3 5" xfId="6007"/>
    <cellStyle name="입력 7 2 2 3 5 2" xfId="13124"/>
    <cellStyle name="입력 7 2 2 3 5 2 2" xfId="26531"/>
    <cellStyle name="입력 7 2 2 3 5 3" xfId="19928"/>
    <cellStyle name="입력 7 2 2 3 6" xfId="9622"/>
    <cellStyle name="입력 7 2 2 3 6 2" xfId="23277"/>
    <cellStyle name="입력 7 2 2 3 7" xfId="16682"/>
    <cellStyle name="입력 7 2 2 4" xfId="3073"/>
    <cellStyle name="입력 7 2 2 4 2" xfId="3912"/>
    <cellStyle name="입력 7 2 2 4 2 2" xfId="5607"/>
    <cellStyle name="입력 7 2 2 4 2 2 2" xfId="9118"/>
    <cellStyle name="입력 7 2 2 4 2 2 2 2" xfId="16234"/>
    <cellStyle name="입력 7 2 2 4 2 2 2 2 2" xfId="29423"/>
    <cellStyle name="입력 7 2 2 4 2 2 2 3" xfId="22820"/>
    <cellStyle name="입력 7 2 2 4 2 2 3" xfId="12724"/>
    <cellStyle name="입력 7 2 2 4 2 2 3 2" xfId="26170"/>
    <cellStyle name="입력 7 2 2 4 2 2 4" xfId="19567"/>
    <cellStyle name="입력 7 2 2 4 2 3" xfId="7424"/>
    <cellStyle name="입력 7 2 2 4 2 3 2" xfId="14540"/>
    <cellStyle name="입력 7 2 2 4 2 3 2 2" xfId="27828"/>
    <cellStyle name="입력 7 2 2 4 2 3 3" xfId="21225"/>
    <cellStyle name="입력 7 2 2 4 2 4" xfId="11030"/>
    <cellStyle name="입력 7 2 2 4 2 4 2" xfId="24575"/>
    <cellStyle name="입력 7 2 2 4 2 5" xfId="17971"/>
    <cellStyle name="입력 7 2 2 4 3" xfId="4769"/>
    <cellStyle name="입력 7 2 2 4 3 2" xfId="8280"/>
    <cellStyle name="입력 7 2 2 4 3 2 2" xfId="15396"/>
    <cellStyle name="입력 7 2 2 4 3 2 2 2" xfId="28634"/>
    <cellStyle name="입력 7 2 2 4 3 2 3" xfId="22031"/>
    <cellStyle name="입력 7 2 2 4 3 3" xfId="11886"/>
    <cellStyle name="입력 7 2 2 4 3 3 2" xfId="25381"/>
    <cellStyle name="입력 7 2 2 4 3 4" xfId="18778"/>
    <cellStyle name="입력 7 2 2 4 4" xfId="6586"/>
    <cellStyle name="입력 7 2 2 4 4 2" xfId="13702"/>
    <cellStyle name="입력 7 2 2 4 4 2 2" xfId="27039"/>
    <cellStyle name="입력 7 2 2 4 4 3" xfId="20436"/>
    <cellStyle name="입력 7 2 2 4 5" xfId="10191"/>
    <cellStyle name="입력 7 2 2 4 5 2" xfId="23785"/>
    <cellStyle name="입력 7 2 2 4 6" xfId="17181"/>
    <cellStyle name="입력 7 2 2 5" xfId="3518"/>
    <cellStyle name="입력 7 2 2 5 2" xfId="5213"/>
    <cellStyle name="입력 7 2 2 5 2 2" xfId="8724"/>
    <cellStyle name="입력 7 2 2 5 2 2 2" xfId="15840"/>
    <cellStyle name="입력 7 2 2 5 2 2 2 2" xfId="29039"/>
    <cellStyle name="입력 7 2 2 5 2 2 3" xfId="22436"/>
    <cellStyle name="입력 7 2 2 5 2 3" xfId="12330"/>
    <cellStyle name="입력 7 2 2 5 2 3 2" xfId="25786"/>
    <cellStyle name="입력 7 2 2 5 2 4" xfId="19183"/>
    <cellStyle name="입력 7 2 2 5 3" xfId="7030"/>
    <cellStyle name="입력 7 2 2 5 3 2" xfId="14146"/>
    <cellStyle name="입력 7 2 2 5 3 2 2" xfId="27444"/>
    <cellStyle name="입력 7 2 2 5 3 3" xfId="20841"/>
    <cellStyle name="입력 7 2 2 5 4" xfId="10636"/>
    <cellStyle name="입력 7 2 2 5 4 2" xfId="24191"/>
    <cellStyle name="입력 7 2 2 5 5" xfId="17587"/>
    <cellStyle name="입력 7 2 2 6" xfId="4361"/>
    <cellStyle name="입력 7 2 2 6 2" xfId="7872"/>
    <cellStyle name="입력 7 2 2 6 2 2" xfId="14988"/>
    <cellStyle name="입력 7 2 2 6 2 2 2" xfId="28247"/>
    <cellStyle name="입력 7 2 2 6 2 3" xfId="21644"/>
    <cellStyle name="입력 7 2 2 6 3" xfId="11478"/>
    <cellStyle name="입력 7 2 2 6 3 2" xfId="24994"/>
    <cellStyle name="입력 7 2 2 6 4" xfId="18391"/>
    <cellStyle name="입력 7 2 2 7" xfId="6156"/>
    <cellStyle name="입력 7 2 2 7 2" xfId="13272"/>
    <cellStyle name="입력 7 2 2 7 2 2" xfId="26652"/>
    <cellStyle name="입력 7 2 2 7 3" xfId="20049"/>
    <cellStyle name="입력 7 2 2 8" xfId="9761"/>
    <cellStyle name="입력 7 2 2 8 2" xfId="23398"/>
    <cellStyle name="입력 7 2 3" xfId="2706"/>
    <cellStyle name="입력 7 2 3 2" xfId="2528"/>
    <cellStyle name="입력 7 2 3 2 2" xfId="3002"/>
    <cellStyle name="입력 7 2 3 2 2 2" xfId="3852"/>
    <cellStyle name="입력 7 2 3 2 2 2 2" xfId="5547"/>
    <cellStyle name="입력 7 2 3 2 2 2 2 2" xfId="9058"/>
    <cellStyle name="입력 7 2 3 2 2 2 2 2 2" xfId="16174"/>
    <cellStyle name="입력 7 2 3 2 2 2 2 2 2 2" xfId="29363"/>
    <cellStyle name="입력 7 2 3 2 2 2 2 2 3" xfId="22760"/>
    <cellStyle name="입력 7 2 3 2 2 2 2 3" xfId="12664"/>
    <cellStyle name="입력 7 2 3 2 2 2 2 3 2" xfId="26110"/>
    <cellStyle name="입력 7 2 3 2 2 2 2 4" xfId="19507"/>
    <cellStyle name="입력 7 2 3 2 2 2 3" xfId="7364"/>
    <cellStyle name="입력 7 2 3 2 2 2 3 2" xfId="14480"/>
    <cellStyle name="입력 7 2 3 2 2 2 3 2 2" xfId="27768"/>
    <cellStyle name="입력 7 2 3 2 2 2 3 3" xfId="21165"/>
    <cellStyle name="입력 7 2 3 2 2 2 4" xfId="10970"/>
    <cellStyle name="입력 7 2 3 2 2 2 4 2" xfId="24515"/>
    <cellStyle name="입력 7 2 3 2 2 2 5" xfId="17911"/>
    <cellStyle name="입력 7 2 3 2 2 3" xfId="4700"/>
    <cellStyle name="입력 7 2 3 2 2 3 2" xfId="8211"/>
    <cellStyle name="입력 7 2 3 2 2 3 2 2" xfId="15327"/>
    <cellStyle name="입력 7 2 3 2 2 3 2 2 2" xfId="28574"/>
    <cellStyle name="입력 7 2 3 2 2 3 2 3" xfId="21971"/>
    <cellStyle name="입력 7 2 3 2 2 3 3" xfId="11817"/>
    <cellStyle name="입력 7 2 3 2 2 3 3 2" xfId="25321"/>
    <cellStyle name="입력 7 2 3 2 2 3 4" xfId="18718"/>
    <cellStyle name="입력 7 2 3 2 2 4" xfId="6515"/>
    <cellStyle name="입력 7 2 3 2 2 4 2" xfId="13631"/>
    <cellStyle name="입력 7 2 3 2 2 4 2 2" xfId="26979"/>
    <cellStyle name="입력 7 2 3 2 2 4 3" xfId="20376"/>
    <cellStyle name="입력 7 2 3 2 2 5" xfId="10120"/>
    <cellStyle name="입력 7 2 3 2 2 5 2" xfId="23725"/>
    <cellStyle name="입력 7 2 3 2 2 6" xfId="17121"/>
    <cellStyle name="입력 7 2 3 2 3" xfId="3440"/>
    <cellStyle name="입력 7 2 3 2 3 2" xfId="5136"/>
    <cellStyle name="입력 7 2 3 2 3 2 2" xfId="8647"/>
    <cellStyle name="입력 7 2 3 2 3 2 2 2" xfId="15763"/>
    <cellStyle name="입력 7 2 3 2 3 2 2 2 2" xfId="28963"/>
    <cellStyle name="입력 7 2 3 2 3 2 2 3" xfId="22360"/>
    <cellStyle name="입력 7 2 3 2 3 2 3" xfId="12253"/>
    <cellStyle name="입력 7 2 3 2 3 2 3 2" xfId="25710"/>
    <cellStyle name="입력 7 2 3 2 3 2 4" xfId="19107"/>
    <cellStyle name="입력 7 2 3 2 3 3" xfId="6953"/>
    <cellStyle name="입력 7 2 3 2 3 3 2" xfId="14069"/>
    <cellStyle name="입력 7 2 3 2 3 3 2 2" xfId="27368"/>
    <cellStyle name="입력 7 2 3 2 3 3 3" xfId="20765"/>
    <cellStyle name="입력 7 2 3 2 3 4" xfId="10558"/>
    <cellStyle name="입력 7 2 3 2 3 4 2" xfId="24114"/>
    <cellStyle name="입력 7 2 3 2 3 5" xfId="17510"/>
    <cellStyle name="입력 7 2 3 2 4" xfId="4276"/>
    <cellStyle name="입력 7 2 3 2 4 2" xfId="7788"/>
    <cellStyle name="입력 7 2 3 2 4 2 2" xfId="14904"/>
    <cellStyle name="입력 7 2 3 2 4 2 2 2" xfId="28171"/>
    <cellStyle name="입력 7 2 3 2 4 2 3" xfId="21568"/>
    <cellStyle name="입력 7 2 3 2 4 3" xfId="11394"/>
    <cellStyle name="입력 7 2 3 2 4 3 2" xfId="24918"/>
    <cellStyle name="입력 7 2 3 2 4 4" xfId="18314"/>
    <cellStyle name="입력 7 2 3 2 5" xfId="6060"/>
    <cellStyle name="입력 7 2 3 2 5 2" xfId="13177"/>
    <cellStyle name="입력 7 2 3 2 5 2 2" xfId="26576"/>
    <cellStyle name="입력 7 2 3 2 5 3" xfId="19973"/>
    <cellStyle name="입력 7 2 3 2 6" xfId="9675"/>
    <cellStyle name="입력 7 2 3 2 6 2" xfId="23322"/>
    <cellStyle name="입력 7 2 3 2 7" xfId="16727"/>
    <cellStyle name="입력 7 2 3 3" xfId="3128"/>
    <cellStyle name="입력 7 2 3 3 2" xfId="3958"/>
    <cellStyle name="입력 7 2 3 3 2 2" xfId="5653"/>
    <cellStyle name="입력 7 2 3 3 2 2 2" xfId="9164"/>
    <cellStyle name="입력 7 2 3 3 2 2 2 2" xfId="16280"/>
    <cellStyle name="입력 7 2 3 3 2 2 2 2 2" xfId="29468"/>
    <cellStyle name="입력 7 2 3 3 2 2 2 3" xfId="22865"/>
    <cellStyle name="입력 7 2 3 3 2 2 3" xfId="12770"/>
    <cellStyle name="입력 7 2 3 3 2 2 3 2" xfId="26215"/>
    <cellStyle name="입력 7 2 3 3 2 2 4" xfId="19612"/>
    <cellStyle name="입력 7 2 3 3 2 3" xfId="7470"/>
    <cellStyle name="입력 7 2 3 3 2 3 2" xfId="14586"/>
    <cellStyle name="입력 7 2 3 3 2 3 2 2" xfId="27873"/>
    <cellStyle name="입력 7 2 3 3 2 3 3" xfId="21270"/>
    <cellStyle name="입력 7 2 3 3 2 4" xfId="11076"/>
    <cellStyle name="입력 7 2 3 3 2 4 2" xfId="24620"/>
    <cellStyle name="입력 7 2 3 3 2 5" xfId="18016"/>
    <cellStyle name="입력 7 2 3 3 3" xfId="4824"/>
    <cellStyle name="입력 7 2 3 3 3 2" xfId="8335"/>
    <cellStyle name="입력 7 2 3 3 3 2 2" xfId="15451"/>
    <cellStyle name="입력 7 2 3 3 3 2 2 2" xfId="28679"/>
    <cellStyle name="입력 7 2 3 3 3 2 3" xfId="22076"/>
    <cellStyle name="입력 7 2 3 3 3 3" xfId="11941"/>
    <cellStyle name="입력 7 2 3 3 3 3 2" xfId="25426"/>
    <cellStyle name="입력 7 2 3 3 3 4" xfId="18823"/>
    <cellStyle name="입력 7 2 3 3 4" xfId="6641"/>
    <cellStyle name="입력 7 2 3 3 4 2" xfId="13757"/>
    <cellStyle name="입력 7 2 3 3 4 2 2" xfId="27084"/>
    <cellStyle name="입력 7 2 3 3 4 3" xfId="20481"/>
    <cellStyle name="입력 7 2 3 3 5" xfId="10246"/>
    <cellStyle name="입력 7 2 3 3 5 2" xfId="23830"/>
    <cellStyle name="입력 7 2 3 3 6" xfId="17226"/>
    <cellStyle name="입력 7 2 3 4" xfId="3572"/>
    <cellStyle name="입력 7 2 3 4 2" xfId="5267"/>
    <cellStyle name="입력 7 2 3 4 2 2" xfId="8778"/>
    <cellStyle name="입력 7 2 3 4 2 2 2" xfId="15894"/>
    <cellStyle name="입력 7 2 3 4 2 2 2 2" xfId="29084"/>
    <cellStyle name="입력 7 2 3 4 2 2 3" xfId="22481"/>
    <cellStyle name="입력 7 2 3 4 2 3" xfId="12384"/>
    <cellStyle name="입력 7 2 3 4 2 3 2" xfId="25831"/>
    <cellStyle name="입력 7 2 3 4 2 4" xfId="19228"/>
    <cellStyle name="입력 7 2 3 4 3" xfId="7084"/>
    <cellStyle name="입력 7 2 3 4 3 2" xfId="14200"/>
    <cellStyle name="입력 7 2 3 4 3 2 2" xfId="27489"/>
    <cellStyle name="입력 7 2 3 4 3 3" xfId="20886"/>
    <cellStyle name="입력 7 2 3 4 4" xfId="10690"/>
    <cellStyle name="입력 7 2 3 4 4 2" xfId="24236"/>
    <cellStyle name="입력 7 2 3 4 5" xfId="17632"/>
    <cellStyle name="입력 7 2 3 5" xfId="4415"/>
    <cellStyle name="입력 7 2 3 5 2" xfId="7926"/>
    <cellStyle name="입력 7 2 3 5 2 2" xfId="15042"/>
    <cellStyle name="입력 7 2 3 5 2 2 2" xfId="28292"/>
    <cellStyle name="입력 7 2 3 5 2 3" xfId="21689"/>
    <cellStyle name="입력 7 2 3 5 3" xfId="11532"/>
    <cellStyle name="입력 7 2 3 5 3 2" xfId="25039"/>
    <cellStyle name="입력 7 2 3 5 4" xfId="18436"/>
    <cellStyle name="입력 7 2 3 6" xfId="6220"/>
    <cellStyle name="입력 7 2 3 6 2" xfId="13336"/>
    <cellStyle name="입력 7 2 3 6 2 2" xfId="26697"/>
    <cellStyle name="입력 7 2 3 6 3" xfId="20094"/>
    <cellStyle name="입력 7 2 3 7" xfId="9825"/>
    <cellStyle name="입력 7 2 3 7 2" xfId="23443"/>
    <cellStyle name="입력 7 2 3 8" xfId="16838"/>
    <cellStyle name="입력 7 2 4" xfId="2786"/>
    <cellStyle name="입력 7 2 4 2" xfId="2839"/>
    <cellStyle name="입력 7 2 4 2 2" xfId="3256"/>
    <cellStyle name="입력 7 2 4 2 2 2" xfId="4077"/>
    <cellStyle name="입력 7 2 4 2 2 2 2" xfId="5772"/>
    <cellStyle name="입력 7 2 4 2 2 2 2 2" xfId="9283"/>
    <cellStyle name="입력 7 2 4 2 2 2 2 2 2" xfId="16399"/>
    <cellStyle name="입력 7 2 4 2 2 2 2 2 2 2" xfId="29587"/>
    <cellStyle name="입력 7 2 4 2 2 2 2 2 3" xfId="22984"/>
    <cellStyle name="입력 7 2 4 2 2 2 2 3" xfId="12889"/>
    <cellStyle name="입력 7 2 4 2 2 2 2 3 2" xfId="26334"/>
    <cellStyle name="입력 7 2 4 2 2 2 2 4" xfId="19731"/>
    <cellStyle name="입력 7 2 4 2 2 2 3" xfId="7589"/>
    <cellStyle name="입력 7 2 4 2 2 2 3 2" xfId="14705"/>
    <cellStyle name="입력 7 2 4 2 2 2 3 2 2" xfId="27992"/>
    <cellStyle name="입력 7 2 4 2 2 2 3 3" xfId="21389"/>
    <cellStyle name="입력 7 2 4 2 2 2 4" xfId="11195"/>
    <cellStyle name="입력 7 2 4 2 2 2 4 2" xfId="24739"/>
    <cellStyle name="입력 7 2 4 2 2 2 5" xfId="18135"/>
    <cellStyle name="입력 7 2 4 2 2 3" xfId="4952"/>
    <cellStyle name="입력 7 2 4 2 2 3 2" xfId="8463"/>
    <cellStyle name="입력 7 2 4 2 2 3 2 2" xfId="15579"/>
    <cellStyle name="입력 7 2 4 2 2 3 2 2 2" xfId="28798"/>
    <cellStyle name="입력 7 2 4 2 2 3 2 3" xfId="22195"/>
    <cellStyle name="입력 7 2 4 2 2 3 3" xfId="12069"/>
    <cellStyle name="입력 7 2 4 2 2 3 3 2" xfId="25545"/>
    <cellStyle name="입력 7 2 4 2 2 3 4" xfId="18942"/>
    <cellStyle name="입력 7 2 4 2 2 4" xfId="6769"/>
    <cellStyle name="입력 7 2 4 2 2 4 2" xfId="13885"/>
    <cellStyle name="입력 7 2 4 2 2 4 2 2" xfId="27203"/>
    <cellStyle name="입력 7 2 4 2 2 4 3" xfId="20600"/>
    <cellStyle name="입력 7 2 4 2 2 5" xfId="10374"/>
    <cellStyle name="입력 7 2 4 2 2 5 2" xfId="23949"/>
    <cellStyle name="입력 7 2 4 2 2 6" xfId="17345"/>
    <cellStyle name="입력 7 2 4 2 3" xfId="3691"/>
    <cellStyle name="입력 7 2 4 2 3 2" xfId="5386"/>
    <cellStyle name="입력 7 2 4 2 3 2 2" xfId="8897"/>
    <cellStyle name="입력 7 2 4 2 3 2 2 2" xfId="16013"/>
    <cellStyle name="입력 7 2 4 2 3 2 2 2 2" xfId="29203"/>
    <cellStyle name="입력 7 2 4 2 3 2 2 3" xfId="22600"/>
    <cellStyle name="입력 7 2 4 2 3 2 3" xfId="12503"/>
    <cellStyle name="입력 7 2 4 2 3 2 3 2" xfId="25950"/>
    <cellStyle name="입력 7 2 4 2 3 2 4" xfId="19347"/>
    <cellStyle name="입력 7 2 4 2 3 3" xfId="7203"/>
    <cellStyle name="입력 7 2 4 2 3 3 2" xfId="14319"/>
    <cellStyle name="입력 7 2 4 2 3 3 2 2" xfId="27608"/>
    <cellStyle name="입력 7 2 4 2 3 3 3" xfId="21005"/>
    <cellStyle name="입력 7 2 4 2 3 4" xfId="10809"/>
    <cellStyle name="입력 7 2 4 2 3 4 2" xfId="24355"/>
    <cellStyle name="입력 7 2 4 2 3 5" xfId="17751"/>
    <cellStyle name="입력 7 2 4 2 4" xfId="4538"/>
    <cellStyle name="입력 7 2 4 2 4 2" xfId="8049"/>
    <cellStyle name="입력 7 2 4 2 4 2 2" xfId="15165"/>
    <cellStyle name="입력 7 2 4 2 4 2 2 2" xfId="28414"/>
    <cellStyle name="입력 7 2 4 2 4 2 3" xfId="21811"/>
    <cellStyle name="입력 7 2 4 2 4 3" xfId="11655"/>
    <cellStyle name="입력 7 2 4 2 4 3 2" xfId="25161"/>
    <cellStyle name="입력 7 2 4 2 4 4" xfId="18558"/>
    <cellStyle name="입력 7 2 4 2 5" xfId="6352"/>
    <cellStyle name="입력 7 2 4 2 5 2" xfId="13468"/>
    <cellStyle name="입력 7 2 4 2 5 2 2" xfId="26819"/>
    <cellStyle name="입력 7 2 4 2 5 3" xfId="20216"/>
    <cellStyle name="입력 7 2 4 2 6" xfId="9957"/>
    <cellStyle name="입력 7 2 4 2 6 2" xfId="23565"/>
    <cellStyle name="입력 7 2 4 2 7" xfId="16961"/>
    <cellStyle name="입력 7 2 4 3" xfId="3204"/>
    <cellStyle name="입력 7 2 4 3 2" xfId="4025"/>
    <cellStyle name="입력 7 2 4 3 2 2" xfId="5720"/>
    <cellStyle name="입력 7 2 4 3 2 2 2" xfId="9231"/>
    <cellStyle name="입력 7 2 4 3 2 2 2 2" xfId="16347"/>
    <cellStyle name="입력 7 2 4 3 2 2 2 2 2" xfId="29535"/>
    <cellStyle name="입력 7 2 4 3 2 2 2 3" xfId="22932"/>
    <cellStyle name="입력 7 2 4 3 2 2 3" xfId="12837"/>
    <cellStyle name="입력 7 2 4 3 2 2 3 2" xfId="26282"/>
    <cellStyle name="입력 7 2 4 3 2 2 4" xfId="19679"/>
    <cellStyle name="입력 7 2 4 3 2 3" xfId="7537"/>
    <cellStyle name="입력 7 2 4 3 2 3 2" xfId="14653"/>
    <cellStyle name="입력 7 2 4 3 2 3 2 2" xfId="27940"/>
    <cellStyle name="입력 7 2 4 3 2 3 3" xfId="21337"/>
    <cellStyle name="입력 7 2 4 3 2 4" xfId="11143"/>
    <cellStyle name="입력 7 2 4 3 2 4 2" xfId="24687"/>
    <cellStyle name="입력 7 2 4 3 2 5" xfId="18083"/>
    <cellStyle name="입력 7 2 4 3 3" xfId="4900"/>
    <cellStyle name="입력 7 2 4 3 3 2" xfId="8411"/>
    <cellStyle name="입력 7 2 4 3 3 2 2" xfId="15527"/>
    <cellStyle name="입력 7 2 4 3 3 2 2 2" xfId="28746"/>
    <cellStyle name="입력 7 2 4 3 3 2 3" xfId="22143"/>
    <cellStyle name="입력 7 2 4 3 3 3" xfId="12017"/>
    <cellStyle name="입력 7 2 4 3 3 3 2" xfId="25493"/>
    <cellStyle name="입력 7 2 4 3 3 4" xfId="18890"/>
    <cellStyle name="입력 7 2 4 3 4" xfId="6717"/>
    <cellStyle name="입력 7 2 4 3 4 2" xfId="13833"/>
    <cellStyle name="입력 7 2 4 3 4 2 2" xfId="27151"/>
    <cellStyle name="입력 7 2 4 3 4 3" xfId="20548"/>
    <cellStyle name="입력 7 2 4 3 5" xfId="10322"/>
    <cellStyle name="입력 7 2 4 3 5 2" xfId="23897"/>
    <cellStyle name="입력 7 2 4 3 6" xfId="17293"/>
    <cellStyle name="입력 7 2 4 4" xfId="3639"/>
    <cellStyle name="입력 7 2 4 4 2" xfId="5334"/>
    <cellStyle name="입력 7 2 4 4 2 2" xfId="8845"/>
    <cellStyle name="입력 7 2 4 4 2 2 2" xfId="15961"/>
    <cellStyle name="입력 7 2 4 4 2 2 2 2" xfId="29151"/>
    <cellStyle name="입력 7 2 4 4 2 2 3" xfId="22548"/>
    <cellStyle name="입력 7 2 4 4 2 3" xfId="12451"/>
    <cellStyle name="입력 7 2 4 4 2 3 2" xfId="25898"/>
    <cellStyle name="입력 7 2 4 4 2 4" xfId="19295"/>
    <cellStyle name="입력 7 2 4 4 3" xfId="7151"/>
    <cellStyle name="입력 7 2 4 4 3 2" xfId="14267"/>
    <cellStyle name="입력 7 2 4 4 3 2 2" xfId="27556"/>
    <cellStyle name="입력 7 2 4 4 3 3" xfId="20953"/>
    <cellStyle name="입력 7 2 4 4 4" xfId="10757"/>
    <cellStyle name="입력 7 2 4 4 4 2" xfId="24303"/>
    <cellStyle name="입력 7 2 4 4 5" xfId="17699"/>
    <cellStyle name="입력 7 2 4 5" xfId="4486"/>
    <cellStyle name="입력 7 2 4 5 2" xfId="7997"/>
    <cellStyle name="입력 7 2 4 5 2 2" xfId="15113"/>
    <cellStyle name="입력 7 2 4 5 2 2 2" xfId="28362"/>
    <cellStyle name="입력 7 2 4 5 2 3" xfId="21759"/>
    <cellStyle name="입력 7 2 4 5 3" xfId="11603"/>
    <cellStyle name="입력 7 2 4 5 3 2" xfId="25109"/>
    <cellStyle name="입력 7 2 4 5 4" xfId="18506"/>
    <cellStyle name="입력 7 2 4 6" xfId="6300"/>
    <cellStyle name="입력 7 2 4 6 2" xfId="13416"/>
    <cellStyle name="입력 7 2 4 6 2 2" xfId="26767"/>
    <cellStyle name="입력 7 2 4 6 3" xfId="20164"/>
    <cellStyle name="입력 7 2 4 7" xfId="9905"/>
    <cellStyle name="입력 7 2 4 7 2" xfId="23513"/>
    <cellStyle name="입력 7 2 4 8" xfId="16908"/>
    <cellStyle name="입력 7 2 5" xfId="2418"/>
    <cellStyle name="입력 7 2 5 2" xfId="2901"/>
    <cellStyle name="입력 7 2 5 2 2" xfId="3752"/>
    <cellStyle name="입력 7 2 5 2 2 2" xfId="5447"/>
    <cellStyle name="입력 7 2 5 2 2 2 2" xfId="8958"/>
    <cellStyle name="입력 7 2 5 2 2 2 2 2" xfId="16074"/>
    <cellStyle name="입력 7 2 5 2 2 2 2 2 2" xfId="29264"/>
    <cellStyle name="입력 7 2 5 2 2 2 2 3" xfId="22661"/>
    <cellStyle name="입력 7 2 5 2 2 2 3" xfId="12564"/>
    <cellStyle name="입력 7 2 5 2 2 2 3 2" xfId="26011"/>
    <cellStyle name="입력 7 2 5 2 2 2 4" xfId="19408"/>
    <cellStyle name="입력 7 2 5 2 2 3" xfId="7264"/>
    <cellStyle name="입력 7 2 5 2 2 3 2" xfId="14380"/>
    <cellStyle name="입력 7 2 5 2 2 3 2 2" xfId="27669"/>
    <cellStyle name="입력 7 2 5 2 2 3 3" xfId="21066"/>
    <cellStyle name="입력 7 2 5 2 2 4" xfId="10870"/>
    <cellStyle name="입력 7 2 5 2 2 4 2" xfId="24416"/>
    <cellStyle name="입력 7 2 5 2 2 5" xfId="17812"/>
    <cellStyle name="입력 7 2 5 2 3" xfId="4600"/>
    <cellStyle name="입력 7 2 5 2 3 2" xfId="8111"/>
    <cellStyle name="입력 7 2 5 2 3 2 2" xfId="15227"/>
    <cellStyle name="입력 7 2 5 2 3 2 2 2" xfId="28475"/>
    <cellStyle name="입력 7 2 5 2 3 2 3" xfId="21872"/>
    <cellStyle name="입력 7 2 5 2 3 3" xfId="11717"/>
    <cellStyle name="입력 7 2 5 2 3 3 2" xfId="25222"/>
    <cellStyle name="입력 7 2 5 2 3 4" xfId="18619"/>
    <cellStyle name="입력 7 2 5 2 4" xfId="6414"/>
    <cellStyle name="입력 7 2 5 2 4 2" xfId="13530"/>
    <cellStyle name="입력 7 2 5 2 4 2 2" xfId="26880"/>
    <cellStyle name="입력 7 2 5 2 4 3" xfId="20277"/>
    <cellStyle name="입력 7 2 5 2 5" xfId="10019"/>
    <cellStyle name="입력 7 2 5 2 5 2" xfId="23626"/>
    <cellStyle name="입력 7 2 5 2 6" xfId="17022"/>
    <cellStyle name="입력 7 2 5 3" xfId="3331"/>
    <cellStyle name="입력 7 2 5 3 2" xfId="5027"/>
    <cellStyle name="입력 7 2 5 3 2 2" xfId="8538"/>
    <cellStyle name="입력 7 2 5 3 2 2 2" xfId="15654"/>
    <cellStyle name="입력 7 2 5 3 2 2 2 2" xfId="28864"/>
    <cellStyle name="입력 7 2 5 3 2 2 3" xfId="22261"/>
    <cellStyle name="입력 7 2 5 3 2 3" xfId="12144"/>
    <cellStyle name="입력 7 2 5 3 2 3 2" xfId="25611"/>
    <cellStyle name="입력 7 2 5 3 2 4" xfId="19008"/>
    <cellStyle name="입력 7 2 5 3 3" xfId="6844"/>
    <cellStyle name="입력 7 2 5 3 3 2" xfId="13960"/>
    <cellStyle name="입력 7 2 5 3 3 2 2" xfId="27269"/>
    <cellStyle name="입력 7 2 5 3 3 3" xfId="20666"/>
    <cellStyle name="입력 7 2 5 3 4" xfId="10449"/>
    <cellStyle name="입력 7 2 5 3 4 2" xfId="24015"/>
    <cellStyle name="입력 7 2 5 3 5" xfId="17411"/>
    <cellStyle name="입력 7 2 5 4" xfId="4167"/>
    <cellStyle name="입력 7 2 5 4 2" xfId="7679"/>
    <cellStyle name="입력 7 2 5 4 2 2" xfId="14795"/>
    <cellStyle name="입력 7 2 5 4 2 2 2" xfId="28072"/>
    <cellStyle name="입력 7 2 5 4 2 3" xfId="21469"/>
    <cellStyle name="입력 7 2 5 4 3" xfId="11285"/>
    <cellStyle name="입력 7 2 5 4 3 2" xfId="24819"/>
    <cellStyle name="입력 7 2 5 4 4" xfId="18215"/>
    <cellStyle name="입력 7 2 5 5" xfId="5951"/>
    <cellStyle name="입력 7 2 5 5 2" xfId="13068"/>
    <cellStyle name="입력 7 2 5 5 2 2" xfId="26477"/>
    <cellStyle name="입력 7 2 5 5 3" xfId="19874"/>
    <cellStyle name="입력 7 2 5 6" xfId="9566"/>
    <cellStyle name="입력 7 2 5 6 2" xfId="23223"/>
    <cellStyle name="입력 7 2 5 7" xfId="16628"/>
    <cellStyle name="입력 7 2 6" xfId="2853"/>
    <cellStyle name="입력 7 2 6 2" xfId="3704"/>
    <cellStyle name="입력 7 2 6 2 2" xfId="5399"/>
    <cellStyle name="입력 7 2 6 2 2 2" xfId="8910"/>
    <cellStyle name="입력 7 2 6 2 2 2 2" xfId="16026"/>
    <cellStyle name="입력 7 2 6 2 2 2 2 2" xfId="29216"/>
    <cellStyle name="입력 7 2 6 2 2 2 3" xfId="22613"/>
    <cellStyle name="입력 7 2 6 2 2 3" xfId="12516"/>
    <cellStyle name="입력 7 2 6 2 2 3 2" xfId="25963"/>
    <cellStyle name="입력 7 2 6 2 2 4" xfId="19360"/>
    <cellStyle name="입력 7 2 6 2 3" xfId="7216"/>
    <cellStyle name="입력 7 2 6 2 3 2" xfId="14332"/>
    <cellStyle name="입력 7 2 6 2 3 2 2" xfId="27621"/>
    <cellStyle name="입력 7 2 6 2 3 3" xfId="21018"/>
    <cellStyle name="입력 7 2 6 2 4" xfId="10822"/>
    <cellStyle name="입력 7 2 6 2 4 2" xfId="24368"/>
    <cellStyle name="입력 7 2 6 2 5" xfId="17764"/>
    <cellStyle name="입력 7 2 6 3" xfId="4552"/>
    <cellStyle name="입력 7 2 6 3 2" xfId="8063"/>
    <cellStyle name="입력 7 2 6 3 2 2" xfId="15179"/>
    <cellStyle name="입력 7 2 6 3 2 2 2" xfId="28427"/>
    <cellStyle name="입력 7 2 6 3 2 3" xfId="21824"/>
    <cellStyle name="입력 7 2 6 3 3" xfId="11669"/>
    <cellStyle name="입력 7 2 6 3 3 2" xfId="25174"/>
    <cellStyle name="입력 7 2 6 3 4" xfId="18571"/>
    <cellStyle name="입력 7 2 6 4" xfId="6366"/>
    <cellStyle name="입력 7 2 6 4 2" xfId="13482"/>
    <cellStyle name="입력 7 2 6 4 2 2" xfId="26832"/>
    <cellStyle name="입력 7 2 6 4 3" xfId="20229"/>
    <cellStyle name="입력 7 2 6 5" xfId="9971"/>
    <cellStyle name="입력 7 2 6 5 2" xfId="23578"/>
    <cellStyle name="입력 7 2 6 6" xfId="16974"/>
    <cellStyle name="입력 7 2 7" xfId="3274"/>
    <cellStyle name="입력 7 2 7 2" xfId="4970"/>
    <cellStyle name="입력 7 2 7 2 2" xfId="8481"/>
    <cellStyle name="입력 7 2 7 2 2 2" xfId="15597"/>
    <cellStyle name="입력 7 2 7 2 2 2 2" xfId="28816"/>
    <cellStyle name="입력 7 2 7 2 2 3" xfId="22213"/>
    <cellStyle name="입력 7 2 7 2 3" xfId="12087"/>
    <cellStyle name="입력 7 2 7 2 3 2" xfId="25563"/>
    <cellStyle name="입력 7 2 7 2 4" xfId="18960"/>
    <cellStyle name="입력 7 2 7 3" xfId="6787"/>
    <cellStyle name="입력 7 2 7 3 2" xfId="13903"/>
    <cellStyle name="입력 7 2 7 3 2 2" xfId="27221"/>
    <cellStyle name="입력 7 2 7 3 3" xfId="20618"/>
    <cellStyle name="입력 7 2 7 4" xfId="10392"/>
    <cellStyle name="입력 7 2 7 4 2" xfId="23967"/>
    <cellStyle name="입력 7 2 7 5" xfId="17363"/>
    <cellStyle name="입력 7 2 8" xfId="4092"/>
    <cellStyle name="입력 7 2 8 2" xfId="7604"/>
    <cellStyle name="입력 7 2 8 2 2" xfId="14720"/>
    <cellStyle name="입력 7 2 8 2 2 2" xfId="28007"/>
    <cellStyle name="입력 7 2 8 2 3" xfId="21404"/>
    <cellStyle name="입력 7 2 8 3" xfId="11210"/>
    <cellStyle name="입력 7 2 8 3 2" xfId="24754"/>
    <cellStyle name="입력 7 2 8 4" xfId="18150"/>
    <cellStyle name="입력 7 2 9" xfId="5876"/>
    <cellStyle name="입력 7 2 9 2" xfId="12993"/>
    <cellStyle name="입력 7 2 9 2 2" xfId="26412"/>
    <cellStyle name="입력 7 2 9 3" xfId="19809"/>
    <cellStyle name="자리수" xfId="1670"/>
    <cellStyle name="자리수0" xfId="1671"/>
    <cellStyle name="전체" xfId="1672"/>
    <cellStyle name="제목 1 2" xfId="1673"/>
    <cellStyle name="제목 1 3" xfId="1674"/>
    <cellStyle name="제목 1 4" xfId="1675"/>
    <cellStyle name="제목 1 4 2" xfId="1676"/>
    <cellStyle name="제목 1 5" xfId="1677"/>
    <cellStyle name="제목 1 6" xfId="1678"/>
    <cellStyle name="제목 1 7" xfId="1679"/>
    <cellStyle name="제목 10" xfId="1680"/>
    <cellStyle name="제목 2 2" xfId="1681"/>
    <cellStyle name="제목 2 3" xfId="1682"/>
    <cellStyle name="제목 2 4" xfId="1683"/>
    <cellStyle name="제목 2 4 2" xfId="1684"/>
    <cellStyle name="제목 2 5" xfId="1685"/>
    <cellStyle name="제목 2 6" xfId="1686"/>
    <cellStyle name="제목 2 7" xfId="1687"/>
    <cellStyle name="제목 3 2" xfId="1688"/>
    <cellStyle name="제목 3 2 2" xfId="2350"/>
    <cellStyle name="제목 3 3" xfId="1689"/>
    <cellStyle name="제목 3 3 2" xfId="2351"/>
    <cellStyle name="제목 3 4" xfId="1690"/>
    <cellStyle name="제목 3 4 2" xfId="1691"/>
    <cellStyle name="제목 3 4 2 2" xfId="2353"/>
    <cellStyle name="제목 3 4 3" xfId="2352"/>
    <cellStyle name="제목 3 5" xfId="1692"/>
    <cellStyle name="제목 3 5 2" xfId="2354"/>
    <cellStyle name="제목 3 6" xfId="1693"/>
    <cellStyle name="제목 3 6 2" xfId="2355"/>
    <cellStyle name="제목 3 7" xfId="1694"/>
    <cellStyle name="제목 3 7 2" xfId="2356"/>
    <cellStyle name="제목 4 2" xfId="1695"/>
    <cellStyle name="제목 4 3" xfId="1696"/>
    <cellStyle name="제목 4 4" xfId="1697"/>
    <cellStyle name="제목 4 4 2" xfId="1698"/>
    <cellStyle name="제목 4 5" xfId="1699"/>
    <cellStyle name="제목 4 6" xfId="1700"/>
    <cellStyle name="제목 4 7" xfId="1701"/>
    <cellStyle name="제목 5" xfId="1702"/>
    <cellStyle name="제목 6" xfId="1703"/>
    <cellStyle name="제목 7" xfId="1704"/>
    <cellStyle name="제목 8" xfId="1705"/>
    <cellStyle name="제목 9" xfId="1706"/>
    <cellStyle name="제목1" xfId="1707"/>
    <cellStyle name="제목2" xfId="1708"/>
    <cellStyle name="좋은양식" xfId="1709"/>
    <cellStyle name="좋음 2" xfId="1710"/>
    <cellStyle name="좋음 3" xfId="1711"/>
    <cellStyle name="좋음 4" xfId="1712"/>
    <cellStyle name="좋음 4 2" xfId="1713"/>
    <cellStyle name="좋음 5" xfId="1714"/>
    <cellStyle name="좋음 6" xfId="1715"/>
    <cellStyle name="좋음 7" xfId="1716"/>
    <cellStyle name="지정되지 않음" xfId="1717"/>
    <cellStyle name="쬞\?1@" xfId="1718"/>
    <cellStyle name="钎霖_惫寇bal" xfId="1719"/>
    <cellStyle name="千分位[0]_ 白土" xfId="1720"/>
    <cellStyle name="千分位_ 白土" xfId="1721"/>
    <cellStyle name="千位[0]_laroux" xfId="1722"/>
    <cellStyle name="千位_laroux" xfId="1723"/>
    <cellStyle name="출력 2" xfId="1724"/>
    <cellStyle name="출력 2 2" xfId="2370"/>
    <cellStyle name="출력 2 2 2" xfId="2642"/>
    <cellStyle name="출력 2 2 2 2" xfId="2766"/>
    <cellStyle name="출력 2 2 2 2 2" xfId="2819"/>
    <cellStyle name="출력 2 2 2 2 2 2" xfId="3236"/>
    <cellStyle name="출력 2 2 2 2 2 2 2" xfId="4057"/>
    <cellStyle name="출력 2 2 2 2 2 2 2 2" xfId="5752"/>
    <cellStyle name="출력 2 2 2 2 2 2 2 2 2" xfId="9263"/>
    <cellStyle name="출력 2 2 2 2 2 2 2 2 2 2" xfId="16379"/>
    <cellStyle name="출력 2 2 2 2 2 2 2 2 2 2 2" xfId="29567"/>
    <cellStyle name="출력 2 2 2 2 2 2 2 2 2 3" xfId="22964"/>
    <cellStyle name="출력 2 2 2 2 2 2 2 2 3" xfId="12869"/>
    <cellStyle name="출력 2 2 2 2 2 2 2 2 3 2" xfId="26314"/>
    <cellStyle name="출력 2 2 2 2 2 2 2 2 4" xfId="19711"/>
    <cellStyle name="출력 2 2 2 2 2 2 2 3" xfId="7569"/>
    <cellStyle name="출력 2 2 2 2 2 2 2 3 2" xfId="14685"/>
    <cellStyle name="출력 2 2 2 2 2 2 2 3 2 2" xfId="27972"/>
    <cellStyle name="출력 2 2 2 2 2 2 2 3 3" xfId="21369"/>
    <cellStyle name="출력 2 2 2 2 2 2 2 4" xfId="11175"/>
    <cellStyle name="출력 2 2 2 2 2 2 2 4 2" xfId="24719"/>
    <cellStyle name="출력 2 2 2 2 2 2 2 5" xfId="18115"/>
    <cellStyle name="출력 2 2 2 2 2 2 3" xfId="4932"/>
    <cellStyle name="출력 2 2 2 2 2 2 3 2" xfId="8443"/>
    <cellStyle name="출력 2 2 2 2 2 2 3 2 2" xfId="15559"/>
    <cellStyle name="출력 2 2 2 2 2 2 3 2 2 2" xfId="28778"/>
    <cellStyle name="출력 2 2 2 2 2 2 3 2 3" xfId="22175"/>
    <cellStyle name="출력 2 2 2 2 2 2 3 3" xfId="12049"/>
    <cellStyle name="출력 2 2 2 2 2 2 3 3 2" xfId="25525"/>
    <cellStyle name="출력 2 2 2 2 2 2 3 4" xfId="18922"/>
    <cellStyle name="출력 2 2 2 2 2 2 4" xfId="6749"/>
    <cellStyle name="출력 2 2 2 2 2 2 4 2" xfId="13865"/>
    <cellStyle name="출력 2 2 2 2 2 2 4 2 2" xfId="27183"/>
    <cellStyle name="출력 2 2 2 2 2 2 4 3" xfId="20580"/>
    <cellStyle name="출력 2 2 2 2 2 2 5" xfId="10354"/>
    <cellStyle name="출력 2 2 2 2 2 2 5 2" xfId="23929"/>
    <cellStyle name="출력 2 2 2 2 2 2 6" xfId="17325"/>
    <cellStyle name="출력 2 2 2 2 2 3" xfId="3671"/>
    <cellStyle name="출력 2 2 2 2 2 3 2" xfId="5366"/>
    <cellStyle name="출력 2 2 2 2 2 3 2 2" xfId="8877"/>
    <cellStyle name="출력 2 2 2 2 2 3 2 2 2" xfId="15993"/>
    <cellStyle name="출력 2 2 2 2 2 3 2 2 2 2" xfId="29183"/>
    <cellStyle name="출력 2 2 2 2 2 3 2 2 3" xfId="22580"/>
    <cellStyle name="출력 2 2 2 2 2 3 2 3" xfId="12483"/>
    <cellStyle name="출력 2 2 2 2 2 3 2 3 2" xfId="25930"/>
    <cellStyle name="출력 2 2 2 2 2 3 2 4" xfId="19327"/>
    <cellStyle name="출력 2 2 2 2 2 3 3" xfId="7183"/>
    <cellStyle name="출력 2 2 2 2 2 3 3 2" xfId="14299"/>
    <cellStyle name="출력 2 2 2 2 2 3 3 2 2" xfId="27588"/>
    <cellStyle name="출력 2 2 2 2 2 3 3 3" xfId="20985"/>
    <cellStyle name="출력 2 2 2 2 2 3 4" xfId="10789"/>
    <cellStyle name="출력 2 2 2 2 2 3 4 2" xfId="24335"/>
    <cellStyle name="출력 2 2 2 2 2 3 5" xfId="17731"/>
    <cellStyle name="출력 2 2 2 2 2 4" xfId="4518"/>
    <cellStyle name="출력 2 2 2 2 2 4 2" xfId="8029"/>
    <cellStyle name="출력 2 2 2 2 2 4 2 2" xfId="15145"/>
    <cellStyle name="출력 2 2 2 2 2 4 2 2 2" xfId="28394"/>
    <cellStyle name="출력 2 2 2 2 2 4 2 3" xfId="21791"/>
    <cellStyle name="출력 2 2 2 2 2 4 3" xfId="11635"/>
    <cellStyle name="출력 2 2 2 2 2 4 3 2" xfId="25141"/>
    <cellStyle name="출력 2 2 2 2 2 4 4" xfId="18538"/>
    <cellStyle name="출력 2 2 2 2 2 5" xfId="6332"/>
    <cellStyle name="출력 2 2 2 2 2 5 2" xfId="13448"/>
    <cellStyle name="출력 2 2 2 2 2 5 2 2" xfId="26799"/>
    <cellStyle name="출력 2 2 2 2 2 5 3" xfId="20196"/>
    <cellStyle name="출력 2 2 2 2 2 6" xfId="9937"/>
    <cellStyle name="출력 2 2 2 2 2 6 2" xfId="23545"/>
    <cellStyle name="출력 2 2 2 2 2 7" xfId="16941"/>
    <cellStyle name="출력 2 2 2 2 3" xfId="3184"/>
    <cellStyle name="출력 2 2 2 2 3 2" xfId="4005"/>
    <cellStyle name="출력 2 2 2 2 3 2 2" xfId="5700"/>
    <cellStyle name="출력 2 2 2 2 3 2 2 2" xfId="9211"/>
    <cellStyle name="출력 2 2 2 2 3 2 2 2 2" xfId="16327"/>
    <cellStyle name="출력 2 2 2 2 3 2 2 2 2 2" xfId="29515"/>
    <cellStyle name="출력 2 2 2 2 3 2 2 2 3" xfId="22912"/>
    <cellStyle name="출력 2 2 2 2 3 2 2 3" xfId="12817"/>
    <cellStyle name="출력 2 2 2 2 3 2 2 3 2" xfId="26262"/>
    <cellStyle name="출력 2 2 2 2 3 2 2 4" xfId="19659"/>
    <cellStyle name="출력 2 2 2 2 3 2 3" xfId="7517"/>
    <cellStyle name="출력 2 2 2 2 3 2 3 2" xfId="14633"/>
    <cellStyle name="출력 2 2 2 2 3 2 3 2 2" xfId="27920"/>
    <cellStyle name="출력 2 2 2 2 3 2 3 3" xfId="21317"/>
    <cellStyle name="출력 2 2 2 2 3 2 4" xfId="11123"/>
    <cellStyle name="출력 2 2 2 2 3 2 4 2" xfId="24667"/>
    <cellStyle name="출력 2 2 2 2 3 2 5" xfId="18063"/>
    <cellStyle name="출력 2 2 2 2 3 3" xfId="4880"/>
    <cellStyle name="출력 2 2 2 2 3 3 2" xfId="8391"/>
    <cellStyle name="출력 2 2 2 2 3 3 2 2" xfId="15507"/>
    <cellStyle name="출력 2 2 2 2 3 3 2 2 2" xfId="28726"/>
    <cellStyle name="출력 2 2 2 2 3 3 2 3" xfId="22123"/>
    <cellStyle name="출력 2 2 2 2 3 3 3" xfId="11997"/>
    <cellStyle name="출력 2 2 2 2 3 3 3 2" xfId="25473"/>
    <cellStyle name="출력 2 2 2 2 3 3 4" xfId="18870"/>
    <cellStyle name="출력 2 2 2 2 3 4" xfId="6697"/>
    <cellStyle name="출력 2 2 2 2 3 4 2" xfId="13813"/>
    <cellStyle name="출력 2 2 2 2 3 4 2 2" xfId="27131"/>
    <cellStyle name="출력 2 2 2 2 3 4 3" xfId="20528"/>
    <cellStyle name="출력 2 2 2 2 3 5" xfId="10302"/>
    <cellStyle name="출력 2 2 2 2 3 5 2" xfId="23877"/>
    <cellStyle name="출력 2 2 2 2 3 6" xfId="17273"/>
    <cellStyle name="출력 2 2 2 2 4" xfId="3619"/>
    <cellStyle name="출력 2 2 2 2 4 2" xfId="5314"/>
    <cellStyle name="출력 2 2 2 2 4 2 2" xfId="8825"/>
    <cellStyle name="출력 2 2 2 2 4 2 2 2" xfId="15941"/>
    <cellStyle name="출력 2 2 2 2 4 2 2 2 2" xfId="29131"/>
    <cellStyle name="출력 2 2 2 2 4 2 2 3" xfId="22528"/>
    <cellStyle name="출력 2 2 2 2 4 2 3" xfId="12431"/>
    <cellStyle name="출력 2 2 2 2 4 2 3 2" xfId="25878"/>
    <cellStyle name="출력 2 2 2 2 4 2 4" xfId="19275"/>
    <cellStyle name="출력 2 2 2 2 4 3" xfId="7131"/>
    <cellStyle name="출력 2 2 2 2 4 3 2" xfId="14247"/>
    <cellStyle name="출력 2 2 2 2 4 3 2 2" xfId="27536"/>
    <cellStyle name="출력 2 2 2 2 4 3 3" xfId="20933"/>
    <cellStyle name="출력 2 2 2 2 4 4" xfId="10737"/>
    <cellStyle name="출력 2 2 2 2 4 4 2" xfId="24283"/>
    <cellStyle name="출력 2 2 2 2 4 5" xfId="17679"/>
    <cellStyle name="출력 2 2 2 2 5" xfId="4466"/>
    <cellStyle name="출력 2 2 2 2 5 2" xfId="7977"/>
    <cellStyle name="출력 2 2 2 2 5 2 2" xfId="15093"/>
    <cellStyle name="출력 2 2 2 2 5 2 2 2" xfId="28342"/>
    <cellStyle name="출력 2 2 2 2 5 2 3" xfId="21739"/>
    <cellStyle name="출력 2 2 2 2 5 3" xfId="11583"/>
    <cellStyle name="출력 2 2 2 2 5 3 2" xfId="25089"/>
    <cellStyle name="출력 2 2 2 2 5 4" xfId="18486"/>
    <cellStyle name="출력 2 2 2 2 6" xfId="6280"/>
    <cellStyle name="출력 2 2 2 2 6 2" xfId="13396"/>
    <cellStyle name="출력 2 2 2 2 6 2 2" xfId="26747"/>
    <cellStyle name="출력 2 2 2 2 6 3" xfId="20144"/>
    <cellStyle name="출력 2 2 2 2 7" xfId="9885"/>
    <cellStyle name="출력 2 2 2 2 7 2" xfId="23493"/>
    <cellStyle name="출력 2 2 2 2 8" xfId="16888"/>
    <cellStyle name="출력 2 2 2 3" xfId="2476"/>
    <cellStyle name="출력 2 2 2 3 2" xfId="2958"/>
    <cellStyle name="출력 2 2 2 3 2 2" xfId="3808"/>
    <cellStyle name="출력 2 2 2 3 2 2 2" xfId="5503"/>
    <cellStyle name="출력 2 2 2 3 2 2 2 2" xfId="9014"/>
    <cellStyle name="출력 2 2 2 3 2 2 2 2 2" xfId="16130"/>
    <cellStyle name="출력 2 2 2 3 2 2 2 2 2 2" xfId="29319"/>
    <cellStyle name="출력 2 2 2 3 2 2 2 2 3" xfId="22716"/>
    <cellStyle name="출력 2 2 2 3 2 2 2 3" xfId="12620"/>
    <cellStyle name="출력 2 2 2 3 2 2 2 3 2" xfId="26066"/>
    <cellStyle name="출력 2 2 2 3 2 2 2 4" xfId="19463"/>
    <cellStyle name="출력 2 2 2 3 2 2 3" xfId="7320"/>
    <cellStyle name="출력 2 2 2 3 2 2 3 2" xfId="14436"/>
    <cellStyle name="출력 2 2 2 3 2 2 3 2 2" xfId="27724"/>
    <cellStyle name="출력 2 2 2 3 2 2 3 3" xfId="21121"/>
    <cellStyle name="출력 2 2 2 3 2 2 4" xfId="10926"/>
    <cellStyle name="출력 2 2 2 3 2 2 4 2" xfId="24471"/>
    <cellStyle name="출력 2 2 2 3 2 2 5" xfId="17867"/>
    <cellStyle name="출력 2 2 2 3 2 3" xfId="4656"/>
    <cellStyle name="출력 2 2 2 3 2 3 2" xfId="8167"/>
    <cellStyle name="출력 2 2 2 3 2 3 2 2" xfId="15283"/>
    <cellStyle name="출력 2 2 2 3 2 3 2 2 2" xfId="28530"/>
    <cellStyle name="출력 2 2 2 3 2 3 2 3" xfId="21927"/>
    <cellStyle name="출력 2 2 2 3 2 3 3" xfId="11773"/>
    <cellStyle name="출력 2 2 2 3 2 3 3 2" xfId="25277"/>
    <cellStyle name="출력 2 2 2 3 2 3 4" xfId="18674"/>
    <cellStyle name="출력 2 2 2 3 2 4" xfId="6471"/>
    <cellStyle name="출력 2 2 2 3 2 4 2" xfId="13587"/>
    <cellStyle name="출력 2 2 2 3 2 4 2 2" xfId="26935"/>
    <cellStyle name="출력 2 2 2 3 2 4 3" xfId="20332"/>
    <cellStyle name="출력 2 2 2 3 2 5" xfId="10076"/>
    <cellStyle name="출력 2 2 2 3 2 5 2" xfId="23681"/>
    <cellStyle name="출력 2 2 2 3 2 6" xfId="17077"/>
    <cellStyle name="출력 2 2 2 3 3" xfId="3388"/>
    <cellStyle name="출력 2 2 2 3 3 2" xfId="5084"/>
    <cellStyle name="출력 2 2 2 3 3 2 2" xfId="8595"/>
    <cellStyle name="출력 2 2 2 3 3 2 2 2" xfId="15711"/>
    <cellStyle name="출력 2 2 2 3 3 2 2 2 2" xfId="28919"/>
    <cellStyle name="출력 2 2 2 3 3 2 2 3" xfId="22316"/>
    <cellStyle name="출력 2 2 2 3 3 2 3" xfId="12201"/>
    <cellStyle name="출력 2 2 2 3 3 2 3 2" xfId="25666"/>
    <cellStyle name="출력 2 2 2 3 3 2 4" xfId="19063"/>
    <cellStyle name="출력 2 2 2 3 3 3" xfId="6901"/>
    <cellStyle name="출력 2 2 2 3 3 3 2" xfId="14017"/>
    <cellStyle name="출력 2 2 2 3 3 3 2 2" xfId="27324"/>
    <cellStyle name="출력 2 2 2 3 3 3 3" xfId="20721"/>
    <cellStyle name="출력 2 2 2 3 3 4" xfId="10506"/>
    <cellStyle name="출력 2 2 2 3 3 4 2" xfId="24070"/>
    <cellStyle name="출력 2 2 2 3 3 5" xfId="17466"/>
    <cellStyle name="출력 2 2 2 3 4" xfId="4224"/>
    <cellStyle name="출력 2 2 2 3 4 2" xfId="7736"/>
    <cellStyle name="출력 2 2 2 3 4 2 2" xfId="14852"/>
    <cellStyle name="출력 2 2 2 3 4 2 2 2" xfId="28127"/>
    <cellStyle name="출력 2 2 2 3 4 2 3" xfId="21524"/>
    <cellStyle name="출력 2 2 2 3 4 3" xfId="11342"/>
    <cellStyle name="출력 2 2 2 3 4 3 2" xfId="24874"/>
    <cellStyle name="출력 2 2 2 3 4 4" xfId="18270"/>
    <cellStyle name="출력 2 2 2 3 5" xfId="6008"/>
    <cellStyle name="출력 2 2 2 3 5 2" xfId="13125"/>
    <cellStyle name="출력 2 2 2 3 5 2 2" xfId="26532"/>
    <cellStyle name="출력 2 2 2 3 5 3" xfId="19929"/>
    <cellStyle name="출력 2 2 2 3 6" xfId="9623"/>
    <cellStyle name="출력 2 2 2 3 6 2" xfId="23278"/>
    <cellStyle name="출력 2 2 2 3 7" xfId="16683"/>
    <cellStyle name="출력 2 2 2 4" xfId="3074"/>
    <cellStyle name="출력 2 2 2 4 2" xfId="3913"/>
    <cellStyle name="출력 2 2 2 4 2 2" xfId="5608"/>
    <cellStyle name="출력 2 2 2 4 2 2 2" xfId="9119"/>
    <cellStyle name="출력 2 2 2 4 2 2 2 2" xfId="16235"/>
    <cellStyle name="출력 2 2 2 4 2 2 2 2 2" xfId="29424"/>
    <cellStyle name="출력 2 2 2 4 2 2 2 3" xfId="22821"/>
    <cellStyle name="출력 2 2 2 4 2 2 3" xfId="12725"/>
    <cellStyle name="출력 2 2 2 4 2 2 3 2" xfId="26171"/>
    <cellStyle name="출력 2 2 2 4 2 2 4" xfId="19568"/>
    <cellStyle name="출력 2 2 2 4 2 3" xfId="7425"/>
    <cellStyle name="출력 2 2 2 4 2 3 2" xfId="14541"/>
    <cellStyle name="출력 2 2 2 4 2 3 2 2" xfId="27829"/>
    <cellStyle name="출력 2 2 2 4 2 3 3" xfId="21226"/>
    <cellStyle name="출력 2 2 2 4 2 4" xfId="11031"/>
    <cellStyle name="출력 2 2 2 4 2 4 2" xfId="24576"/>
    <cellStyle name="출력 2 2 2 4 2 5" xfId="17972"/>
    <cellStyle name="출력 2 2 2 4 3" xfId="4770"/>
    <cellStyle name="출력 2 2 2 4 3 2" xfId="8281"/>
    <cellStyle name="출력 2 2 2 4 3 2 2" xfId="15397"/>
    <cellStyle name="출력 2 2 2 4 3 2 2 2" xfId="28635"/>
    <cellStyle name="출력 2 2 2 4 3 2 3" xfId="22032"/>
    <cellStyle name="출력 2 2 2 4 3 3" xfId="11887"/>
    <cellStyle name="출력 2 2 2 4 3 3 2" xfId="25382"/>
    <cellStyle name="출력 2 2 2 4 3 4" xfId="18779"/>
    <cellStyle name="출력 2 2 2 4 4" xfId="6587"/>
    <cellStyle name="출력 2 2 2 4 4 2" xfId="13703"/>
    <cellStyle name="출력 2 2 2 4 4 2 2" xfId="27040"/>
    <cellStyle name="출력 2 2 2 4 4 3" xfId="20437"/>
    <cellStyle name="출력 2 2 2 4 5" xfId="10192"/>
    <cellStyle name="출력 2 2 2 4 5 2" xfId="23786"/>
    <cellStyle name="출력 2 2 2 4 6" xfId="17182"/>
    <cellStyle name="출력 2 2 2 5" xfId="3519"/>
    <cellStyle name="출력 2 2 2 5 2" xfId="5214"/>
    <cellStyle name="출력 2 2 2 5 2 2" xfId="8725"/>
    <cellStyle name="출력 2 2 2 5 2 2 2" xfId="15841"/>
    <cellStyle name="출력 2 2 2 5 2 2 2 2" xfId="29040"/>
    <cellStyle name="출력 2 2 2 5 2 2 3" xfId="22437"/>
    <cellStyle name="출력 2 2 2 5 2 3" xfId="12331"/>
    <cellStyle name="출력 2 2 2 5 2 3 2" xfId="25787"/>
    <cellStyle name="출력 2 2 2 5 2 4" xfId="19184"/>
    <cellStyle name="출력 2 2 2 5 3" xfId="7031"/>
    <cellStyle name="출력 2 2 2 5 3 2" xfId="14147"/>
    <cellStyle name="출력 2 2 2 5 3 2 2" xfId="27445"/>
    <cellStyle name="출력 2 2 2 5 3 3" xfId="20842"/>
    <cellStyle name="출력 2 2 2 5 4" xfId="10637"/>
    <cellStyle name="출력 2 2 2 5 4 2" xfId="24192"/>
    <cellStyle name="출력 2 2 2 5 5" xfId="17588"/>
    <cellStyle name="출력 2 2 2 6" xfId="4362"/>
    <cellStyle name="출력 2 2 2 6 2" xfId="7873"/>
    <cellStyle name="출력 2 2 2 6 2 2" xfId="14989"/>
    <cellStyle name="출력 2 2 2 6 2 2 2" xfId="28248"/>
    <cellStyle name="출력 2 2 2 6 2 3" xfId="21645"/>
    <cellStyle name="출력 2 2 2 6 3" xfId="11479"/>
    <cellStyle name="출력 2 2 2 6 3 2" xfId="24995"/>
    <cellStyle name="출력 2 2 2 6 4" xfId="18392"/>
    <cellStyle name="출력 2 2 2 7" xfId="6157"/>
    <cellStyle name="출력 2 2 2 7 2" xfId="13273"/>
    <cellStyle name="출력 2 2 2 7 2 2" xfId="26653"/>
    <cellStyle name="출력 2 2 2 7 3" xfId="20050"/>
    <cellStyle name="출력 2 2 2 8" xfId="9762"/>
    <cellStyle name="출력 2 2 2 8 2" xfId="23399"/>
    <cellStyle name="출력 2 2 2 9" xfId="16793"/>
    <cellStyle name="출력 2 2 3" xfId="2711"/>
    <cellStyle name="출력 2 2 3 2" xfId="2529"/>
    <cellStyle name="출력 2 2 3 2 2" xfId="3003"/>
    <cellStyle name="출력 2 2 3 2 2 2" xfId="3853"/>
    <cellStyle name="출력 2 2 3 2 2 2 2" xfId="5548"/>
    <cellStyle name="출력 2 2 3 2 2 2 2 2" xfId="9059"/>
    <cellStyle name="출력 2 2 3 2 2 2 2 2 2" xfId="16175"/>
    <cellStyle name="출력 2 2 3 2 2 2 2 2 2 2" xfId="29364"/>
    <cellStyle name="출력 2 2 3 2 2 2 2 2 3" xfId="22761"/>
    <cellStyle name="출력 2 2 3 2 2 2 2 3" xfId="12665"/>
    <cellStyle name="출력 2 2 3 2 2 2 2 3 2" xfId="26111"/>
    <cellStyle name="출력 2 2 3 2 2 2 2 4" xfId="19508"/>
    <cellStyle name="출력 2 2 3 2 2 2 3" xfId="7365"/>
    <cellStyle name="출력 2 2 3 2 2 2 3 2" xfId="14481"/>
    <cellStyle name="출력 2 2 3 2 2 2 3 2 2" xfId="27769"/>
    <cellStyle name="출력 2 2 3 2 2 2 3 3" xfId="21166"/>
    <cellStyle name="출력 2 2 3 2 2 2 4" xfId="10971"/>
    <cellStyle name="출력 2 2 3 2 2 2 4 2" xfId="24516"/>
    <cellStyle name="출력 2 2 3 2 2 2 5" xfId="17912"/>
    <cellStyle name="출력 2 2 3 2 2 3" xfId="4701"/>
    <cellStyle name="출력 2 2 3 2 2 3 2" xfId="8212"/>
    <cellStyle name="출력 2 2 3 2 2 3 2 2" xfId="15328"/>
    <cellStyle name="출력 2 2 3 2 2 3 2 2 2" xfId="28575"/>
    <cellStyle name="출력 2 2 3 2 2 3 2 3" xfId="21972"/>
    <cellStyle name="출력 2 2 3 2 2 3 3" xfId="11818"/>
    <cellStyle name="출력 2 2 3 2 2 3 3 2" xfId="25322"/>
    <cellStyle name="출력 2 2 3 2 2 3 4" xfId="18719"/>
    <cellStyle name="출력 2 2 3 2 2 4" xfId="6516"/>
    <cellStyle name="출력 2 2 3 2 2 4 2" xfId="13632"/>
    <cellStyle name="출력 2 2 3 2 2 4 2 2" xfId="26980"/>
    <cellStyle name="출력 2 2 3 2 2 4 3" xfId="20377"/>
    <cellStyle name="출력 2 2 3 2 2 5" xfId="10121"/>
    <cellStyle name="출력 2 2 3 2 2 5 2" xfId="23726"/>
    <cellStyle name="출력 2 2 3 2 2 6" xfId="17122"/>
    <cellStyle name="출력 2 2 3 2 3" xfId="3441"/>
    <cellStyle name="출력 2 2 3 2 3 2" xfId="5137"/>
    <cellStyle name="출력 2 2 3 2 3 2 2" xfId="8648"/>
    <cellStyle name="출력 2 2 3 2 3 2 2 2" xfId="15764"/>
    <cellStyle name="출력 2 2 3 2 3 2 2 2 2" xfId="28964"/>
    <cellStyle name="출력 2 2 3 2 3 2 2 3" xfId="22361"/>
    <cellStyle name="출력 2 2 3 2 3 2 3" xfId="12254"/>
    <cellStyle name="출력 2 2 3 2 3 2 3 2" xfId="25711"/>
    <cellStyle name="출력 2 2 3 2 3 2 4" xfId="19108"/>
    <cellStyle name="출력 2 2 3 2 3 3" xfId="6954"/>
    <cellStyle name="출력 2 2 3 2 3 3 2" xfId="14070"/>
    <cellStyle name="출력 2 2 3 2 3 3 2 2" xfId="27369"/>
    <cellStyle name="출력 2 2 3 2 3 3 3" xfId="20766"/>
    <cellStyle name="출력 2 2 3 2 3 4" xfId="10559"/>
    <cellStyle name="출력 2 2 3 2 3 4 2" xfId="24115"/>
    <cellStyle name="출력 2 2 3 2 3 5" xfId="17511"/>
    <cellStyle name="출력 2 2 3 2 4" xfId="4277"/>
    <cellStyle name="출력 2 2 3 2 4 2" xfId="7789"/>
    <cellStyle name="출력 2 2 3 2 4 2 2" xfId="14905"/>
    <cellStyle name="출력 2 2 3 2 4 2 2 2" xfId="28172"/>
    <cellStyle name="출력 2 2 3 2 4 2 3" xfId="21569"/>
    <cellStyle name="출력 2 2 3 2 4 3" xfId="11395"/>
    <cellStyle name="출력 2 2 3 2 4 3 2" xfId="24919"/>
    <cellStyle name="출력 2 2 3 2 4 4" xfId="18315"/>
    <cellStyle name="출력 2 2 3 2 5" xfId="6061"/>
    <cellStyle name="출력 2 2 3 2 5 2" xfId="13178"/>
    <cellStyle name="출력 2 2 3 2 5 2 2" xfId="26577"/>
    <cellStyle name="출력 2 2 3 2 5 3" xfId="19974"/>
    <cellStyle name="출력 2 2 3 2 6" xfId="9676"/>
    <cellStyle name="출력 2 2 3 2 6 2" xfId="23323"/>
    <cellStyle name="출력 2 2 3 2 7" xfId="16728"/>
    <cellStyle name="출력 2 2 3 3" xfId="3129"/>
    <cellStyle name="출력 2 2 3 3 2" xfId="3959"/>
    <cellStyle name="출력 2 2 3 3 2 2" xfId="5654"/>
    <cellStyle name="출력 2 2 3 3 2 2 2" xfId="9165"/>
    <cellStyle name="출력 2 2 3 3 2 2 2 2" xfId="16281"/>
    <cellStyle name="출력 2 2 3 3 2 2 2 2 2" xfId="29469"/>
    <cellStyle name="출력 2 2 3 3 2 2 2 3" xfId="22866"/>
    <cellStyle name="출력 2 2 3 3 2 2 3" xfId="12771"/>
    <cellStyle name="출력 2 2 3 3 2 2 3 2" xfId="26216"/>
    <cellStyle name="출력 2 2 3 3 2 2 4" xfId="19613"/>
    <cellStyle name="출력 2 2 3 3 2 3" xfId="7471"/>
    <cellStyle name="출력 2 2 3 3 2 3 2" xfId="14587"/>
    <cellStyle name="출력 2 2 3 3 2 3 2 2" xfId="27874"/>
    <cellStyle name="출력 2 2 3 3 2 3 3" xfId="21271"/>
    <cellStyle name="출력 2 2 3 3 2 4" xfId="11077"/>
    <cellStyle name="출력 2 2 3 3 2 4 2" xfId="24621"/>
    <cellStyle name="출력 2 2 3 3 2 5" xfId="18017"/>
    <cellStyle name="출력 2 2 3 3 3" xfId="4825"/>
    <cellStyle name="출력 2 2 3 3 3 2" xfId="8336"/>
    <cellStyle name="출력 2 2 3 3 3 2 2" xfId="15452"/>
    <cellStyle name="출력 2 2 3 3 3 2 2 2" xfId="28680"/>
    <cellStyle name="출력 2 2 3 3 3 2 3" xfId="22077"/>
    <cellStyle name="출력 2 2 3 3 3 3" xfId="11942"/>
    <cellStyle name="출력 2 2 3 3 3 3 2" xfId="25427"/>
    <cellStyle name="출력 2 2 3 3 3 4" xfId="18824"/>
    <cellStyle name="출력 2 2 3 3 4" xfId="6642"/>
    <cellStyle name="출력 2 2 3 3 4 2" xfId="13758"/>
    <cellStyle name="출력 2 2 3 3 4 2 2" xfId="27085"/>
    <cellStyle name="출력 2 2 3 3 4 3" xfId="20482"/>
    <cellStyle name="출력 2 2 3 3 5" xfId="10247"/>
    <cellStyle name="출력 2 2 3 3 5 2" xfId="23831"/>
    <cellStyle name="출력 2 2 3 3 6" xfId="17227"/>
    <cellStyle name="출력 2 2 3 4" xfId="3573"/>
    <cellStyle name="출력 2 2 3 4 2" xfId="5268"/>
    <cellStyle name="출력 2 2 3 4 2 2" xfId="8779"/>
    <cellStyle name="출력 2 2 3 4 2 2 2" xfId="15895"/>
    <cellStyle name="출력 2 2 3 4 2 2 2 2" xfId="29085"/>
    <cellStyle name="출력 2 2 3 4 2 2 3" xfId="22482"/>
    <cellStyle name="출력 2 2 3 4 2 3" xfId="12385"/>
    <cellStyle name="출력 2 2 3 4 2 3 2" xfId="25832"/>
    <cellStyle name="출력 2 2 3 4 2 4" xfId="19229"/>
    <cellStyle name="출력 2 2 3 4 3" xfId="7085"/>
    <cellStyle name="출력 2 2 3 4 3 2" xfId="14201"/>
    <cellStyle name="출력 2 2 3 4 3 2 2" xfId="27490"/>
    <cellStyle name="출력 2 2 3 4 3 3" xfId="20887"/>
    <cellStyle name="출력 2 2 3 4 4" xfId="10691"/>
    <cellStyle name="출력 2 2 3 4 4 2" xfId="24237"/>
    <cellStyle name="출력 2 2 3 4 5" xfId="17633"/>
    <cellStyle name="출력 2 2 3 5" xfId="4420"/>
    <cellStyle name="출력 2 2 3 5 2" xfId="7931"/>
    <cellStyle name="출력 2 2 3 5 2 2" xfId="15047"/>
    <cellStyle name="출력 2 2 3 5 2 2 2" xfId="28296"/>
    <cellStyle name="출력 2 2 3 5 2 3" xfId="21693"/>
    <cellStyle name="출력 2 2 3 5 3" xfId="11537"/>
    <cellStyle name="출력 2 2 3 5 3 2" xfId="25043"/>
    <cellStyle name="출력 2 2 3 5 4" xfId="18440"/>
    <cellStyle name="출력 2 2 3 6" xfId="6225"/>
    <cellStyle name="출력 2 2 3 6 2" xfId="13341"/>
    <cellStyle name="출력 2 2 3 6 2 2" xfId="26701"/>
    <cellStyle name="출력 2 2 3 6 3" xfId="20098"/>
    <cellStyle name="출력 2 2 3 7" xfId="9830"/>
    <cellStyle name="출력 2 2 3 7 2" xfId="23447"/>
    <cellStyle name="출력 2 2 3 8" xfId="16842"/>
    <cellStyle name="출력 2 2 4" xfId="2419"/>
    <cellStyle name="출력 2 2 4 2" xfId="2902"/>
    <cellStyle name="출력 2 2 4 2 2" xfId="3753"/>
    <cellStyle name="출력 2 2 4 2 2 2" xfId="5448"/>
    <cellStyle name="출력 2 2 4 2 2 2 2" xfId="8959"/>
    <cellStyle name="출력 2 2 4 2 2 2 2 2" xfId="16075"/>
    <cellStyle name="출력 2 2 4 2 2 2 2 2 2" xfId="29265"/>
    <cellStyle name="출력 2 2 4 2 2 2 2 3" xfId="22662"/>
    <cellStyle name="출력 2 2 4 2 2 2 3" xfId="12565"/>
    <cellStyle name="출력 2 2 4 2 2 2 3 2" xfId="26012"/>
    <cellStyle name="출력 2 2 4 2 2 2 4" xfId="19409"/>
    <cellStyle name="출력 2 2 4 2 2 3" xfId="7265"/>
    <cellStyle name="출력 2 2 4 2 2 3 2" xfId="14381"/>
    <cellStyle name="출력 2 2 4 2 2 3 2 2" xfId="27670"/>
    <cellStyle name="출력 2 2 4 2 2 3 3" xfId="21067"/>
    <cellStyle name="출력 2 2 4 2 2 4" xfId="10871"/>
    <cellStyle name="출력 2 2 4 2 2 4 2" xfId="24417"/>
    <cellStyle name="출력 2 2 4 2 2 5" xfId="17813"/>
    <cellStyle name="출력 2 2 4 2 3" xfId="4601"/>
    <cellStyle name="출력 2 2 4 2 3 2" xfId="8112"/>
    <cellStyle name="출력 2 2 4 2 3 2 2" xfId="15228"/>
    <cellStyle name="출력 2 2 4 2 3 2 2 2" xfId="28476"/>
    <cellStyle name="출력 2 2 4 2 3 2 3" xfId="21873"/>
    <cellStyle name="출력 2 2 4 2 3 3" xfId="11718"/>
    <cellStyle name="출력 2 2 4 2 3 3 2" xfId="25223"/>
    <cellStyle name="출력 2 2 4 2 3 4" xfId="18620"/>
    <cellStyle name="출력 2 2 4 2 4" xfId="6415"/>
    <cellStyle name="출력 2 2 4 2 4 2" xfId="13531"/>
    <cellStyle name="출력 2 2 4 2 4 2 2" xfId="26881"/>
    <cellStyle name="출력 2 2 4 2 4 3" xfId="20278"/>
    <cellStyle name="출력 2 2 4 2 5" xfId="10020"/>
    <cellStyle name="출력 2 2 4 2 5 2" xfId="23627"/>
    <cellStyle name="출력 2 2 4 2 6" xfId="17023"/>
    <cellStyle name="출력 2 2 4 3" xfId="3332"/>
    <cellStyle name="출력 2 2 4 3 2" xfId="5028"/>
    <cellStyle name="출력 2 2 4 3 2 2" xfId="8539"/>
    <cellStyle name="출력 2 2 4 3 2 2 2" xfId="15655"/>
    <cellStyle name="출력 2 2 4 3 2 2 2 2" xfId="28865"/>
    <cellStyle name="출력 2 2 4 3 2 2 3" xfId="22262"/>
    <cellStyle name="출력 2 2 4 3 2 3" xfId="12145"/>
    <cellStyle name="출력 2 2 4 3 2 3 2" xfId="25612"/>
    <cellStyle name="출력 2 2 4 3 2 4" xfId="19009"/>
    <cellStyle name="출력 2 2 4 3 3" xfId="6845"/>
    <cellStyle name="출력 2 2 4 3 3 2" xfId="13961"/>
    <cellStyle name="출력 2 2 4 3 3 2 2" xfId="27270"/>
    <cellStyle name="출력 2 2 4 3 3 3" xfId="20667"/>
    <cellStyle name="출력 2 2 4 3 4" xfId="10450"/>
    <cellStyle name="출력 2 2 4 3 4 2" xfId="24016"/>
    <cellStyle name="출력 2 2 4 3 5" xfId="17412"/>
    <cellStyle name="출력 2 2 4 4" xfId="4168"/>
    <cellStyle name="출력 2 2 4 4 2" xfId="7680"/>
    <cellStyle name="출력 2 2 4 4 2 2" xfId="14796"/>
    <cellStyle name="출력 2 2 4 4 2 2 2" xfId="28073"/>
    <cellStyle name="출력 2 2 4 4 2 3" xfId="21470"/>
    <cellStyle name="출력 2 2 4 4 3" xfId="11286"/>
    <cellStyle name="출력 2 2 4 4 3 2" xfId="24820"/>
    <cellStyle name="출력 2 2 4 4 4" xfId="18216"/>
    <cellStyle name="출력 2 2 4 5" xfId="5952"/>
    <cellStyle name="출력 2 2 4 5 2" xfId="13069"/>
    <cellStyle name="출력 2 2 4 5 2 2" xfId="26478"/>
    <cellStyle name="출력 2 2 4 5 3" xfId="19875"/>
    <cellStyle name="출력 2 2 4 6" xfId="9567"/>
    <cellStyle name="출력 2 2 4 6 2" xfId="23224"/>
    <cellStyle name="출력 2 2 4 7" xfId="16629"/>
    <cellStyle name="출력 2 2 5" xfId="2855"/>
    <cellStyle name="출력 2 2 5 2" xfId="3706"/>
    <cellStyle name="출력 2 2 5 2 2" xfId="5401"/>
    <cellStyle name="출력 2 2 5 2 2 2" xfId="8912"/>
    <cellStyle name="출력 2 2 5 2 2 2 2" xfId="16028"/>
    <cellStyle name="출력 2 2 5 2 2 2 2 2" xfId="29218"/>
    <cellStyle name="출력 2 2 5 2 2 2 3" xfId="22615"/>
    <cellStyle name="출력 2 2 5 2 2 3" xfId="12518"/>
    <cellStyle name="출력 2 2 5 2 2 3 2" xfId="25965"/>
    <cellStyle name="출력 2 2 5 2 2 4" xfId="19362"/>
    <cellStyle name="출력 2 2 5 2 3" xfId="7218"/>
    <cellStyle name="출력 2 2 5 2 3 2" xfId="14334"/>
    <cellStyle name="출력 2 2 5 2 3 2 2" xfId="27623"/>
    <cellStyle name="출력 2 2 5 2 3 3" xfId="21020"/>
    <cellStyle name="출력 2 2 5 2 4" xfId="10824"/>
    <cellStyle name="출력 2 2 5 2 4 2" xfId="24370"/>
    <cellStyle name="출력 2 2 5 2 5" xfId="17766"/>
    <cellStyle name="출력 2 2 5 3" xfId="4554"/>
    <cellStyle name="출력 2 2 5 3 2" xfId="8065"/>
    <cellStyle name="출력 2 2 5 3 2 2" xfId="15181"/>
    <cellStyle name="출력 2 2 5 3 2 2 2" xfId="28429"/>
    <cellStyle name="출력 2 2 5 3 2 3" xfId="21826"/>
    <cellStyle name="출력 2 2 5 3 3" xfId="11671"/>
    <cellStyle name="출력 2 2 5 3 3 2" xfId="25176"/>
    <cellStyle name="출력 2 2 5 3 4" xfId="18573"/>
    <cellStyle name="출력 2 2 5 4" xfId="6368"/>
    <cellStyle name="출력 2 2 5 4 2" xfId="13484"/>
    <cellStyle name="출력 2 2 5 4 2 2" xfId="26834"/>
    <cellStyle name="출력 2 2 5 4 3" xfId="20231"/>
    <cellStyle name="출력 2 2 5 5" xfId="9973"/>
    <cellStyle name="출력 2 2 5 5 2" xfId="23580"/>
    <cellStyle name="출력 2 2 5 6" xfId="16976"/>
    <cellStyle name="출력 2 2 6" xfId="3283"/>
    <cellStyle name="출력 2 2 6 2" xfId="4979"/>
    <cellStyle name="출력 2 2 6 2 2" xfId="8490"/>
    <cellStyle name="출력 2 2 6 2 2 2" xfId="15606"/>
    <cellStyle name="출력 2 2 6 2 2 2 2" xfId="28818"/>
    <cellStyle name="출력 2 2 6 2 2 3" xfId="22215"/>
    <cellStyle name="출력 2 2 6 2 3" xfId="12096"/>
    <cellStyle name="출력 2 2 6 2 3 2" xfId="25565"/>
    <cellStyle name="출력 2 2 6 2 4" xfId="18962"/>
    <cellStyle name="출력 2 2 6 3" xfId="6796"/>
    <cellStyle name="출력 2 2 6 3 2" xfId="13912"/>
    <cellStyle name="출력 2 2 6 3 2 2" xfId="27223"/>
    <cellStyle name="출력 2 2 6 3 3" xfId="20620"/>
    <cellStyle name="출력 2 2 6 4" xfId="10401"/>
    <cellStyle name="출력 2 2 6 4 2" xfId="23969"/>
    <cellStyle name="출력 2 2 6 5" xfId="17365"/>
    <cellStyle name="출력 2 2 7" xfId="4119"/>
    <cellStyle name="출력 2 2 7 2" xfId="7631"/>
    <cellStyle name="출력 2 2 7 2 2" xfId="14747"/>
    <cellStyle name="출력 2 2 7 2 2 2" xfId="28026"/>
    <cellStyle name="출력 2 2 7 2 3" xfId="21423"/>
    <cellStyle name="출력 2 2 7 3" xfId="11237"/>
    <cellStyle name="출력 2 2 7 3 2" xfId="24773"/>
    <cellStyle name="출력 2 2 7 4" xfId="18169"/>
    <cellStyle name="출력 2 2 8" xfId="5903"/>
    <cellStyle name="출력 2 2 8 2" xfId="13020"/>
    <cellStyle name="출력 2 2 8 2 2" xfId="26431"/>
    <cellStyle name="출력 2 2 8 3" xfId="19828"/>
    <cellStyle name="출력 2 2 9" xfId="9518"/>
    <cellStyle name="출력 2 2 9 2" xfId="23177"/>
    <cellStyle name="출력 3" xfId="1725"/>
    <cellStyle name="출력 3 2" xfId="2371"/>
    <cellStyle name="출력 3 2 2" xfId="2643"/>
    <cellStyle name="출력 3 2 2 2" xfId="2767"/>
    <cellStyle name="출력 3 2 2 2 2" xfId="2820"/>
    <cellStyle name="출력 3 2 2 2 2 2" xfId="3237"/>
    <cellStyle name="출력 3 2 2 2 2 2 2" xfId="4058"/>
    <cellStyle name="출력 3 2 2 2 2 2 2 2" xfId="5753"/>
    <cellStyle name="출력 3 2 2 2 2 2 2 2 2" xfId="9264"/>
    <cellStyle name="출력 3 2 2 2 2 2 2 2 2 2" xfId="16380"/>
    <cellStyle name="출력 3 2 2 2 2 2 2 2 2 2 2" xfId="29568"/>
    <cellStyle name="출력 3 2 2 2 2 2 2 2 2 3" xfId="22965"/>
    <cellStyle name="출력 3 2 2 2 2 2 2 2 3" xfId="12870"/>
    <cellStyle name="출력 3 2 2 2 2 2 2 2 3 2" xfId="26315"/>
    <cellStyle name="출력 3 2 2 2 2 2 2 2 4" xfId="19712"/>
    <cellStyle name="출력 3 2 2 2 2 2 2 3" xfId="7570"/>
    <cellStyle name="출력 3 2 2 2 2 2 2 3 2" xfId="14686"/>
    <cellStyle name="출력 3 2 2 2 2 2 2 3 2 2" xfId="27973"/>
    <cellStyle name="출력 3 2 2 2 2 2 2 3 3" xfId="21370"/>
    <cellStyle name="출력 3 2 2 2 2 2 2 4" xfId="11176"/>
    <cellStyle name="출력 3 2 2 2 2 2 2 4 2" xfId="24720"/>
    <cellStyle name="출력 3 2 2 2 2 2 2 5" xfId="18116"/>
    <cellStyle name="출력 3 2 2 2 2 2 3" xfId="4933"/>
    <cellStyle name="출력 3 2 2 2 2 2 3 2" xfId="8444"/>
    <cellStyle name="출력 3 2 2 2 2 2 3 2 2" xfId="15560"/>
    <cellStyle name="출력 3 2 2 2 2 2 3 2 2 2" xfId="28779"/>
    <cellStyle name="출력 3 2 2 2 2 2 3 2 3" xfId="22176"/>
    <cellStyle name="출력 3 2 2 2 2 2 3 3" xfId="12050"/>
    <cellStyle name="출력 3 2 2 2 2 2 3 3 2" xfId="25526"/>
    <cellStyle name="출력 3 2 2 2 2 2 3 4" xfId="18923"/>
    <cellStyle name="출력 3 2 2 2 2 2 4" xfId="6750"/>
    <cellStyle name="출력 3 2 2 2 2 2 4 2" xfId="13866"/>
    <cellStyle name="출력 3 2 2 2 2 2 4 2 2" xfId="27184"/>
    <cellStyle name="출력 3 2 2 2 2 2 4 3" xfId="20581"/>
    <cellStyle name="출력 3 2 2 2 2 2 5" xfId="10355"/>
    <cellStyle name="출력 3 2 2 2 2 2 5 2" xfId="23930"/>
    <cellStyle name="출력 3 2 2 2 2 2 6" xfId="17326"/>
    <cellStyle name="출력 3 2 2 2 2 3" xfId="3672"/>
    <cellStyle name="출력 3 2 2 2 2 3 2" xfId="5367"/>
    <cellStyle name="출력 3 2 2 2 2 3 2 2" xfId="8878"/>
    <cellStyle name="출력 3 2 2 2 2 3 2 2 2" xfId="15994"/>
    <cellStyle name="출력 3 2 2 2 2 3 2 2 2 2" xfId="29184"/>
    <cellStyle name="출력 3 2 2 2 2 3 2 2 3" xfId="22581"/>
    <cellStyle name="출력 3 2 2 2 2 3 2 3" xfId="12484"/>
    <cellStyle name="출력 3 2 2 2 2 3 2 3 2" xfId="25931"/>
    <cellStyle name="출력 3 2 2 2 2 3 2 4" xfId="19328"/>
    <cellStyle name="출력 3 2 2 2 2 3 3" xfId="7184"/>
    <cellStyle name="출력 3 2 2 2 2 3 3 2" xfId="14300"/>
    <cellStyle name="출력 3 2 2 2 2 3 3 2 2" xfId="27589"/>
    <cellStyle name="출력 3 2 2 2 2 3 3 3" xfId="20986"/>
    <cellStyle name="출력 3 2 2 2 2 3 4" xfId="10790"/>
    <cellStyle name="출력 3 2 2 2 2 3 4 2" xfId="24336"/>
    <cellStyle name="출력 3 2 2 2 2 3 5" xfId="17732"/>
    <cellStyle name="출력 3 2 2 2 2 4" xfId="4519"/>
    <cellStyle name="출력 3 2 2 2 2 4 2" xfId="8030"/>
    <cellStyle name="출력 3 2 2 2 2 4 2 2" xfId="15146"/>
    <cellStyle name="출력 3 2 2 2 2 4 2 2 2" xfId="28395"/>
    <cellStyle name="출력 3 2 2 2 2 4 2 3" xfId="21792"/>
    <cellStyle name="출력 3 2 2 2 2 4 3" xfId="11636"/>
    <cellStyle name="출력 3 2 2 2 2 4 3 2" xfId="25142"/>
    <cellStyle name="출력 3 2 2 2 2 4 4" xfId="18539"/>
    <cellStyle name="출력 3 2 2 2 2 5" xfId="6333"/>
    <cellStyle name="출력 3 2 2 2 2 5 2" xfId="13449"/>
    <cellStyle name="출력 3 2 2 2 2 5 2 2" xfId="26800"/>
    <cellStyle name="출력 3 2 2 2 2 5 3" xfId="20197"/>
    <cellStyle name="출력 3 2 2 2 2 6" xfId="9938"/>
    <cellStyle name="출력 3 2 2 2 2 6 2" xfId="23546"/>
    <cellStyle name="출력 3 2 2 2 2 7" xfId="16942"/>
    <cellStyle name="출력 3 2 2 2 3" xfId="3185"/>
    <cellStyle name="출력 3 2 2 2 3 2" xfId="4006"/>
    <cellStyle name="출력 3 2 2 2 3 2 2" xfId="5701"/>
    <cellStyle name="출력 3 2 2 2 3 2 2 2" xfId="9212"/>
    <cellStyle name="출력 3 2 2 2 3 2 2 2 2" xfId="16328"/>
    <cellStyle name="출력 3 2 2 2 3 2 2 2 2 2" xfId="29516"/>
    <cellStyle name="출력 3 2 2 2 3 2 2 2 3" xfId="22913"/>
    <cellStyle name="출력 3 2 2 2 3 2 2 3" xfId="12818"/>
    <cellStyle name="출력 3 2 2 2 3 2 2 3 2" xfId="26263"/>
    <cellStyle name="출력 3 2 2 2 3 2 2 4" xfId="19660"/>
    <cellStyle name="출력 3 2 2 2 3 2 3" xfId="7518"/>
    <cellStyle name="출력 3 2 2 2 3 2 3 2" xfId="14634"/>
    <cellStyle name="출력 3 2 2 2 3 2 3 2 2" xfId="27921"/>
    <cellStyle name="출력 3 2 2 2 3 2 3 3" xfId="21318"/>
    <cellStyle name="출력 3 2 2 2 3 2 4" xfId="11124"/>
    <cellStyle name="출력 3 2 2 2 3 2 4 2" xfId="24668"/>
    <cellStyle name="출력 3 2 2 2 3 2 5" xfId="18064"/>
    <cellStyle name="출력 3 2 2 2 3 3" xfId="4881"/>
    <cellStyle name="출력 3 2 2 2 3 3 2" xfId="8392"/>
    <cellStyle name="출력 3 2 2 2 3 3 2 2" xfId="15508"/>
    <cellStyle name="출력 3 2 2 2 3 3 2 2 2" xfId="28727"/>
    <cellStyle name="출력 3 2 2 2 3 3 2 3" xfId="22124"/>
    <cellStyle name="출력 3 2 2 2 3 3 3" xfId="11998"/>
    <cellStyle name="출력 3 2 2 2 3 3 3 2" xfId="25474"/>
    <cellStyle name="출력 3 2 2 2 3 3 4" xfId="18871"/>
    <cellStyle name="출력 3 2 2 2 3 4" xfId="6698"/>
    <cellStyle name="출력 3 2 2 2 3 4 2" xfId="13814"/>
    <cellStyle name="출력 3 2 2 2 3 4 2 2" xfId="27132"/>
    <cellStyle name="출력 3 2 2 2 3 4 3" xfId="20529"/>
    <cellStyle name="출력 3 2 2 2 3 5" xfId="10303"/>
    <cellStyle name="출력 3 2 2 2 3 5 2" xfId="23878"/>
    <cellStyle name="출력 3 2 2 2 3 6" xfId="17274"/>
    <cellStyle name="출력 3 2 2 2 4" xfId="3620"/>
    <cellStyle name="출력 3 2 2 2 4 2" xfId="5315"/>
    <cellStyle name="출력 3 2 2 2 4 2 2" xfId="8826"/>
    <cellStyle name="출력 3 2 2 2 4 2 2 2" xfId="15942"/>
    <cellStyle name="출력 3 2 2 2 4 2 2 2 2" xfId="29132"/>
    <cellStyle name="출력 3 2 2 2 4 2 2 3" xfId="22529"/>
    <cellStyle name="출력 3 2 2 2 4 2 3" xfId="12432"/>
    <cellStyle name="출력 3 2 2 2 4 2 3 2" xfId="25879"/>
    <cellStyle name="출력 3 2 2 2 4 2 4" xfId="19276"/>
    <cellStyle name="출력 3 2 2 2 4 3" xfId="7132"/>
    <cellStyle name="출력 3 2 2 2 4 3 2" xfId="14248"/>
    <cellStyle name="출력 3 2 2 2 4 3 2 2" xfId="27537"/>
    <cellStyle name="출력 3 2 2 2 4 3 3" xfId="20934"/>
    <cellStyle name="출력 3 2 2 2 4 4" xfId="10738"/>
    <cellStyle name="출력 3 2 2 2 4 4 2" xfId="24284"/>
    <cellStyle name="출력 3 2 2 2 4 5" xfId="17680"/>
    <cellStyle name="출력 3 2 2 2 5" xfId="4467"/>
    <cellStyle name="출력 3 2 2 2 5 2" xfId="7978"/>
    <cellStyle name="출력 3 2 2 2 5 2 2" xfId="15094"/>
    <cellStyle name="출력 3 2 2 2 5 2 2 2" xfId="28343"/>
    <cellStyle name="출력 3 2 2 2 5 2 3" xfId="21740"/>
    <cellStyle name="출력 3 2 2 2 5 3" xfId="11584"/>
    <cellStyle name="출력 3 2 2 2 5 3 2" xfId="25090"/>
    <cellStyle name="출력 3 2 2 2 5 4" xfId="18487"/>
    <cellStyle name="출력 3 2 2 2 6" xfId="6281"/>
    <cellStyle name="출력 3 2 2 2 6 2" xfId="13397"/>
    <cellStyle name="출력 3 2 2 2 6 2 2" xfId="26748"/>
    <cellStyle name="출력 3 2 2 2 6 3" xfId="20145"/>
    <cellStyle name="출력 3 2 2 2 7" xfId="9886"/>
    <cellStyle name="출력 3 2 2 2 7 2" xfId="23494"/>
    <cellStyle name="출력 3 2 2 2 8" xfId="16889"/>
    <cellStyle name="출력 3 2 2 3" xfId="2477"/>
    <cellStyle name="출력 3 2 2 3 2" xfId="2959"/>
    <cellStyle name="출력 3 2 2 3 2 2" xfId="3809"/>
    <cellStyle name="출력 3 2 2 3 2 2 2" xfId="5504"/>
    <cellStyle name="출력 3 2 2 3 2 2 2 2" xfId="9015"/>
    <cellStyle name="출력 3 2 2 3 2 2 2 2 2" xfId="16131"/>
    <cellStyle name="출력 3 2 2 3 2 2 2 2 2 2" xfId="29320"/>
    <cellStyle name="출력 3 2 2 3 2 2 2 2 3" xfId="22717"/>
    <cellStyle name="출력 3 2 2 3 2 2 2 3" xfId="12621"/>
    <cellStyle name="출력 3 2 2 3 2 2 2 3 2" xfId="26067"/>
    <cellStyle name="출력 3 2 2 3 2 2 2 4" xfId="19464"/>
    <cellStyle name="출력 3 2 2 3 2 2 3" xfId="7321"/>
    <cellStyle name="출력 3 2 2 3 2 2 3 2" xfId="14437"/>
    <cellStyle name="출력 3 2 2 3 2 2 3 2 2" xfId="27725"/>
    <cellStyle name="출력 3 2 2 3 2 2 3 3" xfId="21122"/>
    <cellStyle name="출력 3 2 2 3 2 2 4" xfId="10927"/>
    <cellStyle name="출력 3 2 2 3 2 2 4 2" xfId="24472"/>
    <cellStyle name="출력 3 2 2 3 2 2 5" xfId="17868"/>
    <cellStyle name="출력 3 2 2 3 2 3" xfId="4657"/>
    <cellStyle name="출력 3 2 2 3 2 3 2" xfId="8168"/>
    <cellStyle name="출력 3 2 2 3 2 3 2 2" xfId="15284"/>
    <cellStyle name="출력 3 2 2 3 2 3 2 2 2" xfId="28531"/>
    <cellStyle name="출력 3 2 2 3 2 3 2 3" xfId="21928"/>
    <cellStyle name="출력 3 2 2 3 2 3 3" xfId="11774"/>
    <cellStyle name="출력 3 2 2 3 2 3 3 2" xfId="25278"/>
    <cellStyle name="출력 3 2 2 3 2 3 4" xfId="18675"/>
    <cellStyle name="출력 3 2 2 3 2 4" xfId="6472"/>
    <cellStyle name="출력 3 2 2 3 2 4 2" xfId="13588"/>
    <cellStyle name="출력 3 2 2 3 2 4 2 2" xfId="26936"/>
    <cellStyle name="출력 3 2 2 3 2 4 3" xfId="20333"/>
    <cellStyle name="출력 3 2 2 3 2 5" xfId="10077"/>
    <cellStyle name="출력 3 2 2 3 2 5 2" xfId="23682"/>
    <cellStyle name="출력 3 2 2 3 2 6" xfId="17078"/>
    <cellStyle name="출력 3 2 2 3 3" xfId="3389"/>
    <cellStyle name="출력 3 2 2 3 3 2" xfId="5085"/>
    <cellStyle name="출력 3 2 2 3 3 2 2" xfId="8596"/>
    <cellStyle name="출력 3 2 2 3 3 2 2 2" xfId="15712"/>
    <cellStyle name="출력 3 2 2 3 3 2 2 2 2" xfId="28920"/>
    <cellStyle name="출력 3 2 2 3 3 2 2 3" xfId="22317"/>
    <cellStyle name="출력 3 2 2 3 3 2 3" xfId="12202"/>
    <cellStyle name="출력 3 2 2 3 3 2 3 2" xfId="25667"/>
    <cellStyle name="출력 3 2 2 3 3 2 4" xfId="19064"/>
    <cellStyle name="출력 3 2 2 3 3 3" xfId="6902"/>
    <cellStyle name="출력 3 2 2 3 3 3 2" xfId="14018"/>
    <cellStyle name="출력 3 2 2 3 3 3 2 2" xfId="27325"/>
    <cellStyle name="출력 3 2 2 3 3 3 3" xfId="20722"/>
    <cellStyle name="출력 3 2 2 3 3 4" xfId="10507"/>
    <cellStyle name="출력 3 2 2 3 3 4 2" xfId="24071"/>
    <cellStyle name="출력 3 2 2 3 3 5" xfId="17467"/>
    <cellStyle name="출력 3 2 2 3 4" xfId="4225"/>
    <cellStyle name="출력 3 2 2 3 4 2" xfId="7737"/>
    <cellStyle name="출력 3 2 2 3 4 2 2" xfId="14853"/>
    <cellStyle name="출력 3 2 2 3 4 2 2 2" xfId="28128"/>
    <cellStyle name="출력 3 2 2 3 4 2 3" xfId="21525"/>
    <cellStyle name="출력 3 2 2 3 4 3" xfId="11343"/>
    <cellStyle name="출력 3 2 2 3 4 3 2" xfId="24875"/>
    <cellStyle name="출력 3 2 2 3 4 4" xfId="18271"/>
    <cellStyle name="출력 3 2 2 3 5" xfId="6009"/>
    <cellStyle name="출력 3 2 2 3 5 2" xfId="13126"/>
    <cellStyle name="출력 3 2 2 3 5 2 2" xfId="26533"/>
    <cellStyle name="출력 3 2 2 3 5 3" xfId="19930"/>
    <cellStyle name="출력 3 2 2 3 6" xfId="9624"/>
    <cellStyle name="출력 3 2 2 3 6 2" xfId="23279"/>
    <cellStyle name="출력 3 2 2 3 7" xfId="16684"/>
    <cellStyle name="출력 3 2 2 4" xfId="3075"/>
    <cellStyle name="출력 3 2 2 4 2" xfId="3914"/>
    <cellStyle name="출력 3 2 2 4 2 2" xfId="5609"/>
    <cellStyle name="출력 3 2 2 4 2 2 2" xfId="9120"/>
    <cellStyle name="출력 3 2 2 4 2 2 2 2" xfId="16236"/>
    <cellStyle name="출력 3 2 2 4 2 2 2 2 2" xfId="29425"/>
    <cellStyle name="출력 3 2 2 4 2 2 2 3" xfId="22822"/>
    <cellStyle name="출력 3 2 2 4 2 2 3" xfId="12726"/>
    <cellStyle name="출력 3 2 2 4 2 2 3 2" xfId="26172"/>
    <cellStyle name="출력 3 2 2 4 2 2 4" xfId="19569"/>
    <cellStyle name="출력 3 2 2 4 2 3" xfId="7426"/>
    <cellStyle name="출력 3 2 2 4 2 3 2" xfId="14542"/>
    <cellStyle name="출력 3 2 2 4 2 3 2 2" xfId="27830"/>
    <cellStyle name="출력 3 2 2 4 2 3 3" xfId="21227"/>
    <cellStyle name="출력 3 2 2 4 2 4" xfId="11032"/>
    <cellStyle name="출력 3 2 2 4 2 4 2" xfId="24577"/>
    <cellStyle name="출력 3 2 2 4 2 5" xfId="17973"/>
    <cellStyle name="출력 3 2 2 4 3" xfId="4771"/>
    <cellStyle name="출력 3 2 2 4 3 2" xfId="8282"/>
    <cellStyle name="출력 3 2 2 4 3 2 2" xfId="15398"/>
    <cellStyle name="출력 3 2 2 4 3 2 2 2" xfId="28636"/>
    <cellStyle name="출력 3 2 2 4 3 2 3" xfId="22033"/>
    <cellStyle name="출력 3 2 2 4 3 3" xfId="11888"/>
    <cellStyle name="출력 3 2 2 4 3 3 2" xfId="25383"/>
    <cellStyle name="출력 3 2 2 4 3 4" xfId="18780"/>
    <cellStyle name="출력 3 2 2 4 4" xfId="6588"/>
    <cellStyle name="출력 3 2 2 4 4 2" xfId="13704"/>
    <cellStyle name="출력 3 2 2 4 4 2 2" xfId="27041"/>
    <cellStyle name="출력 3 2 2 4 4 3" xfId="20438"/>
    <cellStyle name="출력 3 2 2 4 5" xfId="10193"/>
    <cellStyle name="출력 3 2 2 4 5 2" xfId="23787"/>
    <cellStyle name="출력 3 2 2 4 6" xfId="17183"/>
    <cellStyle name="출력 3 2 2 5" xfId="3520"/>
    <cellStyle name="출력 3 2 2 5 2" xfId="5215"/>
    <cellStyle name="출력 3 2 2 5 2 2" xfId="8726"/>
    <cellStyle name="출력 3 2 2 5 2 2 2" xfId="15842"/>
    <cellStyle name="출력 3 2 2 5 2 2 2 2" xfId="29041"/>
    <cellStyle name="출력 3 2 2 5 2 2 3" xfId="22438"/>
    <cellStyle name="출력 3 2 2 5 2 3" xfId="12332"/>
    <cellStyle name="출력 3 2 2 5 2 3 2" xfId="25788"/>
    <cellStyle name="출력 3 2 2 5 2 4" xfId="19185"/>
    <cellStyle name="출력 3 2 2 5 3" xfId="7032"/>
    <cellStyle name="출력 3 2 2 5 3 2" xfId="14148"/>
    <cellStyle name="출력 3 2 2 5 3 2 2" xfId="27446"/>
    <cellStyle name="출력 3 2 2 5 3 3" xfId="20843"/>
    <cellStyle name="출력 3 2 2 5 4" xfId="10638"/>
    <cellStyle name="출력 3 2 2 5 4 2" xfId="24193"/>
    <cellStyle name="출력 3 2 2 5 5" xfId="17589"/>
    <cellStyle name="출력 3 2 2 6" xfId="4363"/>
    <cellStyle name="출력 3 2 2 6 2" xfId="7874"/>
    <cellStyle name="출력 3 2 2 6 2 2" xfId="14990"/>
    <cellStyle name="출력 3 2 2 6 2 2 2" xfId="28249"/>
    <cellStyle name="출력 3 2 2 6 2 3" xfId="21646"/>
    <cellStyle name="출력 3 2 2 6 3" xfId="11480"/>
    <cellStyle name="출력 3 2 2 6 3 2" xfId="24996"/>
    <cellStyle name="출력 3 2 2 6 4" xfId="18393"/>
    <cellStyle name="출력 3 2 2 7" xfId="6158"/>
    <cellStyle name="출력 3 2 2 7 2" xfId="13274"/>
    <cellStyle name="출력 3 2 2 7 2 2" xfId="26654"/>
    <cellStyle name="출력 3 2 2 7 3" xfId="20051"/>
    <cellStyle name="출력 3 2 2 8" xfId="9763"/>
    <cellStyle name="출력 3 2 2 8 2" xfId="23400"/>
    <cellStyle name="출력 3 2 2 9" xfId="16794"/>
    <cellStyle name="출력 3 2 3" xfId="2712"/>
    <cellStyle name="출력 3 2 3 2" xfId="2530"/>
    <cellStyle name="출력 3 2 3 2 2" xfId="3004"/>
    <cellStyle name="출력 3 2 3 2 2 2" xfId="3854"/>
    <cellStyle name="출력 3 2 3 2 2 2 2" xfId="5549"/>
    <cellStyle name="출력 3 2 3 2 2 2 2 2" xfId="9060"/>
    <cellStyle name="출력 3 2 3 2 2 2 2 2 2" xfId="16176"/>
    <cellStyle name="출력 3 2 3 2 2 2 2 2 2 2" xfId="29365"/>
    <cellStyle name="출력 3 2 3 2 2 2 2 2 3" xfId="22762"/>
    <cellStyle name="출력 3 2 3 2 2 2 2 3" xfId="12666"/>
    <cellStyle name="출력 3 2 3 2 2 2 2 3 2" xfId="26112"/>
    <cellStyle name="출력 3 2 3 2 2 2 2 4" xfId="19509"/>
    <cellStyle name="출력 3 2 3 2 2 2 3" xfId="7366"/>
    <cellStyle name="출력 3 2 3 2 2 2 3 2" xfId="14482"/>
    <cellStyle name="출력 3 2 3 2 2 2 3 2 2" xfId="27770"/>
    <cellStyle name="출력 3 2 3 2 2 2 3 3" xfId="21167"/>
    <cellStyle name="출력 3 2 3 2 2 2 4" xfId="10972"/>
    <cellStyle name="출력 3 2 3 2 2 2 4 2" xfId="24517"/>
    <cellStyle name="출력 3 2 3 2 2 2 5" xfId="17913"/>
    <cellStyle name="출력 3 2 3 2 2 3" xfId="4702"/>
    <cellStyle name="출력 3 2 3 2 2 3 2" xfId="8213"/>
    <cellStyle name="출력 3 2 3 2 2 3 2 2" xfId="15329"/>
    <cellStyle name="출력 3 2 3 2 2 3 2 2 2" xfId="28576"/>
    <cellStyle name="출력 3 2 3 2 2 3 2 3" xfId="21973"/>
    <cellStyle name="출력 3 2 3 2 2 3 3" xfId="11819"/>
    <cellStyle name="출력 3 2 3 2 2 3 3 2" xfId="25323"/>
    <cellStyle name="출력 3 2 3 2 2 3 4" xfId="18720"/>
    <cellStyle name="출력 3 2 3 2 2 4" xfId="6517"/>
    <cellStyle name="출력 3 2 3 2 2 4 2" xfId="13633"/>
    <cellStyle name="출력 3 2 3 2 2 4 2 2" xfId="26981"/>
    <cellStyle name="출력 3 2 3 2 2 4 3" xfId="20378"/>
    <cellStyle name="출력 3 2 3 2 2 5" xfId="10122"/>
    <cellStyle name="출력 3 2 3 2 2 5 2" xfId="23727"/>
    <cellStyle name="출력 3 2 3 2 2 6" xfId="17123"/>
    <cellStyle name="출력 3 2 3 2 3" xfId="3442"/>
    <cellStyle name="출력 3 2 3 2 3 2" xfId="5138"/>
    <cellStyle name="출력 3 2 3 2 3 2 2" xfId="8649"/>
    <cellStyle name="출력 3 2 3 2 3 2 2 2" xfId="15765"/>
    <cellStyle name="출력 3 2 3 2 3 2 2 2 2" xfId="28965"/>
    <cellStyle name="출력 3 2 3 2 3 2 2 3" xfId="22362"/>
    <cellStyle name="출력 3 2 3 2 3 2 3" xfId="12255"/>
    <cellStyle name="출력 3 2 3 2 3 2 3 2" xfId="25712"/>
    <cellStyle name="출력 3 2 3 2 3 2 4" xfId="19109"/>
    <cellStyle name="출력 3 2 3 2 3 3" xfId="6955"/>
    <cellStyle name="출력 3 2 3 2 3 3 2" xfId="14071"/>
    <cellStyle name="출력 3 2 3 2 3 3 2 2" xfId="27370"/>
    <cellStyle name="출력 3 2 3 2 3 3 3" xfId="20767"/>
    <cellStyle name="출력 3 2 3 2 3 4" xfId="10560"/>
    <cellStyle name="출력 3 2 3 2 3 4 2" xfId="24116"/>
    <cellStyle name="출력 3 2 3 2 3 5" xfId="17512"/>
    <cellStyle name="출력 3 2 3 2 4" xfId="4278"/>
    <cellStyle name="출력 3 2 3 2 4 2" xfId="7790"/>
    <cellStyle name="출력 3 2 3 2 4 2 2" xfId="14906"/>
    <cellStyle name="출력 3 2 3 2 4 2 2 2" xfId="28173"/>
    <cellStyle name="출력 3 2 3 2 4 2 3" xfId="21570"/>
    <cellStyle name="출력 3 2 3 2 4 3" xfId="11396"/>
    <cellStyle name="출력 3 2 3 2 4 3 2" xfId="24920"/>
    <cellStyle name="출력 3 2 3 2 4 4" xfId="18316"/>
    <cellStyle name="출력 3 2 3 2 5" xfId="6062"/>
    <cellStyle name="출력 3 2 3 2 5 2" xfId="13179"/>
    <cellStyle name="출력 3 2 3 2 5 2 2" xfId="26578"/>
    <cellStyle name="출력 3 2 3 2 5 3" xfId="19975"/>
    <cellStyle name="출력 3 2 3 2 6" xfId="9677"/>
    <cellStyle name="출력 3 2 3 2 6 2" xfId="23324"/>
    <cellStyle name="출력 3 2 3 2 7" xfId="16729"/>
    <cellStyle name="출력 3 2 3 3" xfId="3130"/>
    <cellStyle name="출력 3 2 3 3 2" xfId="3960"/>
    <cellStyle name="출력 3 2 3 3 2 2" xfId="5655"/>
    <cellStyle name="출력 3 2 3 3 2 2 2" xfId="9166"/>
    <cellStyle name="출력 3 2 3 3 2 2 2 2" xfId="16282"/>
    <cellStyle name="출력 3 2 3 3 2 2 2 2 2" xfId="29470"/>
    <cellStyle name="출력 3 2 3 3 2 2 2 3" xfId="22867"/>
    <cellStyle name="출력 3 2 3 3 2 2 3" xfId="12772"/>
    <cellStyle name="출력 3 2 3 3 2 2 3 2" xfId="26217"/>
    <cellStyle name="출력 3 2 3 3 2 2 4" xfId="19614"/>
    <cellStyle name="출력 3 2 3 3 2 3" xfId="7472"/>
    <cellStyle name="출력 3 2 3 3 2 3 2" xfId="14588"/>
    <cellStyle name="출력 3 2 3 3 2 3 2 2" xfId="27875"/>
    <cellStyle name="출력 3 2 3 3 2 3 3" xfId="21272"/>
    <cellStyle name="출력 3 2 3 3 2 4" xfId="11078"/>
    <cellStyle name="출력 3 2 3 3 2 4 2" xfId="24622"/>
    <cellStyle name="출력 3 2 3 3 2 5" xfId="18018"/>
    <cellStyle name="출력 3 2 3 3 3" xfId="4826"/>
    <cellStyle name="출력 3 2 3 3 3 2" xfId="8337"/>
    <cellStyle name="출력 3 2 3 3 3 2 2" xfId="15453"/>
    <cellStyle name="출력 3 2 3 3 3 2 2 2" xfId="28681"/>
    <cellStyle name="출력 3 2 3 3 3 2 3" xfId="22078"/>
    <cellStyle name="출력 3 2 3 3 3 3" xfId="11943"/>
    <cellStyle name="출력 3 2 3 3 3 3 2" xfId="25428"/>
    <cellStyle name="출력 3 2 3 3 3 4" xfId="18825"/>
    <cellStyle name="출력 3 2 3 3 4" xfId="6643"/>
    <cellStyle name="출력 3 2 3 3 4 2" xfId="13759"/>
    <cellStyle name="출력 3 2 3 3 4 2 2" xfId="27086"/>
    <cellStyle name="출력 3 2 3 3 4 3" xfId="20483"/>
    <cellStyle name="출력 3 2 3 3 5" xfId="10248"/>
    <cellStyle name="출력 3 2 3 3 5 2" xfId="23832"/>
    <cellStyle name="출력 3 2 3 3 6" xfId="17228"/>
    <cellStyle name="출력 3 2 3 4" xfId="3574"/>
    <cellStyle name="출력 3 2 3 4 2" xfId="5269"/>
    <cellStyle name="출력 3 2 3 4 2 2" xfId="8780"/>
    <cellStyle name="출력 3 2 3 4 2 2 2" xfId="15896"/>
    <cellStyle name="출력 3 2 3 4 2 2 2 2" xfId="29086"/>
    <cellStyle name="출력 3 2 3 4 2 2 3" xfId="22483"/>
    <cellStyle name="출력 3 2 3 4 2 3" xfId="12386"/>
    <cellStyle name="출력 3 2 3 4 2 3 2" xfId="25833"/>
    <cellStyle name="출력 3 2 3 4 2 4" xfId="19230"/>
    <cellStyle name="출력 3 2 3 4 3" xfId="7086"/>
    <cellStyle name="출력 3 2 3 4 3 2" xfId="14202"/>
    <cellStyle name="출력 3 2 3 4 3 2 2" xfId="27491"/>
    <cellStyle name="출력 3 2 3 4 3 3" xfId="20888"/>
    <cellStyle name="출력 3 2 3 4 4" xfId="10692"/>
    <cellStyle name="출력 3 2 3 4 4 2" xfId="24238"/>
    <cellStyle name="출력 3 2 3 4 5" xfId="17634"/>
    <cellStyle name="출력 3 2 3 5" xfId="4421"/>
    <cellStyle name="출력 3 2 3 5 2" xfId="7932"/>
    <cellStyle name="출력 3 2 3 5 2 2" xfId="15048"/>
    <cellStyle name="출력 3 2 3 5 2 2 2" xfId="28297"/>
    <cellStyle name="출력 3 2 3 5 2 3" xfId="21694"/>
    <cellStyle name="출력 3 2 3 5 3" xfId="11538"/>
    <cellStyle name="출력 3 2 3 5 3 2" xfId="25044"/>
    <cellStyle name="출력 3 2 3 5 4" xfId="18441"/>
    <cellStyle name="출력 3 2 3 6" xfId="6226"/>
    <cellStyle name="출력 3 2 3 6 2" xfId="13342"/>
    <cellStyle name="출력 3 2 3 6 2 2" xfId="26702"/>
    <cellStyle name="출력 3 2 3 6 3" xfId="20099"/>
    <cellStyle name="출력 3 2 3 7" xfId="9831"/>
    <cellStyle name="출력 3 2 3 7 2" xfId="23448"/>
    <cellStyle name="출력 3 2 3 8" xfId="16843"/>
    <cellStyle name="출력 3 2 4" xfId="2420"/>
    <cellStyle name="출력 3 2 4 2" xfId="2903"/>
    <cellStyle name="출력 3 2 4 2 2" xfId="3754"/>
    <cellStyle name="출력 3 2 4 2 2 2" xfId="5449"/>
    <cellStyle name="출력 3 2 4 2 2 2 2" xfId="8960"/>
    <cellStyle name="출력 3 2 4 2 2 2 2 2" xfId="16076"/>
    <cellStyle name="출력 3 2 4 2 2 2 2 2 2" xfId="29266"/>
    <cellStyle name="출력 3 2 4 2 2 2 2 3" xfId="22663"/>
    <cellStyle name="출력 3 2 4 2 2 2 3" xfId="12566"/>
    <cellStyle name="출력 3 2 4 2 2 2 3 2" xfId="26013"/>
    <cellStyle name="출력 3 2 4 2 2 2 4" xfId="19410"/>
    <cellStyle name="출력 3 2 4 2 2 3" xfId="7266"/>
    <cellStyle name="출력 3 2 4 2 2 3 2" xfId="14382"/>
    <cellStyle name="출력 3 2 4 2 2 3 2 2" xfId="27671"/>
    <cellStyle name="출력 3 2 4 2 2 3 3" xfId="21068"/>
    <cellStyle name="출력 3 2 4 2 2 4" xfId="10872"/>
    <cellStyle name="출력 3 2 4 2 2 4 2" xfId="24418"/>
    <cellStyle name="출력 3 2 4 2 2 5" xfId="17814"/>
    <cellStyle name="출력 3 2 4 2 3" xfId="4602"/>
    <cellStyle name="출력 3 2 4 2 3 2" xfId="8113"/>
    <cellStyle name="출력 3 2 4 2 3 2 2" xfId="15229"/>
    <cellStyle name="출력 3 2 4 2 3 2 2 2" xfId="28477"/>
    <cellStyle name="출력 3 2 4 2 3 2 3" xfId="21874"/>
    <cellStyle name="출력 3 2 4 2 3 3" xfId="11719"/>
    <cellStyle name="출력 3 2 4 2 3 3 2" xfId="25224"/>
    <cellStyle name="출력 3 2 4 2 3 4" xfId="18621"/>
    <cellStyle name="출력 3 2 4 2 4" xfId="6416"/>
    <cellStyle name="출력 3 2 4 2 4 2" xfId="13532"/>
    <cellStyle name="출력 3 2 4 2 4 2 2" xfId="26882"/>
    <cellStyle name="출력 3 2 4 2 4 3" xfId="20279"/>
    <cellStyle name="출력 3 2 4 2 5" xfId="10021"/>
    <cellStyle name="출력 3 2 4 2 5 2" xfId="23628"/>
    <cellStyle name="출력 3 2 4 2 6" xfId="17024"/>
    <cellStyle name="출력 3 2 4 3" xfId="3333"/>
    <cellStyle name="출력 3 2 4 3 2" xfId="5029"/>
    <cellStyle name="출력 3 2 4 3 2 2" xfId="8540"/>
    <cellStyle name="출력 3 2 4 3 2 2 2" xfId="15656"/>
    <cellStyle name="출력 3 2 4 3 2 2 2 2" xfId="28866"/>
    <cellStyle name="출력 3 2 4 3 2 2 3" xfId="22263"/>
    <cellStyle name="출력 3 2 4 3 2 3" xfId="12146"/>
    <cellStyle name="출력 3 2 4 3 2 3 2" xfId="25613"/>
    <cellStyle name="출력 3 2 4 3 2 4" xfId="19010"/>
    <cellStyle name="출력 3 2 4 3 3" xfId="6846"/>
    <cellStyle name="출력 3 2 4 3 3 2" xfId="13962"/>
    <cellStyle name="출력 3 2 4 3 3 2 2" xfId="27271"/>
    <cellStyle name="출력 3 2 4 3 3 3" xfId="20668"/>
    <cellStyle name="출력 3 2 4 3 4" xfId="10451"/>
    <cellStyle name="출력 3 2 4 3 4 2" xfId="24017"/>
    <cellStyle name="출력 3 2 4 3 5" xfId="17413"/>
    <cellStyle name="출력 3 2 4 4" xfId="4169"/>
    <cellStyle name="출력 3 2 4 4 2" xfId="7681"/>
    <cellStyle name="출력 3 2 4 4 2 2" xfId="14797"/>
    <cellStyle name="출력 3 2 4 4 2 2 2" xfId="28074"/>
    <cellStyle name="출력 3 2 4 4 2 3" xfId="21471"/>
    <cellStyle name="출력 3 2 4 4 3" xfId="11287"/>
    <cellStyle name="출력 3 2 4 4 3 2" xfId="24821"/>
    <cellStyle name="출력 3 2 4 4 4" xfId="18217"/>
    <cellStyle name="출력 3 2 4 5" xfId="5953"/>
    <cellStyle name="출력 3 2 4 5 2" xfId="13070"/>
    <cellStyle name="출력 3 2 4 5 2 2" xfId="26479"/>
    <cellStyle name="출력 3 2 4 5 3" xfId="19876"/>
    <cellStyle name="출력 3 2 4 6" xfId="9568"/>
    <cellStyle name="출력 3 2 4 6 2" xfId="23225"/>
    <cellStyle name="출력 3 2 4 7" xfId="16630"/>
    <cellStyle name="출력 3 2 5" xfId="2856"/>
    <cellStyle name="출력 3 2 5 2" xfId="3707"/>
    <cellStyle name="출력 3 2 5 2 2" xfId="5402"/>
    <cellStyle name="출력 3 2 5 2 2 2" xfId="8913"/>
    <cellStyle name="출력 3 2 5 2 2 2 2" xfId="16029"/>
    <cellStyle name="출력 3 2 5 2 2 2 2 2" xfId="29219"/>
    <cellStyle name="출력 3 2 5 2 2 2 3" xfId="22616"/>
    <cellStyle name="출력 3 2 5 2 2 3" xfId="12519"/>
    <cellStyle name="출력 3 2 5 2 2 3 2" xfId="25966"/>
    <cellStyle name="출력 3 2 5 2 2 4" xfId="19363"/>
    <cellStyle name="출력 3 2 5 2 3" xfId="7219"/>
    <cellStyle name="출력 3 2 5 2 3 2" xfId="14335"/>
    <cellStyle name="출력 3 2 5 2 3 2 2" xfId="27624"/>
    <cellStyle name="출력 3 2 5 2 3 3" xfId="21021"/>
    <cellStyle name="출력 3 2 5 2 4" xfId="10825"/>
    <cellStyle name="출력 3 2 5 2 4 2" xfId="24371"/>
    <cellStyle name="출력 3 2 5 2 5" xfId="17767"/>
    <cellStyle name="출력 3 2 5 3" xfId="4555"/>
    <cellStyle name="출력 3 2 5 3 2" xfId="8066"/>
    <cellStyle name="출력 3 2 5 3 2 2" xfId="15182"/>
    <cellStyle name="출력 3 2 5 3 2 2 2" xfId="28430"/>
    <cellStyle name="출력 3 2 5 3 2 3" xfId="21827"/>
    <cellStyle name="출력 3 2 5 3 3" xfId="11672"/>
    <cellStyle name="출력 3 2 5 3 3 2" xfId="25177"/>
    <cellStyle name="출력 3 2 5 3 4" xfId="18574"/>
    <cellStyle name="출력 3 2 5 4" xfId="6369"/>
    <cellStyle name="출력 3 2 5 4 2" xfId="13485"/>
    <cellStyle name="출력 3 2 5 4 2 2" xfId="26835"/>
    <cellStyle name="출력 3 2 5 4 3" xfId="20232"/>
    <cellStyle name="출력 3 2 5 5" xfId="9974"/>
    <cellStyle name="출력 3 2 5 5 2" xfId="23581"/>
    <cellStyle name="출력 3 2 5 6" xfId="16977"/>
    <cellStyle name="출력 3 2 6" xfId="3284"/>
    <cellStyle name="출력 3 2 6 2" xfId="4980"/>
    <cellStyle name="출력 3 2 6 2 2" xfId="8491"/>
    <cellStyle name="출력 3 2 6 2 2 2" xfId="15607"/>
    <cellStyle name="출력 3 2 6 2 2 2 2" xfId="28819"/>
    <cellStyle name="출력 3 2 6 2 2 3" xfId="22216"/>
    <cellStyle name="출력 3 2 6 2 3" xfId="12097"/>
    <cellStyle name="출력 3 2 6 2 3 2" xfId="25566"/>
    <cellStyle name="출력 3 2 6 2 4" xfId="18963"/>
    <cellStyle name="출력 3 2 6 3" xfId="6797"/>
    <cellStyle name="출력 3 2 6 3 2" xfId="13913"/>
    <cellStyle name="출력 3 2 6 3 2 2" xfId="27224"/>
    <cellStyle name="출력 3 2 6 3 3" xfId="20621"/>
    <cellStyle name="출력 3 2 6 4" xfId="10402"/>
    <cellStyle name="출력 3 2 6 4 2" xfId="23970"/>
    <cellStyle name="출력 3 2 6 5" xfId="17366"/>
    <cellStyle name="출력 3 2 7" xfId="4120"/>
    <cellStyle name="출력 3 2 7 2" xfId="7632"/>
    <cellStyle name="출력 3 2 7 2 2" xfId="14748"/>
    <cellStyle name="출력 3 2 7 2 2 2" xfId="28027"/>
    <cellStyle name="출력 3 2 7 2 3" xfId="21424"/>
    <cellStyle name="출력 3 2 7 3" xfId="11238"/>
    <cellStyle name="출력 3 2 7 3 2" xfId="24774"/>
    <cellStyle name="출력 3 2 7 4" xfId="18170"/>
    <cellStyle name="출력 3 2 8" xfId="5904"/>
    <cellStyle name="출력 3 2 8 2" xfId="13021"/>
    <cellStyle name="출력 3 2 8 2 2" xfId="26432"/>
    <cellStyle name="출력 3 2 8 3" xfId="19829"/>
    <cellStyle name="출력 3 2 9" xfId="9519"/>
    <cellStyle name="출력 3 2 9 2" xfId="23178"/>
    <cellStyle name="출력 4" xfId="1726"/>
    <cellStyle name="출력 4 2" xfId="1727"/>
    <cellStyle name="출력 4 2 2" xfId="2373"/>
    <cellStyle name="출력 4 2 2 2" xfId="2645"/>
    <cellStyle name="출력 4 2 2 2 2" xfId="2769"/>
    <cellStyle name="출력 4 2 2 2 2 2" xfId="2822"/>
    <cellStyle name="출력 4 2 2 2 2 2 2" xfId="3239"/>
    <cellStyle name="출력 4 2 2 2 2 2 2 2" xfId="4060"/>
    <cellStyle name="출력 4 2 2 2 2 2 2 2 2" xfId="5755"/>
    <cellStyle name="출력 4 2 2 2 2 2 2 2 2 2" xfId="9266"/>
    <cellStyle name="출력 4 2 2 2 2 2 2 2 2 2 2" xfId="16382"/>
    <cellStyle name="출력 4 2 2 2 2 2 2 2 2 2 2 2" xfId="29570"/>
    <cellStyle name="출력 4 2 2 2 2 2 2 2 2 2 3" xfId="22967"/>
    <cellStyle name="출력 4 2 2 2 2 2 2 2 2 3" xfId="12872"/>
    <cellStyle name="출력 4 2 2 2 2 2 2 2 2 3 2" xfId="26317"/>
    <cellStyle name="출력 4 2 2 2 2 2 2 2 2 4" xfId="19714"/>
    <cellStyle name="출력 4 2 2 2 2 2 2 2 3" xfId="7572"/>
    <cellStyle name="출력 4 2 2 2 2 2 2 2 3 2" xfId="14688"/>
    <cellStyle name="출력 4 2 2 2 2 2 2 2 3 2 2" xfId="27975"/>
    <cellStyle name="출력 4 2 2 2 2 2 2 2 3 3" xfId="21372"/>
    <cellStyle name="출력 4 2 2 2 2 2 2 2 4" xfId="11178"/>
    <cellStyle name="출력 4 2 2 2 2 2 2 2 4 2" xfId="24722"/>
    <cellStyle name="출력 4 2 2 2 2 2 2 2 5" xfId="18118"/>
    <cellStyle name="출력 4 2 2 2 2 2 2 3" xfId="4935"/>
    <cellStyle name="출력 4 2 2 2 2 2 2 3 2" xfId="8446"/>
    <cellStyle name="출력 4 2 2 2 2 2 2 3 2 2" xfId="15562"/>
    <cellStyle name="출력 4 2 2 2 2 2 2 3 2 2 2" xfId="28781"/>
    <cellStyle name="출력 4 2 2 2 2 2 2 3 2 3" xfId="22178"/>
    <cellStyle name="출력 4 2 2 2 2 2 2 3 3" xfId="12052"/>
    <cellStyle name="출력 4 2 2 2 2 2 2 3 3 2" xfId="25528"/>
    <cellStyle name="출력 4 2 2 2 2 2 2 3 4" xfId="18925"/>
    <cellStyle name="출력 4 2 2 2 2 2 2 4" xfId="6752"/>
    <cellStyle name="출력 4 2 2 2 2 2 2 4 2" xfId="13868"/>
    <cellStyle name="출력 4 2 2 2 2 2 2 4 2 2" xfId="27186"/>
    <cellStyle name="출력 4 2 2 2 2 2 2 4 3" xfId="20583"/>
    <cellStyle name="출력 4 2 2 2 2 2 2 5" xfId="10357"/>
    <cellStyle name="출력 4 2 2 2 2 2 2 5 2" xfId="23932"/>
    <cellStyle name="출력 4 2 2 2 2 2 2 6" xfId="17328"/>
    <cellStyle name="출력 4 2 2 2 2 2 3" xfId="3674"/>
    <cellStyle name="출력 4 2 2 2 2 2 3 2" xfId="5369"/>
    <cellStyle name="출력 4 2 2 2 2 2 3 2 2" xfId="8880"/>
    <cellStyle name="출력 4 2 2 2 2 2 3 2 2 2" xfId="15996"/>
    <cellStyle name="출력 4 2 2 2 2 2 3 2 2 2 2" xfId="29186"/>
    <cellStyle name="출력 4 2 2 2 2 2 3 2 2 3" xfId="22583"/>
    <cellStyle name="출력 4 2 2 2 2 2 3 2 3" xfId="12486"/>
    <cellStyle name="출력 4 2 2 2 2 2 3 2 3 2" xfId="25933"/>
    <cellStyle name="출력 4 2 2 2 2 2 3 2 4" xfId="19330"/>
    <cellStyle name="출력 4 2 2 2 2 2 3 3" xfId="7186"/>
    <cellStyle name="출력 4 2 2 2 2 2 3 3 2" xfId="14302"/>
    <cellStyle name="출력 4 2 2 2 2 2 3 3 2 2" xfId="27591"/>
    <cellStyle name="출력 4 2 2 2 2 2 3 3 3" xfId="20988"/>
    <cellStyle name="출력 4 2 2 2 2 2 3 4" xfId="10792"/>
    <cellStyle name="출력 4 2 2 2 2 2 3 4 2" xfId="24338"/>
    <cellStyle name="출력 4 2 2 2 2 2 3 5" xfId="17734"/>
    <cellStyle name="출력 4 2 2 2 2 2 4" xfId="4521"/>
    <cellStyle name="출력 4 2 2 2 2 2 4 2" xfId="8032"/>
    <cellStyle name="출력 4 2 2 2 2 2 4 2 2" xfId="15148"/>
    <cellStyle name="출력 4 2 2 2 2 2 4 2 2 2" xfId="28397"/>
    <cellStyle name="출력 4 2 2 2 2 2 4 2 3" xfId="21794"/>
    <cellStyle name="출력 4 2 2 2 2 2 4 3" xfId="11638"/>
    <cellStyle name="출력 4 2 2 2 2 2 4 3 2" xfId="25144"/>
    <cellStyle name="출력 4 2 2 2 2 2 4 4" xfId="18541"/>
    <cellStyle name="출력 4 2 2 2 2 2 5" xfId="6335"/>
    <cellStyle name="출력 4 2 2 2 2 2 5 2" xfId="13451"/>
    <cellStyle name="출력 4 2 2 2 2 2 5 2 2" xfId="26802"/>
    <cellStyle name="출력 4 2 2 2 2 2 5 3" xfId="20199"/>
    <cellStyle name="출력 4 2 2 2 2 2 6" xfId="9940"/>
    <cellStyle name="출력 4 2 2 2 2 2 6 2" xfId="23548"/>
    <cellStyle name="출력 4 2 2 2 2 2 7" xfId="16944"/>
    <cellStyle name="출력 4 2 2 2 2 3" xfId="3187"/>
    <cellStyle name="출력 4 2 2 2 2 3 2" xfId="4008"/>
    <cellStyle name="출력 4 2 2 2 2 3 2 2" xfId="5703"/>
    <cellStyle name="출력 4 2 2 2 2 3 2 2 2" xfId="9214"/>
    <cellStyle name="출력 4 2 2 2 2 3 2 2 2 2" xfId="16330"/>
    <cellStyle name="출력 4 2 2 2 2 3 2 2 2 2 2" xfId="29518"/>
    <cellStyle name="출력 4 2 2 2 2 3 2 2 2 3" xfId="22915"/>
    <cellStyle name="출력 4 2 2 2 2 3 2 2 3" xfId="12820"/>
    <cellStyle name="출력 4 2 2 2 2 3 2 2 3 2" xfId="26265"/>
    <cellStyle name="출력 4 2 2 2 2 3 2 2 4" xfId="19662"/>
    <cellStyle name="출력 4 2 2 2 2 3 2 3" xfId="7520"/>
    <cellStyle name="출력 4 2 2 2 2 3 2 3 2" xfId="14636"/>
    <cellStyle name="출력 4 2 2 2 2 3 2 3 2 2" xfId="27923"/>
    <cellStyle name="출력 4 2 2 2 2 3 2 3 3" xfId="21320"/>
    <cellStyle name="출력 4 2 2 2 2 3 2 4" xfId="11126"/>
    <cellStyle name="출력 4 2 2 2 2 3 2 4 2" xfId="24670"/>
    <cellStyle name="출력 4 2 2 2 2 3 2 5" xfId="18066"/>
    <cellStyle name="출력 4 2 2 2 2 3 3" xfId="4883"/>
    <cellStyle name="출력 4 2 2 2 2 3 3 2" xfId="8394"/>
    <cellStyle name="출력 4 2 2 2 2 3 3 2 2" xfId="15510"/>
    <cellStyle name="출력 4 2 2 2 2 3 3 2 2 2" xfId="28729"/>
    <cellStyle name="출력 4 2 2 2 2 3 3 2 3" xfId="22126"/>
    <cellStyle name="출력 4 2 2 2 2 3 3 3" xfId="12000"/>
    <cellStyle name="출력 4 2 2 2 2 3 3 3 2" xfId="25476"/>
    <cellStyle name="출력 4 2 2 2 2 3 3 4" xfId="18873"/>
    <cellStyle name="출력 4 2 2 2 2 3 4" xfId="6700"/>
    <cellStyle name="출력 4 2 2 2 2 3 4 2" xfId="13816"/>
    <cellStyle name="출력 4 2 2 2 2 3 4 2 2" xfId="27134"/>
    <cellStyle name="출력 4 2 2 2 2 3 4 3" xfId="20531"/>
    <cellStyle name="출력 4 2 2 2 2 3 5" xfId="10305"/>
    <cellStyle name="출력 4 2 2 2 2 3 5 2" xfId="23880"/>
    <cellStyle name="출력 4 2 2 2 2 3 6" xfId="17276"/>
    <cellStyle name="출력 4 2 2 2 2 4" xfId="3622"/>
    <cellStyle name="출력 4 2 2 2 2 4 2" xfId="5317"/>
    <cellStyle name="출력 4 2 2 2 2 4 2 2" xfId="8828"/>
    <cellStyle name="출력 4 2 2 2 2 4 2 2 2" xfId="15944"/>
    <cellStyle name="출력 4 2 2 2 2 4 2 2 2 2" xfId="29134"/>
    <cellStyle name="출력 4 2 2 2 2 4 2 2 3" xfId="22531"/>
    <cellStyle name="출력 4 2 2 2 2 4 2 3" xfId="12434"/>
    <cellStyle name="출력 4 2 2 2 2 4 2 3 2" xfId="25881"/>
    <cellStyle name="출력 4 2 2 2 2 4 2 4" xfId="19278"/>
    <cellStyle name="출력 4 2 2 2 2 4 3" xfId="7134"/>
    <cellStyle name="출력 4 2 2 2 2 4 3 2" xfId="14250"/>
    <cellStyle name="출력 4 2 2 2 2 4 3 2 2" xfId="27539"/>
    <cellStyle name="출력 4 2 2 2 2 4 3 3" xfId="20936"/>
    <cellStyle name="출력 4 2 2 2 2 4 4" xfId="10740"/>
    <cellStyle name="출력 4 2 2 2 2 4 4 2" xfId="24286"/>
    <cellStyle name="출력 4 2 2 2 2 4 5" xfId="17682"/>
    <cellStyle name="출력 4 2 2 2 2 5" xfId="4469"/>
    <cellStyle name="출력 4 2 2 2 2 5 2" xfId="7980"/>
    <cellStyle name="출력 4 2 2 2 2 5 2 2" xfId="15096"/>
    <cellStyle name="출력 4 2 2 2 2 5 2 2 2" xfId="28345"/>
    <cellStyle name="출력 4 2 2 2 2 5 2 3" xfId="21742"/>
    <cellStyle name="출력 4 2 2 2 2 5 3" xfId="11586"/>
    <cellStyle name="출력 4 2 2 2 2 5 3 2" xfId="25092"/>
    <cellStyle name="출력 4 2 2 2 2 5 4" xfId="18489"/>
    <cellStyle name="출력 4 2 2 2 2 6" xfId="6283"/>
    <cellStyle name="출력 4 2 2 2 2 6 2" xfId="13399"/>
    <cellStyle name="출력 4 2 2 2 2 6 2 2" xfId="26750"/>
    <cellStyle name="출력 4 2 2 2 2 6 3" xfId="20147"/>
    <cellStyle name="출력 4 2 2 2 2 7" xfId="9888"/>
    <cellStyle name="출력 4 2 2 2 2 7 2" xfId="23496"/>
    <cellStyle name="출력 4 2 2 2 2 8" xfId="16891"/>
    <cellStyle name="출력 4 2 2 2 3" xfId="2479"/>
    <cellStyle name="출력 4 2 2 2 3 2" xfId="2961"/>
    <cellStyle name="출력 4 2 2 2 3 2 2" xfId="3811"/>
    <cellStyle name="출력 4 2 2 2 3 2 2 2" xfId="5506"/>
    <cellStyle name="출력 4 2 2 2 3 2 2 2 2" xfId="9017"/>
    <cellStyle name="출력 4 2 2 2 3 2 2 2 2 2" xfId="16133"/>
    <cellStyle name="출력 4 2 2 2 3 2 2 2 2 2 2" xfId="29322"/>
    <cellStyle name="출력 4 2 2 2 3 2 2 2 2 3" xfId="22719"/>
    <cellStyle name="출력 4 2 2 2 3 2 2 2 3" xfId="12623"/>
    <cellStyle name="출력 4 2 2 2 3 2 2 2 3 2" xfId="26069"/>
    <cellStyle name="출력 4 2 2 2 3 2 2 2 4" xfId="19466"/>
    <cellStyle name="출력 4 2 2 2 3 2 2 3" xfId="7323"/>
    <cellStyle name="출력 4 2 2 2 3 2 2 3 2" xfId="14439"/>
    <cellStyle name="출력 4 2 2 2 3 2 2 3 2 2" xfId="27727"/>
    <cellStyle name="출력 4 2 2 2 3 2 2 3 3" xfId="21124"/>
    <cellStyle name="출력 4 2 2 2 3 2 2 4" xfId="10929"/>
    <cellStyle name="출력 4 2 2 2 3 2 2 4 2" xfId="24474"/>
    <cellStyle name="출력 4 2 2 2 3 2 2 5" xfId="17870"/>
    <cellStyle name="출력 4 2 2 2 3 2 3" xfId="4659"/>
    <cellStyle name="출력 4 2 2 2 3 2 3 2" xfId="8170"/>
    <cellStyle name="출력 4 2 2 2 3 2 3 2 2" xfId="15286"/>
    <cellStyle name="출력 4 2 2 2 3 2 3 2 2 2" xfId="28533"/>
    <cellStyle name="출력 4 2 2 2 3 2 3 2 3" xfId="21930"/>
    <cellStyle name="출력 4 2 2 2 3 2 3 3" xfId="11776"/>
    <cellStyle name="출력 4 2 2 2 3 2 3 3 2" xfId="25280"/>
    <cellStyle name="출력 4 2 2 2 3 2 3 4" xfId="18677"/>
    <cellStyle name="출력 4 2 2 2 3 2 4" xfId="6474"/>
    <cellStyle name="출력 4 2 2 2 3 2 4 2" xfId="13590"/>
    <cellStyle name="출력 4 2 2 2 3 2 4 2 2" xfId="26938"/>
    <cellStyle name="출력 4 2 2 2 3 2 4 3" xfId="20335"/>
    <cellStyle name="출력 4 2 2 2 3 2 5" xfId="10079"/>
    <cellStyle name="출력 4 2 2 2 3 2 5 2" xfId="23684"/>
    <cellStyle name="출력 4 2 2 2 3 2 6" xfId="17080"/>
    <cellStyle name="출력 4 2 2 2 3 3" xfId="3391"/>
    <cellStyle name="출력 4 2 2 2 3 3 2" xfId="5087"/>
    <cellStyle name="출력 4 2 2 2 3 3 2 2" xfId="8598"/>
    <cellStyle name="출력 4 2 2 2 3 3 2 2 2" xfId="15714"/>
    <cellStyle name="출력 4 2 2 2 3 3 2 2 2 2" xfId="28922"/>
    <cellStyle name="출력 4 2 2 2 3 3 2 2 3" xfId="22319"/>
    <cellStyle name="출력 4 2 2 2 3 3 2 3" xfId="12204"/>
    <cellStyle name="출력 4 2 2 2 3 3 2 3 2" xfId="25669"/>
    <cellStyle name="출력 4 2 2 2 3 3 2 4" xfId="19066"/>
    <cellStyle name="출력 4 2 2 2 3 3 3" xfId="6904"/>
    <cellStyle name="출력 4 2 2 2 3 3 3 2" xfId="14020"/>
    <cellStyle name="출력 4 2 2 2 3 3 3 2 2" xfId="27327"/>
    <cellStyle name="출력 4 2 2 2 3 3 3 3" xfId="20724"/>
    <cellStyle name="출력 4 2 2 2 3 3 4" xfId="10509"/>
    <cellStyle name="출력 4 2 2 2 3 3 4 2" xfId="24073"/>
    <cellStyle name="출력 4 2 2 2 3 3 5" xfId="17469"/>
    <cellStyle name="출력 4 2 2 2 3 4" xfId="4227"/>
    <cellStyle name="출력 4 2 2 2 3 4 2" xfId="7739"/>
    <cellStyle name="출력 4 2 2 2 3 4 2 2" xfId="14855"/>
    <cellStyle name="출력 4 2 2 2 3 4 2 2 2" xfId="28130"/>
    <cellStyle name="출력 4 2 2 2 3 4 2 3" xfId="21527"/>
    <cellStyle name="출력 4 2 2 2 3 4 3" xfId="11345"/>
    <cellStyle name="출력 4 2 2 2 3 4 3 2" xfId="24877"/>
    <cellStyle name="출력 4 2 2 2 3 4 4" xfId="18273"/>
    <cellStyle name="출력 4 2 2 2 3 5" xfId="6011"/>
    <cellStyle name="출력 4 2 2 2 3 5 2" xfId="13128"/>
    <cellStyle name="출력 4 2 2 2 3 5 2 2" xfId="26535"/>
    <cellStyle name="출력 4 2 2 2 3 5 3" xfId="19932"/>
    <cellStyle name="출력 4 2 2 2 3 6" xfId="9626"/>
    <cellStyle name="출력 4 2 2 2 3 6 2" xfId="23281"/>
    <cellStyle name="출력 4 2 2 2 3 7" xfId="16686"/>
    <cellStyle name="출력 4 2 2 2 4" xfId="3077"/>
    <cellStyle name="출력 4 2 2 2 4 2" xfId="3916"/>
    <cellStyle name="출력 4 2 2 2 4 2 2" xfId="5611"/>
    <cellStyle name="출력 4 2 2 2 4 2 2 2" xfId="9122"/>
    <cellStyle name="출력 4 2 2 2 4 2 2 2 2" xfId="16238"/>
    <cellStyle name="출력 4 2 2 2 4 2 2 2 2 2" xfId="29427"/>
    <cellStyle name="출력 4 2 2 2 4 2 2 2 3" xfId="22824"/>
    <cellStyle name="출력 4 2 2 2 4 2 2 3" xfId="12728"/>
    <cellStyle name="출력 4 2 2 2 4 2 2 3 2" xfId="26174"/>
    <cellStyle name="출력 4 2 2 2 4 2 2 4" xfId="19571"/>
    <cellStyle name="출력 4 2 2 2 4 2 3" xfId="7428"/>
    <cellStyle name="출력 4 2 2 2 4 2 3 2" xfId="14544"/>
    <cellStyle name="출력 4 2 2 2 4 2 3 2 2" xfId="27832"/>
    <cellStyle name="출력 4 2 2 2 4 2 3 3" xfId="21229"/>
    <cellStyle name="출력 4 2 2 2 4 2 4" xfId="11034"/>
    <cellStyle name="출력 4 2 2 2 4 2 4 2" xfId="24579"/>
    <cellStyle name="출력 4 2 2 2 4 2 5" xfId="17975"/>
    <cellStyle name="출력 4 2 2 2 4 3" xfId="4773"/>
    <cellStyle name="출력 4 2 2 2 4 3 2" xfId="8284"/>
    <cellStyle name="출력 4 2 2 2 4 3 2 2" xfId="15400"/>
    <cellStyle name="출력 4 2 2 2 4 3 2 2 2" xfId="28638"/>
    <cellStyle name="출력 4 2 2 2 4 3 2 3" xfId="22035"/>
    <cellStyle name="출력 4 2 2 2 4 3 3" xfId="11890"/>
    <cellStyle name="출력 4 2 2 2 4 3 3 2" xfId="25385"/>
    <cellStyle name="출력 4 2 2 2 4 3 4" xfId="18782"/>
    <cellStyle name="출력 4 2 2 2 4 4" xfId="6590"/>
    <cellStyle name="출력 4 2 2 2 4 4 2" xfId="13706"/>
    <cellStyle name="출력 4 2 2 2 4 4 2 2" xfId="27043"/>
    <cellStyle name="출력 4 2 2 2 4 4 3" xfId="20440"/>
    <cellStyle name="출력 4 2 2 2 4 5" xfId="10195"/>
    <cellStyle name="출력 4 2 2 2 4 5 2" xfId="23789"/>
    <cellStyle name="출력 4 2 2 2 4 6" xfId="17185"/>
    <cellStyle name="출력 4 2 2 2 5" xfId="3522"/>
    <cellStyle name="출력 4 2 2 2 5 2" xfId="5217"/>
    <cellStyle name="출력 4 2 2 2 5 2 2" xfId="8728"/>
    <cellStyle name="출력 4 2 2 2 5 2 2 2" xfId="15844"/>
    <cellStyle name="출력 4 2 2 2 5 2 2 2 2" xfId="29043"/>
    <cellStyle name="출력 4 2 2 2 5 2 2 3" xfId="22440"/>
    <cellStyle name="출력 4 2 2 2 5 2 3" xfId="12334"/>
    <cellStyle name="출력 4 2 2 2 5 2 3 2" xfId="25790"/>
    <cellStyle name="출력 4 2 2 2 5 2 4" xfId="19187"/>
    <cellStyle name="출력 4 2 2 2 5 3" xfId="7034"/>
    <cellStyle name="출력 4 2 2 2 5 3 2" xfId="14150"/>
    <cellStyle name="출력 4 2 2 2 5 3 2 2" xfId="27448"/>
    <cellStyle name="출력 4 2 2 2 5 3 3" xfId="20845"/>
    <cellStyle name="출력 4 2 2 2 5 4" xfId="10640"/>
    <cellStyle name="출력 4 2 2 2 5 4 2" xfId="24195"/>
    <cellStyle name="출력 4 2 2 2 5 5" xfId="17591"/>
    <cellStyle name="출력 4 2 2 2 6" xfId="4365"/>
    <cellStyle name="출력 4 2 2 2 6 2" xfId="7876"/>
    <cellStyle name="출력 4 2 2 2 6 2 2" xfId="14992"/>
    <cellStyle name="출력 4 2 2 2 6 2 2 2" xfId="28251"/>
    <cellStyle name="출력 4 2 2 2 6 2 3" xfId="21648"/>
    <cellStyle name="출력 4 2 2 2 6 3" xfId="11482"/>
    <cellStyle name="출력 4 2 2 2 6 3 2" xfId="24998"/>
    <cellStyle name="출력 4 2 2 2 6 4" xfId="18395"/>
    <cellStyle name="출력 4 2 2 2 7" xfId="6160"/>
    <cellStyle name="출력 4 2 2 2 7 2" xfId="13276"/>
    <cellStyle name="출력 4 2 2 2 7 2 2" xfId="26656"/>
    <cellStyle name="출력 4 2 2 2 7 3" xfId="20053"/>
    <cellStyle name="출력 4 2 2 2 8" xfId="9765"/>
    <cellStyle name="출력 4 2 2 2 8 2" xfId="23402"/>
    <cellStyle name="출력 4 2 2 2 9" xfId="16796"/>
    <cellStyle name="출력 4 2 2 3" xfId="2714"/>
    <cellStyle name="출력 4 2 2 3 2" xfId="2532"/>
    <cellStyle name="출력 4 2 2 3 2 2" xfId="3006"/>
    <cellStyle name="출력 4 2 2 3 2 2 2" xfId="3856"/>
    <cellStyle name="출력 4 2 2 3 2 2 2 2" xfId="5551"/>
    <cellStyle name="출력 4 2 2 3 2 2 2 2 2" xfId="9062"/>
    <cellStyle name="출력 4 2 2 3 2 2 2 2 2 2" xfId="16178"/>
    <cellStyle name="출력 4 2 2 3 2 2 2 2 2 2 2" xfId="29367"/>
    <cellStyle name="출력 4 2 2 3 2 2 2 2 2 3" xfId="22764"/>
    <cellStyle name="출력 4 2 2 3 2 2 2 2 3" xfId="12668"/>
    <cellStyle name="출력 4 2 2 3 2 2 2 2 3 2" xfId="26114"/>
    <cellStyle name="출력 4 2 2 3 2 2 2 2 4" xfId="19511"/>
    <cellStyle name="출력 4 2 2 3 2 2 2 3" xfId="7368"/>
    <cellStyle name="출력 4 2 2 3 2 2 2 3 2" xfId="14484"/>
    <cellStyle name="출력 4 2 2 3 2 2 2 3 2 2" xfId="27772"/>
    <cellStyle name="출력 4 2 2 3 2 2 2 3 3" xfId="21169"/>
    <cellStyle name="출력 4 2 2 3 2 2 2 4" xfId="10974"/>
    <cellStyle name="출력 4 2 2 3 2 2 2 4 2" xfId="24519"/>
    <cellStyle name="출력 4 2 2 3 2 2 2 5" xfId="17915"/>
    <cellStyle name="출력 4 2 2 3 2 2 3" xfId="4704"/>
    <cellStyle name="출력 4 2 2 3 2 2 3 2" xfId="8215"/>
    <cellStyle name="출력 4 2 2 3 2 2 3 2 2" xfId="15331"/>
    <cellStyle name="출력 4 2 2 3 2 2 3 2 2 2" xfId="28578"/>
    <cellStyle name="출력 4 2 2 3 2 2 3 2 3" xfId="21975"/>
    <cellStyle name="출력 4 2 2 3 2 2 3 3" xfId="11821"/>
    <cellStyle name="출력 4 2 2 3 2 2 3 3 2" xfId="25325"/>
    <cellStyle name="출력 4 2 2 3 2 2 3 4" xfId="18722"/>
    <cellStyle name="출력 4 2 2 3 2 2 4" xfId="6519"/>
    <cellStyle name="출력 4 2 2 3 2 2 4 2" xfId="13635"/>
    <cellStyle name="출력 4 2 2 3 2 2 4 2 2" xfId="26983"/>
    <cellStyle name="출력 4 2 2 3 2 2 4 3" xfId="20380"/>
    <cellStyle name="출력 4 2 2 3 2 2 5" xfId="10124"/>
    <cellStyle name="출력 4 2 2 3 2 2 5 2" xfId="23729"/>
    <cellStyle name="출력 4 2 2 3 2 2 6" xfId="17125"/>
    <cellStyle name="출력 4 2 2 3 2 3" xfId="3444"/>
    <cellStyle name="출력 4 2 2 3 2 3 2" xfId="5140"/>
    <cellStyle name="출력 4 2 2 3 2 3 2 2" xfId="8651"/>
    <cellStyle name="출력 4 2 2 3 2 3 2 2 2" xfId="15767"/>
    <cellStyle name="출력 4 2 2 3 2 3 2 2 2 2" xfId="28967"/>
    <cellStyle name="출력 4 2 2 3 2 3 2 2 3" xfId="22364"/>
    <cellStyle name="출력 4 2 2 3 2 3 2 3" xfId="12257"/>
    <cellStyle name="출력 4 2 2 3 2 3 2 3 2" xfId="25714"/>
    <cellStyle name="출력 4 2 2 3 2 3 2 4" xfId="19111"/>
    <cellStyle name="출력 4 2 2 3 2 3 3" xfId="6957"/>
    <cellStyle name="출력 4 2 2 3 2 3 3 2" xfId="14073"/>
    <cellStyle name="출력 4 2 2 3 2 3 3 2 2" xfId="27372"/>
    <cellStyle name="출력 4 2 2 3 2 3 3 3" xfId="20769"/>
    <cellStyle name="출력 4 2 2 3 2 3 4" xfId="10562"/>
    <cellStyle name="출력 4 2 2 3 2 3 4 2" xfId="24118"/>
    <cellStyle name="출력 4 2 2 3 2 3 5" xfId="17514"/>
    <cellStyle name="출력 4 2 2 3 2 4" xfId="4280"/>
    <cellStyle name="출력 4 2 2 3 2 4 2" xfId="7792"/>
    <cellStyle name="출력 4 2 2 3 2 4 2 2" xfId="14908"/>
    <cellStyle name="출력 4 2 2 3 2 4 2 2 2" xfId="28175"/>
    <cellStyle name="출력 4 2 2 3 2 4 2 3" xfId="21572"/>
    <cellStyle name="출력 4 2 2 3 2 4 3" xfId="11398"/>
    <cellStyle name="출력 4 2 2 3 2 4 3 2" xfId="24922"/>
    <cellStyle name="출력 4 2 2 3 2 4 4" xfId="18318"/>
    <cellStyle name="출력 4 2 2 3 2 5" xfId="6064"/>
    <cellStyle name="출력 4 2 2 3 2 5 2" xfId="13181"/>
    <cellStyle name="출력 4 2 2 3 2 5 2 2" xfId="26580"/>
    <cellStyle name="출력 4 2 2 3 2 5 3" xfId="19977"/>
    <cellStyle name="출력 4 2 2 3 2 6" xfId="9679"/>
    <cellStyle name="출력 4 2 2 3 2 6 2" xfId="23326"/>
    <cellStyle name="출력 4 2 2 3 2 7" xfId="16731"/>
    <cellStyle name="출력 4 2 2 3 3" xfId="3132"/>
    <cellStyle name="출력 4 2 2 3 3 2" xfId="3962"/>
    <cellStyle name="출력 4 2 2 3 3 2 2" xfId="5657"/>
    <cellStyle name="출력 4 2 2 3 3 2 2 2" xfId="9168"/>
    <cellStyle name="출력 4 2 2 3 3 2 2 2 2" xfId="16284"/>
    <cellStyle name="출력 4 2 2 3 3 2 2 2 2 2" xfId="29472"/>
    <cellStyle name="출력 4 2 2 3 3 2 2 2 3" xfId="22869"/>
    <cellStyle name="출력 4 2 2 3 3 2 2 3" xfId="12774"/>
    <cellStyle name="출력 4 2 2 3 3 2 2 3 2" xfId="26219"/>
    <cellStyle name="출력 4 2 2 3 3 2 2 4" xfId="19616"/>
    <cellStyle name="출력 4 2 2 3 3 2 3" xfId="7474"/>
    <cellStyle name="출력 4 2 2 3 3 2 3 2" xfId="14590"/>
    <cellStyle name="출력 4 2 2 3 3 2 3 2 2" xfId="27877"/>
    <cellStyle name="출력 4 2 2 3 3 2 3 3" xfId="21274"/>
    <cellStyle name="출력 4 2 2 3 3 2 4" xfId="11080"/>
    <cellStyle name="출력 4 2 2 3 3 2 4 2" xfId="24624"/>
    <cellStyle name="출력 4 2 2 3 3 2 5" xfId="18020"/>
    <cellStyle name="출력 4 2 2 3 3 3" xfId="4828"/>
    <cellStyle name="출력 4 2 2 3 3 3 2" xfId="8339"/>
    <cellStyle name="출력 4 2 2 3 3 3 2 2" xfId="15455"/>
    <cellStyle name="출력 4 2 2 3 3 3 2 2 2" xfId="28683"/>
    <cellStyle name="출력 4 2 2 3 3 3 2 3" xfId="22080"/>
    <cellStyle name="출력 4 2 2 3 3 3 3" xfId="11945"/>
    <cellStyle name="출력 4 2 2 3 3 3 3 2" xfId="25430"/>
    <cellStyle name="출력 4 2 2 3 3 3 4" xfId="18827"/>
    <cellStyle name="출력 4 2 2 3 3 4" xfId="6645"/>
    <cellStyle name="출력 4 2 2 3 3 4 2" xfId="13761"/>
    <cellStyle name="출력 4 2 2 3 3 4 2 2" xfId="27088"/>
    <cellStyle name="출력 4 2 2 3 3 4 3" xfId="20485"/>
    <cellStyle name="출력 4 2 2 3 3 5" xfId="10250"/>
    <cellStyle name="출력 4 2 2 3 3 5 2" xfId="23834"/>
    <cellStyle name="출력 4 2 2 3 3 6" xfId="17230"/>
    <cellStyle name="출력 4 2 2 3 4" xfId="3576"/>
    <cellStyle name="출력 4 2 2 3 4 2" xfId="5271"/>
    <cellStyle name="출력 4 2 2 3 4 2 2" xfId="8782"/>
    <cellStyle name="출력 4 2 2 3 4 2 2 2" xfId="15898"/>
    <cellStyle name="출력 4 2 2 3 4 2 2 2 2" xfId="29088"/>
    <cellStyle name="출력 4 2 2 3 4 2 2 3" xfId="22485"/>
    <cellStyle name="출력 4 2 2 3 4 2 3" xfId="12388"/>
    <cellStyle name="출력 4 2 2 3 4 2 3 2" xfId="25835"/>
    <cellStyle name="출력 4 2 2 3 4 2 4" xfId="19232"/>
    <cellStyle name="출력 4 2 2 3 4 3" xfId="7088"/>
    <cellStyle name="출력 4 2 2 3 4 3 2" xfId="14204"/>
    <cellStyle name="출력 4 2 2 3 4 3 2 2" xfId="27493"/>
    <cellStyle name="출력 4 2 2 3 4 3 3" xfId="20890"/>
    <cellStyle name="출력 4 2 2 3 4 4" xfId="10694"/>
    <cellStyle name="출력 4 2 2 3 4 4 2" xfId="24240"/>
    <cellStyle name="출력 4 2 2 3 4 5" xfId="17636"/>
    <cellStyle name="출력 4 2 2 3 5" xfId="4423"/>
    <cellStyle name="출력 4 2 2 3 5 2" xfId="7934"/>
    <cellStyle name="출력 4 2 2 3 5 2 2" xfId="15050"/>
    <cellStyle name="출력 4 2 2 3 5 2 2 2" xfId="28299"/>
    <cellStyle name="출력 4 2 2 3 5 2 3" xfId="21696"/>
    <cellStyle name="출력 4 2 2 3 5 3" xfId="11540"/>
    <cellStyle name="출력 4 2 2 3 5 3 2" xfId="25046"/>
    <cellStyle name="출력 4 2 2 3 5 4" xfId="18443"/>
    <cellStyle name="출력 4 2 2 3 6" xfId="6228"/>
    <cellStyle name="출력 4 2 2 3 6 2" xfId="13344"/>
    <cellStyle name="출력 4 2 2 3 6 2 2" xfId="26704"/>
    <cellStyle name="출력 4 2 2 3 6 3" xfId="20101"/>
    <cellStyle name="출력 4 2 2 3 7" xfId="9833"/>
    <cellStyle name="출력 4 2 2 3 7 2" xfId="23450"/>
    <cellStyle name="출력 4 2 2 3 8" xfId="16845"/>
    <cellStyle name="출력 4 2 2 4" xfId="2422"/>
    <cellStyle name="출력 4 2 2 4 2" xfId="2905"/>
    <cellStyle name="출력 4 2 2 4 2 2" xfId="3756"/>
    <cellStyle name="출력 4 2 2 4 2 2 2" xfId="5451"/>
    <cellStyle name="출력 4 2 2 4 2 2 2 2" xfId="8962"/>
    <cellStyle name="출력 4 2 2 4 2 2 2 2 2" xfId="16078"/>
    <cellStyle name="출력 4 2 2 4 2 2 2 2 2 2" xfId="29268"/>
    <cellStyle name="출력 4 2 2 4 2 2 2 2 3" xfId="22665"/>
    <cellStyle name="출력 4 2 2 4 2 2 2 3" xfId="12568"/>
    <cellStyle name="출력 4 2 2 4 2 2 2 3 2" xfId="26015"/>
    <cellStyle name="출력 4 2 2 4 2 2 2 4" xfId="19412"/>
    <cellStyle name="출력 4 2 2 4 2 2 3" xfId="7268"/>
    <cellStyle name="출력 4 2 2 4 2 2 3 2" xfId="14384"/>
    <cellStyle name="출력 4 2 2 4 2 2 3 2 2" xfId="27673"/>
    <cellStyle name="출력 4 2 2 4 2 2 3 3" xfId="21070"/>
    <cellStyle name="출력 4 2 2 4 2 2 4" xfId="10874"/>
    <cellStyle name="출력 4 2 2 4 2 2 4 2" xfId="24420"/>
    <cellStyle name="출력 4 2 2 4 2 2 5" xfId="17816"/>
    <cellStyle name="출력 4 2 2 4 2 3" xfId="4604"/>
    <cellStyle name="출력 4 2 2 4 2 3 2" xfId="8115"/>
    <cellStyle name="출력 4 2 2 4 2 3 2 2" xfId="15231"/>
    <cellStyle name="출력 4 2 2 4 2 3 2 2 2" xfId="28479"/>
    <cellStyle name="출력 4 2 2 4 2 3 2 3" xfId="21876"/>
    <cellStyle name="출력 4 2 2 4 2 3 3" xfId="11721"/>
    <cellStyle name="출력 4 2 2 4 2 3 3 2" xfId="25226"/>
    <cellStyle name="출력 4 2 2 4 2 3 4" xfId="18623"/>
    <cellStyle name="출력 4 2 2 4 2 4" xfId="6418"/>
    <cellStyle name="출력 4 2 2 4 2 4 2" xfId="13534"/>
    <cellStyle name="출력 4 2 2 4 2 4 2 2" xfId="26884"/>
    <cellStyle name="출력 4 2 2 4 2 4 3" xfId="20281"/>
    <cellStyle name="출력 4 2 2 4 2 5" xfId="10023"/>
    <cellStyle name="출력 4 2 2 4 2 5 2" xfId="23630"/>
    <cellStyle name="출력 4 2 2 4 2 6" xfId="17026"/>
    <cellStyle name="출력 4 2 2 4 3" xfId="3335"/>
    <cellStyle name="출력 4 2 2 4 3 2" xfId="5031"/>
    <cellStyle name="출력 4 2 2 4 3 2 2" xfId="8542"/>
    <cellStyle name="출력 4 2 2 4 3 2 2 2" xfId="15658"/>
    <cellStyle name="출력 4 2 2 4 3 2 2 2 2" xfId="28868"/>
    <cellStyle name="출력 4 2 2 4 3 2 2 3" xfId="22265"/>
    <cellStyle name="출력 4 2 2 4 3 2 3" xfId="12148"/>
    <cellStyle name="출력 4 2 2 4 3 2 3 2" xfId="25615"/>
    <cellStyle name="출력 4 2 2 4 3 2 4" xfId="19012"/>
    <cellStyle name="출력 4 2 2 4 3 3" xfId="6848"/>
    <cellStyle name="출력 4 2 2 4 3 3 2" xfId="13964"/>
    <cellStyle name="출력 4 2 2 4 3 3 2 2" xfId="27273"/>
    <cellStyle name="출력 4 2 2 4 3 3 3" xfId="20670"/>
    <cellStyle name="출력 4 2 2 4 3 4" xfId="10453"/>
    <cellStyle name="출력 4 2 2 4 3 4 2" xfId="24019"/>
    <cellStyle name="출력 4 2 2 4 3 5" xfId="17415"/>
    <cellStyle name="출력 4 2 2 4 4" xfId="4171"/>
    <cellStyle name="출력 4 2 2 4 4 2" xfId="7683"/>
    <cellStyle name="출력 4 2 2 4 4 2 2" xfId="14799"/>
    <cellStyle name="출력 4 2 2 4 4 2 2 2" xfId="28076"/>
    <cellStyle name="출력 4 2 2 4 4 2 3" xfId="21473"/>
    <cellStyle name="출력 4 2 2 4 4 3" xfId="11289"/>
    <cellStyle name="출력 4 2 2 4 4 3 2" xfId="24823"/>
    <cellStyle name="출력 4 2 2 4 4 4" xfId="18219"/>
    <cellStyle name="출력 4 2 2 4 5" xfId="5955"/>
    <cellStyle name="출력 4 2 2 4 5 2" xfId="13072"/>
    <cellStyle name="출력 4 2 2 4 5 2 2" xfId="26481"/>
    <cellStyle name="출력 4 2 2 4 5 3" xfId="19878"/>
    <cellStyle name="출력 4 2 2 4 6" xfId="9570"/>
    <cellStyle name="출력 4 2 2 4 6 2" xfId="23227"/>
    <cellStyle name="출력 4 2 2 4 7" xfId="16632"/>
    <cellStyle name="출력 4 2 2 5" xfId="2858"/>
    <cellStyle name="출력 4 2 2 5 2" xfId="3709"/>
    <cellStyle name="출력 4 2 2 5 2 2" xfId="5404"/>
    <cellStyle name="출력 4 2 2 5 2 2 2" xfId="8915"/>
    <cellStyle name="출력 4 2 2 5 2 2 2 2" xfId="16031"/>
    <cellStyle name="출력 4 2 2 5 2 2 2 2 2" xfId="29221"/>
    <cellStyle name="출력 4 2 2 5 2 2 2 3" xfId="22618"/>
    <cellStyle name="출력 4 2 2 5 2 2 3" xfId="12521"/>
    <cellStyle name="출력 4 2 2 5 2 2 3 2" xfId="25968"/>
    <cellStyle name="출력 4 2 2 5 2 2 4" xfId="19365"/>
    <cellStyle name="출력 4 2 2 5 2 3" xfId="7221"/>
    <cellStyle name="출력 4 2 2 5 2 3 2" xfId="14337"/>
    <cellStyle name="출력 4 2 2 5 2 3 2 2" xfId="27626"/>
    <cellStyle name="출력 4 2 2 5 2 3 3" xfId="21023"/>
    <cellStyle name="출력 4 2 2 5 2 4" xfId="10827"/>
    <cellStyle name="출력 4 2 2 5 2 4 2" xfId="24373"/>
    <cellStyle name="출력 4 2 2 5 2 5" xfId="17769"/>
    <cellStyle name="출력 4 2 2 5 3" xfId="4557"/>
    <cellStyle name="출력 4 2 2 5 3 2" xfId="8068"/>
    <cellStyle name="출력 4 2 2 5 3 2 2" xfId="15184"/>
    <cellStyle name="출력 4 2 2 5 3 2 2 2" xfId="28432"/>
    <cellStyle name="출력 4 2 2 5 3 2 3" xfId="21829"/>
    <cellStyle name="출력 4 2 2 5 3 3" xfId="11674"/>
    <cellStyle name="출력 4 2 2 5 3 3 2" xfId="25179"/>
    <cellStyle name="출력 4 2 2 5 3 4" xfId="18576"/>
    <cellStyle name="출력 4 2 2 5 4" xfId="6371"/>
    <cellStyle name="출력 4 2 2 5 4 2" xfId="13487"/>
    <cellStyle name="출력 4 2 2 5 4 2 2" xfId="26837"/>
    <cellStyle name="출력 4 2 2 5 4 3" xfId="20234"/>
    <cellStyle name="출력 4 2 2 5 5" xfId="9976"/>
    <cellStyle name="출력 4 2 2 5 5 2" xfId="23583"/>
    <cellStyle name="출력 4 2 2 5 6" xfId="16979"/>
    <cellStyle name="출력 4 2 2 6" xfId="3286"/>
    <cellStyle name="출력 4 2 2 6 2" xfId="4982"/>
    <cellStyle name="출력 4 2 2 6 2 2" xfId="8493"/>
    <cellStyle name="출력 4 2 2 6 2 2 2" xfId="15609"/>
    <cellStyle name="출력 4 2 2 6 2 2 2 2" xfId="28821"/>
    <cellStyle name="출력 4 2 2 6 2 2 3" xfId="22218"/>
    <cellStyle name="출력 4 2 2 6 2 3" xfId="12099"/>
    <cellStyle name="출력 4 2 2 6 2 3 2" xfId="25568"/>
    <cellStyle name="출력 4 2 2 6 2 4" xfId="18965"/>
    <cellStyle name="출력 4 2 2 6 3" xfId="6799"/>
    <cellStyle name="출력 4 2 2 6 3 2" xfId="13915"/>
    <cellStyle name="출력 4 2 2 6 3 2 2" xfId="27226"/>
    <cellStyle name="출력 4 2 2 6 3 3" xfId="20623"/>
    <cellStyle name="출력 4 2 2 6 4" xfId="10404"/>
    <cellStyle name="출력 4 2 2 6 4 2" xfId="23972"/>
    <cellStyle name="출력 4 2 2 6 5" xfId="17368"/>
    <cellStyle name="출력 4 2 2 7" xfId="4122"/>
    <cellStyle name="출력 4 2 2 7 2" xfId="7634"/>
    <cellStyle name="출력 4 2 2 7 2 2" xfId="14750"/>
    <cellStyle name="출력 4 2 2 7 2 2 2" xfId="28029"/>
    <cellStyle name="출력 4 2 2 7 2 3" xfId="21426"/>
    <cellStyle name="출력 4 2 2 7 3" xfId="11240"/>
    <cellStyle name="출력 4 2 2 7 3 2" xfId="24776"/>
    <cellStyle name="출력 4 2 2 7 4" xfId="18172"/>
    <cellStyle name="출력 4 2 2 8" xfId="5906"/>
    <cellStyle name="출력 4 2 2 8 2" xfId="13023"/>
    <cellStyle name="출력 4 2 2 8 2 2" xfId="26434"/>
    <cellStyle name="출력 4 2 2 8 3" xfId="19831"/>
    <cellStyle name="출력 4 2 2 9" xfId="9521"/>
    <cellStyle name="출력 4 2 2 9 2" xfId="23180"/>
    <cellStyle name="출력 4 3" xfId="2372"/>
    <cellStyle name="출력 4 3 2" xfId="2644"/>
    <cellStyle name="출력 4 3 2 2" xfId="2768"/>
    <cellStyle name="출력 4 3 2 2 2" xfId="2821"/>
    <cellStyle name="출력 4 3 2 2 2 2" xfId="3238"/>
    <cellStyle name="출력 4 3 2 2 2 2 2" xfId="4059"/>
    <cellStyle name="출력 4 3 2 2 2 2 2 2" xfId="5754"/>
    <cellStyle name="출력 4 3 2 2 2 2 2 2 2" xfId="9265"/>
    <cellStyle name="출력 4 3 2 2 2 2 2 2 2 2" xfId="16381"/>
    <cellStyle name="출력 4 3 2 2 2 2 2 2 2 2 2" xfId="29569"/>
    <cellStyle name="출력 4 3 2 2 2 2 2 2 2 3" xfId="22966"/>
    <cellStyle name="출력 4 3 2 2 2 2 2 2 3" xfId="12871"/>
    <cellStyle name="출력 4 3 2 2 2 2 2 2 3 2" xfId="26316"/>
    <cellStyle name="출력 4 3 2 2 2 2 2 2 4" xfId="19713"/>
    <cellStyle name="출력 4 3 2 2 2 2 2 3" xfId="7571"/>
    <cellStyle name="출력 4 3 2 2 2 2 2 3 2" xfId="14687"/>
    <cellStyle name="출력 4 3 2 2 2 2 2 3 2 2" xfId="27974"/>
    <cellStyle name="출력 4 3 2 2 2 2 2 3 3" xfId="21371"/>
    <cellStyle name="출력 4 3 2 2 2 2 2 4" xfId="11177"/>
    <cellStyle name="출력 4 3 2 2 2 2 2 4 2" xfId="24721"/>
    <cellStyle name="출력 4 3 2 2 2 2 2 5" xfId="18117"/>
    <cellStyle name="출력 4 3 2 2 2 2 3" xfId="4934"/>
    <cellStyle name="출력 4 3 2 2 2 2 3 2" xfId="8445"/>
    <cellStyle name="출력 4 3 2 2 2 2 3 2 2" xfId="15561"/>
    <cellStyle name="출력 4 3 2 2 2 2 3 2 2 2" xfId="28780"/>
    <cellStyle name="출력 4 3 2 2 2 2 3 2 3" xfId="22177"/>
    <cellStyle name="출력 4 3 2 2 2 2 3 3" xfId="12051"/>
    <cellStyle name="출력 4 3 2 2 2 2 3 3 2" xfId="25527"/>
    <cellStyle name="출력 4 3 2 2 2 2 3 4" xfId="18924"/>
    <cellStyle name="출력 4 3 2 2 2 2 4" xfId="6751"/>
    <cellStyle name="출력 4 3 2 2 2 2 4 2" xfId="13867"/>
    <cellStyle name="출력 4 3 2 2 2 2 4 2 2" xfId="27185"/>
    <cellStyle name="출력 4 3 2 2 2 2 4 3" xfId="20582"/>
    <cellStyle name="출력 4 3 2 2 2 2 5" xfId="10356"/>
    <cellStyle name="출력 4 3 2 2 2 2 5 2" xfId="23931"/>
    <cellStyle name="출력 4 3 2 2 2 2 6" xfId="17327"/>
    <cellStyle name="출력 4 3 2 2 2 3" xfId="3673"/>
    <cellStyle name="출력 4 3 2 2 2 3 2" xfId="5368"/>
    <cellStyle name="출력 4 3 2 2 2 3 2 2" xfId="8879"/>
    <cellStyle name="출력 4 3 2 2 2 3 2 2 2" xfId="15995"/>
    <cellStyle name="출력 4 3 2 2 2 3 2 2 2 2" xfId="29185"/>
    <cellStyle name="출력 4 3 2 2 2 3 2 2 3" xfId="22582"/>
    <cellStyle name="출력 4 3 2 2 2 3 2 3" xfId="12485"/>
    <cellStyle name="출력 4 3 2 2 2 3 2 3 2" xfId="25932"/>
    <cellStyle name="출력 4 3 2 2 2 3 2 4" xfId="19329"/>
    <cellStyle name="출력 4 3 2 2 2 3 3" xfId="7185"/>
    <cellStyle name="출력 4 3 2 2 2 3 3 2" xfId="14301"/>
    <cellStyle name="출력 4 3 2 2 2 3 3 2 2" xfId="27590"/>
    <cellStyle name="출력 4 3 2 2 2 3 3 3" xfId="20987"/>
    <cellStyle name="출력 4 3 2 2 2 3 4" xfId="10791"/>
    <cellStyle name="출력 4 3 2 2 2 3 4 2" xfId="24337"/>
    <cellStyle name="출력 4 3 2 2 2 3 5" xfId="17733"/>
    <cellStyle name="출력 4 3 2 2 2 4" xfId="4520"/>
    <cellStyle name="출력 4 3 2 2 2 4 2" xfId="8031"/>
    <cellStyle name="출력 4 3 2 2 2 4 2 2" xfId="15147"/>
    <cellStyle name="출력 4 3 2 2 2 4 2 2 2" xfId="28396"/>
    <cellStyle name="출력 4 3 2 2 2 4 2 3" xfId="21793"/>
    <cellStyle name="출력 4 3 2 2 2 4 3" xfId="11637"/>
    <cellStyle name="출력 4 3 2 2 2 4 3 2" xfId="25143"/>
    <cellStyle name="출력 4 3 2 2 2 4 4" xfId="18540"/>
    <cellStyle name="출력 4 3 2 2 2 5" xfId="6334"/>
    <cellStyle name="출력 4 3 2 2 2 5 2" xfId="13450"/>
    <cellStyle name="출력 4 3 2 2 2 5 2 2" xfId="26801"/>
    <cellStyle name="출력 4 3 2 2 2 5 3" xfId="20198"/>
    <cellStyle name="출력 4 3 2 2 2 6" xfId="9939"/>
    <cellStyle name="출력 4 3 2 2 2 6 2" xfId="23547"/>
    <cellStyle name="출력 4 3 2 2 2 7" xfId="16943"/>
    <cellStyle name="출력 4 3 2 2 3" xfId="3186"/>
    <cellStyle name="출력 4 3 2 2 3 2" xfId="4007"/>
    <cellStyle name="출력 4 3 2 2 3 2 2" xfId="5702"/>
    <cellStyle name="출력 4 3 2 2 3 2 2 2" xfId="9213"/>
    <cellStyle name="출력 4 3 2 2 3 2 2 2 2" xfId="16329"/>
    <cellStyle name="출력 4 3 2 2 3 2 2 2 2 2" xfId="29517"/>
    <cellStyle name="출력 4 3 2 2 3 2 2 2 3" xfId="22914"/>
    <cellStyle name="출력 4 3 2 2 3 2 2 3" xfId="12819"/>
    <cellStyle name="출력 4 3 2 2 3 2 2 3 2" xfId="26264"/>
    <cellStyle name="출력 4 3 2 2 3 2 2 4" xfId="19661"/>
    <cellStyle name="출력 4 3 2 2 3 2 3" xfId="7519"/>
    <cellStyle name="출력 4 3 2 2 3 2 3 2" xfId="14635"/>
    <cellStyle name="출력 4 3 2 2 3 2 3 2 2" xfId="27922"/>
    <cellStyle name="출력 4 3 2 2 3 2 3 3" xfId="21319"/>
    <cellStyle name="출력 4 3 2 2 3 2 4" xfId="11125"/>
    <cellStyle name="출력 4 3 2 2 3 2 4 2" xfId="24669"/>
    <cellStyle name="출력 4 3 2 2 3 2 5" xfId="18065"/>
    <cellStyle name="출력 4 3 2 2 3 3" xfId="4882"/>
    <cellStyle name="출력 4 3 2 2 3 3 2" xfId="8393"/>
    <cellStyle name="출력 4 3 2 2 3 3 2 2" xfId="15509"/>
    <cellStyle name="출력 4 3 2 2 3 3 2 2 2" xfId="28728"/>
    <cellStyle name="출력 4 3 2 2 3 3 2 3" xfId="22125"/>
    <cellStyle name="출력 4 3 2 2 3 3 3" xfId="11999"/>
    <cellStyle name="출력 4 3 2 2 3 3 3 2" xfId="25475"/>
    <cellStyle name="출력 4 3 2 2 3 3 4" xfId="18872"/>
    <cellStyle name="출력 4 3 2 2 3 4" xfId="6699"/>
    <cellStyle name="출력 4 3 2 2 3 4 2" xfId="13815"/>
    <cellStyle name="출력 4 3 2 2 3 4 2 2" xfId="27133"/>
    <cellStyle name="출력 4 3 2 2 3 4 3" xfId="20530"/>
    <cellStyle name="출력 4 3 2 2 3 5" xfId="10304"/>
    <cellStyle name="출력 4 3 2 2 3 5 2" xfId="23879"/>
    <cellStyle name="출력 4 3 2 2 3 6" xfId="17275"/>
    <cellStyle name="출력 4 3 2 2 4" xfId="3621"/>
    <cellStyle name="출력 4 3 2 2 4 2" xfId="5316"/>
    <cellStyle name="출력 4 3 2 2 4 2 2" xfId="8827"/>
    <cellStyle name="출력 4 3 2 2 4 2 2 2" xfId="15943"/>
    <cellStyle name="출력 4 3 2 2 4 2 2 2 2" xfId="29133"/>
    <cellStyle name="출력 4 3 2 2 4 2 2 3" xfId="22530"/>
    <cellStyle name="출력 4 3 2 2 4 2 3" xfId="12433"/>
    <cellStyle name="출력 4 3 2 2 4 2 3 2" xfId="25880"/>
    <cellStyle name="출력 4 3 2 2 4 2 4" xfId="19277"/>
    <cellStyle name="출력 4 3 2 2 4 3" xfId="7133"/>
    <cellStyle name="출력 4 3 2 2 4 3 2" xfId="14249"/>
    <cellStyle name="출력 4 3 2 2 4 3 2 2" xfId="27538"/>
    <cellStyle name="출력 4 3 2 2 4 3 3" xfId="20935"/>
    <cellStyle name="출력 4 3 2 2 4 4" xfId="10739"/>
    <cellStyle name="출력 4 3 2 2 4 4 2" xfId="24285"/>
    <cellStyle name="출력 4 3 2 2 4 5" xfId="17681"/>
    <cellStyle name="출력 4 3 2 2 5" xfId="4468"/>
    <cellStyle name="출력 4 3 2 2 5 2" xfId="7979"/>
    <cellStyle name="출력 4 3 2 2 5 2 2" xfId="15095"/>
    <cellStyle name="출력 4 3 2 2 5 2 2 2" xfId="28344"/>
    <cellStyle name="출력 4 3 2 2 5 2 3" xfId="21741"/>
    <cellStyle name="출력 4 3 2 2 5 3" xfId="11585"/>
    <cellStyle name="출력 4 3 2 2 5 3 2" xfId="25091"/>
    <cellStyle name="출력 4 3 2 2 5 4" xfId="18488"/>
    <cellStyle name="출력 4 3 2 2 6" xfId="6282"/>
    <cellStyle name="출력 4 3 2 2 6 2" xfId="13398"/>
    <cellStyle name="출력 4 3 2 2 6 2 2" xfId="26749"/>
    <cellStyle name="출력 4 3 2 2 6 3" xfId="20146"/>
    <cellStyle name="출력 4 3 2 2 7" xfId="9887"/>
    <cellStyle name="출력 4 3 2 2 7 2" xfId="23495"/>
    <cellStyle name="출력 4 3 2 2 8" xfId="16890"/>
    <cellStyle name="출력 4 3 2 3" xfId="2478"/>
    <cellStyle name="출력 4 3 2 3 2" xfId="2960"/>
    <cellStyle name="출력 4 3 2 3 2 2" xfId="3810"/>
    <cellStyle name="출력 4 3 2 3 2 2 2" xfId="5505"/>
    <cellStyle name="출력 4 3 2 3 2 2 2 2" xfId="9016"/>
    <cellStyle name="출력 4 3 2 3 2 2 2 2 2" xfId="16132"/>
    <cellStyle name="출력 4 3 2 3 2 2 2 2 2 2" xfId="29321"/>
    <cellStyle name="출력 4 3 2 3 2 2 2 2 3" xfId="22718"/>
    <cellStyle name="출력 4 3 2 3 2 2 2 3" xfId="12622"/>
    <cellStyle name="출력 4 3 2 3 2 2 2 3 2" xfId="26068"/>
    <cellStyle name="출력 4 3 2 3 2 2 2 4" xfId="19465"/>
    <cellStyle name="출력 4 3 2 3 2 2 3" xfId="7322"/>
    <cellStyle name="출력 4 3 2 3 2 2 3 2" xfId="14438"/>
    <cellStyle name="출력 4 3 2 3 2 2 3 2 2" xfId="27726"/>
    <cellStyle name="출력 4 3 2 3 2 2 3 3" xfId="21123"/>
    <cellStyle name="출력 4 3 2 3 2 2 4" xfId="10928"/>
    <cellStyle name="출력 4 3 2 3 2 2 4 2" xfId="24473"/>
    <cellStyle name="출력 4 3 2 3 2 2 5" xfId="17869"/>
    <cellStyle name="출력 4 3 2 3 2 3" xfId="4658"/>
    <cellStyle name="출력 4 3 2 3 2 3 2" xfId="8169"/>
    <cellStyle name="출력 4 3 2 3 2 3 2 2" xfId="15285"/>
    <cellStyle name="출력 4 3 2 3 2 3 2 2 2" xfId="28532"/>
    <cellStyle name="출력 4 3 2 3 2 3 2 3" xfId="21929"/>
    <cellStyle name="출력 4 3 2 3 2 3 3" xfId="11775"/>
    <cellStyle name="출력 4 3 2 3 2 3 3 2" xfId="25279"/>
    <cellStyle name="출력 4 3 2 3 2 3 4" xfId="18676"/>
    <cellStyle name="출력 4 3 2 3 2 4" xfId="6473"/>
    <cellStyle name="출력 4 3 2 3 2 4 2" xfId="13589"/>
    <cellStyle name="출력 4 3 2 3 2 4 2 2" xfId="26937"/>
    <cellStyle name="출력 4 3 2 3 2 4 3" xfId="20334"/>
    <cellStyle name="출력 4 3 2 3 2 5" xfId="10078"/>
    <cellStyle name="출력 4 3 2 3 2 5 2" xfId="23683"/>
    <cellStyle name="출력 4 3 2 3 2 6" xfId="17079"/>
    <cellStyle name="출력 4 3 2 3 3" xfId="3390"/>
    <cellStyle name="출력 4 3 2 3 3 2" xfId="5086"/>
    <cellStyle name="출력 4 3 2 3 3 2 2" xfId="8597"/>
    <cellStyle name="출력 4 3 2 3 3 2 2 2" xfId="15713"/>
    <cellStyle name="출력 4 3 2 3 3 2 2 2 2" xfId="28921"/>
    <cellStyle name="출력 4 3 2 3 3 2 2 3" xfId="22318"/>
    <cellStyle name="출력 4 3 2 3 3 2 3" xfId="12203"/>
    <cellStyle name="출력 4 3 2 3 3 2 3 2" xfId="25668"/>
    <cellStyle name="출력 4 3 2 3 3 2 4" xfId="19065"/>
    <cellStyle name="출력 4 3 2 3 3 3" xfId="6903"/>
    <cellStyle name="출력 4 3 2 3 3 3 2" xfId="14019"/>
    <cellStyle name="출력 4 3 2 3 3 3 2 2" xfId="27326"/>
    <cellStyle name="출력 4 3 2 3 3 3 3" xfId="20723"/>
    <cellStyle name="출력 4 3 2 3 3 4" xfId="10508"/>
    <cellStyle name="출력 4 3 2 3 3 4 2" xfId="24072"/>
    <cellStyle name="출력 4 3 2 3 3 5" xfId="17468"/>
    <cellStyle name="출력 4 3 2 3 4" xfId="4226"/>
    <cellStyle name="출력 4 3 2 3 4 2" xfId="7738"/>
    <cellStyle name="출력 4 3 2 3 4 2 2" xfId="14854"/>
    <cellStyle name="출력 4 3 2 3 4 2 2 2" xfId="28129"/>
    <cellStyle name="출력 4 3 2 3 4 2 3" xfId="21526"/>
    <cellStyle name="출력 4 3 2 3 4 3" xfId="11344"/>
    <cellStyle name="출력 4 3 2 3 4 3 2" xfId="24876"/>
    <cellStyle name="출력 4 3 2 3 4 4" xfId="18272"/>
    <cellStyle name="출력 4 3 2 3 5" xfId="6010"/>
    <cellStyle name="출력 4 3 2 3 5 2" xfId="13127"/>
    <cellStyle name="출력 4 3 2 3 5 2 2" xfId="26534"/>
    <cellStyle name="출력 4 3 2 3 5 3" xfId="19931"/>
    <cellStyle name="출력 4 3 2 3 6" xfId="9625"/>
    <cellStyle name="출력 4 3 2 3 6 2" xfId="23280"/>
    <cellStyle name="출력 4 3 2 3 7" xfId="16685"/>
    <cellStyle name="출력 4 3 2 4" xfId="3076"/>
    <cellStyle name="출력 4 3 2 4 2" xfId="3915"/>
    <cellStyle name="출력 4 3 2 4 2 2" xfId="5610"/>
    <cellStyle name="출력 4 3 2 4 2 2 2" xfId="9121"/>
    <cellStyle name="출력 4 3 2 4 2 2 2 2" xfId="16237"/>
    <cellStyle name="출력 4 3 2 4 2 2 2 2 2" xfId="29426"/>
    <cellStyle name="출력 4 3 2 4 2 2 2 3" xfId="22823"/>
    <cellStyle name="출력 4 3 2 4 2 2 3" xfId="12727"/>
    <cellStyle name="출력 4 3 2 4 2 2 3 2" xfId="26173"/>
    <cellStyle name="출력 4 3 2 4 2 2 4" xfId="19570"/>
    <cellStyle name="출력 4 3 2 4 2 3" xfId="7427"/>
    <cellStyle name="출력 4 3 2 4 2 3 2" xfId="14543"/>
    <cellStyle name="출력 4 3 2 4 2 3 2 2" xfId="27831"/>
    <cellStyle name="출력 4 3 2 4 2 3 3" xfId="21228"/>
    <cellStyle name="출력 4 3 2 4 2 4" xfId="11033"/>
    <cellStyle name="출력 4 3 2 4 2 4 2" xfId="24578"/>
    <cellStyle name="출력 4 3 2 4 2 5" xfId="17974"/>
    <cellStyle name="출력 4 3 2 4 3" xfId="4772"/>
    <cellStyle name="출력 4 3 2 4 3 2" xfId="8283"/>
    <cellStyle name="출력 4 3 2 4 3 2 2" xfId="15399"/>
    <cellStyle name="출력 4 3 2 4 3 2 2 2" xfId="28637"/>
    <cellStyle name="출력 4 3 2 4 3 2 3" xfId="22034"/>
    <cellStyle name="출력 4 3 2 4 3 3" xfId="11889"/>
    <cellStyle name="출력 4 3 2 4 3 3 2" xfId="25384"/>
    <cellStyle name="출력 4 3 2 4 3 4" xfId="18781"/>
    <cellStyle name="출력 4 3 2 4 4" xfId="6589"/>
    <cellStyle name="출력 4 3 2 4 4 2" xfId="13705"/>
    <cellStyle name="출력 4 3 2 4 4 2 2" xfId="27042"/>
    <cellStyle name="출력 4 3 2 4 4 3" xfId="20439"/>
    <cellStyle name="출력 4 3 2 4 5" xfId="10194"/>
    <cellStyle name="출력 4 3 2 4 5 2" xfId="23788"/>
    <cellStyle name="출력 4 3 2 4 6" xfId="17184"/>
    <cellStyle name="출력 4 3 2 5" xfId="3521"/>
    <cellStyle name="출력 4 3 2 5 2" xfId="5216"/>
    <cellStyle name="출력 4 3 2 5 2 2" xfId="8727"/>
    <cellStyle name="출력 4 3 2 5 2 2 2" xfId="15843"/>
    <cellStyle name="출력 4 3 2 5 2 2 2 2" xfId="29042"/>
    <cellStyle name="출력 4 3 2 5 2 2 3" xfId="22439"/>
    <cellStyle name="출력 4 3 2 5 2 3" xfId="12333"/>
    <cellStyle name="출력 4 3 2 5 2 3 2" xfId="25789"/>
    <cellStyle name="출력 4 3 2 5 2 4" xfId="19186"/>
    <cellStyle name="출력 4 3 2 5 3" xfId="7033"/>
    <cellStyle name="출력 4 3 2 5 3 2" xfId="14149"/>
    <cellStyle name="출력 4 3 2 5 3 2 2" xfId="27447"/>
    <cellStyle name="출력 4 3 2 5 3 3" xfId="20844"/>
    <cellStyle name="출력 4 3 2 5 4" xfId="10639"/>
    <cellStyle name="출력 4 3 2 5 4 2" xfId="24194"/>
    <cellStyle name="출력 4 3 2 5 5" xfId="17590"/>
    <cellStyle name="출력 4 3 2 6" xfId="4364"/>
    <cellStyle name="출력 4 3 2 6 2" xfId="7875"/>
    <cellStyle name="출력 4 3 2 6 2 2" xfId="14991"/>
    <cellStyle name="출력 4 3 2 6 2 2 2" xfId="28250"/>
    <cellStyle name="출력 4 3 2 6 2 3" xfId="21647"/>
    <cellStyle name="출력 4 3 2 6 3" xfId="11481"/>
    <cellStyle name="출력 4 3 2 6 3 2" xfId="24997"/>
    <cellStyle name="출력 4 3 2 6 4" xfId="18394"/>
    <cellStyle name="출력 4 3 2 7" xfId="6159"/>
    <cellStyle name="출력 4 3 2 7 2" xfId="13275"/>
    <cellStyle name="출력 4 3 2 7 2 2" xfId="26655"/>
    <cellStyle name="출력 4 3 2 7 3" xfId="20052"/>
    <cellStyle name="출력 4 3 2 8" xfId="9764"/>
    <cellStyle name="출력 4 3 2 8 2" xfId="23401"/>
    <cellStyle name="출력 4 3 2 9" xfId="16795"/>
    <cellStyle name="출력 4 3 3" xfId="2713"/>
    <cellStyle name="출력 4 3 3 2" xfId="2531"/>
    <cellStyle name="출력 4 3 3 2 2" xfId="3005"/>
    <cellStyle name="출력 4 3 3 2 2 2" xfId="3855"/>
    <cellStyle name="출력 4 3 3 2 2 2 2" xfId="5550"/>
    <cellStyle name="출력 4 3 3 2 2 2 2 2" xfId="9061"/>
    <cellStyle name="출력 4 3 3 2 2 2 2 2 2" xfId="16177"/>
    <cellStyle name="출력 4 3 3 2 2 2 2 2 2 2" xfId="29366"/>
    <cellStyle name="출력 4 3 3 2 2 2 2 2 3" xfId="22763"/>
    <cellStyle name="출력 4 3 3 2 2 2 2 3" xfId="12667"/>
    <cellStyle name="출력 4 3 3 2 2 2 2 3 2" xfId="26113"/>
    <cellStyle name="출력 4 3 3 2 2 2 2 4" xfId="19510"/>
    <cellStyle name="출력 4 3 3 2 2 2 3" xfId="7367"/>
    <cellStyle name="출력 4 3 3 2 2 2 3 2" xfId="14483"/>
    <cellStyle name="출력 4 3 3 2 2 2 3 2 2" xfId="27771"/>
    <cellStyle name="출력 4 3 3 2 2 2 3 3" xfId="21168"/>
    <cellStyle name="출력 4 3 3 2 2 2 4" xfId="10973"/>
    <cellStyle name="출력 4 3 3 2 2 2 4 2" xfId="24518"/>
    <cellStyle name="출력 4 3 3 2 2 2 5" xfId="17914"/>
    <cellStyle name="출력 4 3 3 2 2 3" xfId="4703"/>
    <cellStyle name="출력 4 3 3 2 2 3 2" xfId="8214"/>
    <cellStyle name="출력 4 3 3 2 2 3 2 2" xfId="15330"/>
    <cellStyle name="출력 4 3 3 2 2 3 2 2 2" xfId="28577"/>
    <cellStyle name="출력 4 3 3 2 2 3 2 3" xfId="21974"/>
    <cellStyle name="출력 4 3 3 2 2 3 3" xfId="11820"/>
    <cellStyle name="출력 4 3 3 2 2 3 3 2" xfId="25324"/>
    <cellStyle name="출력 4 3 3 2 2 3 4" xfId="18721"/>
    <cellStyle name="출력 4 3 3 2 2 4" xfId="6518"/>
    <cellStyle name="출력 4 3 3 2 2 4 2" xfId="13634"/>
    <cellStyle name="출력 4 3 3 2 2 4 2 2" xfId="26982"/>
    <cellStyle name="출력 4 3 3 2 2 4 3" xfId="20379"/>
    <cellStyle name="출력 4 3 3 2 2 5" xfId="10123"/>
    <cellStyle name="출력 4 3 3 2 2 5 2" xfId="23728"/>
    <cellStyle name="출력 4 3 3 2 2 6" xfId="17124"/>
    <cellStyle name="출력 4 3 3 2 3" xfId="3443"/>
    <cellStyle name="출력 4 3 3 2 3 2" xfId="5139"/>
    <cellStyle name="출력 4 3 3 2 3 2 2" xfId="8650"/>
    <cellStyle name="출력 4 3 3 2 3 2 2 2" xfId="15766"/>
    <cellStyle name="출력 4 3 3 2 3 2 2 2 2" xfId="28966"/>
    <cellStyle name="출력 4 3 3 2 3 2 2 3" xfId="22363"/>
    <cellStyle name="출력 4 3 3 2 3 2 3" xfId="12256"/>
    <cellStyle name="출력 4 3 3 2 3 2 3 2" xfId="25713"/>
    <cellStyle name="출력 4 3 3 2 3 2 4" xfId="19110"/>
    <cellStyle name="출력 4 3 3 2 3 3" xfId="6956"/>
    <cellStyle name="출력 4 3 3 2 3 3 2" xfId="14072"/>
    <cellStyle name="출력 4 3 3 2 3 3 2 2" xfId="27371"/>
    <cellStyle name="출력 4 3 3 2 3 3 3" xfId="20768"/>
    <cellStyle name="출력 4 3 3 2 3 4" xfId="10561"/>
    <cellStyle name="출력 4 3 3 2 3 4 2" xfId="24117"/>
    <cellStyle name="출력 4 3 3 2 3 5" xfId="17513"/>
    <cellStyle name="출력 4 3 3 2 4" xfId="4279"/>
    <cellStyle name="출력 4 3 3 2 4 2" xfId="7791"/>
    <cellStyle name="출력 4 3 3 2 4 2 2" xfId="14907"/>
    <cellStyle name="출력 4 3 3 2 4 2 2 2" xfId="28174"/>
    <cellStyle name="출력 4 3 3 2 4 2 3" xfId="21571"/>
    <cellStyle name="출력 4 3 3 2 4 3" xfId="11397"/>
    <cellStyle name="출력 4 3 3 2 4 3 2" xfId="24921"/>
    <cellStyle name="출력 4 3 3 2 4 4" xfId="18317"/>
    <cellStyle name="출력 4 3 3 2 5" xfId="6063"/>
    <cellStyle name="출력 4 3 3 2 5 2" xfId="13180"/>
    <cellStyle name="출력 4 3 3 2 5 2 2" xfId="26579"/>
    <cellStyle name="출력 4 3 3 2 5 3" xfId="19976"/>
    <cellStyle name="출력 4 3 3 2 6" xfId="9678"/>
    <cellStyle name="출력 4 3 3 2 6 2" xfId="23325"/>
    <cellStyle name="출력 4 3 3 2 7" xfId="16730"/>
    <cellStyle name="출력 4 3 3 3" xfId="3131"/>
    <cellStyle name="출력 4 3 3 3 2" xfId="3961"/>
    <cellStyle name="출력 4 3 3 3 2 2" xfId="5656"/>
    <cellStyle name="출력 4 3 3 3 2 2 2" xfId="9167"/>
    <cellStyle name="출력 4 3 3 3 2 2 2 2" xfId="16283"/>
    <cellStyle name="출력 4 3 3 3 2 2 2 2 2" xfId="29471"/>
    <cellStyle name="출력 4 3 3 3 2 2 2 3" xfId="22868"/>
    <cellStyle name="출력 4 3 3 3 2 2 3" xfId="12773"/>
    <cellStyle name="출력 4 3 3 3 2 2 3 2" xfId="26218"/>
    <cellStyle name="출력 4 3 3 3 2 2 4" xfId="19615"/>
    <cellStyle name="출력 4 3 3 3 2 3" xfId="7473"/>
    <cellStyle name="출력 4 3 3 3 2 3 2" xfId="14589"/>
    <cellStyle name="출력 4 3 3 3 2 3 2 2" xfId="27876"/>
    <cellStyle name="출력 4 3 3 3 2 3 3" xfId="21273"/>
    <cellStyle name="출력 4 3 3 3 2 4" xfId="11079"/>
    <cellStyle name="출력 4 3 3 3 2 4 2" xfId="24623"/>
    <cellStyle name="출력 4 3 3 3 2 5" xfId="18019"/>
    <cellStyle name="출력 4 3 3 3 3" xfId="4827"/>
    <cellStyle name="출력 4 3 3 3 3 2" xfId="8338"/>
    <cellStyle name="출력 4 3 3 3 3 2 2" xfId="15454"/>
    <cellStyle name="출력 4 3 3 3 3 2 2 2" xfId="28682"/>
    <cellStyle name="출력 4 3 3 3 3 2 3" xfId="22079"/>
    <cellStyle name="출력 4 3 3 3 3 3" xfId="11944"/>
    <cellStyle name="출력 4 3 3 3 3 3 2" xfId="25429"/>
    <cellStyle name="출력 4 3 3 3 3 4" xfId="18826"/>
    <cellStyle name="출력 4 3 3 3 4" xfId="6644"/>
    <cellStyle name="출력 4 3 3 3 4 2" xfId="13760"/>
    <cellStyle name="출력 4 3 3 3 4 2 2" xfId="27087"/>
    <cellStyle name="출력 4 3 3 3 4 3" xfId="20484"/>
    <cellStyle name="출력 4 3 3 3 5" xfId="10249"/>
    <cellStyle name="출력 4 3 3 3 5 2" xfId="23833"/>
    <cellStyle name="출력 4 3 3 3 6" xfId="17229"/>
    <cellStyle name="출력 4 3 3 4" xfId="3575"/>
    <cellStyle name="출력 4 3 3 4 2" xfId="5270"/>
    <cellStyle name="출력 4 3 3 4 2 2" xfId="8781"/>
    <cellStyle name="출력 4 3 3 4 2 2 2" xfId="15897"/>
    <cellStyle name="출력 4 3 3 4 2 2 2 2" xfId="29087"/>
    <cellStyle name="출력 4 3 3 4 2 2 3" xfId="22484"/>
    <cellStyle name="출력 4 3 3 4 2 3" xfId="12387"/>
    <cellStyle name="출력 4 3 3 4 2 3 2" xfId="25834"/>
    <cellStyle name="출력 4 3 3 4 2 4" xfId="19231"/>
    <cellStyle name="출력 4 3 3 4 3" xfId="7087"/>
    <cellStyle name="출력 4 3 3 4 3 2" xfId="14203"/>
    <cellStyle name="출력 4 3 3 4 3 2 2" xfId="27492"/>
    <cellStyle name="출력 4 3 3 4 3 3" xfId="20889"/>
    <cellStyle name="출력 4 3 3 4 4" xfId="10693"/>
    <cellStyle name="출력 4 3 3 4 4 2" xfId="24239"/>
    <cellStyle name="출력 4 3 3 4 5" xfId="17635"/>
    <cellStyle name="출력 4 3 3 5" xfId="4422"/>
    <cellStyle name="출력 4 3 3 5 2" xfId="7933"/>
    <cellStyle name="출력 4 3 3 5 2 2" xfId="15049"/>
    <cellStyle name="출력 4 3 3 5 2 2 2" xfId="28298"/>
    <cellStyle name="출력 4 3 3 5 2 3" xfId="21695"/>
    <cellStyle name="출력 4 3 3 5 3" xfId="11539"/>
    <cellStyle name="출력 4 3 3 5 3 2" xfId="25045"/>
    <cellStyle name="출력 4 3 3 5 4" xfId="18442"/>
    <cellStyle name="출력 4 3 3 6" xfId="6227"/>
    <cellStyle name="출력 4 3 3 6 2" xfId="13343"/>
    <cellStyle name="출력 4 3 3 6 2 2" xfId="26703"/>
    <cellStyle name="출력 4 3 3 6 3" xfId="20100"/>
    <cellStyle name="출력 4 3 3 7" xfId="9832"/>
    <cellStyle name="출력 4 3 3 7 2" xfId="23449"/>
    <cellStyle name="출력 4 3 3 8" xfId="16844"/>
    <cellStyle name="출력 4 3 4" xfId="2421"/>
    <cellStyle name="출력 4 3 4 2" xfId="2904"/>
    <cellStyle name="출력 4 3 4 2 2" xfId="3755"/>
    <cellStyle name="출력 4 3 4 2 2 2" xfId="5450"/>
    <cellStyle name="출력 4 3 4 2 2 2 2" xfId="8961"/>
    <cellStyle name="출력 4 3 4 2 2 2 2 2" xfId="16077"/>
    <cellStyle name="출력 4 3 4 2 2 2 2 2 2" xfId="29267"/>
    <cellStyle name="출력 4 3 4 2 2 2 2 3" xfId="22664"/>
    <cellStyle name="출력 4 3 4 2 2 2 3" xfId="12567"/>
    <cellStyle name="출력 4 3 4 2 2 2 3 2" xfId="26014"/>
    <cellStyle name="출력 4 3 4 2 2 2 4" xfId="19411"/>
    <cellStyle name="출력 4 3 4 2 2 3" xfId="7267"/>
    <cellStyle name="출력 4 3 4 2 2 3 2" xfId="14383"/>
    <cellStyle name="출력 4 3 4 2 2 3 2 2" xfId="27672"/>
    <cellStyle name="출력 4 3 4 2 2 3 3" xfId="21069"/>
    <cellStyle name="출력 4 3 4 2 2 4" xfId="10873"/>
    <cellStyle name="출력 4 3 4 2 2 4 2" xfId="24419"/>
    <cellStyle name="출력 4 3 4 2 2 5" xfId="17815"/>
    <cellStyle name="출력 4 3 4 2 3" xfId="4603"/>
    <cellStyle name="출력 4 3 4 2 3 2" xfId="8114"/>
    <cellStyle name="출력 4 3 4 2 3 2 2" xfId="15230"/>
    <cellStyle name="출력 4 3 4 2 3 2 2 2" xfId="28478"/>
    <cellStyle name="출력 4 3 4 2 3 2 3" xfId="21875"/>
    <cellStyle name="출력 4 3 4 2 3 3" xfId="11720"/>
    <cellStyle name="출력 4 3 4 2 3 3 2" xfId="25225"/>
    <cellStyle name="출력 4 3 4 2 3 4" xfId="18622"/>
    <cellStyle name="출력 4 3 4 2 4" xfId="6417"/>
    <cellStyle name="출력 4 3 4 2 4 2" xfId="13533"/>
    <cellStyle name="출력 4 3 4 2 4 2 2" xfId="26883"/>
    <cellStyle name="출력 4 3 4 2 4 3" xfId="20280"/>
    <cellStyle name="출력 4 3 4 2 5" xfId="10022"/>
    <cellStyle name="출력 4 3 4 2 5 2" xfId="23629"/>
    <cellStyle name="출력 4 3 4 2 6" xfId="17025"/>
    <cellStyle name="출력 4 3 4 3" xfId="3334"/>
    <cellStyle name="출력 4 3 4 3 2" xfId="5030"/>
    <cellStyle name="출력 4 3 4 3 2 2" xfId="8541"/>
    <cellStyle name="출력 4 3 4 3 2 2 2" xfId="15657"/>
    <cellStyle name="출력 4 3 4 3 2 2 2 2" xfId="28867"/>
    <cellStyle name="출력 4 3 4 3 2 2 3" xfId="22264"/>
    <cellStyle name="출력 4 3 4 3 2 3" xfId="12147"/>
    <cellStyle name="출력 4 3 4 3 2 3 2" xfId="25614"/>
    <cellStyle name="출력 4 3 4 3 2 4" xfId="19011"/>
    <cellStyle name="출력 4 3 4 3 3" xfId="6847"/>
    <cellStyle name="출력 4 3 4 3 3 2" xfId="13963"/>
    <cellStyle name="출력 4 3 4 3 3 2 2" xfId="27272"/>
    <cellStyle name="출력 4 3 4 3 3 3" xfId="20669"/>
    <cellStyle name="출력 4 3 4 3 4" xfId="10452"/>
    <cellStyle name="출력 4 3 4 3 4 2" xfId="24018"/>
    <cellStyle name="출력 4 3 4 3 5" xfId="17414"/>
    <cellStyle name="출력 4 3 4 4" xfId="4170"/>
    <cellStyle name="출력 4 3 4 4 2" xfId="7682"/>
    <cellStyle name="출력 4 3 4 4 2 2" xfId="14798"/>
    <cellStyle name="출력 4 3 4 4 2 2 2" xfId="28075"/>
    <cellStyle name="출력 4 3 4 4 2 3" xfId="21472"/>
    <cellStyle name="출력 4 3 4 4 3" xfId="11288"/>
    <cellStyle name="출력 4 3 4 4 3 2" xfId="24822"/>
    <cellStyle name="출력 4 3 4 4 4" xfId="18218"/>
    <cellStyle name="출력 4 3 4 5" xfId="5954"/>
    <cellStyle name="출력 4 3 4 5 2" xfId="13071"/>
    <cellStyle name="출력 4 3 4 5 2 2" xfId="26480"/>
    <cellStyle name="출력 4 3 4 5 3" xfId="19877"/>
    <cellStyle name="출력 4 3 4 6" xfId="9569"/>
    <cellStyle name="출력 4 3 4 6 2" xfId="23226"/>
    <cellStyle name="출력 4 3 4 7" xfId="16631"/>
    <cellStyle name="출력 4 3 5" xfId="2857"/>
    <cellStyle name="출력 4 3 5 2" xfId="3708"/>
    <cellStyle name="출력 4 3 5 2 2" xfId="5403"/>
    <cellStyle name="출력 4 3 5 2 2 2" xfId="8914"/>
    <cellStyle name="출력 4 3 5 2 2 2 2" xfId="16030"/>
    <cellStyle name="출력 4 3 5 2 2 2 2 2" xfId="29220"/>
    <cellStyle name="출력 4 3 5 2 2 2 3" xfId="22617"/>
    <cellStyle name="출력 4 3 5 2 2 3" xfId="12520"/>
    <cellStyle name="출력 4 3 5 2 2 3 2" xfId="25967"/>
    <cellStyle name="출력 4 3 5 2 2 4" xfId="19364"/>
    <cellStyle name="출력 4 3 5 2 3" xfId="7220"/>
    <cellStyle name="출력 4 3 5 2 3 2" xfId="14336"/>
    <cellStyle name="출력 4 3 5 2 3 2 2" xfId="27625"/>
    <cellStyle name="출력 4 3 5 2 3 3" xfId="21022"/>
    <cellStyle name="출력 4 3 5 2 4" xfId="10826"/>
    <cellStyle name="출력 4 3 5 2 4 2" xfId="24372"/>
    <cellStyle name="출력 4 3 5 2 5" xfId="17768"/>
    <cellStyle name="출력 4 3 5 3" xfId="4556"/>
    <cellStyle name="출력 4 3 5 3 2" xfId="8067"/>
    <cellStyle name="출력 4 3 5 3 2 2" xfId="15183"/>
    <cellStyle name="출력 4 3 5 3 2 2 2" xfId="28431"/>
    <cellStyle name="출력 4 3 5 3 2 3" xfId="21828"/>
    <cellStyle name="출력 4 3 5 3 3" xfId="11673"/>
    <cellStyle name="출력 4 3 5 3 3 2" xfId="25178"/>
    <cellStyle name="출력 4 3 5 3 4" xfId="18575"/>
    <cellStyle name="출력 4 3 5 4" xfId="6370"/>
    <cellStyle name="출력 4 3 5 4 2" xfId="13486"/>
    <cellStyle name="출력 4 3 5 4 2 2" xfId="26836"/>
    <cellStyle name="출력 4 3 5 4 3" xfId="20233"/>
    <cellStyle name="출력 4 3 5 5" xfId="9975"/>
    <cellStyle name="출력 4 3 5 5 2" xfId="23582"/>
    <cellStyle name="출력 4 3 5 6" xfId="16978"/>
    <cellStyle name="출력 4 3 6" xfId="3285"/>
    <cellStyle name="출력 4 3 6 2" xfId="4981"/>
    <cellStyle name="출력 4 3 6 2 2" xfId="8492"/>
    <cellStyle name="출력 4 3 6 2 2 2" xfId="15608"/>
    <cellStyle name="출력 4 3 6 2 2 2 2" xfId="28820"/>
    <cellStyle name="출력 4 3 6 2 2 3" xfId="22217"/>
    <cellStyle name="출력 4 3 6 2 3" xfId="12098"/>
    <cellStyle name="출력 4 3 6 2 3 2" xfId="25567"/>
    <cellStyle name="출력 4 3 6 2 4" xfId="18964"/>
    <cellStyle name="출력 4 3 6 3" xfId="6798"/>
    <cellStyle name="출력 4 3 6 3 2" xfId="13914"/>
    <cellStyle name="출력 4 3 6 3 2 2" xfId="27225"/>
    <cellStyle name="출력 4 3 6 3 3" xfId="20622"/>
    <cellStyle name="출력 4 3 6 4" xfId="10403"/>
    <cellStyle name="출력 4 3 6 4 2" xfId="23971"/>
    <cellStyle name="출력 4 3 6 5" xfId="17367"/>
    <cellStyle name="출력 4 3 7" xfId="4121"/>
    <cellStyle name="출력 4 3 7 2" xfId="7633"/>
    <cellStyle name="출력 4 3 7 2 2" xfId="14749"/>
    <cellStyle name="출력 4 3 7 2 2 2" xfId="28028"/>
    <cellStyle name="출력 4 3 7 2 3" xfId="21425"/>
    <cellStyle name="출력 4 3 7 3" xfId="11239"/>
    <cellStyle name="출력 4 3 7 3 2" xfId="24775"/>
    <cellStyle name="출력 4 3 7 4" xfId="18171"/>
    <cellStyle name="출력 4 3 8" xfId="5905"/>
    <cellStyle name="출력 4 3 8 2" xfId="13022"/>
    <cellStyle name="출력 4 3 8 2 2" xfId="26433"/>
    <cellStyle name="출력 4 3 8 3" xfId="19830"/>
    <cellStyle name="출력 4 3 9" xfId="9520"/>
    <cellStyle name="출력 4 3 9 2" xfId="23179"/>
    <cellStyle name="출력 5" xfId="1728"/>
    <cellStyle name="출력 5 2" xfId="2374"/>
    <cellStyle name="출력 5 2 2" xfId="2646"/>
    <cellStyle name="출력 5 2 2 2" xfId="2770"/>
    <cellStyle name="출력 5 2 2 2 2" xfId="2823"/>
    <cellStyle name="출력 5 2 2 2 2 2" xfId="3240"/>
    <cellStyle name="출력 5 2 2 2 2 2 2" xfId="4061"/>
    <cellStyle name="출력 5 2 2 2 2 2 2 2" xfId="5756"/>
    <cellStyle name="출력 5 2 2 2 2 2 2 2 2" xfId="9267"/>
    <cellStyle name="출력 5 2 2 2 2 2 2 2 2 2" xfId="16383"/>
    <cellStyle name="출력 5 2 2 2 2 2 2 2 2 2 2" xfId="29571"/>
    <cellStyle name="출력 5 2 2 2 2 2 2 2 2 3" xfId="22968"/>
    <cellStyle name="출력 5 2 2 2 2 2 2 2 3" xfId="12873"/>
    <cellStyle name="출력 5 2 2 2 2 2 2 2 3 2" xfId="26318"/>
    <cellStyle name="출력 5 2 2 2 2 2 2 2 4" xfId="19715"/>
    <cellStyle name="출력 5 2 2 2 2 2 2 3" xfId="7573"/>
    <cellStyle name="출력 5 2 2 2 2 2 2 3 2" xfId="14689"/>
    <cellStyle name="출력 5 2 2 2 2 2 2 3 2 2" xfId="27976"/>
    <cellStyle name="출력 5 2 2 2 2 2 2 3 3" xfId="21373"/>
    <cellStyle name="출력 5 2 2 2 2 2 2 4" xfId="11179"/>
    <cellStyle name="출력 5 2 2 2 2 2 2 4 2" xfId="24723"/>
    <cellStyle name="출력 5 2 2 2 2 2 2 5" xfId="18119"/>
    <cellStyle name="출력 5 2 2 2 2 2 3" xfId="4936"/>
    <cellStyle name="출력 5 2 2 2 2 2 3 2" xfId="8447"/>
    <cellStyle name="출력 5 2 2 2 2 2 3 2 2" xfId="15563"/>
    <cellStyle name="출력 5 2 2 2 2 2 3 2 2 2" xfId="28782"/>
    <cellStyle name="출력 5 2 2 2 2 2 3 2 3" xfId="22179"/>
    <cellStyle name="출력 5 2 2 2 2 2 3 3" xfId="12053"/>
    <cellStyle name="출력 5 2 2 2 2 2 3 3 2" xfId="25529"/>
    <cellStyle name="출력 5 2 2 2 2 2 3 4" xfId="18926"/>
    <cellStyle name="출력 5 2 2 2 2 2 4" xfId="6753"/>
    <cellStyle name="출력 5 2 2 2 2 2 4 2" xfId="13869"/>
    <cellStyle name="출력 5 2 2 2 2 2 4 2 2" xfId="27187"/>
    <cellStyle name="출력 5 2 2 2 2 2 4 3" xfId="20584"/>
    <cellStyle name="출력 5 2 2 2 2 2 5" xfId="10358"/>
    <cellStyle name="출력 5 2 2 2 2 2 5 2" xfId="23933"/>
    <cellStyle name="출력 5 2 2 2 2 2 6" xfId="17329"/>
    <cellStyle name="출력 5 2 2 2 2 3" xfId="3675"/>
    <cellStyle name="출력 5 2 2 2 2 3 2" xfId="5370"/>
    <cellStyle name="출력 5 2 2 2 2 3 2 2" xfId="8881"/>
    <cellStyle name="출력 5 2 2 2 2 3 2 2 2" xfId="15997"/>
    <cellStyle name="출력 5 2 2 2 2 3 2 2 2 2" xfId="29187"/>
    <cellStyle name="출력 5 2 2 2 2 3 2 2 3" xfId="22584"/>
    <cellStyle name="출력 5 2 2 2 2 3 2 3" xfId="12487"/>
    <cellStyle name="출력 5 2 2 2 2 3 2 3 2" xfId="25934"/>
    <cellStyle name="출력 5 2 2 2 2 3 2 4" xfId="19331"/>
    <cellStyle name="출력 5 2 2 2 2 3 3" xfId="7187"/>
    <cellStyle name="출력 5 2 2 2 2 3 3 2" xfId="14303"/>
    <cellStyle name="출력 5 2 2 2 2 3 3 2 2" xfId="27592"/>
    <cellStyle name="출력 5 2 2 2 2 3 3 3" xfId="20989"/>
    <cellStyle name="출력 5 2 2 2 2 3 4" xfId="10793"/>
    <cellStyle name="출력 5 2 2 2 2 3 4 2" xfId="24339"/>
    <cellStyle name="출력 5 2 2 2 2 3 5" xfId="17735"/>
    <cellStyle name="출력 5 2 2 2 2 4" xfId="4522"/>
    <cellStyle name="출력 5 2 2 2 2 4 2" xfId="8033"/>
    <cellStyle name="출력 5 2 2 2 2 4 2 2" xfId="15149"/>
    <cellStyle name="출력 5 2 2 2 2 4 2 2 2" xfId="28398"/>
    <cellStyle name="출력 5 2 2 2 2 4 2 3" xfId="21795"/>
    <cellStyle name="출력 5 2 2 2 2 4 3" xfId="11639"/>
    <cellStyle name="출력 5 2 2 2 2 4 3 2" xfId="25145"/>
    <cellStyle name="출력 5 2 2 2 2 4 4" xfId="18542"/>
    <cellStyle name="출력 5 2 2 2 2 5" xfId="6336"/>
    <cellStyle name="출력 5 2 2 2 2 5 2" xfId="13452"/>
    <cellStyle name="출력 5 2 2 2 2 5 2 2" xfId="26803"/>
    <cellStyle name="출력 5 2 2 2 2 5 3" xfId="20200"/>
    <cellStyle name="출력 5 2 2 2 2 6" xfId="9941"/>
    <cellStyle name="출력 5 2 2 2 2 6 2" xfId="23549"/>
    <cellStyle name="출력 5 2 2 2 2 7" xfId="16945"/>
    <cellStyle name="출력 5 2 2 2 3" xfId="3188"/>
    <cellStyle name="출력 5 2 2 2 3 2" xfId="4009"/>
    <cellStyle name="출력 5 2 2 2 3 2 2" xfId="5704"/>
    <cellStyle name="출력 5 2 2 2 3 2 2 2" xfId="9215"/>
    <cellStyle name="출력 5 2 2 2 3 2 2 2 2" xfId="16331"/>
    <cellStyle name="출력 5 2 2 2 3 2 2 2 2 2" xfId="29519"/>
    <cellStyle name="출력 5 2 2 2 3 2 2 2 3" xfId="22916"/>
    <cellStyle name="출력 5 2 2 2 3 2 2 3" xfId="12821"/>
    <cellStyle name="출력 5 2 2 2 3 2 2 3 2" xfId="26266"/>
    <cellStyle name="출력 5 2 2 2 3 2 2 4" xfId="19663"/>
    <cellStyle name="출력 5 2 2 2 3 2 3" xfId="7521"/>
    <cellStyle name="출력 5 2 2 2 3 2 3 2" xfId="14637"/>
    <cellStyle name="출력 5 2 2 2 3 2 3 2 2" xfId="27924"/>
    <cellStyle name="출력 5 2 2 2 3 2 3 3" xfId="21321"/>
    <cellStyle name="출력 5 2 2 2 3 2 4" xfId="11127"/>
    <cellStyle name="출력 5 2 2 2 3 2 4 2" xfId="24671"/>
    <cellStyle name="출력 5 2 2 2 3 2 5" xfId="18067"/>
    <cellStyle name="출력 5 2 2 2 3 3" xfId="4884"/>
    <cellStyle name="출력 5 2 2 2 3 3 2" xfId="8395"/>
    <cellStyle name="출력 5 2 2 2 3 3 2 2" xfId="15511"/>
    <cellStyle name="출력 5 2 2 2 3 3 2 2 2" xfId="28730"/>
    <cellStyle name="출력 5 2 2 2 3 3 2 3" xfId="22127"/>
    <cellStyle name="출력 5 2 2 2 3 3 3" xfId="12001"/>
    <cellStyle name="출력 5 2 2 2 3 3 3 2" xfId="25477"/>
    <cellStyle name="출력 5 2 2 2 3 3 4" xfId="18874"/>
    <cellStyle name="출력 5 2 2 2 3 4" xfId="6701"/>
    <cellStyle name="출력 5 2 2 2 3 4 2" xfId="13817"/>
    <cellStyle name="출력 5 2 2 2 3 4 2 2" xfId="27135"/>
    <cellStyle name="출력 5 2 2 2 3 4 3" xfId="20532"/>
    <cellStyle name="출력 5 2 2 2 3 5" xfId="10306"/>
    <cellStyle name="출력 5 2 2 2 3 5 2" xfId="23881"/>
    <cellStyle name="출력 5 2 2 2 3 6" xfId="17277"/>
    <cellStyle name="출력 5 2 2 2 4" xfId="3623"/>
    <cellStyle name="출력 5 2 2 2 4 2" xfId="5318"/>
    <cellStyle name="출력 5 2 2 2 4 2 2" xfId="8829"/>
    <cellStyle name="출력 5 2 2 2 4 2 2 2" xfId="15945"/>
    <cellStyle name="출력 5 2 2 2 4 2 2 2 2" xfId="29135"/>
    <cellStyle name="출력 5 2 2 2 4 2 2 3" xfId="22532"/>
    <cellStyle name="출력 5 2 2 2 4 2 3" xfId="12435"/>
    <cellStyle name="출력 5 2 2 2 4 2 3 2" xfId="25882"/>
    <cellStyle name="출력 5 2 2 2 4 2 4" xfId="19279"/>
    <cellStyle name="출력 5 2 2 2 4 3" xfId="7135"/>
    <cellStyle name="출력 5 2 2 2 4 3 2" xfId="14251"/>
    <cellStyle name="출력 5 2 2 2 4 3 2 2" xfId="27540"/>
    <cellStyle name="출력 5 2 2 2 4 3 3" xfId="20937"/>
    <cellStyle name="출력 5 2 2 2 4 4" xfId="10741"/>
    <cellStyle name="출력 5 2 2 2 4 4 2" xfId="24287"/>
    <cellStyle name="출력 5 2 2 2 4 5" xfId="17683"/>
    <cellStyle name="출력 5 2 2 2 5" xfId="4470"/>
    <cellStyle name="출력 5 2 2 2 5 2" xfId="7981"/>
    <cellStyle name="출력 5 2 2 2 5 2 2" xfId="15097"/>
    <cellStyle name="출력 5 2 2 2 5 2 2 2" xfId="28346"/>
    <cellStyle name="출력 5 2 2 2 5 2 3" xfId="21743"/>
    <cellStyle name="출력 5 2 2 2 5 3" xfId="11587"/>
    <cellStyle name="출력 5 2 2 2 5 3 2" xfId="25093"/>
    <cellStyle name="출력 5 2 2 2 5 4" xfId="18490"/>
    <cellStyle name="출력 5 2 2 2 6" xfId="6284"/>
    <cellStyle name="출력 5 2 2 2 6 2" xfId="13400"/>
    <cellStyle name="출력 5 2 2 2 6 2 2" xfId="26751"/>
    <cellStyle name="출력 5 2 2 2 6 3" xfId="20148"/>
    <cellStyle name="출력 5 2 2 2 7" xfId="9889"/>
    <cellStyle name="출력 5 2 2 2 7 2" xfId="23497"/>
    <cellStyle name="출력 5 2 2 2 8" xfId="16892"/>
    <cellStyle name="출력 5 2 2 3" xfId="2480"/>
    <cellStyle name="출력 5 2 2 3 2" xfId="2962"/>
    <cellStyle name="출력 5 2 2 3 2 2" xfId="3812"/>
    <cellStyle name="출력 5 2 2 3 2 2 2" xfId="5507"/>
    <cellStyle name="출력 5 2 2 3 2 2 2 2" xfId="9018"/>
    <cellStyle name="출력 5 2 2 3 2 2 2 2 2" xfId="16134"/>
    <cellStyle name="출력 5 2 2 3 2 2 2 2 2 2" xfId="29323"/>
    <cellStyle name="출력 5 2 2 3 2 2 2 2 3" xfId="22720"/>
    <cellStyle name="출력 5 2 2 3 2 2 2 3" xfId="12624"/>
    <cellStyle name="출력 5 2 2 3 2 2 2 3 2" xfId="26070"/>
    <cellStyle name="출력 5 2 2 3 2 2 2 4" xfId="19467"/>
    <cellStyle name="출력 5 2 2 3 2 2 3" xfId="7324"/>
    <cellStyle name="출력 5 2 2 3 2 2 3 2" xfId="14440"/>
    <cellStyle name="출력 5 2 2 3 2 2 3 2 2" xfId="27728"/>
    <cellStyle name="출력 5 2 2 3 2 2 3 3" xfId="21125"/>
    <cellStyle name="출력 5 2 2 3 2 2 4" xfId="10930"/>
    <cellStyle name="출력 5 2 2 3 2 2 4 2" xfId="24475"/>
    <cellStyle name="출력 5 2 2 3 2 2 5" xfId="17871"/>
    <cellStyle name="출력 5 2 2 3 2 3" xfId="4660"/>
    <cellStyle name="출력 5 2 2 3 2 3 2" xfId="8171"/>
    <cellStyle name="출력 5 2 2 3 2 3 2 2" xfId="15287"/>
    <cellStyle name="출력 5 2 2 3 2 3 2 2 2" xfId="28534"/>
    <cellStyle name="출력 5 2 2 3 2 3 2 3" xfId="21931"/>
    <cellStyle name="출력 5 2 2 3 2 3 3" xfId="11777"/>
    <cellStyle name="출력 5 2 2 3 2 3 3 2" xfId="25281"/>
    <cellStyle name="출력 5 2 2 3 2 3 4" xfId="18678"/>
    <cellStyle name="출력 5 2 2 3 2 4" xfId="6475"/>
    <cellStyle name="출력 5 2 2 3 2 4 2" xfId="13591"/>
    <cellStyle name="출력 5 2 2 3 2 4 2 2" xfId="26939"/>
    <cellStyle name="출력 5 2 2 3 2 4 3" xfId="20336"/>
    <cellStyle name="출력 5 2 2 3 2 5" xfId="10080"/>
    <cellStyle name="출력 5 2 2 3 2 5 2" xfId="23685"/>
    <cellStyle name="출력 5 2 2 3 2 6" xfId="17081"/>
    <cellStyle name="출력 5 2 2 3 3" xfId="3392"/>
    <cellStyle name="출력 5 2 2 3 3 2" xfId="5088"/>
    <cellStyle name="출력 5 2 2 3 3 2 2" xfId="8599"/>
    <cellStyle name="출력 5 2 2 3 3 2 2 2" xfId="15715"/>
    <cellStyle name="출력 5 2 2 3 3 2 2 2 2" xfId="28923"/>
    <cellStyle name="출력 5 2 2 3 3 2 2 3" xfId="22320"/>
    <cellStyle name="출력 5 2 2 3 3 2 3" xfId="12205"/>
    <cellStyle name="출력 5 2 2 3 3 2 3 2" xfId="25670"/>
    <cellStyle name="출력 5 2 2 3 3 2 4" xfId="19067"/>
    <cellStyle name="출력 5 2 2 3 3 3" xfId="6905"/>
    <cellStyle name="출력 5 2 2 3 3 3 2" xfId="14021"/>
    <cellStyle name="출력 5 2 2 3 3 3 2 2" xfId="27328"/>
    <cellStyle name="출력 5 2 2 3 3 3 3" xfId="20725"/>
    <cellStyle name="출력 5 2 2 3 3 4" xfId="10510"/>
    <cellStyle name="출력 5 2 2 3 3 4 2" xfId="24074"/>
    <cellStyle name="출력 5 2 2 3 3 5" xfId="17470"/>
    <cellStyle name="출력 5 2 2 3 4" xfId="4228"/>
    <cellStyle name="출력 5 2 2 3 4 2" xfId="7740"/>
    <cellStyle name="출력 5 2 2 3 4 2 2" xfId="14856"/>
    <cellStyle name="출력 5 2 2 3 4 2 2 2" xfId="28131"/>
    <cellStyle name="출력 5 2 2 3 4 2 3" xfId="21528"/>
    <cellStyle name="출력 5 2 2 3 4 3" xfId="11346"/>
    <cellStyle name="출력 5 2 2 3 4 3 2" xfId="24878"/>
    <cellStyle name="출력 5 2 2 3 4 4" xfId="18274"/>
    <cellStyle name="출력 5 2 2 3 5" xfId="6012"/>
    <cellStyle name="출력 5 2 2 3 5 2" xfId="13129"/>
    <cellStyle name="출력 5 2 2 3 5 2 2" xfId="26536"/>
    <cellStyle name="출력 5 2 2 3 5 3" xfId="19933"/>
    <cellStyle name="출력 5 2 2 3 6" xfId="9627"/>
    <cellStyle name="출력 5 2 2 3 6 2" xfId="23282"/>
    <cellStyle name="출력 5 2 2 3 7" xfId="16687"/>
    <cellStyle name="출력 5 2 2 4" xfId="3078"/>
    <cellStyle name="출력 5 2 2 4 2" xfId="3917"/>
    <cellStyle name="출력 5 2 2 4 2 2" xfId="5612"/>
    <cellStyle name="출력 5 2 2 4 2 2 2" xfId="9123"/>
    <cellStyle name="출력 5 2 2 4 2 2 2 2" xfId="16239"/>
    <cellStyle name="출력 5 2 2 4 2 2 2 2 2" xfId="29428"/>
    <cellStyle name="출력 5 2 2 4 2 2 2 3" xfId="22825"/>
    <cellStyle name="출력 5 2 2 4 2 2 3" xfId="12729"/>
    <cellStyle name="출력 5 2 2 4 2 2 3 2" xfId="26175"/>
    <cellStyle name="출력 5 2 2 4 2 2 4" xfId="19572"/>
    <cellStyle name="출력 5 2 2 4 2 3" xfId="7429"/>
    <cellStyle name="출력 5 2 2 4 2 3 2" xfId="14545"/>
    <cellStyle name="출력 5 2 2 4 2 3 2 2" xfId="27833"/>
    <cellStyle name="출력 5 2 2 4 2 3 3" xfId="21230"/>
    <cellStyle name="출력 5 2 2 4 2 4" xfId="11035"/>
    <cellStyle name="출력 5 2 2 4 2 4 2" xfId="24580"/>
    <cellStyle name="출력 5 2 2 4 2 5" xfId="17976"/>
    <cellStyle name="출력 5 2 2 4 3" xfId="4774"/>
    <cellStyle name="출력 5 2 2 4 3 2" xfId="8285"/>
    <cellStyle name="출력 5 2 2 4 3 2 2" xfId="15401"/>
    <cellStyle name="출력 5 2 2 4 3 2 2 2" xfId="28639"/>
    <cellStyle name="출력 5 2 2 4 3 2 3" xfId="22036"/>
    <cellStyle name="출력 5 2 2 4 3 3" xfId="11891"/>
    <cellStyle name="출력 5 2 2 4 3 3 2" xfId="25386"/>
    <cellStyle name="출력 5 2 2 4 3 4" xfId="18783"/>
    <cellStyle name="출력 5 2 2 4 4" xfId="6591"/>
    <cellStyle name="출력 5 2 2 4 4 2" xfId="13707"/>
    <cellStyle name="출력 5 2 2 4 4 2 2" xfId="27044"/>
    <cellStyle name="출력 5 2 2 4 4 3" xfId="20441"/>
    <cellStyle name="출력 5 2 2 4 5" xfId="10196"/>
    <cellStyle name="출력 5 2 2 4 5 2" xfId="23790"/>
    <cellStyle name="출력 5 2 2 4 6" xfId="17186"/>
    <cellStyle name="출력 5 2 2 5" xfId="3523"/>
    <cellStyle name="출력 5 2 2 5 2" xfId="5218"/>
    <cellStyle name="출력 5 2 2 5 2 2" xfId="8729"/>
    <cellStyle name="출력 5 2 2 5 2 2 2" xfId="15845"/>
    <cellStyle name="출력 5 2 2 5 2 2 2 2" xfId="29044"/>
    <cellStyle name="출력 5 2 2 5 2 2 3" xfId="22441"/>
    <cellStyle name="출력 5 2 2 5 2 3" xfId="12335"/>
    <cellStyle name="출력 5 2 2 5 2 3 2" xfId="25791"/>
    <cellStyle name="출력 5 2 2 5 2 4" xfId="19188"/>
    <cellStyle name="출력 5 2 2 5 3" xfId="7035"/>
    <cellStyle name="출력 5 2 2 5 3 2" xfId="14151"/>
    <cellStyle name="출력 5 2 2 5 3 2 2" xfId="27449"/>
    <cellStyle name="출력 5 2 2 5 3 3" xfId="20846"/>
    <cellStyle name="출력 5 2 2 5 4" xfId="10641"/>
    <cellStyle name="출력 5 2 2 5 4 2" xfId="24196"/>
    <cellStyle name="출력 5 2 2 5 5" xfId="17592"/>
    <cellStyle name="출력 5 2 2 6" xfId="4366"/>
    <cellStyle name="출력 5 2 2 6 2" xfId="7877"/>
    <cellStyle name="출력 5 2 2 6 2 2" xfId="14993"/>
    <cellStyle name="출력 5 2 2 6 2 2 2" xfId="28252"/>
    <cellStyle name="출력 5 2 2 6 2 3" xfId="21649"/>
    <cellStyle name="출력 5 2 2 6 3" xfId="11483"/>
    <cellStyle name="출력 5 2 2 6 3 2" xfId="24999"/>
    <cellStyle name="출력 5 2 2 6 4" xfId="18396"/>
    <cellStyle name="출력 5 2 2 7" xfId="6161"/>
    <cellStyle name="출력 5 2 2 7 2" xfId="13277"/>
    <cellStyle name="출력 5 2 2 7 2 2" xfId="26657"/>
    <cellStyle name="출력 5 2 2 7 3" xfId="20054"/>
    <cellStyle name="출력 5 2 2 8" xfId="9766"/>
    <cellStyle name="출력 5 2 2 8 2" xfId="23403"/>
    <cellStyle name="출력 5 2 2 9" xfId="16797"/>
    <cellStyle name="출력 5 2 3" xfId="2715"/>
    <cellStyle name="출력 5 2 3 2" xfId="2533"/>
    <cellStyle name="출력 5 2 3 2 2" xfId="3007"/>
    <cellStyle name="출력 5 2 3 2 2 2" xfId="3857"/>
    <cellStyle name="출력 5 2 3 2 2 2 2" xfId="5552"/>
    <cellStyle name="출력 5 2 3 2 2 2 2 2" xfId="9063"/>
    <cellStyle name="출력 5 2 3 2 2 2 2 2 2" xfId="16179"/>
    <cellStyle name="출력 5 2 3 2 2 2 2 2 2 2" xfId="29368"/>
    <cellStyle name="출력 5 2 3 2 2 2 2 2 3" xfId="22765"/>
    <cellStyle name="출력 5 2 3 2 2 2 2 3" xfId="12669"/>
    <cellStyle name="출력 5 2 3 2 2 2 2 3 2" xfId="26115"/>
    <cellStyle name="출력 5 2 3 2 2 2 2 4" xfId="19512"/>
    <cellStyle name="출력 5 2 3 2 2 2 3" xfId="7369"/>
    <cellStyle name="출력 5 2 3 2 2 2 3 2" xfId="14485"/>
    <cellStyle name="출력 5 2 3 2 2 2 3 2 2" xfId="27773"/>
    <cellStyle name="출력 5 2 3 2 2 2 3 3" xfId="21170"/>
    <cellStyle name="출력 5 2 3 2 2 2 4" xfId="10975"/>
    <cellStyle name="출력 5 2 3 2 2 2 4 2" xfId="24520"/>
    <cellStyle name="출력 5 2 3 2 2 2 5" xfId="17916"/>
    <cellStyle name="출력 5 2 3 2 2 3" xfId="4705"/>
    <cellStyle name="출력 5 2 3 2 2 3 2" xfId="8216"/>
    <cellStyle name="출력 5 2 3 2 2 3 2 2" xfId="15332"/>
    <cellStyle name="출력 5 2 3 2 2 3 2 2 2" xfId="28579"/>
    <cellStyle name="출력 5 2 3 2 2 3 2 3" xfId="21976"/>
    <cellStyle name="출력 5 2 3 2 2 3 3" xfId="11822"/>
    <cellStyle name="출력 5 2 3 2 2 3 3 2" xfId="25326"/>
    <cellStyle name="출력 5 2 3 2 2 3 4" xfId="18723"/>
    <cellStyle name="출력 5 2 3 2 2 4" xfId="6520"/>
    <cellStyle name="출력 5 2 3 2 2 4 2" xfId="13636"/>
    <cellStyle name="출력 5 2 3 2 2 4 2 2" xfId="26984"/>
    <cellStyle name="출력 5 2 3 2 2 4 3" xfId="20381"/>
    <cellStyle name="출력 5 2 3 2 2 5" xfId="10125"/>
    <cellStyle name="출력 5 2 3 2 2 5 2" xfId="23730"/>
    <cellStyle name="출력 5 2 3 2 2 6" xfId="17126"/>
    <cellStyle name="출력 5 2 3 2 3" xfId="3445"/>
    <cellStyle name="출력 5 2 3 2 3 2" xfId="5141"/>
    <cellStyle name="출력 5 2 3 2 3 2 2" xfId="8652"/>
    <cellStyle name="출력 5 2 3 2 3 2 2 2" xfId="15768"/>
    <cellStyle name="출력 5 2 3 2 3 2 2 2 2" xfId="28968"/>
    <cellStyle name="출력 5 2 3 2 3 2 2 3" xfId="22365"/>
    <cellStyle name="출력 5 2 3 2 3 2 3" xfId="12258"/>
    <cellStyle name="출력 5 2 3 2 3 2 3 2" xfId="25715"/>
    <cellStyle name="출력 5 2 3 2 3 2 4" xfId="19112"/>
    <cellStyle name="출력 5 2 3 2 3 3" xfId="6958"/>
    <cellStyle name="출력 5 2 3 2 3 3 2" xfId="14074"/>
    <cellStyle name="출력 5 2 3 2 3 3 2 2" xfId="27373"/>
    <cellStyle name="출력 5 2 3 2 3 3 3" xfId="20770"/>
    <cellStyle name="출력 5 2 3 2 3 4" xfId="10563"/>
    <cellStyle name="출력 5 2 3 2 3 4 2" xfId="24119"/>
    <cellStyle name="출력 5 2 3 2 3 5" xfId="17515"/>
    <cellStyle name="출력 5 2 3 2 4" xfId="4281"/>
    <cellStyle name="출력 5 2 3 2 4 2" xfId="7793"/>
    <cellStyle name="출력 5 2 3 2 4 2 2" xfId="14909"/>
    <cellStyle name="출력 5 2 3 2 4 2 2 2" xfId="28176"/>
    <cellStyle name="출력 5 2 3 2 4 2 3" xfId="21573"/>
    <cellStyle name="출력 5 2 3 2 4 3" xfId="11399"/>
    <cellStyle name="출력 5 2 3 2 4 3 2" xfId="24923"/>
    <cellStyle name="출력 5 2 3 2 4 4" xfId="18319"/>
    <cellStyle name="출력 5 2 3 2 5" xfId="6065"/>
    <cellStyle name="출력 5 2 3 2 5 2" xfId="13182"/>
    <cellStyle name="출력 5 2 3 2 5 2 2" xfId="26581"/>
    <cellStyle name="출력 5 2 3 2 5 3" xfId="19978"/>
    <cellStyle name="출력 5 2 3 2 6" xfId="9680"/>
    <cellStyle name="출력 5 2 3 2 6 2" xfId="23327"/>
    <cellStyle name="출력 5 2 3 2 7" xfId="16732"/>
    <cellStyle name="출력 5 2 3 3" xfId="3133"/>
    <cellStyle name="출력 5 2 3 3 2" xfId="3963"/>
    <cellStyle name="출력 5 2 3 3 2 2" xfId="5658"/>
    <cellStyle name="출력 5 2 3 3 2 2 2" xfId="9169"/>
    <cellStyle name="출력 5 2 3 3 2 2 2 2" xfId="16285"/>
    <cellStyle name="출력 5 2 3 3 2 2 2 2 2" xfId="29473"/>
    <cellStyle name="출력 5 2 3 3 2 2 2 3" xfId="22870"/>
    <cellStyle name="출력 5 2 3 3 2 2 3" xfId="12775"/>
    <cellStyle name="출력 5 2 3 3 2 2 3 2" xfId="26220"/>
    <cellStyle name="출력 5 2 3 3 2 2 4" xfId="19617"/>
    <cellStyle name="출력 5 2 3 3 2 3" xfId="7475"/>
    <cellStyle name="출력 5 2 3 3 2 3 2" xfId="14591"/>
    <cellStyle name="출력 5 2 3 3 2 3 2 2" xfId="27878"/>
    <cellStyle name="출력 5 2 3 3 2 3 3" xfId="21275"/>
    <cellStyle name="출력 5 2 3 3 2 4" xfId="11081"/>
    <cellStyle name="출력 5 2 3 3 2 4 2" xfId="24625"/>
    <cellStyle name="출력 5 2 3 3 2 5" xfId="18021"/>
    <cellStyle name="출력 5 2 3 3 3" xfId="4829"/>
    <cellStyle name="출력 5 2 3 3 3 2" xfId="8340"/>
    <cellStyle name="출력 5 2 3 3 3 2 2" xfId="15456"/>
    <cellStyle name="출력 5 2 3 3 3 2 2 2" xfId="28684"/>
    <cellStyle name="출력 5 2 3 3 3 2 3" xfId="22081"/>
    <cellStyle name="출력 5 2 3 3 3 3" xfId="11946"/>
    <cellStyle name="출력 5 2 3 3 3 3 2" xfId="25431"/>
    <cellStyle name="출력 5 2 3 3 3 4" xfId="18828"/>
    <cellStyle name="출력 5 2 3 3 4" xfId="6646"/>
    <cellStyle name="출력 5 2 3 3 4 2" xfId="13762"/>
    <cellStyle name="출력 5 2 3 3 4 2 2" xfId="27089"/>
    <cellStyle name="출력 5 2 3 3 4 3" xfId="20486"/>
    <cellStyle name="출력 5 2 3 3 5" xfId="10251"/>
    <cellStyle name="출력 5 2 3 3 5 2" xfId="23835"/>
    <cellStyle name="출력 5 2 3 3 6" xfId="17231"/>
    <cellStyle name="출력 5 2 3 4" xfId="3577"/>
    <cellStyle name="출력 5 2 3 4 2" xfId="5272"/>
    <cellStyle name="출력 5 2 3 4 2 2" xfId="8783"/>
    <cellStyle name="출력 5 2 3 4 2 2 2" xfId="15899"/>
    <cellStyle name="출력 5 2 3 4 2 2 2 2" xfId="29089"/>
    <cellStyle name="출력 5 2 3 4 2 2 3" xfId="22486"/>
    <cellStyle name="출력 5 2 3 4 2 3" xfId="12389"/>
    <cellStyle name="출력 5 2 3 4 2 3 2" xfId="25836"/>
    <cellStyle name="출력 5 2 3 4 2 4" xfId="19233"/>
    <cellStyle name="출력 5 2 3 4 3" xfId="7089"/>
    <cellStyle name="출력 5 2 3 4 3 2" xfId="14205"/>
    <cellStyle name="출력 5 2 3 4 3 2 2" xfId="27494"/>
    <cellStyle name="출력 5 2 3 4 3 3" xfId="20891"/>
    <cellStyle name="출력 5 2 3 4 4" xfId="10695"/>
    <cellStyle name="출력 5 2 3 4 4 2" xfId="24241"/>
    <cellStyle name="출력 5 2 3 4 5" xfId="17637"/>
    <cellStyle name="출력 5 2 3 5" xfId="4424"/>
    <cellStyle name="출력 5 2 3 5 2" xfId="7935"/>
    <cellStyle name="출력 5 2 3 5 2 2" xfId="15051"/>
    <cellStyle name="출력 5 2 3 5 2 2 2" xfId="28300"/>
    <cellStyle name="출력 5 2 3 5 2 3" xfId="21697"/>
    <cellStyle name="출력 5 2 3 5 3" xfId="11541"/>
    <cellStyle name="출력 5 2 3 5 3 2" xfId="25047"/>
    <cellStyle name="출력 5 2 3 5 4" xfId="18444"/>
    <cellStyle name="출력 5 2 3 6" xfId="6229"/>
    <cellStyle name="출력 5 2 3 6 2" xfId="13345"/>
    <cellStyle name="출력 5 2 3 6 2 2" xfId="26705"/>
    <cellStyle name="출력 5 2 3 6 3" xfId="20102"/>
    <cellStyle name="출력 5 2 3 7" xfId="9834"/>
    <cellStyle name="출력 5 2 3 7 2" xfId="23451"/>
    <cellStyle name="출력 5 2 3 8" xfId="16846"/>
    <cellStyle name="출력 5 2 4" xfId="2423"/>
    <cellStyle name="출력 5 2 4 2" xfId="2906"/>
    <cellStyle name="출력 5 2 4 2 2" xfId="3757"/>
    <cellStyle name="출력 5 2 4 2 2 2" xfId="5452"/>
    <cellStyle name="출력 5 2 4 2 2 2 2" xfId="8963"/>
    <cellStyle name="출력 5 2 4 2 2 2 2 2" xfId="16079"/>
    <cellStyle name="출력 5 2 4 2 2 2 2 2 2" xfId="29269"/>
    <cellStyle name="출력 5 2 4 2 2 2 2 3" xfId="22666"/>
    <cellStyle name="출력 5 2 4 2 2 2 3" xfId="12569"/>
    <cellStyle name="출력 5 2 4 2 2 2 3 2" xfId="26016"/>
    <cellStyle name="출력 5 2 4 2 2 2 4" xfId="19413"/>
    <cellStyle name="출력 5 2 4 2 2 3" xfId="7269"/>
    <cellStyle name="출력 5 2 4 2 2 3 2" xfId="14385"/>
    <cellStyle name="출력 5 2 4 2 2 3 2 2" xfId="27674"/>
    <cellStyle name="출력 5 2 4 2 2 3 3" xfId="21071"/>
    <cellStyle name="출력 5 2 4 2 2 4" xfId="10875"/>
    <cellStyle name="출력 5 2 4 2 2 4 2" xfId="24421"/>
    <cellStyle name="출력 5 2 4 2 2 5" xfId="17817"/>
    <cellStyle name="출력 5 2 4 2 3" xfId="4605"/>
    <cellStyle name="출력 5 2 4 2 3 2" xfId="8116"/>
    <cellStyle name="출력 5 2 4 2 3 2 2" xfId="15232"/>
    <cellStyle name="출력 5 2 4 2 3 2 2 2" xfId="28480"/>
    <cellStyle name="출력 5 2 4 2 3 2 3" xfId="21877"/>
    <cellStyle name="출력 5 2 4 2 3 3" xfId="11722"/>
    <cellStyle name="출력 5 2 4 2 3 3 2" xfId="25227"/>
    <cellStyle name="출력 5 2 4 2 3 4" xfId="18624"/>
    <cellStyle name="출력 5 2 4 2 4" xfId="6419"/>
    <cellStyle name="출력 5 2 4 2 4 2" xfId="13535"/>
    <cellStyle name="출력 5 2 4 2 4 2 2" xfId="26885"/>
    <cellStyle name="출력 5 2 4 2 4 3" xfId="20282"/>
    <cellStyle name="출력 5 2 4 2 5" xfId="10024"/>
    <cellStyle name="출력 5 2 4 2 5 2" xfId="23631"/>
    <cellStyle name="출력 5 2 4 2 6" xfId="17027"/>
    <cellStyle name="출력 5 2 4 3" xfId="3336"/>
    <cellStyle name="출력 5 2 4 3 2" xfId="5032"/>
    <cellStyle name="출력 5 2 4 3 2 2" xfId="8543"/>
    <cellStyle name="출력 5 2 4 3 2 2 2" xfId="15659"/>
    <cellStyle name="출력 5 2 4 3 2 2 2 2" xfId="28869"/>
    <cellStyle name="출력 5 2 4 3 2 2 3" xfId="22266"/>
    <cellStyle name="출력 5 2 4 3 2 3" xfId="12149"/>
    <cellStyle name="출력 5 2 4 3 2 3 2" xfId="25616"/>
    <cellStyle name="출력 5 2 4 3 2 4" xfId="19013"/>
    <cellStyle name="출력 5 2 4 3 3" xfId="6849"/>
    <cellStyle name="출력 5 2 4 3 3 2" xfId="13965"/>
    <cellStyle name="출력 5 2 4 3 3 2 2" xfId="27274"/>
    <cellStyle name="출력 5 2 4 3 3 3" xfId="20671"/>
    <cellStyle name="출력 5 2 4 3 4" xfId="10454"/>
    <cellStyle name="출력 5 2 4 3 4 2" xfId="24020"/>
    <cellStyle name="출력 5 2 4 3 5" xfId="17416"/>
    <cellStyle name="출력 5 2 4 4" xfId="4172"/>
    <cellStyle name="출력 5 2 4 4 2" xfId="7684"/>
    <cellStyle name="출력 5 2 4 4 2 2" xfId="14800"/>
    <cellStyle name="출력 5 2 4 4 2 2 2" xfId="28077"/>
    <cellStyle name="출력 5 2 4 4 2 3" xfId="21474"/>
    <cellStyle name="출력 5 2 4 4 3" xfId="11290"/>
    <cellStyle name="출력 5 2 4 4 3 2" xfId="24824"/>
    <cellStyle name="출력 5 2 4 4 4" xfId="18220"/>
    <cellStyle name="출력 5 2 4 5" xfId="5956"/>
    <cellStyle name="출력 5 2 4 5 2" xfId="13073"/>
    <cellStyle name="출력 5 2 4 5 2 2" xfId="26482"/>
    <cellStyle name="출력 5 2 4 5 3" xfId="19879"/>
    <cellStyle name="출력 5 2 4 6" xfId="9571"/>
    <cellStyle name="출력 5 2 4 6 2" xfId="23228"/>
    <cellStyle name="출력 5 2 4 7" xfId="16633"/>
    <cellStyle name="출력 5 2 5" xfId="2859"/>
    <cellStyle name="출력 5 2 5 2" xfId="3710"/>
    <cellStyle name="출력 5 2 5 2 2" xfId="5405"/>
    <cellStyle name="출력 5 2 5 2 2 2" xfId="8916"/>
    <cellStyle name="출력 5 2 5 2 2 2 2" xfId="16032"/>
    <cellStyle name="출력 5 2 5 2 2 2 2 2" xfId="29222"/>
    <cellStyle name="출력 5 2 5 2 2 2 3" xfId="22619"/>
    <cellStyle name="출력 5 2 5 2 2 3" xfId="12522"/>
    <cellStyle name="출력 5 2 5 2 2 3 2" xfId="25969"/>
    <cellStyle name="출력 5 2 5 2 2 4" xfId="19366"/>
    <cellStyle name="출력 5 2 5 2 3" xfId="7222"/>
    <cellStyle name="출력 5 2 5 2 3 2" xfId="14338"/>
    <cellStyle name="출력 5 2 5 2 3 2 2" xfId="27627"/>
    <cellStyle name="출력 5 2 5 2 3 3" xfId="21024"/>
    <cellStyle name="출력 5 2 5 2 4" xfId="10828"/>
    <cellStyle name="출력 5 2 5 2 4 2" xfId="24374"/>
    <cellStyle name="출력 5 2 5 2 5" xfId="17770"/>
    <cellStyle name="출력 5 2 5 3" xfId="4558"/>
    <cellStyle name="출력 5 2 5 3 2" xfId="8069"/>
    <cellStyle name="출력 5 2 5 3 2 2" xfId="15185"/>
    <cellStyle name="출력 5 2 5 3 2 2 2" xfId="28433"/>
    <cellStyle name="출력 5 2 5 3 2 3" xfId="21830"/>
    <cellStyle name="출력 5 2 5 3 3" xfId="11675"/>
    <cellStyle name="출력 5 2 5 3 3 2" xfId="25180"/>
    <cellStyle name="출력 5 2 5 3 4" xfId="18577"/>
    <cellStyle name="출력 5 2 5 4" xfId="6372"/>
    <cellStyle name="출력 5 2 5 4 2" xfId="13488"/>
    <cellStyle name="출력 5 2 5 4 2 2" xfId="26838"/>
    <cellStyle name="출력 5 2 5 4 3" xfId="20235"/>
    <cellStyle name="출력 5 2 5 5" xfId="9977"/>
    <cellStyle name="출력 5 2 5 5 2" xfId="23584"/>
    <cellStyle name="출력 5 2 5 6" xfId="16980"/>
    <cellStyle name="출력 5 2 6" xfId="3287"/>
    <cellStyle name="출력 5 2 6 2" xfId="4983"/>
    <cellStyle name="출력 5 2 6 2 2" xfId="8494"/>
    <cellStyle name="출력 5 2 6 2 2 2" xfId="15610"/>
    <cellStyle name="출력 5 2 6 2 2 2 2" xfId="28822"/>
    <cellStyle name="출력 5 2 6 2 2 3" xfId="22219"/>
    <cellStyle name="출력 5 2 6 2 3" xfId="12100"/>
    <cellStyle name="출력 5 2 6 2 3 2" xfId="25569"/>
    <cellStyle name="출력 5 2 6 2 4" xfId="18966"/>
    <cellStyle name="출력 5 2 6 3" xfId="6800"/>
    <cellStyle name="출력 5 2 6 3 2" xfId="13916"/>
    <cellStyle name="출력 5 2 6 3 2 2" xfId="27227"/>
    <cellStyle name="출력 5 2 6 3 3" xfId="20624"/>
    <cellStyle name="출력 5 2 6 4" xfId="10405"/>
    <cellStyle name="출력 5 2 6 4 2" xfId="23973"/>
    <cellStyle name="출력 5 2 6 5" xfId="17369"/>
    <cellStyle name="출력 5 2 7" xfId="4123"/>
    <cellStyle name="출력 5 2 7 2" xfId="7635"/>
    <cellStyle name="출력 5 2 7 2 2" xfId="14751"/>
    <cellStyle name="출력 5 2 7 2 2 2" xfId="28030"/>
    <cellStyle name="출력 5 2 7 2 3" xfId="21427"/>
    <cellStyle name="출력 5 2 7 3" xfId="11241"/>
    <cellStyle name="출력 5 2 7 3 2" xfId="24777"/>
    <cellStyle name="출력 5 2 7 4" xfId="18173"/>
    <cellStyle name="출력 5 2 8" xfId="5907"/>
    <cellStyle name="출력 5 2 8 2" xfId="13024"/>
    <cellStyle name="출력 5 2 8 2 2" xfId="26435"/>
    <cellStyle name="출력 5 2 8 3" xfId="19832"/>
    <cellStyle name="출력 5 2 9" xfId="9522"/>
    <cellStyle name="출력 5 2 9 2" xfId="23181"/>
    <cellStyle name="출력 6" xfId="1729"/>
    <cellStyle name="출력 6 2" xfId="2375"/>
    <cellStyle name="출력 6 2 2" xfId="2647"/>
    <cellStyle name="출력 6 2 2 2" xfId="2771"/>
    <cellStyle name="출력 6 2 2 2 2" xfId="2824"/>
    <cellStyle name="출력 6 2 2 2 2 2" xfId="3241"/>
    <cellStyle name="출력 6 2 2 2 2 2 2" xfId="4062"/>
    <cellStyle name="출력 6 2 2 2 2 2 2 2" xfId="5757"/>
    <cellStyle name="출력 6 2 2 2 2 2 2 2 2" xfId="9268"/>
    <cellStyle name="출력 6 2 2 2 2 2 2 2 2 2" xfId="16384"/>
    <cellStyle name="출력 6 2 2 2 2 2 2 2 2 2 2" xfId="29572"/>
    <cellStyle name="출력 6 2 2 2 2 2 2 2 2 3" xfId="22969"/>
    <cellStyle name="출력 6 2 2 2 2 2 2 2 3" xfId="12874"/>
    <cellStyle name="출력 6 2 2 2 2 2 2 2 3 2" xfId="26319"/>
    <cellStyle name="출력 6 2 2 2 2 2 2 2 4" xfId="19716"/>
    <cellStyle name="출력 6 2 2 2 2 2 2 3" xfId="7574"/>
    <cellStyle name="출력 6 2 2 2 2 2 2 3 2" xfId="14690"/>
    <cellStyle name="출력 6 2 2 2 2 2 2 3 2 2" xfId="27977"/>
    <cellStyle name="출력 6 2 2 2 2 2 2 3 3" xfId="21374"/>
    <cellStyle name="출력 6 2 2 2 2 2 2 4" xfId="11180"/>
    <cellStyle name="출력 6 2 2 2 2 2 2 4 2" xfId="24724"/>
    <cellStyle name="출력 6 2 2 2 2 2 2 5" xfId="18120"/>
    <cellStyle name="출력 6 2 2 2 2 2 3" xfId="4937"/>
    <cellStyle name="출력 6 2 2 2 2 2 3 2" xfId="8448"/>
    <cellStyle name="출력 6 2 2 2 2 2 3 2 2" xfId="15564"/>
    <cellStyle name="출력 6 2 2 2 2 2 3 2 2 2" xfId="28783"/>
    <cellStyle name="출력 6 2 2 2 2 2 3 2 3" xfId="22180"/>
    <cellStyle name="출력 6 2 2 2 2 2 3 3" xfId="12054"/>
    <cellStyle name="출력 6 2 2 2 2 2 3 3 2" xfId="25530"/>
    <cellStyle name="출력 6 2 2 2 2 2 3 4" xfId="18927"/>
    <cellStyle name="출력 6 2 2 2 2 2 4" xfId="6754"/>
    <cellStyle name="출력 6 2 2 2 2 2 4 2" xfId="13870"/>
    <cellStyle name="출력 6 2 2 2 2 2 4 2 2" xfId="27188"/>
    <cellStyle name="출력 6 2 2 2 2 2 4 3" xfId="20585"/>
    <cellStyle name="출력 6 2 2 2 2 2 5" xfId="10359"/>
    <cellStyle name="출력 6 2 2 2 2 2 5 2" xfId="23934"/>
    <cellStyle name="출력 6 2 2 2 2 2 6" xfId="17330"/>
    <cellStyle name="출력 6 2 2 2 2 3" xfId="3676"/>
    <cellStyle name="출력 6 2 2 2 2 3 2" xfId="5371"/>
    <cellStyle name="출력 6 2 2 2 2 3 2 2" xfId="8882"/>
    <cellStyle name="출력 6 2 2 2 2 3 2 2 2" xfId="15998"/>
    <cellStyle name="출력 6 2 2 2 2 3 2 2 2 2" xfId="29188"/>
    <cellStyle name="출력 6 2 2 2 2 3 2 2 3" xfId="22585"/>
    <cellStyle name="출력 6 2 2 2 2 3 2 3" xfId="12488"/>
    <cellStyle name="출력 6 2 2 2 2 3 2 3 2" xfId="25935"/>
    <cellStyle name="출력 6 2 2 2 2 3 2 4" xfId="19332"/>
    <cellStyle name="출력 6 2 2 2 2 3 3" xfId="7188"/>
    <cellStyle name="출력 6 2 2 2 2 3 3 2" xfId="14304"/>
    <cellStyle name="출력 6 2 2 2 2 3 3 2 2" xfId="27593"/>
    <cellStyle name="출력 6 2 2 2 2 3 3 3" xfId="20990"/>
    <cellStyle name="출력 6 2 2 2 2 3 4" xfId="10794"/>
    <cellStyle name="출력 6 2 2 2 2 3 4 2" xfId="24340"/>
    <cellStyle name="출력 6 2 2 2 2 3 5" xfId="17736"/>
    <cellStyle name="출력 6 2 2 2 2 4" xfId="4523"/>
    <cellStyle name="출력 6 2 2 2 2 4 2" xfId="8034"/>
    <cellStyle name="출력 6 2 2 2 2 4 2 2" xfId="15150"/>
    <cellStyle name="출력 6 2 2 2 2 4 2 2 2" xfId="28399"/>
    <cellStyle name="출력 6 2 2 2 2 4 2 3" xfId="21796"/>
    <cellStyle name="출력 6 2 2 2 2 4 3" xfId="11640"/>
    <cellStyle name="출력 6 2 2 2 2 4 3 2" xfId="25146"/>
    <cellStyle name="출력 6 2 2 2 2 4 4" xfId="18543"/>
    <cellStyle name="출력 6 2 2 2 2 5" xfId="6337"/>
    <cellStyle name="출력 6 2 2 2 2 5 2" xfId="13453"/>
    <cellStyle name="출력 6 2 2 2 2 5 2 2" xfId="26804"/>
    <cellStyle name="출력 6 2 2 2 2 5 3" xfId="20201"/>
    <cellStyle name="출력 6 2 2 2 2 6" xfId="9942"/>
    <cellStyle name="출력 6 2 2 2 2 6 2" xfId="23550"/>
    <cellStyle name="출력 6 2 2 2 2 7" xfId="16946"/>
    <cellStyle name="출력 6 2 2 2 3" xfId="3189"/>
    <cellStyle name="출력 6 2 2 2 3 2" xfId="4010"/>
    <cellStyle name="출력 6 2 2 2 3 2 2" xfId="5705"/>
    <cellStyle name="출력 6 2 2 2 3 2 2 2" xfId="9216"/>
    <cellStyle name="출력 6 2 2 2 3 2 2 2 2" xfId="16332"/>
    <cellStyle name="출력 6 2 2 2 3 2 2 2 2 2" xfId="29520"/>
    <cellStyle name="출력 6 2 2 2 3 2 2 2 3" xfId="22917"/>
    <cellStyle name="출력 6 2 2 2 3 2 2 3" xfId="12822"/>
    <cellStyle name="출력 6 2 2 2 3 2 2 3 2" xfId="26267"/>
    <cellStyle name="출력 6 2 2 2 3 2 2 4" xfId="19664"/>
    <cellStyle name="출력 6 2 2 2 3 2 3" xfId="7522"/>
    <cellStyle name="출력 6 2 2 2 3 2 3 2" xfId="14638"/>
    <cellStyle name="출력 6 2 2 2 3 2 3 2 2" xfId="27925"/>
    <cellStyle name="출력 6 2 2 2 3 2 3 3" xfId="21322"/>
    <cellStyle name="출력 6 2 2 2 3 2 4" xfId="11128"/>
    <cellStyle name="출력 6 2 2 2 3 2 4 2" xfId="24672"/>
    <cellStyle name="출력 6 2 2 2 3 2 5" xfId="18068"/>
    <cellStyle name="출력 6 2 2 2 3 3" xfId="4885"/>
    <cellStyle name="출력 6 2 2 2 3 3 2" xfId="8396"/>
    <cellStyle name="출력 6 2 2 2 3 3 2 2" xfId="15512"/>
    <cellStyle name="출력 6 2 2 2 3 3 2 2 2" xfId="28731"/>
    <cellStyle name="출력 6 2 2 2 3 3 2 3" xfId="22128"/>
    <cellStyle name="출력 6 2 2 2 3 3 3" xfId="12002"/>
    <cellStyle name="출력 6 2 2 2 3 3 3 2" xfId="25478"/>
    <cellStyle name="출력 6 2 2 2 3 3 4" xfId="18875"/>
    <cellStyle name="출력 6 2 2 2 3 4" xfId="6702"/>
    <cellStyle name="출력 6 2 2 2 3 4 2" xfId="13818"/>
    <cellStyle name="출력 6 2 2 2 3 4 2 2" xfId="27136"/>
    <cellStyle name="출력 6 2 2 2 3 4 3" xfId="20533"/>
    <cellStyle name="출력 6 2 2 2 3 5" xfId="10307"/>
    <cellStyle name="출력 6 2 2 2 3 5 2" xfId="23882"/>
    <cellStyle name="출력 6 2 2 2 3 6" xfId="17278"/>
    <cellStyle name="출력 6 2 2 2 4" xfId="3624"/>
    <cellStyle name="출력 6 2 2 2 4 2" xfId="5319"/>
    <cellStyle name="출력 6 2 2 2 4 2 2" xfId="8830"/>
    <cellStyle name="출력 6 2 2 2 4 2 2 2" xfId="15946"/>
    <cellStyle name="출력 6 2 2 2 4 2 2 2 2" xfId="29136"/>
    <cellStyle name="출력 6 2 2 2 4 2 2 3" xfId="22533"/>
    <cellStyle name="출력 6 2 2 2 4 2 3" xfId="12436"/>
    <cellStyle name="출력 6 2 2 2 4 2 3 2" xfId="25883"/>
    <cellStyle name="출력 6 2 2 2 4 2 4" xfId="19280"/>
    <cellStyle name="출력 6 2 2 2 4 3" xfId="7136"/>
    <cellStyle name="출력 6 2 2 2 4 3 2" xfId="14252"/>
    <cellStyle name="출력 6 2 2 2 4 3 2 2" xfId="27541"/>
    <cellStyle name="출력 6 2 2 2 4 3 3" xfId="20938"/>
    <cellStyle name="출력 6 2 2 2 4 4" xfId="10742"/>
    <cellStyle name="출력 6 2 2 2 4 4 2" xfId="24288"/>
    <cellStyle name="출력 6 2 2 2 4 5" xfId="17684"/>
    <cellStyle name="출력 6 2 2 2 5" xfId="4471"/>
    <cellStyle name="출력 6 2 2 2 5 2" xfId="7982"/>
    <cellStyle name="출력 6 2 2 2 5 2 2" xfId="15098"/>
    <cellStyle name="출력 6 2 2 2 5 2 2 2" xfId="28347"/>
    <cellStyle name="출력 6 2 2 2 5 2 3" xfId="21744"/>
    <cellStyle name="출력 6 2 2 2 5 3" xfId="11588"/>
    <cellStyle name="출력 6 2 2 2 5 3 2" xfId="25094"/>
    <cellStyle name="출력 6 2 2 2 5 4" xfId="18491"/>
    <cellStyle name="출력 6 2 2 2 6" xfId="6285"/>
    <cellStyle name="출력 6 2 2 2 6 2" xfId="13401"/>
    <cellStyle name="출력 6 2 2 2 6 2 2" xfId="26752"/>
    <cellStyle name="출력 6 2 2 2 6 3" xfId="20149"/>
    <cellStyle name="출력 6 2 2 2 7" xfId="9890"/>
    <cellStyle name="출력 6 2 2 2 7 2" xfId="23498"/>
    <cellStyle name="출력 6 2 2 2 8" xfId="16893"/>
    <cellStyle name="출력 6 2 2 3" xfId="2481"/>
    <cellStyle name="출력 6 2 2 3 2" xfId="2963"/>
    <cellStyle name="출력 6 2 2 3 2 2" xfId="3813"/>
    <cellStyle name="출력 6 2 2 3 2 2 2" xfId="5508"/>
    <cellStyle name="출력 6 2 2 3 2 2 2 2" xfId="9019"/>
    <cellStyle name="출력 6 2 2 3 2 2 2 2 2" xfId="16135"/>
    <cellStyle name="출력 6 2 2 3 2 2 2 2 2 2" xfId="29324"/>
    <cellStyle name="출력 6 2 2 3 2 2 2 2 3" xfId="22721"/>
    <cellStyle name="출력 6 2 2 3 2 2 2 3" xfId="12625"/>
    <cellStyle name="출력 6 2 2 3 2 2 2 3 2" xfId="26071"/>
    <cellStyle name="출력 6 2 2 3 2 2 2 4" xfId="19468"/>
    <cellStyle name="출력 6 2 2 3 2 2 3" xfId="7325"/>
    <cellStyle name="출력 6 2 2 3 2 2 3 2" xfId="14441"/>
    <cellStyle name="출력 6 2 2 3 2 2 3 2 2" xfId="27729"/>
    <cellStyle name="출력 6 2 2 3 2 2 3 3" xfId="21126"/>
    <cellStyle name="출력 6 2 2 3 2 2 4" xfId="10931"/>
    <cellStyle name="출력 6 2 2 3 2 2 4 2" xfId="24476"/>
    <cellStyle name="출력 6 2 2 3 2 2 5" xfId="17872"/>
    <cellStyle name="출력 6 2 2 3 2 3" xfId="4661"/>
    <cellStyle name="출력 6 2 2 3 2 3 2" xfId="8172"/>
    <cellStyle name="출력 6 2 2 3 2 3 2 2" xfId="15288"/>
    <cellStyle name="출력 6 2 2 3 2 3 2 2 2" xfId="28535"/>
    <cellStyle name="출력 6 2 2 3 2 3 2 3" xfId="21932"/>
    <cellStyle name="출력 6 2 2 3 2 3 3" xfId="11778"/>
    <cellStyle name="출력 6 2 2 3 2 3 3 2" xfId="25282"/>
    <cellStyle name="출력 6 2 2 3 2 3 4" xfId="18679"/>
    <cellStyle name="출력 6 2 2 3 2 4" xfId="6476"/>
    <cellStyle name="출력 6 2 2 3 2 4 2" xfId="13592"/>
    <cellStyle name="출력 6 2 2 3 2 4 2 2" xfId="26940"/>
    <cellStyle name="출력 6 2 2 3 2 4 3" xfId="20337"/>
    <cellStyle name="출력 6 2 2 3 2 5" xfId="10081"/>
    <cellStyle name="출력 6 2 2 3 2 5 2" xfId="23686"/>
    <cellStyle name="출력 6 2 2 3 2 6" xfId="17082"/>
    <cellStyle name="출력 6 2 2 3 3" xfId="3393"/>
    <cellStyle name="출력 6 2 2 3 3 2" xfId="5089"/>
    <cellStyle name="출력 6 2 2 3 3 2 2" xfId="8600"/>
    <cellStyle name="출력 6 2 2 3 3 2 2 2" xfId="15716"/>
    <cellStyle name="출력 6 2 2 3 3 2 2 2 2" xfId="28924"/>
    <cellStyle name="출력 6 2 2 3 3 2 2 3" xfId="22321"/>
    <cellStyle name="출력 6 2 2 3 3 2 3" xfId="12206"/>
    <cellStyle name="출력 6 2 2 3 3 2 3 2" xfId="25671"/>
    <cellStyle name="출력 6 2 2 3 3 2 4" xfId="19068"/>
    <cellStyle name="출력 6 2 2 3 3 3" xfId="6906"/>
    <cellStyle name="출력 6 2 2 3 3 3 2" xfId="14022"/>
    <cellStyle name="출력 6 2 2 3 3 3 2 2" xfId="27329"/>
    <cellStyle name="출력 6 2 2 3 3 3 3" xfId="20726"/>
    <cellStyle name="출력 6 2 2 3 3 4" xfId="10511"/>
    <cellStyle name="출력 6 2 2 3 3 4 2" xfId="24075"/>
    <cellStyle name="출력 6 2 2 3 3 5" xfId="17471"/>
    <cellStyle name="출력 6 2 2 3 4" xfId="4229"/>
    <cellStyle name="출력 6 2 2 3 4 2" xfId="7741"/>
    <cellStyle name="출력 6 2 2 3 4 2 2" xfId="14857"/>
    <cellStyle name="출력 6 2 2 3 4 2 2 2" xfId="28132"/>
    <cellStyle name="출력 6 2 2 3 4 2 3" xfId="21529"/>
    <cellStyle name="출력 6 2 2 3 4 3" xfId="11347"/>
    <cellStyle name="출력 6 2 2 3 4 3 2" xfId="24879"/>
    <cellStyle name="출력 6 2 2 3 4 4" xfId="18275"/>
    <cellStyle name="출력 6 2 2 3 5" xfId="6013"/>
    <cellStyle name="출력 6 2 2 3 5 2" xfId="13130"/>
    <cellStyle name="출력 6 2 2 3 5 2 2" xfId="26537"/>
    <cellStyle name="출력 6 2 2 3 5 3" xfId="19934"/>
    <cellStyle name="출력 6 2 2 3 6" xfId="9628"/>
    <cellStyle name="출력 6 2 2 3 6 2" xfId="23283"/>
    <cellStyle name="출력 6 2 2 3 7" xfId="16688"/>
    <cellStyle name="출력 6 2 2 4" xfId="3079"/>
    <cellStyle name="출력 6 2 2 4 2" xfId="3918"/>
    <cellStyle name="출력 6 2 2 4 2 2" xfId="5613"/>
    <cellStyle name="출력 6 2 2 4 2 2 2" xfId="9124"/>
    <cellStyle name="출력 6 2 2 4 2 2 2 2" xfId="16240"/>
    <cellStyle name="출력 6 2 2 4 2 2 2 2 2" xfId="29429"/>
    <cellStyle name="출력 6 2 2 4 2 2 2 3" xfId="22826"/>
    <cellStyle name="출력 6 2 2 4 2 2 3" xfId="12730"/>
    <cellStyle name="출력 6 2 2 4 2 2 3 2" xfId="26176"/>
    <cellStyle name="출력 6 2 2 4 2 2 4" xfId="19573"/>
    <cellStyle name="출력 6 2 2 4 2 3" xfId="7430"/>
    <cellStyle name="출력 6 2 2 4 2 3 2" xfId="14546"/>
    <cellStyle name="출력 6 2 2 4 2 3 2 2" xfId="27834"/>
    <cellStyle name="출력 6 2 2 4 2 3 3" xfId="21231"/>
    <cellStyle name="출력 6 2 2 4 2 4" xfId="11036"/>
    <cellStyle name="출력 6 2 2 4 2 4 2" xfId="24581"/>
    <cellStyle name="출력 6 2 2 4 2 5" xfId="17977"/>
    <cellStyle name="출력 6 2 2 4 3" xfId="4775"/>
    <cellStyle name="출력 6 2 2 4 3 2" xfId="8286"/>
    <cellStyle name="출력 6 2 2 4 3 2 2" xfId="15402"/>
    <cellStyle name="출력 6 2 2 4 3 2 2 2" xfId="28640"/>
    <cellStyle name="출력 6 2 2 4 3 2 3" xfId="22037"/>
    <cellStyle name="출력 6 2 2 4 3 3" xfId="11892"/>
    <cellStyle name="출력 6 2 2 4 3 3 2" xfId="25387"/>
    <cellStyle name="출력 6 2 2 4 3 4" xfId="18784"/>
    <cellStyle name="출력 6 2 2 4 4" xfId="6592"/>
    <cellStyle name="출력 6 2 2 4 4 2" xfId="13708"/>
    <cellStyle name="출력 6 2 2 4 4 2 2" xfId="27045"/>
    <cellStyle name="출력 6 2 2 4 4 3" xfId="20442"/>
    <cellStyle name="출력 6 2 2 4 5" xfId="10197"/>
    <cellStyle name="출력 6 2 2 4 5 2" xfId="23791"/>
    <cellStyle name="출력 6 2 2 4 6" xfId="17187"/>
    <cellStyle name="출력 6 2 2 5" xfId="3524"/>
    <cellStyle name="출력 6 2 2 5 2" xfId="5219"/>
    <cellStyle name="출력 6 2 2 5 2 2" xfId="8730"/>
    <cellStyle name="출력 6 2 2 5 2 2 2" xfId="15846"/>
    <cellStyle name="출력 6 2 2 5 2 2 2 2" xfId="29045"/>
    <cellStyle name="출력 6 2 2 5 2 2 3" xfId="22442"/>
    <cellStyle name="출력 6 2 2 5 2 3" xfId="12336"/>
    <cellStyle name="출력 6 2 2 5 2 3 2" xfId="25792"/>
    <cellStyle name="출력 6 2 2 5 2 4" xfId="19189"/>
    <cellStyle name="출력 6 2 2 5 3" xfId="7036"/>
    <cellStyle name="출력 6 2 2 5 3 2" xfId="14152"/>
    <cellStyle name="출력 6 2 2 5 3 2 2" xfId="27450"/>
    <cellStyle name="출력 6 2 2 5 3 3" xfId="20847"/>
    <cellStyle name="출력 6 2 2 5 4" xfId="10642"/>
    <cellStyle name="출력 6 2 2 5 4 2" xfId="24197"/>
    <cellStyle name="출력 6 2 2 5 5" xfId="17593"/>
    <cellStyle name="출력 6 2 2 6" xfId="4367"/>
    <cellStyle name="출력 6 2 2 6 2" xfId="7878"/>
    <cellStyle name="출력 6 2 2 6 2 2" xfId="14994"/>
    <cellStyle name="출력 6 2 2 6 2 2 2" xfId="28253"/>
    <cellStyle name="출력 6 2 2 6 2 3" xfId="21650"/>
    <cellStyle name="출력 6 2 2 6 3" xfId="11484"/>
    <cellStyle name="출력 6 2 2 6 3 2" xfId="25000"/>
    <cellStyle name="출력 6 2 2 6 4" xfId="18397"/>
    <cellStyle name="출력 6 2 2 7" xfId="6162"/>
    <cellStyle name="출력 6 2 2 7 2" xfId="13278"/>
    <cellStyle name="출력 6 2 2 7 2 2" xfId="26658"/>
    <cellStyle name="출력 6 2 2 7 3" xfId="20055"/>
    <cellStyle name="출력 6 2 2 8" xfId="9767"/>
    <cellStyle name="출력 6 2 2 8 2" xfId="23404"/>
    <cellStyle name="출력 6 2 2 9" xfId="16798"/>
    <cellStyle name="출력 6 2 3" xfId="2716"/>
    <cellStyle name="출력 6 2 3 2" xfId="2718"/>
    <cellStyle name="출력 6 2 3 2 2" xfId="3136"/>
    <cellStyle name="출력 6 2 3 2 2 2" xfId="3966"/>
    <cellStyle name="출력 6 2 3 2 2 2 2" xfId="5661"/>
    <cellStyle name="출력 6 2 3 2 2 2 2 2" xfId="9172"/>
    <cellStyle name="출력 6 2 3 2 2 2 2 2 2" xfId="16288"/>
    <cellStyle name="출력 6 2 3 2 2 2 2 2 2 2" xfId="29476"/>
    <cellStyle name="출력 6 2 3 2 2 2 2 2 3" xfId="22873"/>
    <cellStyle name="출력 6 2 3 2 2 2 2 3" xfId="12778"/>
    <cellStyle name="출력 6 2 3 2 2 2 2 3 2" xfId="26223"/>
    <cellStyle name="출력 6 2 3 2 2 2 2 4" xfId="19620"/>
    <cellStyle name="출력 6 2 3 2 2 2 3" xfId="7478"/>
    <cellStyle name="출력 6 2 3 2 2 2 3 2" xfId="14594"/>
    <cellStyle name="출력 6 2 3 2 2 2 3 2 2" xfId="27881"/>
    <cellStyle name="출력 6 2 3 2 2 2 3 3" xfId="21278"/>
    <cellStyle name="출력 6 2 3 2 2 2 4" xfId="11084"/>
    <cellStyle name="출력 6 2 3 2 2 2 4 2" xfId="24628"/>
    <cellStyle name="출력 6 2 3 2 2 2 5" xfId="18024"/>
    <cellStyle name="출력 6 2 3 2 2 3" xfId="4832"/>
    <cellStyle name="출력 6 2 3 2 2 3 2" xfId="8343"/>
    <cellStyle name="출력 6 2 3 2 2 3 2 2" xfId="15459"/>
    <cellStyle name="출력 6 2 3 2 2 3 2 2 2" xfId="28687"/>
    <cellStyle name="출력 6 2 3 2 2 3 2 3" xfId="22084"/>
    <cellStyle name="출력 6 2 3 2 2 3 3" xfId="11949"/>
    <cellStyle name="출력 6 2 3 2 2 3 3 2" xfId="25434"/>
    <cellStyle name="출력 6 2 3 2 2 3 4" xfId="18831"/>
    <cellStyle name="출력 6 2 3 2 2 4" xfId="6649"/>
    <cellStyle name="출력 6 2 3 2 2 4 2" xfId="13765"/>
    <cellStyle name="출력 6 2 3 2 2 4 2 2" xfId="27092"/>
    <cellStyle name="출력 6 2 3 2 2 4 3" xfId="20489"/>
    <cellStyle name="출력 6 2 3 2 2 5" xfId="10254"/>
    <cellStyle name="출력 6 2 3 2 2 5 2" xfId="23838"/>
    <cellStyle name="출력 6 2 3 2 2 6" xfId="17234"/>
    <cellStyle name="출력 6 2 3 2 3" xfId="3580"/>
    <cellStyle name="출력 6 2 3 2 3 2" xfId="5275"/>
    <cellStyle name="출력 6 2 3 2 3 2 2" xfId="8786"/>
    <cellStyle name="출력 6 2 3 2 3 2 2 2" xfId="15902"/>
    <cellStyle name="출력 6 2 3 2 3 2 2 2 2" xfId="29092"/>
    <cellStyle name="출력 6 2 3 2 3 2 2 3" xfId="22489"/>
    <cellStyle name="출력 6 2 3 2 3 2 3" xfId="12392"/>
    <cellStyle name="출력 6 2 3 2 3 2 3 2" xfId="25839"/>
    <cellStyle name="출력 6 2 3 2 3 2 4" xfId="19236"/>
    <cellStyle name="출력 6 2 3 2 3 3" xfId="7092"/>
    <cellStyle name="출력 6 2 3 2 3 3 2" xfId="14208"/>
    <cellStyle name="출력 6 2 3 2 3 3 2 2" xfId="27497"/>
    <cellStyle name="출력 6 2 3 2 3 3 3" xfId="20894"/>
    <cellStyle name="출력 6 2 3 2 3 4" xfId="10698"/>
    <cellStyle name="출력 6 2 3 2 3 4 2" xfId="24244"/>
    <cellStyle name="출력 6 2 3 2 3 5" xfId="17640"/>
    <cellStyle name="출력 6 2 3 2 4" xfId="4427"/>
    <cellStyle name="출력 6 2 3 2 4 2" xfId="7938"/>
    <cellStyle name="출력 6 2 3 2 4 2 2" xfId="15054"/>
    <cellStyle name="출력 6 2 3 2 4 2 2 2" xfId="28303"/>
    <cellStyle name="출력 6 2 3 2 4 2 3" xfId="21700"/>
    <cellStyle name="출력 6 2 3 2 4 3" xfId="11544"/>
    <cellStyle name="출력 6 2 3 2 4 3 2" xfId="25050"/>
    <cellStyle name="출력 6 2 3 2 4 4" xfId="18447"/>
    <cellStyle name="출력 6 2 3 2 5" xfId="6232"/>
    <cellStyle name="출력 6 2 3 2 5 2" xfId="13348"/>
    <cellStyle name="출력 6 2 3 2 5 2 2" xfId="26708"/>
    <cellStyle name="출력 6 2 3 2 5 3" xfId="20105"/>
    <cellStyle name="출력 6 2 3 2 6" xfId="9837"/>
    <cellStyle name="출력 6 2 3 2 6 2" xfId="23454"/>
    <cellStyle name="출력 6 2 3 2 7" xfId="16849"/>
    <cellStyle name="출력 6 2 3 3" xfId="3134"/>
    <cellStyle name="출력 6 2 3 3 2" xfId="3964"/>
    <cellStyle name="출력 6 2 3 3 2 2" xfId="5659"/>
    <cellStyle name="출력 6 2 3 3 2 2 2" xfId="9170"/>
    <cellStyle name="출력 6 2 3 3 2 2 2 2" xfId="16286"/>
    <cellStyle name="출력 6 2 3 3 2 2 2 2 2" xfId="29474"/>
    <cellStyle name="출력 6 2 3 3 2 2 2 3" xfId="22871"/>
    <cellStyle name="출력 6 2 3 3 2 2 3" xfId="12776"/>
    <cellStyle name="출력 6 2 3 3 2 2 3 2" xfId="26221"/>
    <cellStyle name="출력 6 2 3 3 2 2 4" xfId="19618"/>
    <cellStyle name="출력 6 2 3 3 2 3" xfId="7476"/>
    <cellStyle name="출력 6 2 3 3 2 3 2" xfId="14592"/>
    <cellStyle name="출력 6 2 3 3 2 3 2 2" xfId="27879"/>
    <cellStyle name="출력 6 2 3 3 2 3 3" xfId="21276"/>
    <cellStyle name="출력 6 2 3 3 2 4" xfId="11082"/>
    <cellStyle name="출력 6 2 3 3 2 4 2" xfId="24626"/>
    <cellStyle name="출력 6 2 3 3 2 5" xfId="18022"/>
    <cellStyle name="출력 6 2 3 3 3" xfId="4830"/>
    <cellStyle name="출력 6 2 3 3 3 2" xfId="8341"/>
    <cellStyle name="출력 6 2 3 3 3 2 2" xfId="15457"/>
    <cellStyle name="출력 6 2 3 3 3 2 2 2" xfId="28685"/>
    <cellStyle name="출력 6 2 3 3 3 2 3" xfId="22082"/>
    <cellStyle name="출력 6 2 3 3 3 3" xfId="11947"/>
    <cellStyle name="출력 6 2 3 3 3 3 2" xfId="25432"/>
    <cellStyle name="출력 6 2 3 3 3 4" xfId="18829"/>
    <cellStyle name="출력 6 2 3 3 4" xfId="6647"/>
    <cellStyle name="출력 6 2 3 3 4 2" xfId="13763"/>
    <cellStyle name="출력 6 2 3 3 4 2 2" xfId="27090"/>
    <cellStyle name="출력 6 2 3 3 4 3" xfId="20487"/>
    <cellStyle name="출력 6 2 3 3 5" xfId="10252"/>
    <cellStyle name="출력 6 2 3 3 5 2" xfId="23836"/>
    <cellStyle name="출력 6 2 3 3 6" xfId="17232"/>
    <cellStyle name="출력 6 2 3 4" xfId="3578"/>
    <cellStyle name="출력 6 2 3 4 2" xfId="5273"/>
    <cellStyle name="출력 6 2 3 4 2 2" xfId="8784"/>
    <cellStyle name="출력 6 2 3 4 2 2 2" xfId="15900"/>
    <cellStyle name="출력 6 2 3 4 2 2 2 2" xfId="29090"/>
    <cellStyle name="출력 6 2 3 4 2 2 3" xfId="22487"/>
    <cellStyle name="출력 6 2 3 4 2 3" xfId="12390"/>
    <cellStyle name="출력 6 2 3 4 2 3 2" xfId="25837"/>
    <cellStyle name="출력 6 2 3 4 2 4" xfId="19234"/>
    <cellStyle name="출력 6 2 3 4 3" xfId="7090"/>
    <cellStyle name="출력 6 2 3 4 3 2" xfId="14206"/>
    <cellStyle name="출력 6 2 3 4 3 2 2" xfId="27495"/>
    <cellStyle name="출력 6 2 3 4 3 3" xfId="20892"/>
    <cellStyle name="출력 6 2 3 4 4" xfId="10696"/>
    <cellStyle name="출력 6 2 3 4 4 2" xfId="24242"/>
    <cellStyle name="출력 6 2 3 4 5" xfId="17638"/>
    <cellStyle name="출력 6 2 3 5" xfId="4425"/>
    <cellStyle name="출력 6 2 3 5 2" xfId="7936"/>
    <cellStyle name="출력 6 2 3 5 2 2" xfId="15052"/>
    <cellStyle name="출력 6 2 3 5 2 2 2" xfId="28301"/>
    <cellStyle name="출력 6 2 3 5 2 3" xfId="21698"/>
    <cellStyle name="출력 6 2 3 5 3" xfId="11542"/>
    <cellStyle name="출력 6 2 3 5 3 2" xfId="25048"/>
    <cellStyle name="출력 6 2 3 5 4" xfId="18445"/>
    <cellStyle name="출력 6 2 3 6" xfId="6230"/>
    <cellStyle name="출력 6 2 3 6 2" xfId="13346"/>
    <cellStyle name="출력 6 2 3 6 2 2" xfId="26706"/>
    <cellStyle name="출력 6 2 3 6 3" xfId="20103"/>
    <cellStyle name="출력 6 2 3 7" xfId="9835"/>
    <cellStyle name="출력 6 2 3 7 2" xfId="23452"/>
    <cellStyle name="출력 6 2 3 8" xfId="16847"/>
    <cellStyle name="출력 6 2 4" xfId="2424"/>
    <cellStyle name="출력 6 2 4 2" xfId="2907"/>
    <cellStyle name="출력 6 2 4 2 2" xfId="3758"/>
    <cellStyle name="출력 6 2 4 2 2 2" xfId="5453"/>
    <cellStyle name="출력 6 2 4 2 2 2 2" xfId="8964"/>
    <cellStyle name="출력 6 2 4 2 2 2 2 2" xfId="16080"/>
    <cellStyle name="출력 6 2 4 2 2 2 2 2 2" xfId="29270"/>
    <cellStyle name="출력 6 2 4 2 2 2 2 3" xfId="22667"/>
    <cellStyle name="출력 6 2 4 2 2 2 3" xfId="12570"/>
    <cellStyle name="출력 6 2 4 2 2 2 3 2" xfId="26017"/>
    <cellStyle name="출력 6 2 4 2 2 2 4" xfId="19414"/>
    <cellStyle name="출력 6 2 4 2 2 3" xfId="7270"/>
    <cellStyle name="출력 6 2 4 2 2 3 2" xfId="14386"/>
    <cellStyle name="출력 6 2 4 2 2 3 2 2" xfId="27675"/>
    <cellStyle name="출력 6 2 4 2 2 3 3" xfId="21072"/>
    <cellStyle name="출력 6 2 4 2 2 4" xfId="10876"/>
    <cellStyle name="출력 6 2 4 2 2 4 2" xfId="24422"/>
    <cellStyle name="출력 6 2 4 2 2 5" xfId="17818"/>
    <cellStyle name="출력 6 2 4 2 3" xfId="4606"/>
    <cellStyle name="출력 6 2 4 2 3 2" xfId="8117"/>
    <cellStyle name="출력 6 2 4 2 3 2 2" xfId="15233"/>
    <cellStyle name="출력 6 2 4 2 3 2 2 2" xfId="28481"/>
    <cellStyle name="출력 6 2 4 2 3 2 3" xfId="21878"/>
    <cellStyle name="출력 6 2 4 2 3 3" xfId="11723"/>
    <cellStyle name="출력 6 2 4 2 3 3 2" xfId="25228"/>
    <cellStyle name="출력 6 2 4 2 3 4" xfId="18625"/>
    <cellStyle name="출력 6 2 4 2 4" xfId="6420"/>
    <cellStyle name="출력 6 2 4 2 4 2" xfId="13536"/>
    <cellStyle name="출력 6 2 4 2 4 2 2" xfId="26886"/>
    <cellStyle name="출력 6 2 4 2 4 3" xfId="20283"/>
    <cellStyle name="출력 6 2 4 2 5" xfId="10025"/>
    <cellStyle name="출력 6 2 4 2 5 2" xfId="23632"/>
    <cellStyle name="출력 6 2 4 2 6" xfId="17028"/>
    <cellStyle name="출력 6 2 4 3" xfId="3337"/>
    <cellStyle name="출력 6 2 4 3 2" xfId="5033"/>
    <cellStyle name="출력 6 2 4 3 2 2" xfId="8544"/>
    <cellStyle name="출력 6 2 4 3 2 2 2" xfId="15660"/>
    <cellStyle name="출력 6 2 4 3 2 2 2 2" xfId="28870"/>
    <cellStyle name="출력 6 2 4 3 2 2 3" xfId="22267"/>
    <cellStyle name="출력 6 2 4 3 2 3" xfId="12150"/>
    <cellStyle name="출력 6 2 4 3 2 3 2" xfId="25617"/>
    <cellStyle name="출력 6 2 4 3 2 4" xfId="19014"/>
    <cellStyle name="출력 6 2 4 3 3" xfId="6850"/>
    <cellStyle name="출력 6 2 4 3 3 2" xfId="13966"/>
    <cellStyle name="출력 6 2 4 3 3 2 2" xfId="27275"/>
    <cellStyle name="출력 6 2 4 3 3 3" xfId="20672"/>
    <cellStyle name="출력 6 2 4 3 4" xfId="10455"/>
    <cellStyle name="출력 6 2 4 3 4 2" xfId="24021"/>
    <cellStyle name="출력 6 2 4 3 5" xfId="17417"/>
    <cellStyle name="출력 6 2 4 4" xfId="4173"/>
    <cellStyle name="출력 6 2 4 4 2" xfId="7685"/>
    <cellStyle name="출력 6 2 4 4 2 2" xfId="14801"/>
    <cellStyle name="출력 6 2 4 4 2 2 2" xfId="28078"/>
    <cellStyle name="출력 6 2 4 4 2 3" xfId="21475"/>
    <cellStyle name="출력 6 2 4 4 3" xfId="11291"/>
    <cellStyle name="출력 6 2 4 4 3 2" xfId="24825"/>
    <cellStyle name="출력 6 2 4 4 4" xfId="18221"/>
    <cellStyle name="출력 6 2 4 5" xfId="5957"/>
    <cellStyle name="출력 6 2 4 5 2" xfId="13074"/>
    <cellStyle name="출력 6 2 4 5 2 2" xfId="26483"/>
    <cellStyle name="출력 6 2 4 5 3" xfId="19880"/>
    <cellStyle name="출력 6 2 4 6" xfId="9572"/>
    <cellStyle name="출력 6 2 4 6 2" xfId="23229"/>
    <cellStyle name="출력 6 2 4 7" xfId="16634"/>
    <cellStyle name="출력 6 2 5" xfId="2860"/>
    <cellStyle name="출력 6 2 5 2" xfId="3711"/>
    <cellStyle name="출력 6 2 5 2 2" xfId="5406"/>
    <cellStyle name="출력 6 2 5 2 2 2" xfId="8917"/>
    <cellStyle name="출력 6 2 5 2 2 2 2" xfId="16033"/>
    <cellStyle name="출력 6 2 5 2 2 2 2 2" xfId="29223"/>
    <cellStyle name="출력 6 2 5 2 2 2 3" xfId="22620"/>
    <cellStyle name="출력 6 2 5 2 2 3" xfId="12523"/>
    <cellStyle name="출력 6 2 5 2 2 3 2" xfId="25970"/>
    <cellStyle name="출력 6 2 5 2 2 4" xfId="19367"/>
    <cellStyle name="출력 6 2 5 2 3" xfId="7223"/>
    <cellStyle name="출력 6 2 5 2 3 2" xfId="14339"/>
    <cellStyle name="출력 6 2 5 2 3 2 2" xfId="27628"/>
    <cellStyle name="출력 6 2 5 2 3 3" xfId="21025"/>
    <cellStyle name="출력 6 2 5 2 4" xfId="10829"/>
    <cellStyle name="출력 6 2 5 2 4 2" xfId="24375"/>
    <cellStyle name="출력 6 2 5 2 5" xfId="17771"/>
    <cellStyle name="출력 6 2 5 3" xfId="4559"/>
    <cellStyle name="출력 6 2 5 3 2" xfId="8070"/>
    <cellStyle name="출력 6 2 5 3 2 2" xfId="15186"/>
    <cellStyle name="출력 6 2 5 3 2 2 2" xfId="28434"/>
    <cellStyle name="출력 6 2 5 3 2 3" xfId="21831"/>
    <cellStyle name="출력 6 2 5 3 3" xfId="11676"/>
    <cellStyle name="출력 6 2 5 3 3 2" xfId="25181"/>
    <cellStyle name="출력 6 2 5 3 4" xfId="18578"/>
    <cellStyle name="출력 6 2 5 4" xfId="6373"/>
    <cellStyle name="출력 6 2 5 4 2" xfId="13489"/>
    <cellStyle name="출력 6 2 5 4 2 2" xfId="26839"/>
    <cellStyle name="출력 6 2 5 4 3" xfId="20236"/>
    <cellStyle name="출력 6 2 5 5" xfId="9978"/>
    <cellStyle name="출력 6 2 5 5 2" xfId="23585"/>
    <cellStyle name="출력 6 2 5 6" xfId="16981"/>
    <cellStyle name="출력 6 2 6" xfId="3288"/>
    <cellStyle name="출력 6 2 6 2" xfId="4984"/>
    <cellStyle name="출력 6 2 6 2 2" xfId="8495"/>
    <cellStyle name="출력 6 2 6 2 2 2" xfId="15611"/>
    <cellStyle name="출력 6 2 6 2 2 2 2" xfId="28823"/>
    <cellStyle name="출력 6 2 6 2 2 3" xfId="22220"/>
    <cellStyle name="출력 6 2 6 2 3" xfId="12101"/>
    <cellStyle name="출력 6 2 6 2 3 2" xfId="25570"/>
    <cellStyle name="출력 6 2 6 2 4" xfId="18967"/>
    <cellStyle name="출력 6 2 6 3" xfId="6801"/>
    <cellStyle name="출력 6 2 6 3 2" xfId="13917"/>
    <cellStyle name="출력 6 2 6 3 2 2" xfId="27228"/>
    <cellStyle name="출력 6 2 6 3 3" xfId="20625"/>
    <cellStyle name="출력 6 2 6 4" xfId="10406"/>
    <cellStyle name="출력 6 2 6 4 2" xfId="23974"/>
    <cellStyle name="출력 6 2 6 5" xfId="17370"/>
    <cellStyle name="출력 6 2 7" xfId="4124"/>
    <cellStyle name="출력 6 2 7 2" xfId="7636"/>
    <cellStyle name="출력 6 2 7 2 2" xfId="14752"/>
    <cellStyle name="출력 6 2 7 2 2 2" xfId="28031"/>
    <cellStyle name="출력 6 2 7 2 3" xfId="21428"/>
    <cellStyle name="출력 6 2 7 3" xfId="11242"/>
    <cellStyle name="출력 6 2 7 3 2" xfId="24778"/>
    <cellStyle name="출력 6 2 7 4" xfId="18174"/>
    <cellStyle name="출력 6 2 8" xfId="5908"/>
    <cellStyle name="출력 6 2 8 2" xfId="13025"/>
    <cellStyle name="출력 6 2 8 2 2" xfId="26436"/>
    <cellStyle name="출력 6 2 8 3" xfId="19833"/>
    <cellStyle name="출력 6 2 9" xfId="9523"/>
    <cellStyle name="출력 6 2 9 2" xfId="23182"/>
    <cellStyle name="출력 7" xfId="1730"/>
    <cellStyle name="출력 7 2" xfId="2376"/>
    <cellStyle name="출력 7 2 2" xfId="2648"/>
    <cellStyle name="출력 7 2 2 2" xfId="2772"/>
    <cellStyle name="출력 7 2 2 2 2" xfId="2825"/>
    <cellStyle name="출력 7 2 2 2 2 2" xfId="3242"/>
    <cellStyle name="출력 7 2 2 2 2 2 2" xfId="4063"/>
    <cellStyle name="출력 7 2 2 2 2 2 2 2" xfId="5758"/>
    <cellStyle name="출력 7 2 2 2 2 2 2 2 2" xfId="9269"/>
    <cellStyle name="출력 7 2 2 2 2 2 2 2 2 2" xfId="16385"/>
    <cellStyle name="출력 7 2 2 2 2 2 2 2 2 2 2" xfId="29573"/>
    <cellStyle name="출력 7 2 2 2 2 2 2 2 2 3" xfId="22970"/>
    <cellStyle name="출력 7 2 2 2 2 2 2 2 3" xfId="12875"/>
    <cellStyle name="출력 7 2 2 2 2 2 2 2 3 2" xfId="26320"/>
    <cellStyle name="출력 7 2 2 2 2 2 2 2 4" xfId="19717"/>
    <cellStyle name="출력 7 2 2 2 2 2 2 3" xfId="7575"/>
    <cellStyle name="출력 7 2 2 2 2 2 2 3 2" xfId="14691"/>
    <cellStyle name="출력 7 2 2 2 2 2 2 3 2 2" xfId="27978"/>
    <cellStyle name="출력 7 2 2 2 2 2 2 3 3" xfId="21375"/>
    <cellStyle name="출력 7 2 2 2 2 2 2 4" xfId="11181"/>
    <cellStyle name="출력 7 2 2 2 2 2 2 4 2" xfId="24725"/>
    <cellStyle name="출력 7 2 2 2 2 2 2 5" xfId="18121"/>
    <cellStyle name="출력 7 2 2 2 2 2 3" xfId="4938"/>
    <cellStyle name="출력 7 2 2 2 2 2 3 2" xfId="8449"/>
    <cellStyle name="출력 7 2 2 2 2 2 3 2 2" xfId="15565"/>
    <cellStyle name="출력 7 2 2 2 2 2 3 2 2 2" xfId="28784"/>
    <cellStyle name="출력 7 2 2 2 2 2 3 2 3" xfId="22181"/>
    <cellStyle name="출력 7 2 2 2 2 2 3 3" xfId="12055"/>
    <cellStyle name="출력 7 2 2 2 2 2 3 3 2" xfId="25531"/>
    <cellStyle name="출력 7 2 2 2 2 2 3 4" xfId="18928"/>
    <cellStyle name="출력 7 2 2 2 2 2 4" xfId="6755"/>
    <cellStyle name="출력 7 2 2 2 2 2 4 2" xfId="13871"/>
    <cellStyle name="출력 7 2 2 2 2 2 4 2 2" xfId="27189"/>
    <cellStyle name="출력 7 2 2 2 2 2 4 3" xfId="20586"/>
    <cellStyle name="출력 7 2 2 2 2 2 5" xfId="10360"/>
    <cellStyle name="출력 7 2 2 2 2 2 5 2" xfId="23935"/>
    <cellStyle name="출력 7 2 2 2 2 2 6" xfId="17331"/>
    <cellStyle name="출력 7 2 2 2 2 3" xfId="3677"/>
    <cellStyle name="출력 7 2 2 2 2 3 2" xfId="5372"/>
    <cellStyle name="출력 7 2 2 2 2 3 2 2" xfId="8883"/>
    <cellStyle name="출력 7 2 2 2 2 3 2 2 2" xfId="15999"/>
    <cellStyle name="출력 7 2 2 2 2 3 2 2 2 2" xfId="29189"/>
    <cellStyle name="출력 7 2 2 2 2 3 2 2 3" xfId="22586"/>
    <cellStyle name="출력 7 2 2 2 2 3 2 3" xfId="12489"/>
    <cellStyle name="출력 7 2 2 2 2 3 2 3 2" xfId="25936"/>
    <cellStyle name="출력 7 2 2 2 2 3 2 4" xfId="19333"/>
    <cellStyle name="출력 7 2 2 2 2 3 3" xfId="7189"/>
    <cellStyle name="출력 7 2 2 2 2 3 3 2" xfId="14305"/>
    <cellStyle name="출력 7 2 2 2 2 3 3 2 2" xfId="27594"/>
    <cellStyle name="출력 7 2 2 2 2 3 3 3" xfId="20991"/>
    <cellStyle name="출력 7 2 2 2 2 3 4" xfId="10795"/>
    <cellStyle name="출력 7 2 2 2 2 3 4 2" xfId="24341"/>
    <cellStyle name="출력 7 2 2 2 2 3 5" xfId="17737"/>
    <cellStyle name="출력 7 2 2 2 2 4" xfId="4524"/>
    <cellStyle name="출력 7 2 2 2 2 4 2" xfId="8035"/>
    <cellStyle name="출력 7 2 2 2 2 4 2 2" xfId="15151"/>
    <cellStyle name="출력 7 2 2 2 2 4 2 2 2" xfId="28400"/>
    <cellStyle name="출력 7 2 2 2 2 4 2 3" xfId="21797"/>
    <cellStyle name="출력 7 2 2 2 2 4 3" xfId="11641"/>
    <cellStyle name="출력 7 2 2 2 2 4 3 2" xfId="25147"/>
    <cellStyle name="출력 7 2 2 2 2 4 4" xfId="18544"/>
    <cellStyle name="출력 7 2 2 2 2 5" xfId="6338"/>
    <cellStyle name="출력 7 2 2 2 2 5 2" xfId="13454"/>
    <cellStyle name="출력 7 2 2 2 2 5 2 2" xfId="26805"/>
    <cellStyle name="출력 7 2 2 2 2 5 3" xfId="20202"/>
    <cellStyle name="출력 7 2 2 2 2 6" xfId="9943"/>
    <cellStyle name="출력 7 2 2 2 2 6 2" xfId="23551"/>
    <cellStyle name="출력 7 2 2 2 2 7" xfId="16947"/>
    <cellStyle name="출력 7 2 2 2 3" xfId="3190"/>
    <cellStyle name="출력 7 2 2 2 3 2" xfId="4011"/>
    <cellStyle name="출력 7 2 2 2 3 2 2" xfId="5706"/>
    <cellStyle name="출력 7 2 2 2 3 2 2 2" xfId="9217"/>
    <cellStyle name="출력 7 2 2 2 3 2 2 2 2" xfId="16333"/>
    <cellStyle name="출력 7 2 2 2 3 2 2 2 2 2" xfId="29521"/>
    <cellStyle name="출력 7 2 2 2 3 2 2 2 3" xfId="22918"/>
    <cellStyle name="출력 7 2 2 2 3 2 2 3" xfId="12823"/>
    <cellStyle name="출력 7 2 2 2 3 2 2 3 2" xfId="26268"/>
    <cellStyle name="출력 7 2 2 2 3 2 2 4" xfId="19665"/>
    <cellStyle name="출력 7 2 2 2 3 2 3" xfId="7523"/>
    <cellStyle name="출력 7 2 2 2 3 2 3 2" xfId="14639"/>
    <cellStyle name="출력 7 2 2 2 3 2 3 2 2" xfId="27926"/>
    <cellStyle name="출력 7 2 2 2 3 2 3 3" xfId="21323"/>
    <cellStyle name="출력 7 2 2 2 3 2 4" xfId="11129"/>
    <cellStyle name="출력 7 2 2 2 3 2 4 2" xfId="24673"/>
    <cellStyle name="출력 7 2 2 2 3 2 5" xfId="18069"/>
    <cellStyle name="출력 7 2 2 2 3 3" xfId="4886"/>
    <cellStyle name="출력 7 2 2 2 3 3 2" xfId="8397"/>
    <cellStyle name="출력 7 2 2 2 3 3 2 2" xfId="15513"/>
    <cellStyle name="출력 7 2 2 2 3 3 2 2 2" xfId="28732"/>
    <cellStyle name="출력 7 2 2 2 3 3 2 3" xfId="22129"/>
    <cellStyle name="출력 7 2 2 2 3 3 3" xfId="12003"/>
    <cellStyle name="출력 7 2 2 2 3 3 3 2" xfId="25479"/>
    <cellStyle name="출력 7 2 2 2 3 3 4" xfId="18876"/>
    <cellStyle name="출력 7 2 2 2 3 4" xfId="6703"/>
    <cellStyle name="출력 7 2 2 2 3 4 2" xfId="13819"/>
    <cellStyle name="출력 7 2 2 2 3 4 2 2" xfId="27137"/>
    <cellStyle name="출력 7 2 2 2 3 4 3" xfId="20534"/>
    <cellStyle name="출력 7 2 2 2 3 5" xfId="10308"/>
    <cellStyle name="출력 7 2 2 2 3 5 2" xfId="23883"/>
    <cellStyle name="출력 7 2 2 2 3 6" xfId="17279"/>
    <cellStyle name="출력 7 2 2 2 4" xfId="3625"/>
    <cellStyle name="출력 7 2 2 2 4 2" xfId="5320"/>
    <cellStyle name="출력 7 2 2 2 4 2 2" xfId="8831"/>
    <cellStyle name="출력 7 2 2 2 4 2 2 2" xfId="15947"/>
    <cellStyle name="출력 7 2 2 2 4 2 2 2 2" xfId="29137"/>
    <cellStyle name="출력 7 2 2 2 4 2 2 3" xfId="22534"/>
    <cellStyle name="출력 7 2 2 2 4 2 3" xfId="12437"/>
    <cellStyle name="출력 7 2 2 2 4 2 3 2" xfId="25884"/>
    <cellStyle name="출력 7 2 2 2 4 2 4" xfId="19281"/>
    <cellStyle name="출력 7 2 2 2 4 3" xfId="7137"/>
    <cellStyle name="출력 7 2 2 2 4 3 2" xfId="14253"/>
    <cellStyle name="출력 7 2 2 2 4 3 2 2" xfId="27542"/>
    <cellStyle name="출력 7 2 2 2 4 3 3" xfId="20939"/>
    <cellStyle name="출력 7 2 2 2 4 4" xfId="10743"/>
    <cellStyle name="출력 7 2 2 2 4 4 2" xfId="24289"/>
    <cellStyle name="출력 7 2 2 2 4 5" xfId="17685"/>
    <cellStyle name="출력 7 2 2 2 5" xfId="4472"/>
    <cellStyle name="출력 7 2 2 2 5 2" xfId="7983"/>
    <cellStyle name="출력 7 2 2 2 5 2 2" xfId="15099"/>
    <cellStyle name="출력 7 2 2 2 5 2 2 2" xfId="28348"/>
    <cellStyle name="출력 7 2 2 2 5 2 3" xfId="21745"/>
    <cellStyle name="출력 7 2 2 2 5 3" xfId="11589"/>
    <cellStyle name="출력 7 2 2 2 5 3 2" xfId="25095"/>
    <cellStyle name="출력 7 2 2 2 5 4" xfId="18492"/>
    <cellStyle name="출력 7 2 2 2 6" xfId="6286"/>
    <cellStyle name="출력 7 2 2 2 6 2" xfId="13402"/>
    <cellStyle name="출력 7 2 2 2 6 2 2" xfId="26753"/>
    <cellStyle name="출력 7 2 2 2 6 3" xfId="20150"/>
    <cellStyle name="출력 7 2 2 2 7" xfId="9891"/>
    <cellStyle name="출력 7 2 2 2 7 2" xfId="23499"/>
    <cellStyle name="출력 7 2 2 2 8" xfId="16894"/>
    <cellStyle name="출력 7 2 2 3" xfId="2482"/>
    <cellStyle name="출력 7 2 2 3 2" xfId="2964"/>
    <cellStyle name="출력 7 2 2 3 2 2" xfId="3814"/>
    <cellStyle name="출력 7 2 2 3 2 2 2" xfId="5509"/>
    <cellStyle name="출력 7 2 2 3 2 2 2 2" xfId="9020"/>
    <cellStyle name="출력 7 2 2 3 2 2 2 2 2" xfId="16136"/>
    <cellStyle name="출력 7 2 2 3 2 2 2 2 2 2" xfId="29325"/>
    <cellStyle name="출력 7 2 2 3 2 2 2 2 3" xfId="22722"/>
    <cellStyle name="출력 7 2 2 3 2 2 2 3" xfId="12626"/>
    <cellStyle name="출력 7 2 2 3 2 2 2 3 2" xfId="26072"/>
    <cellStyle name="출력 7 2 2 3 2 2 2 4" xfId="19469"/>
    <cellStyle name="출력 7 2 2 3 2 2 3" xfId="7326"/>
    <cellStyle name="출력 7 2 2 3 2 2 3 2" xfId="14442"/>
    <cellStyle name="출력 7 2 2 3 2 2 3 2 2" xfId="27730"/>
    <cellStyle name="출력 7 2 2 3 2 2 3 3" xfId="21127"/>
    <cellStyle name="출력 7 2 2 3 2 2 4" xfId="10932"/>
    <cellStyle name="출력 7 2 2 3 2 2 4 2" xfId="24477"/>
    <cellStyle name="출력 7 2 2 3 2 2 5" xfId="17873"/>
    <cellStyle name="출력 7 2 2 3 2 3" xfId="4662"/>
    <cellStyle name="출력 7 2 2 3 2 3 2" xfId="8173"/>
    <cellStyle name="출력 7 2 2 3 2 3 2 2" xfId="15289"/>
    <cellStyle name="출력 7 2 2 3 2 3 2 2 2" xfId="28536"/>
    <cellStyle name="출력 7 2 2 3 2 3 2 3" xfId="21933"/>
    <cellStyle name="출력 7 2 2 3 2 3 3" xfId="11779"/>
    <cellStyle name="출력 7 2 2 3 2 3 3 2" xfId="25283"/>
    <cellStyle name="출력 7 2 2 3 2 3 4" xfId="18680"/>
    <cellStyle name="출력 7 2 2 3 2 4" xfId="6477"/>
    <cellStyle name="출력 7 2 2 3 2 4 2" xfId="13593"/>
    <cellStyle name="출력 7 2 2 3 2 4 2 2" xfId="26941"/>
    <cellStyle name="출력 7 2 2 3 2 4 3" xfId="20338"/>
    <cellStyle name="출력 7 2 2 3 2 5" xfId="10082"/>
    <cellStyle name="출력 7 2 2 3 2 5 2" xfId="23687"/>
    <cellStyle name="출력 7 2 2 3 2 6" xfId="17083"/>
    <cellStyle name="출력 7 2 2 3 3" xfId="3394"/>
    <cellStyle name="출력 7 2 2 3 3 2" xfId="5090"/>
    <cellStyle name="출력 7 2 2 3 3 2 2" xfId="8601"/>
    <cellStyle name="출력 7 2 2 3 3 2 2 2" xfId="15717"/>
    <cellStyle name="출력 7 2 2 3 3 2 2 2 2" xfId="28925"/>
    <cellStyle name="출력 7 2 2 3 3 2 2 3" xfId="22322"/>
    <cellStyle name="출력 7 2 2 3 3 2 3" xfId="12207"/>
    <cellStyle name="출력 7 2 2 3 3 2 3 2" xfId="25672"/>
    <cellStyle name="출력 7 2 2 3 3 2 4" xfId="19069"/>
    <cellStyle name="출력 7 2 2 3 3 3" xfId="6907"/>
    <cellStyle name="출력 7 2 2 3 3 3 2" xfId="14023"/>
    <cellStyle name="출력 7 2 2 3 3 3 2 2" xfId="27330"/>
    <cellStyle name="출력 7 2 2 3 3 3 3" xfId="20727"/>
    <cellStyle name="출력 7 2 2 3 3 4" xfId="10512"/>
    <cellStyle name="출력 7 2 2 3 3 4 2" xfId="24076"/>
    <cellStyle name="출력 7 2 2 3 3 5" xfId="17472"/>
    <cellStyle name="출력 7 2 2 3 4" xfId="4230"/>
    <cellStyle name="출력 7 2 2 3 4 2" xfId="7742"/>
    <cellStyle name="출력 7 2 2 3 4 2 2" xfId="14858"/>
    <cellStyle name="출력 7 2 2 3 4 2 2 2" xfId="28133"/>
    <cellStyle name="출력 7 2 2 3 4 2 3" xfId="21530"/>
    <cellStyle name="출력 7 2 2 3 4 3" xfId="11348"/>
    <cellStyle name="출력 7 2 2 3 4 3 2" xfId="24880"/>
    <cellStyle name="출력 7 2 2 3 4 4" xfId="18276"/>
    <cellStyle name="출력 7 2 2 3 5" xfId="6014"/>
    <cellStyle name="출력 7 2 2 3 5 2" xfId="13131"/>
    <cellStyle name="출력 7 2 2 3 5 2 2" xfId="26538"/>
    <cellStyle name="출력 7 2 2 3 5 3" xfId="19935"/>
    <cellStyle name="출력 7 2 2 3 6" xfId="9629"/>
    <cellStyle name="출력 7 2 2 3 6 2" xfId="23284"/>
    <cellStyle name="출력 7 2 2 3 7" xfId="16689"/>
    <cellStyle name="출력 7 2 2 4" xfId="3080"/>
    <cellStyle name="출력 7 2 2 4 2" xfId="3919"/>
    <cellStyle name="출력 7 2 2 4 2 2" xfId="5614"/>
    <cellStyle name="출력 7 2 2 4 2 2 2" xfId="9125"/>
    <cellStyle name="출력 7 2 2 4 2 2 2 2" xfId="16241"/>
    <cellStyle name="출력 7 2 2 4 2 2 2 2 2" xfId="29430"/>
    <cellStyle name="출력 7 2 2 4 2 2 2 3" xfId="22827"/>
    <cellStyle name="출력 7 2 2 4 2 2 3" xfId="12731"/>
    <cellStyle name="출력 7 2 2 4 2 2 3 2" xfId="26177"/>
    <cellStyle name="출력 7 2 2 4 2 2 4" xfId="19574"/>
    <cellStyle name="출력 7 2 2 4 2 3" xfId="7431"/>
    <cellStyle name="출력 7 2 2 4 2 3 2" xfId="14547"/>
    <cellStyle name="출력 7 2 2 4 2 3 2 2" xfId="27835"/>
    <cellStyle name="출력 7 2 2 4 2 3 3" xfId="21232"/>
    <cellStyle name="출력 7 2 2 4 2 4" xfId="11037"/>
    <cellStyle name="출력 7 2 2 4 2 4 2" xfId="24582"/>
    <cellStyle name="출력 7 2 2 4 2 5" xfId="17978"/>
    <cellStyle name="출력 7 2 2 4 3" xfId="4776"/>
    <cellStyle name="출력 7 2 2 4 3 2" xfId="8287"/>
    <cellStyle name="출력 7 2 2 4 3 2 2" xfId="15403"/>
    <cellStyle name="출력 7 2 2 4 3 2 2 2" xfId="28641"/>
    <cellStyle name="출력 7 2 2 4 3 2 3" xfId="22038"/>
    <cellStyle name="출력 7 2 2 4 3 3" xfId="11893"/>
    <cellStyle name="출력 7 2 2 4 3 3 2" xfId="25388"/>
    <cellStyle name="출력 7 2 2 4 3 4" xfId="18785"/>
    <cellStyle name="출력 7 2 2 4 4" xfId="6593"/>
    <cellStyle name="출력 7 2 2 4 4 2" xfId="13709"/>
    <cellStyle name="출력 7 2 2 4 4 2 2" xfId="27046"/>
    <cellStyle name="출력 7 2 2 4 4 3" xfId="20443"/>
    <cellStyle name="출력 7 2 2 4 5" xfId="10198"/>
    <cellStyle name="출력 7 2 2 4 5 2" xfId="23792"/>
    <cellStyle name="출력 7 2 2 4 6" xfId="17188"/>
    <cellStyle name="출력 7 2 2 5" xfId="3525"/>
    <cellStyle name="출력 7 2 2 5 2" xfId="5220"/>
    <cellStyle name="출력 7 2 2 5 2 2" xfId="8731"/>
    <cellStyle name="출력 7 2 2 5 2 2 2" xfId="15847"/>
    <cellStyle name="출력 7 2 2 5 2 2 2 2" xfId="29046"/>
    <cellStyle name="출력 7 2 2 5 2 2 3" xfId="22443"/>
    <cellStyle name="출력 7 2 2 5 2 3" xfId="12337"/>
    <cellStyle name="출력 7 2 2 5 2 3 2" xfId="25793"/>
    <cellStyle name="출력 7 2 2 5 2 4" xfId="19190"/>
    <cellStyle name="출력 7 2 2 5 3" xfId="7037"/>
    <cellStyle name="출력 7 2 2 5 3 2" xfId="14153"/>
    <cellStyle name="출력 7 2 2 5 3 2 2" xfId="27451"/>
    <cellStyle name="출력 7 2 2 5 3 3" xfId="20848"/>
    <cellStyle name="출력 7 2 2 5 4" xfId="10643"/>
    <cellStyle name="출력 7 2 2 5 4 2" xfId="24198"/>
    <cellStyle name="출력 7 2 2 5 5" xfId="17594"/>
    <cellStyle name="출력 7 2 2 6" xfId="4368"/>
    <cellStyle name="출력 7 2 2 6 2" xfId="7879"/>
    <cellStyle name="출력 7 2 2 6 2 2" xfId="14995"/>
    <cellStyle name="출력 7 2 2 6 2 2 2" xfId="28254"/>
    <cellStyle name="출력 7 2 2 6 2 3" xfId="21651"/>
    <cellStyle name="출력 7 2 2 6 3" xfId="11485"/>
    <cellStyle name="출력 7 2 2 6 3 2" xfId="25001"/>
    <cellStyle name="출력 7 2 2 6 4" xfId="18398"/>
    <cellStyle name="출력 7 2 2 7" xfId="6163"/>
    <cellStyle name="출력 7 2 2 7 2" xfId="13279"/>
    <cellStyle name="출력 7 2 2 7 2 2" xfId="26659"/>
    <cellStyle name="출력 7 2 2 7 3" xfId="20056"/>
    <cellStyle name="출력 7 2 2 8" xfId="9768"/>
    <cellStyle name="출력 7 2 2 8 2" xfId="23405"/>
    <cellStyle name="출력 7 2 2 9" xfId="16799"/>
    <cellStyle name="출력 7 2 3" xfId="2717"/>
    <cellStyle name="출력 7 2 3 2" xfId="2534"/>
    <cellStyle name="출력 7 2 3 2 2" xfId="3008"/>
    <cellStyle name="출력 7 2 3 2 2 2" xfId="3858"/>
    <cellStyle name="출력 7 2 3 2 2 2 2" xfId="5553"/>
    <cellStyle name="출력 7 2 3 2 2 2 2 2" xfId="9064"/>
    <cellStyle name="출력 7 2 3 2 2 2 2 2 2" xfId="16180"/>
    <cellStyle name="출력 7 2 3 2 2 2 2 2 2 2" xfId="29369"/>
    <cellStyle name="출력 7 2 3 2 2 2 2 2 3" xfId="22766"/>
    <cellStyle name="출력 7 2 3 2 2 2 2 3" xfId="12670"/>
    <cellStyle name="출력 7 2 3 2 2 2 2 3 2" xfId="26116"/>
    <cellStyle name="출력 7 2 3 2 2 2 2 4" xfId="19513"/>
    <cellStyle name="출력 7 2 3 2 2 2 3" xfId="7370"/>
    <cellStyle name="출력 7 2 3 2 2 2 3 2" xfId="14486"/>
    <cellStyle name="출력 7 2 3 2 2 2 3 2 2" xfId="27774"/>
    <cellStyle name="출력 7 2 3 2 2 2 3 3" xfId="21171"/>
    <cellStyle name="출력 7 2 3 2 2 2 4" xfId="10976"/>
    <cellStyle name="출력 7 2 3 2 2 2 4 2" xfId="24521"/>
    <cellStyle name="출력 7 2 3 2 2 2 5" xfId="17917"/>
    <cellStyle name="출력 7 2 3 2 2 3" xfId="4706"/>
    <cellStyle name="출력 7 2 3 2 2 3 2" xfId="8217"/>
    <cellStyle name="출력 7 2 3 2 2 3 2 2" xfId="15333"/>
    <cellStyle name="출력 7 2 3 2 2 3 2 2 2" xfId="28580"/>
    <cellStyle name="출력 7 2 3 2 2 3 2 3" xfId="21977"/>
    <cellStyle name="출력 7 2 3 2 2 3 3" xfId="11823"/>
    <cellStyle name="출력 7 2 3 2 2 3 3 2" xfId="25327"/>
    <cellStyle name="출력 7 2 3 2 2 3 4" xfId="18724"/>
    <cellStyle name="출력 7 2 3 2 2 4" xfId="6521"/>
    <cellStyle name="출력 7 2 3 2 2 4 2" xfId="13637"/>
    <cellStyle name="출력 7 2 3 2 2 4 2 2" xfId="26985"/>
    <cellStyle name="출력 7 2 3 2 2 4 3" xfId="20382"/>
    <cellStyle name="출력 7 2 3 2 2 5" xfId="10126"/>
    <cellStyle name="출력 7 2 3 2 2 5 2" xfId="23731"/>
    <cellStyle name="출력 7 2 3 2 2 6" xfId="17127"/>
    <cellStyle name="출력 7 2 3 2 3" xfId="3446"/>
    <cellStyle name="출력 7 2 3 2 3 2" xfId="5142"/>
    <cellStyle name="출력 7 2 3 2 3 2 2" xfId="8653"/>
    <cellStyle name="출력 7 2 3 2 3 2 2 2" xfId="15769"/>
    <cellStyle name="출력 7 2 3 2 3 2 2 2 2" xfId="28969"/>
    <cellStyle name="출력 7 2 3 2 3 2 2 3" xfId="22366"/>
    <cellStyle name="출력 7 2 3 2 3 2 3" xfId="12259"/>
    <cellStyle name="출력 7 2 3 2 3 2 3 2" xfId="25716"/>
    <cellStyle name="출력 7 2 3 2 3 2 4" xfId="19113"/>
    <cellStyle name="출력 7 2 3 2 3 3" xfId="6959"/>
    <cellStyle name="출력 7 2 3 2 3 3 2" xfId="14075"/>
    <cellStyle name="출력 7 2 3 2 3 3 2 2" xfId="27374"/>
    <cellStyle name="출력 7 2 3 2 3 3 3" xfId="20771"/>
    <cellStyle name="출력 7 2 3 2 3 4" xfId="10564"/>
    <cellStyle name="출력 7 2 3 2 3 4 2" xfId="24120"/>
    <cellStyle name="출력 7 2 3 2 3 5" xfId="17516"/>
    <cellStyle name="출력 7 2 3 2 4" xfId="4282"/>
    <cellStyle name="출력 7 2 3 2 4 2" xfId="7794"/>
    <cellStyle name="출력 7 2 3 2 4 2 2" xfId="14910"/>
    <cellStyle name="출력 7 2 3 2 4 2 2 2" xfId="28177"/>
    <cellStyle name="출력 7 2 3 2 4 2 3" xfId="21574"/>
    <cellStyle name="출력 7 2 3 2 4 3" xfId="11400"/>
    <cellStyle name="출력 7 2 3 2 4 3 2" xfId="24924"/>
    <cellStyle name="출력 7 2 3 2 4 4" xfId="18320"/>
    <cellStyle name="출력 7 2 3 2 5" xfId="6066"/>
    <cellStyle name="출력 7 2 3 2 5 2" xfId="13183"/>
    <cellStyle name="출력 7 2 3 2 5 2 2" xfId="26582"/>
    <cellStyle name="출력 7 2 3 2 5 3" xfId="19979"/>
    <cellStyle name="출력 7 2 3 2 6" xfId="9681"/>
    <cellStyle name="출력 7 2 3 2 6 2" xfId="23328"/>
    <cellStyle name="출력 7 2 3 2 7" xfId="16733"/>
    <cellStyle name="출력 7 2 3 3" xfId="3135"/>
    <cellStyle name="출력 7 2 3 3 2" xfId="3965"/>
    <cellStyle name="출력 7 2 3 3 2 2" xfId="5660"/>
    <cellStyle name="출력 7 2 3 3 2 2 2" xfId="9171"/>
    <cellStyle name="출력 7 2 3 3 2 2 2 2" xfId="16287"/>
    <cellStyle name="출력 7 2 3 3 2 2 2 2 2" xfId="29475"/>
    <cellStyle name="출력 7 2 3 3 2 2 2 3" xfId="22872"/>
    <cellStyle name="출력 7 2 3 3 2 2 3" xfId="12777"/>
    <cellStyle name="출력 7 2 3 3 2 2 3 2" xfId="26222"/>
    <cellStyle name="출력 7 2 3 3 2 2 4" xfId="19619"/>
    <cellStyle name="출력 7 2 3 3 2 3" xfId="7477"/>
    <cellStyle name="출력 7 2 3 3 2 3 2" xfId="14593"/>
    <cellStyle name="출력 7 2 3 3 2 3 2 2" xfId="27880"/>
    <cellStyle name="출력 7 2 3 3 2 3 3" xfId="21277"/>
    <cellStyle name="출력 7 2 3 3 2 4" xfId="11083"/>
    <cellStyle name="출력 7 2 3 3 2 4 2" xfId="24627"/>
    <cellStyle name="출력 7 2 3 3 2 5" xfId="18023"/>
    <cellStyle name="출력 7 2 3 3 3" xfId="4831"/>
    <cellStyle name="출력 7 2 3 3 3 2" xfId="8342"/>
    <cellStyle name="출력 7 2 3 3 3 2 2" xfId="15458"/>
    <cellStyle name="출력 7 2 3 3 3 2 2 2" xfId="28686"/>
    <cellStyle name="출력 7 2 3 3 3 2 3" xfId="22083"/>
    <cellStyle name="출력 7 2 3 3 3 3" xfId="11948"/>
    <cellStyle name="출력 7 2 3 3 3 3 2" xfId="25433"/>
    <cellStyle name="출력 7 2 3 3 3 4" xfId="18830"/>
    <cellStyle name="출력 7 2 3 3 4" xfId="6648"/>
    <cellStyle name="출력 7 2 3 3 4 2" xfId="13764"/>
    <cellStyle name="출력 7 2 3 3 4 2 2" xfId="27091"/>
    <cellStyle name="출력 7 2 3 3 4 3" xfId="20488"/>
    <cellStyle name="출력 7 2 3 3 5" xfId="10253"/>
    <cellStyle name="출력 7 2 3 3 5 2" xfId="23837"/>
    <cellStyle name="출력 7 2 3 3 6" xfId="17233"/>
    <cellStyle name="출력 7 2 3 4" xfId="3579"/>
    <cellStyle name="출력 7 2 3 4 2" xfId="5274"/>
    <cellStyle name="출력 7 2 3 4 2 2" xfId="8785"/>
    <cellStyle name="출력 7 2 3 4 2 2 2" xfId="15901"/>
    <cellStyle name="출력 7 2 3 4 2 2 2 2" xfId="29091"/>
    <cellStyle name="출력 7 2 3 4 2 2 3" xfId="22488"/>
    <cellStyle name="출력 7 2 3 4 2 3" xfId="12391"/>
    <cellStyle name="출력 7 2 3 4 2 3 2" xfId="25838"/>
    <cellStyle name="출력 7 2 3 4 2 4" xfId="19235"/>
    <cellStyle name="출력 7 2 3 4 3" xfId="7091"/>
    <cellStyle name="출력 7 2 3 4 3 2" xfId="14207"/>
    <cellStyle name="출력 7 2 3 4 3 2 2" xfId="27496"/>
    <cellStyle name="출력 7 2 3 4 3 3" xfId="20893"/>
    <cellStyle name="출력 7 2 3 4 4" xfId="10697"/>
    <cellStyle name="출력 7 2 3 4 4 2" xfId="24243"/>
    <cellStyle name="출력 7 2 3 4 5" xfId="17639"/>
    <cellStyle name="출력 7 2 3 5" xfId="4426"/>
    <cellStyle name="출력 7 2 3 5 2" xfId="7937"/>
    <cellStyle name="출력 7 2 3 5 2 2" xfId="15053"/>
    <cellStyle name="출력 7 2 3 5 2 2 2" xfId="28302"/>
    <cellStyle name="출력 7 2 3 5 2 3" xfId="21699"/>
    <cellStyle name="출력 7 2 3 5 3" xfId="11543"/>
    <cellStyle name="출력 7 2 3 5 3 2" xfId="25049"/>
    <cellStyle name="출력 7 2 3 5 4" xfId="18446"/>
    <cellStyle name="출력 7 2 3 6" xfId="6231"/>
    <cellStyle name="출력 7 2 3 6 2" xfId="13347"/>
    <cellStyle name="출력 7 2 3 6 2 2" xfId="26707"/>
    <cellStyle name="출력 7 2 3 6 3" xfId="20104"/>
    <cellStyle name="출력 7 2 3 7" xfId="9836"/>
    <cellStyle name="출력 7 2 3 7 2" xfId="23453"/>
    <cellStyle name="출력 7 2 3 8" xfId="16848"/>
    <cellStyle name="출력 7 2 4" xfId="2425"/>
    <cellStyle name="출력 7 2 4 2" xfId="2908"/>
    <cellStyle name="출력 7 2 4 2 2" xfId="3759"/>
    <cellStyle name="출력 7 2 4 2 2 2" xfId="5454"/>
    <cellStyle name="출력 7 2 4 2 2 2 2" xfId="8965"/>
    <cellStyle name="출력 7 2 4 2 2 2 2 2" xfId="16081"/>
    <cellStyle name="출력 7 2 4 2 2 2 2 2 2" xfId="29271"/>
    <cellStyle name="출력 7 2 4 2 2 2 2 3" xfId="22668"/>
    <cellStyle name="출력 7 2 4 2 2 2 3" xfId="12571"/>
    <cellStyle name="출력 7 2 4 2 2 2 3 2" xfId="26018"/>
    <cellStyle name="출력 7 2 4 2 2 2 4" xfId="19415"/>
    <cellStyle name="출력 7 2 4 2 2 3" xfId="7271"/>
    <cellStyle name="출력 7 2 4 2 2 3 2" xfId="14387"/>
    <cellStyle name="출력 7 2 4 2 2 3 2 2" xfId="27676"/>
    <cellStyle name="출력 7 2 4 2 2 3 3" xfId="21073"/>
    <cellStyle name="출력 7 2 4 2 2 4" xfId="10877"/>
    <cellStyle name="출력 7 2 4 2 2 4 2" xfId="24423"/>
    <cellStyle name="출력 7 2 4 2 2 5" xfId="17819"/>
    <cellStyle name="출력 7 2 4 2 3" xfId="4607"/>
    <cellStyle name="출력 7 2 4 2 3 2" xfId="8118"/>
    <cellStyle name="출력 7 2 4 2 3 2 2" xfId="15234"/>
    <cellStyle name="출력 7 2 4 2 3 2 2 2" xfId="28482"/>
    <cellStyle name="출력 7 2 4 2 3 2 3" xfId="21879"/>
    <cellStyle name="출력 7 2 4 2 3 3" xfId="11724"/>
    <cellStyle name="출력 7 2 4 2 3 3 2" xfId="25229"/>
    <cellStyle name="출력 7 2 4 2 3 4" xfId="18626"/>
    <cellStyle name="출력 7 2 4 2 4" xfId="6421"/>
    <cellStyle name="출력 7 2 4 2 4 2" xfId="13537"/>
    <cellStyle name="출력 7 2 4 2 4 2 2" xfId="26887"/>
    <cellStyle name="출력 7 2 4 2 4 3" xfId="20284"/>
    <cellStyle name="출력 7 2 4 2 5" xfId="10026"/>
    <cellStyle name="출력 7 2 4 2 5 2" xfId="23633"/>
    <cellStyle name="출력 7 2 4 2 6" xfId="17029"/>
    <cellStyle name="출력 7 2 4 3" xfId="3338"/>
    <cellStyle name="출력 7 2 4 3 2" xfId="5034"/>
    <cellStyle name="출력 7 2 4 3 2 2" xfId="8545"/>
    <cellStyle name="출력 7 2 4 3 2 2 2" xfId="15661"/>
    <cellStyle name="출력 7 2 4 3 2 2 2 2" xfId="28871"/>
    <cellStyle name="출력 7 2 4 3 2 2 3" xfId="22268"/>
    <cellStyle name="출력 7 2 4 3 2 3" xfId="12151"/>
    <cellStyle name="출력 7 2 4 3 2 3 2" xfId="25618"/>
    <cellStyle name="출력 7 2 4 3 2 4" xfId="19015"/>
    <cellStyle name="출력 7 2 4 3 3" xfId="6851"/>
    <cellStyle name="출력 7 2 4 3 3 2" xfId="13967"/>
    <cellStyle name="출력 7 2 4 3 3 2 2" xfId="27276"/>
    <cellStyle name="출력 7 2 4 3 3 3" xfId="20673"/>
    <cellStyle name="출력 7 2 4 3 4" xfId="10456"/>
    <cellStyle name="출력 7 2 4 3 4 2" xfId="24022"/>
    <cellStyle name="출력 7 2 4 3 5" xfId="17418"/>
    <cellStyle name="출력 7 2 4 4" xfId="4174"/>
    <cellStyle name="출력 7 2 4 4 2" xfId="7686"/>
    <cellStyle name="출력 7 2 4 4 2 2" xfId="14802"/>
    <cellStyle name="출력 7 2 4 4 2 2 2" xfId="28079"/>
    <cellStyle name="출력 7 2 4 4 2 3" xfId="21476"/>
    <cellStyle name="출력 7 2 4 4 3" xfId="11292"/>
    <cellStyle name="출력 7 2 4 4 3 2" xfId="24826"/>
    <cellStyle name="출력 7 2 4 4 4" xfId="18222"/>
    <cellStyle name="출력 7 2 4 5" xfId="5958"/>
    <cellStyle name="출력 7 2 4 5 2" xfId="13075"/>
    <cellStyle name="출력 7 2 4 5 2 2" xfId="26484"/>
    <cellStyle name="출력 7 2 4 5 3" xfId="19881"/>
    <cellStyle name="출력 7 2 4 6" xfId="9573"/>
    <cellStyle name="출력 7 2 4 6 2" xfId="23230"/>
    <cellStyle name="출력 7 2 4 7" xfId="16635"/>
    <cellStyle name="출력 7 2 5" xfId="2861"/>
    <cellStyle name="출력 7 2 5 2" xfId="3712"/>
    <cellStyle name="출력 7 2 5 2 2" xfId="5407"/>
    <cellStyle name="출력 7 2 5 2 2 2" xfId="8918"/>
    <cellStyle name="출력 7 2 5 2 2 2 2" xfId="16034"/>
    <cellStyle name="출력 7 2 5 2 2 2 2 2" xfId="29224"/>
    <cellStyle name="출력 7 2 5 2 2 2 3" xfId="22621"/>
    <cellStyle name="출력 7 2 5 2 2 3" xfId="12524"/>
    <cellStyle name="출력 7 2 5 2 2 3 2" xfId="25971"/>
    <cellStyle name="출력 7 2 5 2 2 4" xfId="19368"/>
    <cellStyle name="출력 7 2 5 2 3" xfId="7224"/>
    <cellStyle name="출력 7 2 5 2 3 2" xfId="14340"/>
    <cellStyle name="출력 7 2 5 2 3 2 2" xfId="27629"/>
    <cellStyle name="출력 7 2 5 2 3 3" xfId="21026"/>
    <cellStyle name="출력 7 2 5 2 4" xfId="10830"/>
    <cellStyle name="출력 7 2 5 2 4 2" xfId="24376"/>
    <cellStyle name="출력 7 2 5 2 5" xfId="17772"/>
    <cellStyle name="출력 7 2 5 3" xfId="4560"/>
    <cellStyle name="출력 7 2 5 3 2" xfId="8071"/>
    <cellStyle name="출력 7 2 5 3 2 2" xfId="15187"/>
    <cellStyle name="출력 7 2 5 3 2 2 2" xfId="28435"/>
    <cellStyle name="출력 7 2 5 3 2 3" xfId="21832"/>
    <cellStyle name="출력 7 2 5 3 3" xfId="11677"/>
    <cellStyle name="출력 7 2 5 3 3 2" xfId="25182"/>
    <cellStyle name="출력 7 2 5 3 4" xfId="18579"/>
    <cellStyle name="출력 7 2 5 4" xfId="6374"/>
    <cellStyle name="출력 7 2 5 4 2" xfId="13490"/>
    <cellStyle name="출력 7 2 5 4 2 2" xfId="26840"/>
    <cellStyle name="출력 7 2 5 4 3" xfId="20237"/>
    <cellStyle name="출력 7 2 5 5" xfId="9979"/>
    <cellStyle name="출력 7 2 5 5 2" xfId="23586"/>
    <cellStyle name="출력 7 2 5 6" xfId="16982"/>
    <cellStyle name="출력 7 2 6" xfId="3289"/>
    <cellStyle name="출력 7 2 6 2" xfId="4985"/>
    <cellStyle name="출력 7 2 6 2 2" xfId="8496"/>
    <cellStyle name="출력 7 2 6 2 2 2" xfId="15612"/>
    <cellStyle name="출력 7 2 6 2 2 2 2" xfId="28824"/>
    <cellStyle name="출력 7 2 6 2 2 3" xfId="22221"/>
    <cellStyle name="출력 7 2 6 2 3" xfId="12102"/>
    <cellStyle name="출력 7 2 6 2 3 2" xfId="25571"/>
    <cellStyle name="출력 7 2 6 2 4" xfId="18968"/>
    <cellStyle name="출력 7 2 6 3" xfId="6802"/>
    <cellStyle name="출력 7 2 6 3 2" xfId="13918"/>
    <cellStyle name="출력 7 2 6 3 2 2" xfId="27229"/>
    <cellStyle name="출력 7 2 6 3 3" xfId="20626"/>
    <cellStyle name="출력 7 2 6 4" xfId="10407"/>
    <cellStyle name="출력 7 2 6 4 2" xfId="23975"/>
    <cellStyle name="출력 7 2 6 5" xfId="17371"/>
    <cellStyle name="출력 7 2 7" xfId="4125"/>
    <cellStyle name="출력 7 2 7 2" xfId="7637"/>
    <cellStyle name="출력 7 2 7 2 2" xfId="14753"/>
    <cellStyle name="출력 7 2 7 2 2 2" xfId="28032"/>
    <cellStyle name="출력 7 2 7 2 3" xfId="21429"/>
    <cellStyle name="출력 7 2 7 3" xfId="11243"/>
    <cellStyle name="출력 7 2 7 3 2" xfId="24779"/>
    <cellStyle name="출력 7 2 7 4" xfId="18175"/>
    <cellStyle name="출력 7 2 8" xfId="5909"/>
    <cellStyle name="출력 7 2 8 2" xfId="13026"/>
    <cellStyle name="출력 7 2 8 2 2" xfId="26437"/>
    <cellStyle name="출력 7 2 8 3" xfId="19834"/>
    <cellStyle name="출력 7 2 9" xfId="9524"/>
    <cellStyle name="출력 7 2 9 2" xfId="23183"/>
    <cellStyle name="콤냡?&lt;_x000f_$??: `1_1" xfId="1731"/>
    <cellStyle name="콤마 [0]" xfId="1732"/>
    <cellStyle name="콤마 [0] 2" xfId="1733"/>
    <cellStyle name="콤마 [0]_  종  합  " xfId="1734"/>
    <cellStyle name="콤마_  종  합  " xfId="1735"/>
    <cellStyle name="통T" xfId="1736"/>
    <cellStyle name="通貨 [0.00]_Hitachi M Report 0527 Fax Cover" xfId="1737"/>
    <cellStyle name="通貨_Hitachi M Report 0527 Fax Cover" xfId="1738"/>
    <cellStyle name="통화H$2" xfId="1739"/>
    <cellStyle name="트럭" xfId="1740"/>
    <cellStyle name="烹拳 [0]_97MBO" xfId="1741"/>
    <cellStyle name="烹拳_97MBO" xfId="1742"/>
    <cellStyle name="퍼센트" xfId="1743"/>
    <cellStyle name="평" xfId="1744"/>
    <cellStyle name="평_Sheet1" xfId="1745"/>
    <cellStyle name="평_요약분" xfId="1746"/>
    <cellStyle name="평_요약분_Sheet1" xfId="1747"/>
    <cellStyle name="평_월말자료" xfId="1748"/>
    <cellStyle name="표준" xfId="0" builtinId="0"/>
    <cellStyle name="표준 10" xfId="1749"/>
    <cellStyle name="표준 10 2" xfId="1750"/>
    <cellStyle name="표준 100" xfId="1751"/>
    <cellStyle name="표준 101" xfId="1964"/>
    <cellStyle name="표준 101 2" xfId="2543"/>
    <cellStyle name="표준 101 2 2" xfId="29597"/>
    <cellStyle name="표준 101 3" xfId="29593"/>
    <cellStyle name="표준 102" xfId="29588"/>
    <cellStyle name="표준 102 2" xfId="29797"/>
    <cellStyle name="표준 102 3" xfId="29798"/>
    <cellStyle name="표준 103" xfId="29590"/>
    <cellStyle name="표준 104" xfId="29589"/>
    <cellStyle name="표준 11" xfId="1752"/>
    <cellStyle name="표준 11 2" xfId="1753"/>
    <cellStyle name="표준 12" xfId="1754"/>
    <cellStyle name="표준 12 2" xfId="1755"/>
    <cellStyle name="표준 13" xfId="1756"/>
    <cellStyle name="표준 13 2" xfId="1757"/>
    <cellStyle name="표준 14" xfId="1758"/>
    <cellStyle name="표준 14 2" xfId="1759"/>
    <cellStyle name="표준 15" xfId="1760"/>
    <cellStyle name="표준 16" xfId="1761"/>
    <cellStyle name="표준 17" xfId="1762"/>
    <cellStyle name="표준 17 2" xfId="1763"/>
    <cellStyle name="표준 18" xfId="1764"/>
    <cellStyle name="표준 19" xfId="1765"/>
    <cellStyle name="표준 19 2" xfId="1766"/>
    <cellStyle name="표준 2" xfId="1767"/>
    <cellStyle name="표준 2 10" xfId="1768"/>
    <cellStyle name="표준 2 2" xfId="1769"/>
    <cellStyle name="표준 2 2 2" xfId="1770"/>
    <cellStyle name="표준 2 2 3" xfId="1771"/>
    <cellStyle name="표준 2 2 4" xfId="1772"/>
    <cellStyle name="표준 2 2 5" xfId="1773"/>
    <cellStyle name="표준 2 2 6" xfId="1774"/>
    <cellStyle name="표준 2 2 7" xfId="1775"/>
    <cellStyle name="표준 2 3" xfId="1776"/>
    <cellStyle name="표준 2 3 2" xfId="1777"/>
    <cellStyle name="표준 2 3 2 2" xfId="1778"/>
    <cellStyle name="표준 2 3 3" xfId="1779"/>
    <cellStyle name="표준 2 32" xfId="1780"/>
    <cellStyle name="표준 2 4" xfId="1781"/>
    <cellStyle name="표준 2 4 2" xfId="1782"/>
    <cellStyle name="표준 2 4 3" xfId="1783"/>
    <cellStyle name="표준 2 4 4" xfId="1784"/>
    <cellStyle name="표준 2 4_Sheet1" xfId="1785"/>
    <cellStyle name="표준 2 5" xfId="1786"/>
    <cellStyle name="표준 2 6" xfId="1787"/>
    <cellStyle name="표준 2 7" xfId="1788"/>
    <cellStyle name="표준 2 8" xfId="1789"/>
    <cellStyle name="표준 2 9" xfId="1790"/>
    <cellStyle name="표준 2 9 2" xfId="1791"/>
    <cellStyle name="표준 2_@!ALCO080627_표지,목차,사업부계획,부의4,가이드변경,보고2가이드현황_고병기" xfId="1792"/>
    <cellStyle name="표준 20" xfId="1793"/>
    <cellStyle name="표준 21" xfId="1794"/>
    <cellStyle name="표준 22" xfId="1795"/>
    <cellStyle name="표준 23" xfId="1796"/>
    <cellStyle name="표준 24" xfId="1797"/>
    <cellStyle name="표준 25" xfId="1798"/>
    <cellStyle name="표준 26" xfId="1799"/>
    <cellStyle name="표준 26 2" xfId="1800"/>
    <cellStyle name="표준 27" xfId="1801"/>
    <cellStyle name="표준 28" xfId="1802"/>
    <cellStyle name="표준 28 2" xfId="1803"/>
    <cellStyle name="표준 29" xfId="1804"/>
    <cellStyle name="표준 29 2" xfId="1805"/>
    <cellStyle name="표준 3" xfId="1806"/>
    <cellStyle name="표준 3 2" xfId="1807"/>
    <cellStyle name="표준 3 2 2" xfId="1808"/>
    <cellStyle name="표준 3 2 3" xfId="1809"/>
    <cellStyle name="표준 3 2 4" xfId="1810"/>
    <cellStyle name="표준 3 2 5" xfId="1811"/>
    <cellStyle name="표준 3 2 6" xfId="1812"/>
    <cellStyle name="표준 3 2 7" xfId="1813"/>
    <cellStyle name="표준 3 2_지주보고_별도_시계열" xfId="1814"/>
    <cellStyle name="표준 3 3" xfId="1815"/>
    <cellStyle name="표준 3 4" xfId="1816"/>
    <cellStyle name="표준 3 5" xfId="1817"/>
    <cellStyle name="표준 3 6" xfId="1818"/>
    <cellStyle name="표준 3 7" xfId="1819"/>
    <cellStyle name="표준 3_Sheet1" xfId="1820"/>
    <cellStyle name="표준 30" xfId="1821"/>
    <cellStyle name="표준 31" xfId="1822"/>
    <cellStyle name="표준 32" xfId="1823"/>
    <cellStyle name="표준 33" xfId="1824"/>
    <cellStyle name="표준 34" xfId="1825"/>
    <cellStyle name="표준 35" xfId="1826"/>
    <cellStyle name="표준 36" xfId="1827"/>
    <cellStyle name="표준 37" xfId="1828"/>
    <cellStyle name="표준 38" xfId="1829"/>
    <cellStyle name="표준 39" xfId="1830"/>
    <cellStyle name="표준 4" xfId="1831"/>
    <cellStyle name="표준 4 2" xfId="1832"/>
    <cellStyle name="표준 4 2 2" xfId="1833"/>
    <cellStyle name="표준 4 2 3" xfId="1834"/>
    <cellStyle name="표준 4 2 4" xfId="1835"/>
    <cellStyle name="표준 4 2 5" xfId="1836"/>
    <cellStyle name="표준 4 2 6" xfId="1837"/>
    <cellStyle name="표준 4 3" xfId="1838"/>
    <cellStyle name="표준 4 4" xfId="1839"/>
    <cellStyle name="표준 4 5" xfId="1840"/>
    <cellStyle name="표준 4 6" xfId="1841"/>
    <cellStyle name="표준 4 7" xfId="1842"/>
    <cellStyle name="표준 4 8" xfId="1843"/>
    <cellStyle name="표준 4 9" xfId="1844"/>
    <cellStyle name="표준 4_지주보고_별도_시계열" xfId="1845"/>
    <cellStyle name="표준 40" xfId="1846"/>
    <cellStyle name="표준 40 2" xfId="1847"/>
    <cellStyle name="표준 41" xfId="1848"/>
    <cellStyle name="표준 41 2" xfId="1849"/>
    <cellStyle name="표준 42" xfId="1850"/>
    <cellStyle name="표준 43" xfId="1851"/>
    <cellStyle name="표준 44" xfId="1852"/>
    <cellStyle name="표준 45" xfId="1853"/>
    <cellStyle name="표준 46" xfId="1854"/>
    <cellStyle name="표준 47" xfId="1855"/>
    <cellStyle name="표준 48" xfId="1856"/>
    <cellStyle name="표준 49" xfId="1857"/>
    <cellStyle name="표준 5" xfId="1858"/>
    <cellStyle name="표준 5 2" xfId="1859"/>
    <cellStyle name="표준 5 2 2" xfId="1860"/>
    <cellStyle name="표준 5 2 3" xfId="1861"/>
    <cellStyle name="표준 5 2 4" xfId="1862"/>
    <cellStyle name="표준 5 2 5" xfId="1863"/>
    <cellStyle name="표준 5 2 6" xfId="1864"/>
    <cellStyle name="표준 5 3" xfId="1865"/>
    <cellStyle name="표준 5 4" xfId="1866"/>
    <cellStyle name="표준 5 5" xfId="1867"/>
    <cellStyle name="표준 5 6" xfId="1868"/>
    <cellStyle name="표준 5 7" xfId="1869"/>
    <cellStyle name="표준 5 7 2" xfId="1870"/>
    <cellStyle name="표준 5 8" xfId="1871"/>
    <cellStyle name="표준 5 9" xfId="1872"/>
    <cellStyle name="표준 5_지주보고_별도_시계열" xfId="1873"/>
    <cellStyle name="표준 50" xfId="1874"/>
    <cellStyle name="표준 51" xfId="1875"/>
    <cellStyle name="표준 52" xfId="1876"/>
    <cellStyle name="표준 53" xfId="1877"/>
    <cellStyle name="표준 54" xfId="1878"/>
    <cellStyle name="표준 55" xfId="1879"/>
    <cellStyle name="표준 56" xfId="1880"/>
    <cellStyle name="표준 57" xfId="1881"/>
    <cellStyle name="표준 58" xfId="1882"/>
    <cellStyle name="표준 59" xfId="1883"/>
    <cellStyle name="표준 6" xfId="1884"/>
    <cellStyle name="표준 6 2" xfId="1885"/>
    <cellStyle name="표준 6 2 2" xfId="1886"/>
    <cellStyle name="표준 6 3" xfId="1887"/>
    <cellStyle name="표준 6 4" xfId="1888"/>
    <cellStyle name="표준 6 5" xfId="1889"/>
    <cellStyle name="표준 6 6" xfId="1890"/>
    <cellStyle name="표준 6 7" xfId="1891"/>
    <cellStyle name="표준 6 7 2" xfId="1892"/>
    <cellStyle name="표준 6 8" xfId="1893"/>
    <cellStyle name="표준 6_2012.10.v2xls" xfId="1894"/>
    <cellStyle name="표준 60" xfId="1895"/>
    <cellStyle name="표준 61" xfId="1896"/>
    <cellStyle name="표준 62" xfId="1897"/>
    <cellStyle name="표준 63" xfId="1898"/>
    <cellStyle name="표준 64" xfId="1899"/>
    <cellStyle name="표준 65" xfId="1900"/>
    <cellStyle name="표준 66" xfId="1901"/>
    <cellStyle name="표준 66 2" xfId="1902"/>
    <cellStyle name="표준 67" xfId="1903"/>
    <cellStyle name="표준 68" xfId="1904"/>
    <cellStyle name="표준 69" xfId="1905"/>
    <cellStyle name="표준 7" xfId="1906"/>
    <cellStyle name="표준 7 2" xfId="1907"/>
    <cellStyle name="표준 7 2 2" xfId="1908"/>
    <cellStyle name="표준 7 3" xfId="1909"/>
    <cellStyle name="표준 7_Sheet1" xfId="1910"/>
    <cellStyle name="표준 70" xfId="1911"/>
    <cellStyle name="표준 71" xfId="1912"/>
    <cellStyle name="표준 72" xfId="1913"/>
    <cellStyle name="표준 73" xfId="1914"/>
    <cellStyle name="표준 74" xfId="1915"/>
    <cellStyle name="표준 75" xfId="1916"/>
    <cellStyle name="표준 76" xfId="1917"/>
    <cellStyle name="표준 77" xfId="1918"/>
    <cellStyle name="표준 78" xfId="1919"/>
    <cellStyle name="표준 79" xfId="1920"/>
    <cellStyle name="표준 8" xfId="1921"/>
    <cellStyle name="표준 8 2" xfId="1922"/>
    <cellStyle name="표준 8 2 2" xfId="1923"/>
    <cellStyle name="표준 8 3" xfId="1924"/>
    <cellStyle name="표준 80" xfId="1925"/>
    <cellStyle name="표준 81" xfId="1926"/>
    <cellStyle name="표준 82" xfId="1927"/>
    <cellStyle name="표준 83" xfId="1928"/>
    <cellStyle name="표준 84" xfId="1929"/>
    <cellStyle name="표준 85" xfId="1930"/>
    <cellStyle name="표준 86" xfId="1931"/>
    <cellStyle name="표준 87" xfId="1932"/>
    <cellStyle name="표준 88" xfId="1933"/>
    <cellStyle name="표준 89" xfId="1934"/>
    <cellStyle name="표준 9" xfId="1935"/>
    <cellStyle name="표준 90" xfId="1936"/>
    <cellStyle name="표준 91" xfId="1937"/>
    <cellStyle name="표준 92" xfId="1938"/>
    <cellStyle name="표준 93" xfId="1939"/>
    <cellStyle name="표준 94" xfId="1940"/>
    <cellStyle name="표준 95" xfId="1941"/>
    <cellStyle name="표준 96" xfId="1942"/>
    <cellStyle name="표준 97" xfId="1943"/>
    <cellStyle name="표준 98" xfId="1944"/>
    <cellStyle name="표준 99" xfId="1945"/>
    <cellStyle name="표준_(예정욱)신한지주 2005.3Q (version 1)" xfId="1946"/>
    <cellStyle name="標準_Akia(F）-8" xfId="1947"/>
    <cellStyle name="표준_그룹DataBook_그룹전체_CY2005_연결_수익성생산성변경_v2" xfId="1948"/>
    <cellStyle name="표준_데이타북자료12" xfId="1949"/>
    <cellStyle name="표준_외환교환(200503)" xfId="1950"/>
    <cellStyle name="하이퍼링크" xfId="1951" builtinId="8"/>
    <cellStyle name="하이퍼링크eet1_" xfId="1952"/>
    <cellStyle name="합산" xfId="1953"/>
    <cellStyle name="합산 2" xfId="2577"/>
    <cellStyle name="합산 2 2" xfId="2433"/>
    <cellStyle name="합산 2 2 2" xfId="2915"/>
    <cellStyle name="합산 2 2 2 2" xfId="3765"/>
    <cellStyle name="합산 2 2 2 2 2" xfId="5460"/>
    <cellStyle name="합산 2 2 2 2 2 2" xfId="8971"/>
    <cellStyle name="합산 2 2 2 2 2 2 2" xfId="16087"/>
    <cellStyle name="합산 2 2 2 2 2 3" xfId="12577"/>
    <cellStyle name="합산 2 2 2 2 3" xfId="7277"/>
    <cellStyle name="합산 2 2 2 2 3 2" xfId="14393"/>
    <cellStyle name="합산 2 2 2 2 4" xfId="10883"/>
    <cellStyle name="합산 2 2 2 3" xfId="4613"/>
    <cellStyle name="합산 2 2 2 3 2" xfId="8124"/>
    <cellStyle name="합산 2 2 2 3 2 2" xfId="15240"/>
    <cellStyle name="합산 2 2 2 3 3" xfId="11730"/>
    <cellStyle name="합산 2 2 2 4" xfId="6428"/>
    <cellStyle name="합산 2 2 2 4 2" xfId="13544"/>
    <cellStyle name="합산 2 2 2 5" xfId="10033"/>
    <cellStyle name="합산 2 2 3" xfId="3345"/>
    <cellStyle name="합산 2 2 3 2" xfId="5041"/>
    <cellStyle name="합산 2 2 3 2 2" xfId="8552"/>
    <cellStyle name="합산 2 2 3 2 2 2" xfId="15668"/>
    <cellStyle name="합산 2 2 3 2 3" xfId="12158"/>
    <cellStyle name="합산 2 2 3 3" xfId="6858"/>
    <cellStyle name="합산 2 2 3 3 2" xfId="13974"/>
    <cellStyle name="합산 2 2 3 4" xfId="10463"/>
    <cellStyle name="합산 2 2 4" xfId="4181"/>
    <cellStyle name="합산 2 2 4 2" xfId="7693"/>
    <cellStyle name="합산 2 2 4 2 2" xfId="14809"/>
    <cellStyle name="합산 2 2 4 3" xfId="11299"/>
    <cellStyle name="합산 2 2 5" xfId="5965"/>
    <cellStyle name="합산 2 2 5 2" xfId="13082"/>
    <cellStyle name="합산 2 2 6" xfId="9580"/>
    <cellStyle name="합산 3" xfId="2564"/>
    <cellStyle name="합산 3 2" xfId="2427"/>
    <cellStyle name="합산 3 2 2" xfId="3339"/>
    <cellStyle name="합산 3 2 2 2" xfId="5035"/>
    <cellStyle name="합산 3 2 2 2 2" xfId="8546"/>
    <cellStyle name="합산 3 2 2 2 2 2" xfId="15662"/>
    <cellStyle name="합산 3 2 2 2 3" xfId="12152"/>
    <cellStyle name="합산 3 2 2 3" xfId="6852"/>
    <cellStyle name="합산 3 2 2 3 2" xfId="13968"/>
    <cellStyle name="합산 3 2 2 4" xfId="10457"/>
    <cellStyle name="합산 3 2 3" xfId="4175"/>
    <cellStyle name="합산 3 2 3 2" xfId="7687"/>
    <cellStyle name="합산 3 2 3 2 2" xfId="14803"/>
    <cellStyle name="합산 3 2 3 3" xfId="11293"/>
    <cellStyle name="합산 3 2 4" xfId="5959"/>
    <cellStyle name="합산 3 2 4 2" xfId="13076"/>
    <cellStyle name="합산 3 2 5" xfId="9574"/>
    <cellStyle name="합산 3 3" xfId="3465"/>
    <cellStyle name="합산 3 3 2" xfId="5161"/>
    <cellStyle name="합산 3 3 2 2" xfId="8672"/>
    <cellStyle name="합산 3 3 2 2 2" xfId="15788"/>
    <cellStyle name="합산 3 3 2 3" xfId="12278"/>
    <cellStyle name="합산 3 3 3" xfId="6978"/>
    <cellStyle name="합산 3 3 3 2" xfId="14094"/>
    <cellStyle name="합산 3 3 4" xfId="10583"/>
    <cellStyle name="합산 3 4" xfId="4308"/>
    <cellStyle name="합산 3 4 2" xfId="7820"/>
    <cellStyle name="합산 3 4 2 2" xfId="14936"/>
    <cellStyle name="합산 3 4 3" xfId="11426"/>
    <cellStyle name="합산 3 5" xfId="6093"/>
    <cellStyle name="합산 3 5 2" xfId="13210"/>
    <cellStyle name="합산 3 6" xfId="9708"/>
    <cellStyle name="桁?切り [0.00]_Hitachi M Report 0527 Fax Cover" xfId="1954"/>
    <cellStyle name="桁?切り_Hitachi M Report 0527 Fax Cover" xfId="1955"/>
    <cellStyle name="桁区切り [0.00]_Hitachi M Report 0527 Fax Cover" xfId="1956"/>
    <cellStyle name="桁区切り_20050430karikessan" xfId="1957"/>
    <cellStyle name="현황표" xfId="1958"/>
    <cellStyle name="貨幣 [0]_GARMENT STEP FORM HK" xfId="1959"/>
    <cellStyle name="貨幣_GARMENT STEP FORM HK" xfId="1960"/>
    <cellStyle name="화폐기호" xfId="1961"/>
    <cellStyle name="화폐기호0" xfId="1962"/>
    <cellStyle name="확인" xfId="1963"/>
  </cellStyles>
  <dxfs count="302">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99CCFF"/>
      <color rgb="FFFFCCFF"/>
      <color rgb="FFFF00FF"/>
      <color rgb="FF1F497D"/>
      <color rgb="FF33CCCC"/>
      <color rgb="FFE46C0A"/>
      <color rgb="FFF5862B"/>
      <color rgb="FFF7994B"/>
      <color rgb="FF919294"/>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51088;&#49328;&#44148;&#51204;&#49457;(&#44536;&#47353;)'!A1"/><Relationship Id="rId13" Type="http://schemas.openxmlformats.org/officeDocument/2006/relationships/hyperlink" Target="#'&#51088;&#49328;&#44148;&#51204;&#49457; &#54788;&#54889;(&#48512;&#49328;&#51008;&#54665;)'!A1"/><Relationship Id="rId18" Type="http://schemas.openxmlformats.org/officeDocument/2006/relationships/hyperlink" Target="#&#47785;&#52264;!A1"/><Relationship Id="rId3" Type="http://schemas.openxmlformats.org/officeDocument/2006/relationships/hyperlink" Target="#'&#51116;&#47924;&#49345;&#53468;&#54364;(&#44536;&#47353; &#48143; &#51008;&#54665;)'!A1"/><Relationship Id="rId7" Type="http://schemas.openxmlformats.org/officeDocument/2006/relationships/hyperlink" Target="#'&#50868;&#50857; &#48143; &#51312;&#45804;&#54788;&#54889;(&#44221;&#45224;&#51008;&#54665;)'!A1"/><Relationship Id="rId12" Type="http://schemas.openxmlformats.org/officeDocument/2006/relationships/hyperlink" Target="#'&#54252;&#53944;&#54260;&#47532;&#50724; &#54788;&#54889;(BNK&#52880;&#54588;&#53448;)'!A1"/><Relationship Id="rId17" Type="http://schemas.openxmlformats.org/officeDocument/2006/relationships/hyperlink" Target="#'&#51088;&#49328;&#44148;&#51204;&#49457; &#54788;&#54889;(&#44221;&#45224;&#51008;&#54665;)'!A1"/><Relationship Id="rId2" Type="http://schemas.openxmlformats.org/officeDocument/2006/relationships/hyperlink" Target="#'&#49552;&#51061;&#54788;&#54889;(&#44536;&#47353; &#48143; &#51008;&#54665;)'!Print_Area"/><Relationship Id="rId16" Type="http://schemas.openxmlformats.org/officeDocument/2006/relationships/hyperlink" Target="#'&#49688;&#49688;&#47308;&#51060;&#51061; &#54788;&#54889;(&#51008;&#54665;)'!Print_Area"/><Relationship Id="rId1" Type="http://schemas.openxmlformats.org/officeDocument/2006/relationships/hyperlink" Target="#'&#44536;&#47353; &#44221;&#50689;&#49892;&#51201; &#50836;&#50557;'!Print_Area"/><Relationship Id="rId6" Type="http://schemas.openxmlformats.org/officeDocument/2006/relationships/hyperlink" Target="#'&#50868;&#50857; &#48143; &#51312;&#45804;&#54788;&#54889;(&#48512;&#49328;&#51008;&#54665;)'!A1"/><Relationship Id="rId11" Type="http://schemas.openxmlformats.org/officeDocument/2006/relationships/hyperlink" Target="#'&#52649;&#45817;&#44552; &#54788;&#54889;(&#44536;&#47353; &#48143; &#51008;&#54665;)'!Print_Area"/><Relationship Id="rId5" Type="http://schemas.openxmlformats.org/officeDocument/2006/relationships/hyperlink" Target="#'&#54032;&#47588;&#44288;&#47532;&#48708; &#54788;&#54889;(&#44536;&#47353; &#48143; &#51008;&#54665;)'!A1"/><Relationship Id="rId15" Type="http://schemas.openxmlformats.org/officeDocument/2006/relationships/hyperlink" Target="#'&#51088;&#48376;&#51201;&#51221;&#49457;(&#44536;&#47353; &#48143; &#51008;&#54665;)'!A1"/><Relationship Id="rId10" Type="http://schemas.openxmlformats.org/officeDocument/2006/relationships/hyperlink" Target="#'&#49552;&#51061;&#54788;&#54889;(&#48708;&#51008;&#54665;&#48512;&#47928;)'!A1"/><Relationship Id="rId19" Type="http://schemas.openxmlformats.org/officeDocument/2006/relationships/image" Target="../media/image1.png"/><Relationship Id="rId4" Type="http://schemas.openxmlformats.org/officeDocument/2006/relationships/hyperlink" Target="#'NIM &amp; NIS &#54788;&#54889;(&#44536;&#47353; &#48143; &#51008;&#54665;)'!A1"/><Relationship Id="rId9" Type="http://schemas.openxmlformats.org/officeDocument/2006/relationships/hyperlink" Target="#'&#50672;&#52404;&#50984;(&#48512;&#49328;&#51008;&#54665;)'!A1"/><Relationship Id="rId14" Type="http://schemas.openxmlformats.org/officeDocument/2006/relationships/hyperlink" Target="#'&#50672;&#52404;&#50984;(&#44221;&#45224;&#51008;&#54665;)'!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7785;&#52264;!A1"/></Relationships>
</file>

<file path=xl/drawings/drawing1.xml><?xml version="1.0" encoding="utf-8"?>
<xdr:wsDr xmlns:xdr="http://schemas.openxmlformats.org/drawingml/2006/spreadsheetDrawing" xmlns:a="http://schemas.openxmlformats.org/drawingml/2006/main">
  <xdr:twoCellAnchor>
    <xdr:from>
      <xdr:col>1</xdr:col>
      <xdr:colOff>134008</xdr:colOff>
      <xdr:row>5</xdr:row>
      <xdr:rowOff>44686</xdr:rowOff>
    </xdr:from>
    <xdr:to>
      <xdr:col>6</xdr:col>
      <xdr:colOff>212203</xdr:colOff>
      <xdr:row>11</xdr:row>
      <xdr:rowOff>108601</xdr:rowOff>
    </xdr:to>
    <xdr:sp macro="" textlink="">
      <xdr:nvSpPr>
        <xdr:cNvPr id="15346" name="TextBox 130"/>
        <xdr:cNvSpPr txBox="1">
          <a:spLocks noChangeArrowheads="1"/>
        </xdr:cNvSpPr>
      </xdr:nvSpPr>
      <xdr:spPr bwMode="auto">
        <a:xfrm>
          <a:off x="411099" y="650822"/>
          <a:ext cx="4355786" cy="791279"/>
        </a:xfrm>
        <a:prstGeom prst="rect">
          <a:avLst/>
        </a:prstGeom>
        <a:noFill/>
        <a:ln w="9525">
          <a:noFill/>
          <a:miter lim="800000"/>
          <a:headEnd/>
          <a:tailEnd/>
        </a:ln>
      </xdr:spPr>
      <xdr:txBody>
        <a:bodyPr vertOverflow="clip" wrap="square" lIns="91440" tIns="45720" rIns="91440" bIns="45720" anchor="t" upright="1"/>
        <a:lstStyle/>
        <a:p>
          <a:pPr algn="l" rtl="1">
            <a:defRPr sz="1000"/>
          </a:pPr>
          <a:r>
            <a:rPr lang="en-US" altLang="ko-KR" sz="3000" b="1" i="0" strike="noStrike">
              <a:solidFill>
                <a:schemeClr val="tx2"/>
              </a:solidFill>
              <a:effectLst/>
              <a:latin typeface="Arial" pitchFamily="34" charset="0"/>
              <a:ea typeface="하나 B"/>
              <a:cs typeface="Arial" pitchFamily="34" charset="0"/>
            </a:rPr>
            <a:t>IR </a:t>
          </a:r>
          <a:r>
            <a:rPr lang="en-US" altLang="ko-KR" sz="3000" b="1" i="0" strike="noStrike">
              <a:solidFill>
                <a:srgbClr val="1F497D"/>
              </a:solidFill>
              <a:effectLst/>
              <a:latin typeface="Arial" pitchFamily="34" charset="0"/>
              <a:ea typeface="하나 B"/>
              <a:cs typeface="Arial" pitchFamily="34" charset="0"/>
            </a:rPr>
            <a:t>Factbook</a:t>
          </a:r>
          <a:r>
            <a:rPr lang="en-US" altLang="ko-KR" sz="3000" b="1" i="0" strike="noStrike">
              <a:solidFill>
                <a:schemeClr val="tx2"/>
              </a:solidFill>
              <a:effectLst/>
              <a:latin typeface="Arial" pitchFamily="34" charset="0"/>
              <a:ea typeface="하나 B"/>
              <a:cs typeface="Arial" pitchFamily="34" charset="0"/>
            </a:rPr>
            <a:t> </a:t>
          </a:r>
        </a:p>
      </xdr:txBody>
    </xdr:sp>
    <xdr:clientData/>
  </xdr:twoCellAnchor>
  <xdr:twoCellAnchor>
    <xdr:from>
      <xdr:col>1</xdr:col>
      <xdr:colOff>155706</xdr:colOff>
      <xdr:row>10</xdr:row>
      <xdr:rowOff>67438</xdr:rowOff>
    </xdr:from>
    <xdr:to>
      <xdr:col>4</xdr:col>
      <xdr:colOff>1249888</xdr:colOff>
      <xdr:row>13</xdr:row>
      <xdr:rowOff>51954</xdr:rowOff>
    </xdr:to>
    <xdr:sp macro="" textlink="">
      <xdr:nvSpPr>
        <xdr:cNvPr id="18" name="직사각형 17"/>
        <xdr:cNvSpPr/>
      </xdr:nvSpPr>
      <xdr:spPr>
        <a:xfrm>
          <a:off x="432797" y="1279711"/>
          <a:ext cx="3371523" cy="348198"/>
        </a:xfrm>
        <a:prstGeom prst="rect">
          <a:avLst/>
        </a:prstGeom>
      </xdr:spPr>
      <xdr:txBody>
        <a:bodyPr wrap="square">
          <a:noAutofit/>
        </a:bodyPr>
        <a:lstStyle/>
        <a:p>
          <a:pPr algn="l" rtl="1">
            <a:defRPr sz="1000"/>
          </a:pPr>
          <a:r>
            <a:rPr lang="en-US" altLang="ko-KR" sz="1600" b="1" i="0" strike="noStrike">
              <a:solidFill>
                <a:srgbClr val="C00000"/>
              </a:solidFill>
              <a:effectLst/>
              <a:latin typeface="Arial" pitchFamily="34" charset="0"/>
              <a:ea typeface="하나 M"/>
              <a:cs typeface="Arial" pitchFamily="34" charset="0"/>
            </a:rPr>
            <a:t>2023. 2Q</a:t>
          </a:r>
        </a:p>
      </xdr:txBody>
    </xdr:sp>
    <xdr:clientData/>
  </xdr:twoCellAnchor>
  <xdr:twoCellAnchor>
    <xdr:from>
      <xdr:col>1</xdr:col>
      <xdr:colOff>129886</xdr:colOff>
      <xdr:row>14</xdr:row>
      <xdr:rowOff>9525</xdr:rowOff>
    </xdr:from>
    <xdr:to>
      <xdr:col>12</xdr:col>
      <xdr:colOff>446922</xdr:colOff>
      <xdr:row>16</xdr:row>
      <xdr:rowOff>57150</xdr:rowOff>
    </xdr:to>
    <xdr:sp macro="" textlink="">
      <xdr:nvSpPr>
        <xdr:cNvPr id="27" name="직사각형 26"/>
        <xdr:cNvSpPr/>
      </xdr:nvSpPr>
      <xdr:spPr>
        <a:xfrm>
          <a:off x="406977" y="1706707"/>
          <a:ext cx="9538968" cy="290079"/>
        </a:xfrm>
        <a:prstGeom prst="rect">
          <a:avLst/>
        </a:prstGeom>
        <a:solidFill>
          <a:schemeClr val="bg1">
            <a:lumMod val="75000"/>
            <a:alpha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ko-KR" altLang="en-US"/>
        </a:p>
      </xdr:txBody>
    </xdr:sp>
    <xdr:clientData/>
  </xdr:twoCellAnchor>
  <xdr:twoCellAnchor>
    <xdr:from>
      <xdr:col>1</xdr:col>
      <xdr:colOff>124560</xdr:colOff>
      <xdr:row>38</xdr:row>
      <xdr:rowOff>43963</xdr:rowOff>
    </xdr:from>
    <xdr:to>
      <xdr:col>12</xdr:col>
      <xdr:colOff>549521</xdr:colOff>
      <xdr:row>42</xdr:row>
      <xdr:rowOff>21982</xdr:rowOff>
    </xdr:to>
    <xdr:sp macro="" textlink="">
      <xdr:nvSpPr>
        <xdr:cNvPr id="70" name="직사각형 69"/>
        <xdr:cNvSpPr/>
      </xdr:nvSpPr>
      <xdr:spPr>
        <a:xfrm>
          <a:off x="402983" y="4777155"/>
          <a:ext cx="9642230" cy="476250"/>
        </a:xfrm>
        <a:prstGeom prst="rect">
          <a:avLst/>
        </a:prstGeom>
        <a:solidFill>
          <a:sysClr val="window" lastClr="FFFFFF"/>
        </a:solidFill>
        <a:ln>
          <a:solidFill>
            <a:schemeClr val="bg1">
              <a:lumMod val="7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ko-KR" altLang="en-US"/>
        </a:p>
      </xdr:txBody>
    </xdr:sp>
    <xdr:clientData/>
  </xdr:twoCellAnchor>
  <xdr:twoCellAnchor>
    <xdr:from>
      <xdr:col>1</xdr:col>
      <xdr:colOff>272194</xdr:colOff>
      <xdr:row>38</xdr:row>
      <xdr:rowOff>41031</xdr:rowOff>
    </xdr:from>
    <xdr:to>
      <xdr:col>12</xdr:col>
      <xdr:colOff>446942</xdr:colOff>
      <xdr:row>41</xdr:row>
      <xdr:rowOff>117964</xdr:rowOff>
    </xdr:to>
    <xdr:sp macro="" textlink="">
      <xdr:nvSpPr>
        <xdr:cNvPr id="8" name="TextBox 7"/>
        <xdr:cNvSpPr txBox="1"/>
      </xdr:nvSpPr>
      <xdr:spPr>
        <a:xfrm>
          <a:off x="550617" y="4774223"/>
          <a:ext cx="9392017" cy="45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lang="en-US" altLang="ko-KR" sz="800">
              <a:solidFill>
                <a:schemeClr val="dk1"/>
              </a:solidFill>
              <a:effectLst/>
              <a:latin typeface="Arial" pitchFamily="34" charset="0"/>
              <a:ea typeface="+mn-ea"/>
              <a:cs typeface="Arial" pitchFamily="34" charset="0"/>
            </a:rPr>
            <a:t>The financial information regarding business results of BNK Financial Group Inc. contained herein has been prepared in accordance with the Korean International Financial Reporting Standards (“K-IFRS”).</a:t>
          </a:r>
          <a:br>
            <a:rPr lang="en-US" altLang="ko-KR" sz="800">
              <a:solidFill>
                <a:schemeClr val="dk1"/>
              </a:solidFill>
              <a:effectLst/>
              <a:latin typeface="Arial" pitchFamily="34" charset="0"/>
              <a:ea typeface="+mn-ea"/>
              <a:cs typeface="Arial" pitchFamily="34" charset="0"/>
            </a:rPr>
          </a:br>
          <a:r>
            <a:rPr lang="en-US" altLang="ko-KR" sz="800">
              <a:solidFill>
                <a:schemeClr val="dk1"/>
              </a:solidFill>
              <a:effectLst/>
              <a:latin typeface="Arial" pitchFamily="34" charset="0"/>
              <a:ea typeface="+mn-ea"/>
              <a:cs typeface="Arial" pitchFamily="34" charset="0"/>
            </a:rPr>
            <a:t>This presentation material is provided for the convenience of investors in advance, prior to being reviewed by external auditors. Therefore it is subject to change based on final review by external auditors.</a:t>
          </a:r>
          <a:endParaRPr lang="ko-KR" altLang="ko-KR" sz="800">
            <a:effectLst/>
            <a:latin typeface="Arial" pitchFamily="34" charset="0"/>
            <a:cs typeface="Arial" pitchFamily="34" charset="0"/>
          </a:endParaRPr>
        </a:p>
      </xdr:txBody>
    </xdr:sp>
    <xdr:clientData/>
  </xdr:twoCellAnchor>
  <xdr:twoCellAnchor>
    <xdr:from>
      <xdr:col>1</xdr:col>
      <xdr:colOff>135739</xdr:colOff>
      <xdr:row>2</xdr:row>
      <xdr:rowOff>4232</xdr:rowOff>
    </xdr:from>
    <xdr:to>
      <xdr:col>7</xdr:col>
      <xdr:colOff>562838</xdr:colOff>
      <xdr:row>5</xdr:row>
      <xdr:rowOff>93132</xdr:rowOff>
    </xdr:to>
    <xdr:sp macro="" textlink="">
      <xdr:nvSpPr>
        <xdr:cNvPr id="71" name="TextBox 130"/>
        <xdr:cNvSpPr txBox="1">
          <a:spLocks noChangeArrowheads="1"/>
        </xdr:cNvSpPr>
      </xdr:nvSpPr>
      <xdr:spPr bwMode="auto">
        <a:xfrm>
          <a:off x="412830" y="246687"/>
          <a:ext cx="4981781" cy="452581"/>
        </a:xfrm>
        <a:prstGeom prst="rect">
          <a:avLst/>
        </a:prstGeom>
        <a:noFill/>
        <a:ln w="9525">
          <a:noFill/>
          <a:miter lim="800000"/>
          <a:headEnd/>
          <a:tailEnd/>
        </a:ln>
        <a:effectLst/>
      </xdr:spPr>
      <xdr:txBody>
        <a:bodyPr vertOverflow="clip" wrap="square" lIns="91440" tIns="45720" rIns="91440" bIns="45720" anchor="t" upright="1"/>
        <a:lstStyle/>
        <a:p>
          <a:pPr algn="l" rtl="1">
            <a:defRPr sz="1000"/>
          </a:pPr>
          <a:r>
            <a:rPr lang="en-US" altLang="ko-KR" sz="2500" b="1" i="0" strike="noStrike">
              <a:solidFill>
                <a:srgbClr val="C00000"/>
              </a:solidFill>
              <a:effectLst/>
              <a:latin typeface="Arial" pitchFamily="34" charset="0"/>
              <a:ea typeface="하나 B"/>
              <a:cs typeface="Arial" pitchFamily="34" charset="0"/>
            </a:rPr>
            <a:t>BNK Financial Group</a:t>
          </a:r>
        </a:p>
      </xdr:txBody>
    </xdr:sp>
    <xdr:clientData/>
  </xdr:twoCellAnchor>
  <xdr:twoCellAnchor>
    <xdr:from>
      <xdr:col>1</xdr:col>
      <xdr:colOff>62511</xdr:colOff>
      <xdr:row>13</xdr:row>
      <xdr:rowOff>103909</xdr:rowOff>
    </xdr:from>
    <xdr:to>
      <xdr:col>4</xdr:col>
      <xdr:colOff>376835</xdr:colOff>
      <xdr:row>16</xdr:row>
      <xdr:rowOff>95032</xdr:rowOff>
    </xdr:to>
    <xdr:sp macro="" textlink="">
      <xdr:nvSpPr>
        <xdr:cNvPr id="99" name="TextBox 98"/>
        <xdr:cNvSpPr txBox="1"/>
      </xdr:nvSpPr>
      <xdr:spPr>
        <a:xfrm>
          <a:off x="339602" y="1679864"/>
          <a:ext cx="2591665" cy="354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altLang="ko-KR" sz="1600" b="1" i="0" u="none" strike="noStrike">
              <a:solidFill>
                <a:srgbClr val="C00000"/>
              </a:solidFill>
              <a:latin typeface="HY견고딕" panose="02030600000101010101" pitchFamily="18" charset="-127"/>
              <a:ea typeface="HY견고딕" panose="02030600000101010101" pitchFamily="18" charset="-127"/>
              <a:cs typeface="Arial" pitchFamily="34" charset="0"/>
            </a:rPr>
            <a:t> </a:t>
          </a:r>
          <a:r>
            <a:rPr lang="ko-KR" altLang="en-US" sz="1600" b="1" i="0" u="none" strike="noStrike">
              <a:solidFill>
                <a:schemeClr val="tx2"/>
              </a:solidFill>
              <a:latin typeface="HY견고딕" panose="02030600000101010101" pitchFamily="18" charset="-127"/>
              <a:ea typeface="HY견고딕" panose="02030600000101010101" pitchFamily="18" charset="-127"/>
              <a:cs typeface="Arial" pitchFamily="34" charset="0"/>
            </a:rPr>
            <a:t>목 차</a:t>
          </a:r>
          <a:endParaRPr lang="en-US" altLang="ko-KR" sz="1600" b="1" i="0" u="none" strike="noStrike">
            <a:solidFill>
              <a:schemeClr val="tx2"/>
            </a:solidFill>
            <a:latin typeface="HY견고딕" panose="02030600000101010101" pitchFamily="18" charset="-127"/>
            <a:ea typeface="HY견고딕" panose="02030600000101010101" pitchFamily="18" charset="-127"/>
            <a:cs typeface="Arial" pitchFamily="34" charset="0"/>
          </a:endParaRPr>
        </a:p>
      </xdr:txBody>
    </xdr:sp>
    <xdr:clientData/>
  </xdr:twoCellAnchor>
  <xdr:twoCellAnchor>
    <xdr:from>
      <xdr:col>1</xdr:col>
      <xdr:colOff>142437</xdr:colOff>
      <xdr:row>17</xdr:row>
      <xdr:rowOff>57150</xdr:rowOff>
    </xdr:from>
    <xdr:to>
      <xdr:col>4</xdr:col>
      <xdr:colOff>275787</xdr:colOff>
      <xdr:row>20</xdr:row>
      <xdr:rowOff>45924</xdr:rowOff>
    </xdr:to>
    <xdr:sp macro="" textlink="">
      <xdr:nvSpPr>
        <xdr:cNvPr id="79" name="TextBox 78">
          <a:hlinkClick xmlns:r="http://schemas.openxmlformats.org/officeDocument/2006/relationships" r:id="rId1"/>
        </xdr:cNvPr>
        <xdr:cNvSpPr txBox="1"/>
      </xdr:nvSpPr>
      <xdr:spPr bwMode="auto">
        <a:xfrm>
          <a:off x="415763" y="2169215"/>
          <a:ext cx="2411067" cy="361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그룹 경영실적 요약</a:t>
          </a:r>
          <a:endPar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endParaRPr>
        </a:p>
      </xdr:txBody>
    </xdr:sp>
    <xdr:clientData/>
  </xdr:twoCellAnchor>
  <xdr:twoCellAnchor>
    <xdr:from>
      <xdr:col>4</xdr:col>
      <xdr:colOff>500935</xdr:colOff>
      <xdr:row>17</xdr:row>
      <xdr:rowOff>57150</xdr:rowOff>
    </xdr:from>
    <xdr:to>
      <xdr:col>4</xdr:col>
      <xdr:colOff>862726</xdr:colOff>
      <xdr:row>20</xdr:row>
      <xdr:rowOff>45924</xdr:rowOff>
    </xdr:to>
    <xdr:sp macro="" textlink="">
      <xdr:nvSpPr>
        <xdr:cNvPr id="117" name="TextBox 116"/>
        <xdr:cNvSpPr txBox="1"/>
      </xdr:nvSpPr>
      <xdr:spPr bwMode="auto">
        <a:xfrm>
          <a:off x="3055367" y="2118014"/>
          <a:ext cx="361791" cy="35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2</a:t>
          </a:r>
        </a:p>
      </xdr:txBody>
    </xdr:sp>
    <xdr:clientData/>
  </xdr:twoCellAnchor>
  <xdr:twoCellAnchor>
    <xdr:from>
      <xdr:col>1</xdr:col>
      <xdr:colOff>142437</xdr:colOff>
      <xdr:row>19</xdr:row>
      <xdr:rowOff>98751</xdr:rowOff>
    </xdr:from>
    <xdr:to>
      <xdr:col>4</xdr:col>
      <xdr:colOff>275787</xdr:colOff>
      <xdr:row>22</xdr:row>
      <xdr:rowOff>87525</xdr:rowOff>
    </xdr:to>
    <xdr:sp macro="" textlink="">
      <xdr:nvSpPr>
        <xdr:cNvPr id="92" name="TextBox 91">
          <a:hlinkClick xmlns:r="http://schemas.openxmlformats.org/officeDocument/2006/relationships" r:id="rId2"/>
        </xdr:cNvPr>
        <xdr:cNvSpPr txBox="1"/>
      </xdr:nvSpPr>
      <xdr:spPr bwMode="auto">
        <a:xfrm>
          <a:off x="415763" y="2459294"/>
          <a:ext cx="2411067" cy="361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손익현황 </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그룹 및 은행</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endPar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endParaRPr>
        </a:p>
      </xdr:txBody>
    </xdr:sp>
    <xdr:clientData/>
  </xdr:twoCellAnchor>
  <xdr:twoCellAnchor>
    <xdr:from>
      <xdr:col>4</xdr:col>
      <xdr:colOff>500935</xdr:colOff>
      <xdr:row>19</xdr:row>
      <xdr:rowOff>99582</xdr:rowOff>
    </xdr:from>
    <xdr:to>
      <xdr:col>4</xdr:col>
      <xdr:colOff>862726</xdr:colOff>
      <xdr:row>22</xdr:row>
      <xdr:rowOff>88356</xdr:rowOff>
    </xdr:to>
    <xdr:sp macro="" textlink="">
      <xdr:nvSpPr>
        <xdr:cNvPr id="118" name="TextBox 117"/>
        <xdr:cNvSpPr txBox="1"/>
      </xdr:nvSpPr>
      <xdr:spPr bwMode="auto">
        <a:xfrm>
          <a:off x="3055367" y="2402900"/>
          <a:ext cx="361791" cy="35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4</a:t>
          </a:r>
        </a:p>
      </xdr:txBody>
    </xdr:sp>
    <xdr:clientData/>
  </xdr:twoCellAnchor>
  <xdr:twoCellAnchor>
    <xdr:from>
      <xdr:col>1</xdr:col>
      <xdr:colOff>142437</xdr:colOff>
      <xdr:row>22</xdr:row>
      <xdr:rowOff>16943</xdr:rowOff>
    </xdr:from>
    <xdr:to>
      <xdr:col>4</xdr:col>
      <xdr:colOff>275787</xdr:colOff>
      <xdr:row>25</xdr:row>
      <xdr:rowOff>5717</xdr:rowOff>
    </xdr:to>
    <xdr:sp macro="" textlink="">
      <xdr:nvSpPr>
        <xdr:cNvPr id="93" name="TextBox 92">
          <a:hlinkClick xmlns:r="http://schemas.openxmlformats.org/officeDocument/2006/relationships" r:id="rId3"/>
        </xdr:cNvPr>
        <xdr:cNvSpPr txBox="1"/>
      </xdr:nvSpPr>
      <xdr:spPr bwMode="auto">
        <a:xfrm>
          <a:off x="415763" y="2750204"/>
          <a:ext cx="2411067" cy="36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재무상태표 </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그룹 및 은행</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p>
      </xdr:txBody>
    </xdr:sp>
    <xdr:clientData/>
  </xdr:twoCellAnchor>
  <xdr:twoCellAnchor>
    <xdr:from>
      <xdr:col>4</xdr:col>
      <xdr:colOff>500935</xdr:colOff>
      <xdr:row>22</xdr:row>
      <xdr:rowOff>18605</xdr:rowOff>
    </xdr:from>
    <xdr:to>
      <xdr:col>4</xdr:col>
      <xdr:colOff>862726</xdr:colOff>
      <xdr:row>25</xdr:row>
      <xdr:rowOff>7379</xdr:rowOff>
    </xdr:to>
    <xdr:sp macro="" textlink="">
      <xdr:nvSpPr>
        <xdr:cNvPr id="119" name="TextBox 118"/>
        <xdr:cNvSpPr txBox="1"/>
      </xdr:nvSpPr>
      <xdr:spPr bwMode="auto">
        <a:xfrm>
          <a:off x="3055367" y="2685605"/>
          <a:ext cx="361791" cy="35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5</a:t>
          </a:r>
        </a:p>
      </xdr:txBody>
    </xdr:sp>
    <xdr:clientData/>
  </xdr:twoCellAnchor>
  <xdr:twoCellAnchor>
    <xdr:from>
      <xdr:col>1</xdr:col>
      <xdr:colOff>142437</xdr:colOff>
      <xdr:row>24</xdr:row>
      <xdr:rowOff>60205</xdr:rowOff>
    </xdr:from>
    <xdr:to>
      <xdr:col>4</xdr:col>
      <xdr:colOff>275787</xdr:colOff>
      <xdr:row>27</xdr:row>
      <xdr:rowOff>50036</xdr:rowOff>
    </xdr:to>
    <xdr:sp macro="" textlink="">
      <xdr:nvSpPr>
        <xdr:cNvPr id="94" name="TextBox 93">
          <a:hlinkClick xmlns:r="http://schemas.openxmlformats.org/officeDocument/2006/relationships" r:id="rId4"/>
        </xdr:cNvPr>
        <xdr:cNvSpPr txBox="1"/>
      </xdr:nvSpPr>
      <xdr:spPr bwMode="auto">
        <a:xfrm>
          <a:off x="415763" y="3041944"/>
          <a:ext cx="2411067" cy="362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NIM </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&amp;</a:t>
          </a: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 NIS</a:t>
          </a:r>
          <a:r>
            <a:rPr lang="en-US" altLang="ko-KR" sz="1100" b="1" i="0" u="none" strike="noStrike" baseline="0">
              <a:solidFill>
                <a:schemeClr val="tx1">
                  <a:lumMod val="65000"/>
                  <a:lumOff val="35000"/>
                </a:schemeClr>
              </a:solidFill>
              <a:latin typeface="Arial" pitchFamily="34" charset="0"/>
              <a:ea typeface="하나 B" pitchFamily="18" charset="-127"/>
              <a:cs typeface="Arial" pitchFamily="34" charset="0"/>
            </a:rPr>
            <a:t> </a:t>
          </a:r>
          <a:r>
            <a:rPr lang="ko-KR" altLang="en-US" sz="1100" b="1" i="0" u="none" strike="noStrike" baseline="0">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현황</a:t>
          </a:r>
          <a:r>
            <a:rPr lang="en-US" altLang="ko-KR" sz="1100" b="1" i="0" u="none" strike="noStrike" baseline="0">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r>
            <a:rPr kumimoji="0" lang="ko-KR" altLang="en-US"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그룹 및 은행</a:t>
          </a:r>
          <a:r>
            <a:rPr kumimoji="0" lang="en-US" altLang="ko-KR" sz="1100" b="1" i="0" u="none" strike="noStrike" kern="0" cap="none" spc="0" normalizeH="0" baseline="0" noProof="0">
              <a:ln>
                <a:noFill/>
              </a:ln>
              <a:solidFill>
                <a:schemeClr val="tx1">
                  <a:lumMod val="65000"/>
                  <a:lumOff val="35000"/>
                </a:schemeClr>
              </a:solidFill>
              <a:effectLst/>
              <a:uLnTx/>
              <a:uFillTx/>
              <a:latin typeface="Arial" pitchFamily="34" charset="0"/>
              <a:ea typeface="하나 B" pitchFamily="18" charset="-127"/>
              <a:cs typeface="Arial" pitchFamily="34" charset="0"/>
            </a:rPr>
            <a:t>] </a:t>
          </a:r>
          <a:endParaRPr lang="en-US" altLang="ko-KR" sz="1100" b="1" i="0" u="none" strike="noStrike">
            <a:solidFill>
              <a:schemeClr val="tx1">
                <a:lumMod val="65000"/>
                <a:lumOff val="35000"/>
              </a:schemeClr>
            </a:solidFill>
            <a:latin typeface="Arial" pitchFamily="34" charset="0"/>
            <a:ea typeface="하나 B" pitchFamily="18" charset="-127"/>
            <a:cs typeface="Arial" pitchFamily="34" charset="0"/>
          </a:endParaRPr>
        </a:p>
      </xdr:txBody>
    </xdr:sp>
    <xdr:clientData/>
  </xdr:twoCellAnchor>
  <xdr:twoCellAnchor>
    <xdr:from>
      <xdr:col>4</xdr:col>
      <xdr:colOff>500935</xdr:colOff>
      <xdr:row>24</xdr:row>
      <xdr:rowOff>62698</xdr:rowOff>
    </xdr:from>
    <xdr:to>
      <xdr:col>4</xdr:col>
      <xdr:colOff>862726</xdr:colOff>
      <xdr:row>27</xdr:row>
      <xdr:rowOff>51471</xdr:rowOff>
    </xdr:to>
    <xdr:sp macro="" textlink="">
      <xdr:nvSpPr>
        <xdr:cNvPr id="120" name="TextBox 119"/>
        <xdr:cNvSpPr txBox="1"/>
      </xdr:nvSpPr>
      <xdr:spPr bwMode="auto">
        <a:xfrm>
          <a:off x="3055367" y="2972153"/>
          <a:ext cx="361791" cy="35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6</a:t>
          </a:r>
        </a:p>
      </xdr:txBody>
    </xdr:sp>
    <xdr:clientData/>
  </xdr:twoCellAnchor>
  <xdr:twoCellAnchor>
    <xdr:from>
      <xdr:col>4</xdr:col>
      <xdr:colOff>500935</xdr:colOff>
      <xdr:row>26</xdr:row>
      <xdr:rowOff>106564</xdr:rowOff>
    </xdr:from>
    <xdr:to>
      <xdr:col>4</xdr:col>
      <xdr:colOff>862726</xdr:colOff>
      <xdr:row>29</xdr:row>
      <xdr:rowOff>60367</xdr:rowOff>
    </xdr:to>
    <xdr:sp macro="" textlink="">
      <xdr:nvSpPr>
        <xdr:cNvPr id="121" name="TextBox 120"/>
        <xdr:cNvSpPr txBox="1"/>
      </xdr:nvSpPr>
      <xdr:spPr bwMode="auto">
        <a:xfrm>
          <a:off x="3055367" y="3258473"/>
          <a:ext cx="361791" cy="317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7</a:t>
          </a:r>
        </a:p>
      </xdr:txBody>
    </xdr:sp>
    <xdr:clientData/>
  </xdr:twoCellAnchor>
  <xdr:twoCellAnchor>
    <xdr:from>
      <xdr:col>1</xdr:col>
      <xdr:colOff>142437</xdr:colOff>
      <xdr:row>29</xdr:row>
      <xdr:rowOff>7135</xdr:rowOff>
    </xdr:from>
    <xdr:to>
      <xdr:col>4</xdr:col>
      <xdr:colOff>275787</xdr:colOff>
      <xdr:row>31</xdr:row>
      <xdr:rowOff>113109</xdr:rowOff>
    </xdr:to>
    <xdr:sp macro="" textlink="">
      <xdr:nvSpPr>
        <xdr:cNvPr id="97" name="TextBox 96">
          <a:hlinkClick xmlns:r="http://schemas.openxmlformats.org/officeDocument/2006/relationships" r:id="rId5"/>
        </xdr:cNvPr>
        <xdr:cNvSpPr txBox="1"/>
      </xdr:nvSpPr>
      <xdr:spPr bwMode="auto">
        <a:xfrm>
          <a:off x="415763" y="3610070"/>
          <a:ext cx="2411067" cy="354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판매관리비 현황 </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그룹 및 은행</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p>
      </xdr:txBody>
    </xdr:sp>
    <xdr:clientData/>
  </xdr:twoCellAnchor>
  <xdr:twoCellAnchor>
    <xdr:from>
      <xdr:col>4</xdr:col>
      <xdr:colOff>500935</xdr:colOff>
      <xdr:row>29</xdr:row>
      <xdr:rowOff>6850</xdr:rowOff>
    </xdr:from>
    <xdr:to>
      <xdr:col>4</xdr:col>
      <xdr:colOff>862726</xdr:colOff>
      <xdr:row>31</xdr:row>
      <xdr:rowOff>109812</xdr:rowOff>
    </xdr:to>
    <xdr:sp macro="" textlink="">
      <xdr:nvSpPr>
        <xdr:cNvPr id="123" name="TextBox 122"/>
        <xdr:cNvSpPr txBox="1"/>
      </xdr:nvSpPr>
      <xdr:spPr bwMode="auto">
        <a:xfrm>
          <a:off x="3055367" y="3522441"/>
          <a:ext cx="361791" cy="345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8</a:t>
          </a:r>
        </a:p>
      </xdr:txBody>
    </xdr:sp>
    <xdr:clientData/>
  </xdr:twoCellAnchor>
  <xdr:twoCellAnchor>
    <xdr:from>
      <xdr:col>1</xdr:col>
      <xdr:colOff>142437</xdr:colOff>
      <xdr:row>31</xdr:row>
      <xdr:rowOff>38399</xdr:rowOff>
    </xdr:from>
    <xdr:to>
      <xdr:col>4</xdr:col>
      <xdr:colOff>275787</xdr:colOff>
      <xdr:row>34</xdr:row>
      <xdr:rowOff>33522</xdr:rowOff>
    </xdr:to>
    <xdr:sp macro="" textlink="">
      <xdr:nvSpPr>
        <xdr:cNvPr id="98" name="TextBox 97">
          <a:hlinkClick xmlns:r="http://schemas.openxmlformats.org/officeDocument/2006/relationships" r:id="rId6"/>
        </xdr:cNvPr>
        <xdr:cNvSpPr txBox="1"/>
      </xdr:nvSpPr>
      <xdr:spPr bwMode="auto">
        <a:xfrm>
          <a:off x="415763" y="3922942"/>
          <a:ext cx="2411067" cy="367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운용 및 조달현황 </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부산은행</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p>
      </xdr:txBody>
    </xdr:sp>
    <xdr:clientData/>
  </xdr:twoCellAnchor>
  <xdr:twoCellAnchor>
    <xdr:from>
      <xdr:col>4</xdr:col>
      <xdr:colOff>500935</xdr:colOff>
      <xdr:row>31</xdr:row>
      <xdr:rowOff>44216</xdr:rowOff>
    </xdr:from>
    <xdr:to>
      <xdr:col>4</xdr:col>
      <xdr:colOff>862726</xdr:colOff>
      <xdr:row>34</xdr:row>
      <xdr:rowOff>32989</xdr:rowOff>
    </xdr:to>
    <xdr:sp macro="" textlink="">
      <xdr:nvSpPr>
        <xdr:cNvPr id="124" name="TextBox 123"/>
        <xdr:cNvSpPr txBox="1"/>
      </xdr:nvSpPr>
      <xdr:spPr bwMode="auto">
        <a:xfrm>
          <a:off x="3058031" y="3905504"/>
          <a:ext cx="361791" cy="362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9</a:t>
          </a:r>
        </a:p>
      </xdr:txBody>
    </xdr:sp>
    <xdr:clientData/>
  </xdr:twoCellAnchor>
  <xdr:twoCellAnchor>
    <xdr:from>
      <xdr:col>1</xdr:col>
      <xdr:colOff>142437</xdr:colOff>
      <xdr:row>33</xdr:row>
      <xdr:rowOff>86345</xdr:rowOff>
    </xdr:from>
    <xdr:to>
      <xdr:col>4</xdr:col>
      <xdr:colOff>670892</xdr:colOff>
      <xdr:row>36</xdr:row>
      <xdr:rowOff>43970</xdr:rowOff>
    </xdr:to>
    <xdr:sp macro="" textlink="">
      <xdr:nvSpPr>
        <xdr:cNvPr id="100" name="TextBox 99">
          <a:hlinkClick xmlns:r="http://schemas.openxmlformats.org/officeDocument/2006/relationships" r:id="rId7"/>
        </xdr:cNvPr>
        <xdr:cNvSpPr txBox="1"/>
      </xdr:nvSpPr>
      <xdr:spPr bwMode="auto">
        <a:xfrm>
          <a:off x="415763" y="4219367"/>
          <a:ext cx="2806172" cy="371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운용 및 조달현황</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경남은행</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p>
      </xdr:txBody>
    </xdr:sp>
    <xdr:clientData/>
  </xdr:twoCellAnchor>
  <xdr:twoCellAnchor>
    <xdr:from>
      <xdr:col>4</xdr:col>
      <xdr:colOff>500935</xdr:colOff>
      <xdr:row>33</xdr:row>
      <xdr:rowOff>86645</xdr:rowOff>
    </xdr:from>
    <xdr:to>
      <xdr:col>4</xdr:col>
      <xdr:colOff>862726</xdr:colOff>
      <xdr:row>36</xdr:row>
      <xdr:rowOff>43669</xdr:rowOff>
    </xdr:to>
    <xdr:sp macro="" textlink="">
      <xdr:nvSpPr>
        <xdr:cNvPr id="125" name="TextBox 124"/>
        <xdr:cNvSpPr txBox="1"/>
      </xdr:nvSpPr>
      <xdr:spPr bwMode="auto">
        <a:xfrm>
          <a:off x="3055367" y="4087145"/>
          <a:ext cx="361791" cy="320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11</a:t>
          </a:r>
        </a:p>
      </xdr:txBody>
    </xdr:sp>
    <xdr:clientData/>
  </xdr:twoCellAnchor>
  <xdr:twoCellAnchor>
    <xdr:from>
      <xdr:col>4</xdr:col>
      <xdr:colOff>1039056</xdr:colOff>
      <xdr:row>17</xdr:row>
      <xdr:rowOff>56226</xdr:rowOff>
    </xdr:from>
    <xdr:to>
      <xdr:col>7</xdr:col>
      <xdr:colOff>1172522</xdr:colOff>
      <xdr:row>20</xdr:row>
      <xdr:rowOff>44999</xdr:rowOff>
    </xdr:to>
    <xdr:sp macro="" textlink="">
      <xdr:nvSpPr>
        <xdr:cNvPr id="133" name="TextBox 132">
          <a:hlinkClick xmlns:r="http://schemas.openxmlformats.org/officeDocument/2006/relationships" r:id="rId8"/>
        </xdr:cNvPr>
        <xdr:cNvSpPr txBox="1"/>
      </xdr:nvSpPr>
      <xdr:spPr bwMode="auto">
        <a:xfrm>
          <a:off x="3590099" y="2168291"/>
          <a:ext cx="2411184" cy="36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자산건전성 현황</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a:t>
          </a:r>
          <a:r>
            <a:rPr kumimoji="0" lang="ko-KR" altLang="en-US"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그룹</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 </a:t>
          </a:r>
          <a:endPar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endParaRPr>
        </a:p>
      </xdr:txBody>
    </xdr:sp>
    <xdr:clientData/>
  </xdr:twoCellAnchor>
  <xdr:twoCellAnchor>
    <xdr:from>
      <xdr:col>7</xdr:col>
      <xdr:colOff>1313384</xdr:colOff>
      <xdr:row>17</xdr:row>
      <xdr:rowOff>56226</xdr:rowOff>
    </xdr:from>
    <xdr:to>
      <xdr:col>8</xdr:col>
      <xdr:colOff>24192</xdr:colOff>
      <xdr:row>20</xdr:row>
      <xdr:rowOff>45000</xdr:rowOff>
    </xdr:to>
    <xdr:sp macro="" textlink="">
      <xdr:nvSpPr>
        <xdr:cNvPr id="142" name="TextBox 141"/>
        <xdr:cNvSpPr txBox="1"/>
      </xdr:nvSpPr>
      <xdr:spPr bwMode="auto">
        <a:xfrm>
          <a:off x="6145157" y="2117090"/>
          <a:ext cx="667762" cy="35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13</a:t>
          </a:r>
        </a:p>
      </xdr:txBody>
    </xdr:sp>
    <xdr:clientData/>
  </xdr:twoCellAnchor>
  <xdr:twoCellAnchor>
    <xdr:from>
      <xdr:col>4</xdr:col>
      <xdr:colOff>1029531</xdr:colOff>
      <xdr:row>24</xdr:row>
      <xdr:rowOff>49004</xdr:rowOff>
    </xdr:from>
    <xdr:to>
      <xdr:col>7</xdr:col>
      <xdr:colOff>1162997</xdr:colOff>
      <xdr:row>27</xdr:row>
      <xdr:rowOff>37778</xdr:rowOff>
    </xdr:to>
    <xdr:sp macro="" textlink="">
      <xdr:nvSpPr>
        <xdr:cNvPr id="138" name="TextBox 137">
          <a:hlinkClick xmlns:r="http://schemas.openxmlformats.org/officeDocument/2006/relationships" r:id="rId9"/>
        </xdr:cNvPr>
        <xdr:cNvSpPr txBox="1"/>
      </xdr:nvSpPr>
      <xdr:spPr bwMode="auto">
        <a:xfrm>
          <a:off x="3639381" y="3020804"/>
          <a:ext cx="2457566" cy="360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연체율 현황</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a:t>
          </a:r>
          <a:r>
            <a:rPr kumimoji="0" lang="ko-KR" altLang="en-US"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부산은행</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 </a:t>
          </a:r>
          <a:endPar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endParaRPr>
        </a:p>
      </xdr:txBody>
    </xdr:sp>
    <xdr:clientData/>
  </xdr:twoCellAnchor>
  <xdr:twoCellAnchor>
    <xdr:from>
      <xdr:col>7</xdr:col>
      <xdr:colOff>1313384</xdr:colOff>
      <xdr:row>26</xdr:row>
      <xdr:rowOff>79420</xdr:rowOff>
    </xdr:from>
    <xdr:to>
      <xdr:col>8</xdr:col>
      <xdr:colOff>24192</xdr:colOff>
      <xdr:row>29</xdr:row>
      <xdr:rowOff>66353</xdr:rowOff>
    </xdr:to>
    <xdr:sp macro="" textlink="">
      <xdr:nvSpPr>
        <xdr:cNvPr id="146" name="TextBox 145"/>
        <xdr:cNvSpPr txBox="1"/>
      </xdr:nvSpPr>
      <xdr:spPr bwMode="auto">
        <a:xfrm>
          <a:off x="6247334" y="3298870"/>
          <a:ext cx="701533" cy="35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17</a:t>
          </a:r>
        </a:p>
      </xdr:txBody>
    </xdr:sp>
    <xdr:clientData/>
  </xdr:twoCellAnchor>
  <xdr:twoCellAnchor>
    <xdr:from>
      <xdr:col>4</xdr:col>
      <xdr:colOff>1046319</xdr:colOff>
      <xdr:row>33</xdr:row>
      <xdr:rowOff>74930</xdr:rowOff>
    </xdr:from>
    <xdr:to>
      <xdr:col>7</xdr:col>
      <xdr:colOff>1175407</xdr:colOff>
      <xdr:row>36</xdr:row>
      <xdr:rowOff>14566</xdr:rowOff>
    </xdr:to>
    <xdr:sp macro="" textlink="">
      <xdr:nvSpPr>
        <xdr:cNvPr id="156" name="TextBox 155">
          <a:hlinkClick xmlns:r="http://schemas.openxmlformats.org/officeDocument/2006/relationships" r:id="rId10"/>
        </xdr:cNvPr>
        <xdr:cNvSpPr txBox="1"/>
      </xdr:nvSpPr>
      <xdr:spPr bwMode="auto">
        <a:xfrm>
          <a:off x="3656169" y="4161155"/>
          <a:ext cx="2453188" cy="311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손익현황 </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비은행 부문</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p>
      </xdr:txBody>
    </xdr:sp>
    <xdr:clientData/>
  </xdr:twoCellAnchor>
  <xdr:twoCellAnchor>
    <xdr:from>
      <xdr:col>11</xdr:col>
      <xdr:colOff>333375</xdr:colOff>
      <xdr:row>17</xdr:row>
      <xdr:rowOff>103505</xdr:rowOff>
    </xdr:from>
    <xdr:to>
      <xdr:col>12</xdr:col>
      <xdr:colOff>568556</xdr:colOff>
      <xdr:row>20</xdr:row>
      <xdr:rowOff>43141</xdr:rowOff>
    </xdr:to>
    <xdr:sp macro="" textlink="">
      <xdr:nvSpPr>
        <xdr:cNvPr id="166" name="TextBox 165"/>
        <xdr:cNvSpPr txBox="1"/>
      </xdr:nvSpPr>
      <xdr:spPr bwMode="auto">
        <a:xfrm>
          <a:off x="9667875" y="2208530"/>
          <a:ext cx="597131" cy="311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21</a:t>
          </a:r>
        </a:p>
      </xdr:txBody>
    </xdr:sp>
    <xdr:clientData/>
  </xdr:twoCellAnchor>
  <xdr:twoCellAnchor>
    <xdr:from>
      <xdr:col>7</xdr:col>
      <xdr:colOff>1342160</xdr:colOff>
      <xdr:row>31</xdr:row>
      <xdr:rowOff>16576</xdr:rowOff>
    </xdr:from>
    <xdr:to>
      <xdr:col>8</xdr:col>
      <xdr:colOff>24416</xdr:colOff>
      <xdr:row>33</xdr:row>
      <xdr:rowOff>119675</xdr:rowOff>
    </xdr:to>
    <xdr:sp macro="" textlink="">
      <xdr:nvSpPr>
        <xdr:cNvPr id="149" name="TextBox 148"/>
        <xdr:cNvSpPr txBox="1"/>
      </xdr:nvSpPr>
      <xdr:spPr bwMode="auto">
        <a:xfrm>
          <a:off x="6276110" y="3855151"/>
          <a:ext cx="672981" cy="350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19</a:t>
          </a:r>
        </a:p>
      </xdr:txBody>
    </xdr:sp>
    <xdr:clientData/>
  </xdr:twoCellAnchor>
  <xdr:twoCellAnchor>
    <xdr:from>
      <xdr:col>4</xdr:col>
      <xdr:colOff>1038023</xdr:colOff>
      <xdr:row>29</xdr:row>
      <xdr:rowOff>11555</xdr:rowOff>
    </xdr:from>
    <xdr:to>
      <xdr:col>7</xdr:col>
      <xdr:colOff>1166651</xdr:colOff>
      <xdr:row>31</xdr:row>
      <xdr:rowOff>120338</xdr:rowOff>
    </xdr:to>
    <xdr:sp macro="" textlink="">
      <xdr:nvSpPr>
        <xdr:cNvPr id="83" name="TextBox 82">
          <a:hlinkClick xmlns:r="http://schemas.openxmlformats.org/officeDocument/2006/relationships" r:id="rId11"/>
        </xdr:cNvPr>
        <xdr:cNvSpPr txBox="1"/>
      </xdr:nvSpPr>
      <xdr:spPr bwMode="auto">
        <a:xfrm>
          <a:off x="3647873" y="3602480"/>
          <a:ext cx="2452728" cy="356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0" lang="ko-KR" altLang="en-US"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충당금 현황 </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a:t>
          </a:r>
          <a:r>
            <a:rPr kumimoji="0" lang="ko-KR" altLang="en-US"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그룹 및 은행</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 </a:t>
          </a:r>
          <a:endPar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endParaRPr>
        </a:p>
      </xdr:txBody>
    </xdr:sp>
    <xdr:clientData/>
  </xdr:twoCellAnchor>
  <xdr:twoCellAnchor>
    <xdr:from>
      <xdr:col>8</xdr:col>
      <xdr:colOff>244151</xdr:colOff>
      <xdr:row>17</xdr:row>
      <xdr:rowOff>61195</xdr:rowOff>
    </xdr:from>
    <xdr:to>
      <xdr:col>11</xdr:col>
      <xdr:colOff>305857</xdr:colOff>
      <xdr:row>20</xdr:row>
      <xdr:rowOff>49969</xdr:rowOff>
    </xdr:to>
    <xdr:sp macro="" textlink="">
      <xdr:nvSpPr>
        <xdr:cNvPr id="68" name="TextBox 67">
          <a:hlinkClick xmlns:r="http://schemas.openxmlformats.org/officeDocument/2006/relationships" r:id="rId12"/>
        </xdr:cNvPr>
        <xdr:cNvSpPr txBox="1"/>
      </xdr:nvSpPr>
      <xdr:spPr bwMode="auto">
        <a:xfrm>
          <a:off x="7168826" y="2166220"/>
          <a:ext cx="2471531" cy="360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ko-KR" altLang="en-US" sz="1100" b="1" i="0" u="none" strike="noStrike" baseline="0">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포트폴리오 현황</a:t>
          </a:r>
          <a:r>
            <a:rPr lang="en-US" altLang="ko-KR" sz="1100" b="1" i="0" u="none" strike="noStrike" baseline="0">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[BNK</a:t>
          </a:r>
          <a:r>
            <a:rPr lang="ko-KR" altLang="en-US" sz="1100" b="1" i="0" u="none" strike="noStrike" baseline="0">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캐피탈</a:t>
          </a:r>
          <a:r>
            <a:rPr lang="en-US" altLang="ko-KR" sz="1100" b="1" i="0" u="none" strike="noStrike" baseline="0">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endPar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endParaRPr>
        </a:p>
      </xdr:txBody>
    </xdr:sp>
    <xdr:clientData/>
  </xdr:twoCellAnchor>
  <xdr:twoCellAnchor>
    <xdr:from>
      <xdr:col>4</xdr:col>
      <xdr:colOff>1039056</xdr:colOff>
      <xdr:row>19</xdr:row>
      <xdr:rowOff>87204</xdr:rowOff>
    </xdr:from>
    <xdr:to>
      <xdr:col>7</xdr:col>
      <xdr:colOff>1172522</xdr:colOff>
      <xdr:row>22</xdr:row>
      <xdr:rowOff>75977</xdr:rowOff>
    </xdr:to>
    <xdr:sp macro="" textlink="">
      <xdr:nvSpPr>
        <xdr:cNvPr id="131" name="TextBox 130">
          <a:hlinkClick xmlns:r="http://schemas.openxmlformats.org/officeDocument/2006/relationships" r:id="rId13"/>
        </xdr:cNvPr>
        <xdr:cNvSpPr txBox="1"/>
      </xdr:nvSpPr>
      <xdr:spPr bwMode="auto">
        <a:xfrm>
          <a:off x="3648906" y="2439879"/>
          <a:ext cx="2457566" cy="360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자산건전성 현황</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a:t>
          </a:r>
          <a:r>
            <a:rPr kumimoji="0" lang="ko-KR" altLang="en-US"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부산은행</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 </a:t>
          </a:r>
          <a:endPar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endParaRPr>
        </a:p>
      </xdr:txBody>
    </xdr:sp>
    <xdr:clientData/>
  </xdr:twoCellAnchor>
  <xdr:twoCellAnchor>
    <xdr:from>
      <xdr:col>7</xdr:col>
      <xdr:colOff>1313384</xdr:colOff>
      <xdr:row>19</xdr:row>
      <xdr:rowOff>87865</xdr:rowOff>
    </xdr:from>
    <xdr:to>
      <xdr:col>8</xdr:col>
      <xdr:colOff>24192</xdr:colOff>
      <xdr:row>22</xdr:row>
      <xdr:rowOff>76638</xdr:rowOff>
    </xdr:to>
    <xdr:sp macro="" textlink="">
      <xdr:nvSpPr>
        <xdr:cNvPr id="132" name="TextBox 131"/>
        <xdr:cNvSpPr txBox="1"/>
      </xdr:nvSpPr>
      <xdr:spPr bwMode="auto">
        <a:xfrm>
          <a:off x="6247334" y="2440540"/>
          <a:ext cx="701533" cy="360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14</a:t>
          </a:r>
        </a:p>
      </xdr:txBody>
    </xdr:sp>
    <xdr:clientData/>
  </xdr:twoCellAnchor>
  <xdr:twoCellAnchor>
    <xdr:from>
      <xdr:col>7</xdr:col>
      <xdr:colOff>1313384</xdr:colOff>
      <xdr:row>24</xdr:row>
      <xdr:rowOff>69015</xdr:rowOff>
    </xdr:from>
    <xdr:to>
      <xdr:col>8</xdr:col>
      <xdr:colOff>24192</xdr:colOff>
      <xdr:row>27</xdr:row>
      <xdr:rowOff>65474</xdr:rowOff>
    </xdr:to>
    <xdr:sp macro="" textlink="">
      <xdr:nvSpPr>
        <xdr:cNvPr id="163" name="TextBox 162"/>
        <xdr:cNvSpPr txBox="1"/>
      </xdr:nvSpPr>
      <xdr:spPr bwMode="auto">
        <a:xfrm>
          <a:off x="6247334" y="3040815"/>
          <a:ext cx="701533" cy="367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16</a:t>
          </a:r>
        </a:p>
      </xdr:txBody>
    </xdr:sp>
    <xdr:clientData/>
  </xdr:twoCellAnchor>
  <xdr:twoCellAnchor>
    <xdr:from>
      <xdr:col>7</xdr:col>
      <xdr:colOff>1194954</xdr:colOff>
      <xdr:row>29</xdr:row>
      <xdr:rowOff>5345</xdr:rowOff>
    </xdr:from>
    <xdr:to>
      <xdr:col>8</xdr:col>
      <xdr:colOff>24391</xdr:colOff>
      <xdr:row>31</xdr:row>
      <xdr:rowOff>84813</xdr:rowOff>
    </xdr:to>
    <xdr:sp macro="" textlink="">
      <xdr:nvSpPr>
        <xdr:cNvPr id="184" name="TextBox 183"/>
        <xdr:cNvSpPr txBox="1"/>
      </xdr:nvSpPr>
      <xdr:spPr bwMode="auto">
        <a:xfrm>
          <a:off x="6128904" y="3596270"/>
          <a:ext cx="820162" cy="327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18</a:t>
          </a:r>
        </a:p>
      </xdr:txBody>
    </xdr:sp>
    <xdr:clientData/>
  </xdr:twoCellAnchor>
  <xdr:twoCellAnchor>
    <xdr:from>
      <xdr:col>4</xdr:col>
      <xdr:colOff>1037999</xdr:colOff>
      <xdr:row>26</xdr:row>
      <xdr:rowOff>96634</xdr:rowOff>
    </xdr:from>
    <xdr:to>
      <xdr:col>7</xdr:col>
      <xdr:colOff>1166627</xdr:colOff>
      <xdr:row>29</xdr:row>
      <xdr:rowOff>64000</xdr:rowOff>
    </xdr:to>
    <xdr:sp macro="" textlink="">
      <xdr:nvSpPr>
        <xdr:cNvPr id="185" name="TextBox 184">
          <a:hlinkClick xmlns:r="http://schemas.openxmlformats.org/officeDocument/2006/relationships" r:id="rId14"/>
        </xdr:cNvPr>
        <xdr:cNvSpPr txBox="1"/>
      </xdr:nvSpPr>
      <xdr:spPr bwMode="auto">
        <a:xfrm>
          <a:off x="3647849" y="3316084"/>
          <a:ext cx="2452728" cy="338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연체율 현황</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a:t>
          </a:r>
          <a:r>
            <a:rPr kumimoji="0" lang="ko-KR" altLang="en-US"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경남은행</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 </a:t>
          </a:r>
          <a:endPar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endParaRPr>
        </a:p>
      </xdr:txBody>
    </xdr:sp>
    <xdr:clientData/>
  </xdr:twoCellAnchor>
  <xdr:twoCellAnchor>
    <xdr:from>
      <xdr:col>4</xdr:col>
      <xdr:colOff>1038023</xdr:colOff>
      <xdr:row>31</xdr:row>
      <xdr:rowOff>29655</xdr:rowOff>
    </xdr:from>
    <xdr:to>
      <xdr:col>7</xdr:col>
      <xdr:colOff>1166651</xdr:colOff>
      <xdr:row>34</xdr:row>
      <xdr:rowOff>21652</xdr:rowOff>
    </xdr:to>
    <xdr:sp macro="" textlink="">
      <xdr:nvSpPr>
        <xdr:cNvPr id="187" name="TextBox 186">
          <a:hlinkClick xmlns:r="http://schemas.openxmlformats.org/officeDocument/2006/relationships" r:id="rId15"/>
        </xdr:cNvPr>
        <xdr:cNvSpPr txBox="1"/>
      </xdr:nvSpPr>
      <xdr:spPr bwMode="auto">
        <a:xfrm>
          <a:off x="3647873" y="3868230"/>
          <a:ext cx="2452728" cy="363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자본적정성 현황</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그룹 및 은행</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p>
      </xdr:txBody>
    </xdr:sp>
    <xdr:clientData/>
  </xdr:twoCellAnchor>
  <xdr:twoCellAnchor>
    <xdr:from>
      <xdr:col>7</xdr:col>
      <xdr:colOff>1368136</xdr:colOff>
      <xdr:row>33</xdr:row>
      <xdr:rowOff>39180</xdr:rowOff>
    </xdr:from>
    <xdr:to>
      <xdr:col>8</xdr:col>
      <xdr:colOff>23689</xdr:colOff>
      <xdr:row>36</xdr:row>
      <xdr:rowOff>31177</xdr:rowOff>
    </xdr:to>
    <xdr:sp macro="" textlink="">
      <xdr:nvSpPr>
        <xdr:cNvPr id="188" name="TextBox 187"/>
        <xdr:cNvSpPr txBox="1"/>
      </xdr:nvSpPr>
      <xdr:spPr bwMode="auto">
        <a:xfrm>
          <a:off x="6302086" y="4125405"/>
          <a:ext cx="646278" cy="363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20</a:t>
          </a:r>
        </a:p>
      </xdr:txBody>
    </xdr:sp>
    <xdr:clientData/>
  </xdr:twoCellAnchor>
  <xdr:twoCellAnchor>
    <xdr:from>
      <xdr:col>1</xdr:col>
      <xdr:colOff>147202</xdr:colOff>
      <xdr:row>2</xdr:row>
      <xdr:rowOff>95249</xdr:rowOff>
    </xdr:from>
    <xdr:to>
      <xdr:col>1</xdr:col>
      <xdr:colOff>147202</xdr:colOff>
      <xdr:row>13</xdr:row>
      <xdr:rowOff>7327</xdr:rowOff>
    </xdr:to>
    <xdr:cxnSp macro="">
      <xdr:nvCxnSpPr>
        <xdr:cNvPr id="3" name="직선 연결선 2"/>
        <xdr:cNvCxnSpPr/>
      </xdr:nvCxnSpPr>
      <xdr:spPr>
        <a:xfrm>
          <a:off x="425625" y="344364"/>
          <a:ext cx="0" cy="1282213"/>
        </a:xfrm>
        <a:prstGeom prst="line">
          <a:avLst/>
        </a:prstGeom>
        <a:ln w="2857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129181</xdr:colOff>
      <xdr:row>26</xdr:row>
      <xdr:rowOff>93274</xdr:rowOff>
    </xdr:from>
    <xdr:to>
      <xdr:col>4</xdr:col>
      <xdr:colOff>262531</xdr:colOff>
      <xdr:row>29</xdr:row>
      <xdr:rowOff>75008</xdr:rowOff>
    </xdr:to>
    <xdr:sp macro="" textlink="">
      <xdr:nvSpPr>
        <xdr:cNvPr id="50" name="TextBox 49">
          <a:hlinkClick xmlns:r="http://schemas.openxmlformats.org/officeDocument/2006/relationships" r:id="rId16"/>
        </xdr:cNvPr>
        <xdr:cNvSpPr txBox="1"/>
      </xdr:nvSpPr>
      <xdr:spPr bwMode="auto">
        <a:xfrm>
          <a:off x="402507" y="3323491"/>
          <a:ext cx="2411067" cy="354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수수료이익 현황 </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a:t>
          </a: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은행</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p>
      </xdr:txBody>
    </xdr:sp>
    <xdr:clientData/>
  </xdr:twoCellAnchor>
  <xdr:twoCellAnchor>
    <xdr:from>
      <xdr:col>4</xdr:col>
      <xdr:colOff>1027874</xdr:colOff>
      <xdr:row>22</xdr:row>
      <xdr:rowOff>19458</xdr:rowOff>
    </xdr:from>
    <xdr:to>
      <xdr:col>7</xdr:col>
      <xdr:colOff>1161340</xdr:colOff>
      <xdr:row>25</xdr:row>
      <xdr:rowOff>8231</xdr:rowOff>
    </xdr:to>
    <xdr:sp macro="" textlink="">
      <xdr:nvSpPr>
        <xdr:cNvPr id="48" name="TextBox 47">
          <a:hlinkClick xmlns:r="http://schemas.openxmlformats.org/officeDocument/2006/relationships" r:id="rId17"/>
        </xdr:cNvPr>
        <xdr:cNvSpPr txBox="1"/>
      </xdr:nvSpPr>
      <xdr:spPr bwMode="auto">
        <a:xfrm>
          <a:off x="3637724" y="2743608"/>
          <a:ext cx="2457566" cy="360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ko-KR" altLang="en-US"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자산건전성 현황</a:t>
          </a:r>
          <a:r>
            <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rPr>
            <a:t>  </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a:t>
          </a:r>
          <a:r>
            <a:rPr kumimoji="0" lang="ko-KR" altLang="en-US"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경남은행</a:t>
          </a:r>
          <a:r>
            <a:rPr kumimoji="0" lang="en-US" altLang="ko-KR" sz="1100" b="1" i="0" u="none" strike="noStrike" kern="0" cap="none" spc="0" normalizeH="0" baseline="0" noProof="0">
              <a:ln>
                <a:noFill/>
              </a:ln>
              <a:solidFill>
                <a:schemeClr val="tx1">
                  <a:lumMod val="65000"/>
                  <a:lumOff val="35000"/>
                </a:schemeClr>
              </a:solidFill>
              <a:effectLst/>
              <a:uLnTx/>
              <a:uFillTx/>
              <a:latin typeface="HY울릉도M" panose="02030600000101010101" pitchFamily="18" charset="-127"/>
              <a:ea typeface="HY울릉도M" panose="02030600000101010101" pitchFamily="18" charset="-127"/>
              <a:cs typeface="Arial" pitchFamily="34" charset="0"/>
            </a:rPr>
            <a:t>] </a:t>
          </a:r>
          <a:endParaRPr lang="en-US" altLang="ko-KR" sz="1100" b="1" i="0" u="none" strike="noStrike">
            <a:solidFill>
              <a:schemeClr val="tx1">
                <a:lumMod val="65000"/>
                <a:lumOff val="35000"/>
              </a:schemeClr>
            </a:solidFill>
            <a:latin typeface="HY울릉도M" panose="02030600000101010101" pitchFamily="18" charset="-127"/>
            <a:ea typeface="HY울릉도M" panose="02030600000101010101" pitchFamily="18" charset="-127"/>
            <a:cs typeface="Arial" pitchFamily="34" charset="0"/>
          </a:endParaRPr>
        </a:p>
      </xdr:txBody>
    </xdr:sp>
    <xdr:clientData/>
  </xdr:twoCellAnchor>
  <xdr:twoCellAnchor>
    <xdr:from>
      <xdr:col>7</xdr:col>
      <xdr:colOff>1311727</xdr:colOff>
      <xdr:row>22</xdr:row>
      <xdr:rowOff>20119</xdr:rowOff>
    </xdr:from>
    <xdr:to>
      <xdr:col>8</xdr:col>
      <xdr:colOff>22535</xdr:colOff>
      <xdr:row>25</xdr:row>
      <xdr:rowOff>8892</xdr:rowOff>
    </xdr:to>
    <xdr:sp macro="" textlink="">
      <xdr:nvSpPr>
        <xdr:cNvPr id="49" name="TextBox 48"/>
        <xdr:cNvSpPr txBox="1"/>
      </xdr:nvSpPr>
      <xdr:spPr bwMode="auto">
        <a:xfrm>
          <a:off x="6245677" y="2744269"/>
          <a:ext cx="701533" cy="360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r>
            <a:rPr lang="en-US" altLang="ko-KR" sz="1100" b="1" i="0" u="none" strike="noStrike">
              <a:solidFill>
                <a:schemeClr val="tx1">
                  <a:lumMod val="65000"/>
                  <a:lumOff val="35000"/>
                </a:schemeClr>
              </a:solidFill>
              <a:latin typeface="Arial" pitchFamily="34" charset="0"/>
              <a:ea typeface="하나 B" pitchFamily="18" charset="-127"/>
              <a:cs typeface="Arial" pitchFamily="34" charset="0"/>
            </a:rPr>
            <a:t>15</a:t>
          </a:r>
        </a:p>
      </xdr:txBody>
    </xdr:sp>
    <xdr:clientData/>
  </xdr:twoCellAnchor>
  <xdr:twoCellAnchor editAs="oneCell">
    <xdr:from>
      <xdr:col>10</xdr:col>
      <xdr:colOff>388327</xdr:colOff>
      <xdr:row>2</xdr:row>
      <xdr:rowOff>0</xdr:rowOff>
    </xdr:from>
    <xdr:to>
      <xdr:col>12</xdr:col>
      <xdr:colOff>379460</xdr:colOff>
      <xdr:row>5</xdr:row>
      <xdr:rowOff>74906</xdr:rowOff>
    </xdr:to>
    <xdr:pic>
      <xdr:nvPicPr>
        <xdr:cNvPr id="45" name="그림 44">
          <a:hlinkClick xmlns:r="http://schemas.openxmlformats.org/officeDocument/2006/relationships" r:id="rId18"/>
        </xdr:cNvPr>
        <xdr:cNvPicPr>
          <a:picLocks noChangeAspect="1"/>
        </xdr:cNvPicPr>
      </xdr:nvPicPr>
      <xdr:blipFill>
        <a:blip xmlns:r="http://schemas.openxmlformats.org/officeDocument/2006/relationships" r:embed="rId19"/>
        <a:stretch>
          <a:fillRect/>
        </a:stretch>
      </xdr:blipFill>
      <xdr:spPr>
        <a:xfrm>
          <a:off x="7810500" y="249115"/>
          <a:ext cx="2064652" cy="44857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1295400</xdr:colOff>
      <xdr:row>1</xdr:row>
      <xdr:rowOff>203575</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28575"/>
          <a:ext cx="1419225" cy="3083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30</xdr:row>
      <xdr:rowOff>0</xdr:rowOff>
    </xdr:from>
    <xdr:to>
      <xdr:col>7</xdr:col>
      <xdr:colOff>0</xdr:colOff>
      <xdr:row>30</xdr:row>
      <xdr:rowOff>0</xdr:rowOff>
    </xdr:to>
    <xdr:sp macro="" textlink="">
      <xdr:nvSpPr>
        <xdr:cNvPr id="2" name="AutoShape 1"/>
        <xdr:cNvSpPr>
          <a:spLocks/>
        </xdr:cNvSpPr>
      </xdr:nvSpPr>
      <xdr:spPr bwMode="auto">
        <a:xfrm>
          <a:off x="3581400" y="4600575"/>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30</xdr:row>
      <xdr:rowOff>0</xdr:rowOff>
    </xdr:from>
    <xdr:to>
      <xdr:col>7</xdr:col>
      <xdr:colOff>0</xdr:colOff>
      <xdr:row>30</xdr:row>
      <xdr:rowOff>0</xdr:rowOff>
    </xdr:to>
    <xdr:sp macro="" textlink="">
      <xdr:nvSpPr>
        <xdr:cNvPr id="3" name="AutoShape 2"/>
        <xdr:cNvSpPr>
          <a:spLocks/>
        </xdr:cNvSpPr>
      </xdr:nvSpPr>
      <xdr:spPr bwMode="auto">
        <a:xfrm>
          <a:off x="3581400" y="4600575"/>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30</xdr:row>
      <xdr:rowOff>0</xdr:rowOff>
    </xdr:from>
    <xdr:to>
      <xdr:col>7</xdr:col>
      <xdr:colOff>0</xdr:colOff>
      <xdr:row>30</xdr:row>
      <xdr:rowOff>0</xdr:rowOff>
    </xdr:to>
    <xdr:sp macro="" textlink="">
      <xdr:nvSpPr>
        <xdr:cNvPr id="4" name="AutoShape 3"/>
        <xdr:cNvSpPr>
          <a:spLocks/>
        </xdr:cNvSpPr>
      </xdr:nvSpPr>
      <xdr:spPr bwMode="auto">
        <a:xfrm>
          <a:off x="3581400" y="4600575"/>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31</xdr:row>
      <xdr:rowOff>0</xdr:rowOff>
    </xdr:from>
    <xdr:to>
      <xdr:col>7</xdr:col>
      <xdr:colOff>0</xdr:colOff>
      <xdr:row>31</xdr:row>
      <xdr:rowOff>0</xdr:rowOff>
    </xdr:to>
    <xdr:sp macro="" textlink="">
      <xdr:nvSpPr>
        <xdr:cNvPr id="5" name="AutoShape 4"/>
        <xdr:cNvSpPr>
          <a:spLocks/>
        </xdr:cNvSpPr>
      </xdr:nvSpPr>
      <xdr:spPr bwMode="auto">
        <a:xfrm>
          <a:off x="3581400" y="47244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31</xdr:row>
      <xdr:rowOff>0</xdr:rowOff>
    </xdr:from>
    <xdr:to>
      <xdr:col>7</xdr:col>
      <xdr:colOff>0</xdr:colOff>
      <xdr:row>31</xdr:row>
      <xdr:rowOff>0</xdr:rowOff>
    </xdr:to>
    <xdr:sp macro="" textlink="">
      <xdr:nvSpPr>
        <xdr:cNvPr id="6" name="AutoShape 5"/>
        <xdr:cNvSpPr>
          <a:spLocks/>
        </xdr:cNvSpPr>
      </xdr:nvSpPr>
      <xdr:spPr bwMode="auto">
        <a:xfrm>
          <a:off x="3581400" y="47244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31</xdr:row>
      <xdr:rowOff>0</xdr:rowOff>
    </xdr:from>
    <xdr:to>
      <xdr:col>7</xdr:col>
      <xdr:colOff>0</xdr:colOff>
      <xdr:row>31</xdr:row>
      <xdr:rowOff>0</xdr:rowOff>
    </xdr:to>
    <xdr:sp macro="" textlink="">
      <xdr:nvSpPr>
        <xdr:cNvPr id="7" name="AutoShape 6"/>
        <xdr:cNvSpPr>
          <a:spLocks/>
        </xdr:cNvSpPr>
      </xdr:nvSpPr>
      <xdr:spPr bwMode="auto">
        <a:xfrm>
          <a:off x="3581400" y="47244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31</xdr:row>
      <xdr:rowOff>0</xdr:rowOff>
    </xdr:from>
    <xdr:to>
      <xdr:col>7</xdr:col>
      <xdr:colOff>0</xdr:colOff>
      <xdr:row>31</xdr:row>
      <xdr:rowOff>0</xdr:rowOff>
    </xdr:to>
    <xdr:sp macro="" textlink="">
      <xdr:nvSpPr>
        <xdr:cNvPr id="8" name="AutoShape 7"/>
        <xdr:cNvSpPr>
          <a:spLocks/>
        </xdr:cNvSpPr>
      </xdr:nvSpPr>
      <xdr:spPr bwMode="auto">
        <a:xfrm>
          <a:off x="3581400" y="47244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35</xdr:row>
      <xdr:rowOff>0</xdr:rowOff>
    </xdr:from>
    <xdr:to>
      <xdr:col>7</xdr:col>
      <xdr:colOff>0</xdr:colOff>
      <xdr:row>35</xdr:row>
      <xdr:rowOff>0</xdr:rowOff>
    </xdr:to>
    <xdr:sp macro="" textlink="">
      <xdr:nvSpPr>
        <xdr:cNvPr id="9" name="AutoShape 8"/>
        <xdr:cNvSpPr>
          <a:spLocks/>
        </xdr:cNvSpPr>
      </xdr:nvSpPr>
      <xdr:spPr bwMode="auto">
        <a:xfrm>
          <a:off x="3581400" y="52197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editAs="oneCell">
    <xdr:from>
      <xdr:col>0</xdr:col>
      <xdr:colOff>19050</xdr:colOff>
      <xdr:row>0</xdr:row>
      <xdr:rowOff>28575</xdr:rowOff>
    </xdr:from>
    <xdr:to>
      <xdr:col>1</xdr:col>
      <xdr:colOff>1314450</xdr:colOff>
      <xdr:row>2</xdr:row>
      <xdr:rowOff>3550</xdr:rowOff>
    </xdr:to>
    <xdr:pic>
      <xdr:nvPicPr>
        <xdr:cNvPr id="11" name="그림 10">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050" y="28575"/>
          <a:ext cx="1419225" cy="3083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30</xdr:row>
      <xdr:rowOff>0</xdr:rowOff>
    </xdr:from>
    <xdr:to>
      <xdr:col>7</xdr:col>
      <xdr:colOff>0</xdr:colOff>
      <xdr:row>30</xdr:row>
      <xdr:rowOff>0</xdr:rowOff>
    </xdr:to>
    <xdr:sp macro="" textlink="">
      <xdr:nvSpPr>
        <xdr:cNvPr id="2" name="AutoShape 1"/>
        <xdr:cNvSpPr>
          <a:spLocks/>
        </xdr:cNvSpPr>
      </xdr:nvSpPr>
      <xdr:spPr bwMode="auto">
        <a:xfrm>
          <a:off x="3600450" y="428625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30</xdr:row>
      <xdr:rowOff>0</xdr:rowOff>
    </xdr:from>
    <xdr:to>
      <xdr:col>7</xdr:col>
      <xdr:colOff>0</xdr:colOff>
      <xdr:row>30</xdr:row>
      <xdr:rowOff>0</xdr:rowOff>
    </xdr:to>
    <xdr:sp macro="" textlink="">
      <xdr:nvSpPr>
        <xdr:cNvPr id="3" name="AutoShape 2"/>
        <xdr:cNvSpPr>
          <a:spLocks/>
        </xdr:cNvSpPr>
      </xdr:nvSpPr>
      <xdr:spPr bwMode="auto">
        <a:xfrm>
          <a:off x="3600450" y="428625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30</xdr:row>
      <xdr:rowOff>0</xdr:rowOff>
    </xdr:from>
    <xdr:to>
      <xdr:col>7</xdr:col>
      <xdr:colOff>0</xdr:colOff>
      <xdr:row>30</xdr:row>
      <xdr:rowOff>0</xdr:rowOff>
    </xdr:to>
    <xdr:sp macro="" textlink="">
      <xdr:nvSpPr>
        <xdr:cNvPr id="4" name="AutoShape 3"/>
        <xdr:cNvSpPr>
          <a:spLocks/>
        </xdr:cNvSpPr>
      </xdr:nvSpPr>
      <xdr:spPr bwMode="auto">
        <a:xfrm>
          <a:off x="3600450" y="428625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31</xdr:row>
      <xdr:rowOff>0</xdr:rowOff>
    </xdr:from>
    <xdr:to>
      <xdr:col>7</xdr:col>
      <xdr:colOff>0</xdr:colOff>
      <xdr:row>31</xdr:row>
      <xdr:rowOff>0</xdr:rowOff>
    </xdr:to>
    <xdr:sp macro="" textlink="">
      <xdr:nvSpPr>
        <xdr:cNvPr id="5" name="AutoShape 4"/>
        <xdr:cNvSpPr>
          <a:spLocks/>
        </xdr:cNvSpPr>
      </xdr:nvSpPr>
      <xdr:spPr bwMode="auto">
        <a:xfrm>
          <a:off x="3600450" y="44196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31</xdr:row>
      <xdr:rowOff>0</xdr:rowOff>
    </xdr:from>
    <xdr:to>
      <xdr:col>7</xdr:col>
      <xdr:colOff>0</xdr:colOff>
      <xdr:row>31</xdr:row>
      <xdr:rowOff>0</xdr:rowOff>
    </xdr:to>
    <xdr:sp macro="" textlink="">
      <xdr:nvSpPr>
        <xdr:cNvPr id="6" name="AutoShape 5"/>
        <xdr:cNvSpPr>
          <a:spLocks/>
        </xdr:cNvSpPr>
      </xdr:nvSpPr>
      <xdr:spPr bwMode="auto">
        <a:xfrm>
          <a:off x="3600450" y="44196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31</xdr:row>
      <xdr:rowOff>0</xdr:rowOff>
    </xdr:from>
    <xdr:to>
      <xdr:col>7</xdr:col>
      <xdr:colOff>0</xdr:colOff>
      <xdr:row>31</xdr:row>
      <xdr:rowOff>0</xdr:rowOff>
    </xdr:to>
    <xdr:sp macro="" textlink="">
      <xdr:nvSpPr>
        <xdr:cNvPr id="7" name="AutoShape 6"/>
        <xdr:cNvSpPr>
          <a:spLocks/>
        </xdr:cNvSpPr>
      </xdr:nvSpPr>
      <xdr:spPr bwMode="auto">
        <a:xfrm>
          <a:off x="3600450" y="44196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31</xdr:row>
      <xdr:rowOff>0</xdr:rowOff>
    </xdr:from>
    <xdr:to>
      <xdr:col>7</xdr:col>
      <xdr:colOff>0</xdr:colOff>
      <xdr:row>31</xdr:row>
      <xdr:rowOff>0</xdr:rowOff>
    </xdr:to>
    <xdr:sp macro="" textlink="">
      <xdr:nvSpPr>
        <xdr:cNvPr id="8" name="AutoShape 7"/>
        <xdr:cNvSpPr>
          <a:spLocks/>
        </xdr:cNvSpPr>
      </xdr:nvSpPr>
      <xdr:spPr bwMode="auto">
        <a:xfrm>
          <a:off x="3600450" y="44196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xdr:from>
      <xdr:col>7</xdr:col>
      <xdr:colOff>0</xdr:colOff>
      <xdr:row>35</xdr:row>
      <xdr:rowOff>0</xdr:rowOff>
    </xdr:from>
    <xdr:to>
      <xdr:col>7</xdr:col>
      <xdr:colOff>0</xdr:colOff>
      <xdr:row>35</xdr:row>
      <xdr:rowOff>0</xdr:rowOff>
    </xdr:to>
    <xdr:sp macro="" textlink="">
      <xdr:nvSpPr>
        <xdr:cNvPr id="9" name="AutoShape 8"/>
        <xdr:cNvSpPr>
          <a:spLocks/>
        </xdr:cNvSpPr>
      </xdr:nvSpPr>
      <xdr:spPr bwMode="auto">
        <a:xfrm>
          <a:off x="3600450" y="4953000"/>
          <a:ext cx="0" cy="0"/>
        </a:xfrm>
        <a:prstGeom prst="borderCallout1">
          <a:avLst>
            <a:gd name="adj1" fmla="val 15583"/>
            <a:gd name="adj2" fmla="val -5884"/>
            <a:gd name="adj3" fmla="val 101301"/>
            <a:gd name="adj4" fmla="val -55884"/>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ko-KR" sz="1100" b="0" i="0" u="none" strike="noStrike" baseline="0">
              <a:solidFill>
                <a:srgbClr val="000000"/>
              </a:solidFill>
              <a:latin typeface="돋움"/>
              <a:ea typeface="돋움"/>
            </a:rPr>
            <a:t>Allowance </a:t>
          </a:r>
          <a:r>
            <a:rPr lang="ko-KR" altLang="en-US" sz="1100" b="0" i="0" u="none" strike="noStrike" baseline="0">
              <a:solidFill>
                <a:srgbClr val="000000"/>
              </a:solidFill>
              <a:latin typeface="돋움"/>
              <a:ea typeface="돋움"/>
            </a:rPr>
            <a:t>금액 정확히 채울 것</a:t>
          </a:r>
          <a:r>
            <a:rPr lang="en-US" altLang="ko-KR" sz="1100" b="0" i="0" u="none" strike="noStrike" baseline="0">
              <a:solidFill>
                <a:srgbClr val="000000"/>
              </a:solidFill>
              <a:latin typeface="돋움"/>
              <a:ea typeface="돋움"/>
            </a:rPr>
            <a:t>.</a:t>
          </a:r>
        </a:p>
        <a:p>
          <a:pPr algn="l" rtl="0">
            <a:defRPr sz="1000"/>
          </a:pPr>
          <a:endParaRPr lang="en-US" altLang="ko-KR" sz="1100" b="0" i="0" u="none" strike="noStrike" baseline="0">
            <a:solidFill>
              <a:srgbClr val="000000"/>
            </a:solidFill>
            <a:latin typeface="돋움"/>
            <a:ea typeface="돋움"/>
          </a:endParaRPr>
        </a:p>
      </xdr:txBody>
    </xdr:sp>
    <xdr:clientData/>
  </xdr:twoCellAnchor>
  <xdr:twoCellAnchor editAs="oneCell">
    <xdr:from>
      <xdr:col>0</xdr:col>
      <xdr:colOff>0</xdr:colOff>
      <xdr:row>0</xdr:row>
      <xdr:rowOff>19050</xdr:rowOff>
    </xdr:from>
    <xdr:to>
      <xdr:col>1</xdr:col>
      <xdr:colOff>1295400</xdr:colOff>
      <xdr:row>1</xdr:row>
      <xdr:rowOff>194050</xdr:rowOff>
    </xdr:to>
    <xdr:pic>
      <xdr:nvPicPr>
        <xdr:cNvPr id="12" name="그림 1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19050"/>
          <a:ext cx="1419225" cy="3083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1295400</xdr:colOff>
      <xdr:row>1</xdr:row>
      <xdr:rowOff>194050</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19050"/>
          <a:ext cx="1419225" cy="3083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1295400</xdr:colOff>
      <xdr:row>2</xdr:row>
      <xdr:rowOff>3550</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28575"/>
          <a:ext cx="1419225" cy="3083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18</xdr:row>
      <xdr:rowOff>0</xdr:rowOff>
    </xdr:from>
    <xdr:to>
      <xdr:col>40</xdr:col>
      <xdr:colOff>142875</xdr:colOff>
      <xdr:row>19</xdr:row>
      <xdr:rowOff>40299</xdr:rowOff>
    </xdr:to>
    <xdr:sp macro="" textlink="">
      <xdr:nvSpPr>
        <xdr:cNvPr id="2" name="Text Box 3"/>
        <xdr:cNvSpPr txBox="1">
          <a:spLocks noChangeArrowheads="1"/>
        </xdr:cNvSpPr>
      </xdr:nvSpPr>
      <xdr:spPr bwMode="auto">
        <a:xfrm>
          <a:off x="3486150" y="2543175"/>
          <a:ext cx="142875" cy="171450"/>
        </a:xfrm>
        <a:prstGeom prst="rect">
          <a:avLst/>
        </a:prstGeom>
        <a:noFill/>
        <a:ln w="9525">
          <a:noFill/>
          <a:miter lim="800000"/>
          <a:headEnd/>
          <a:tailEnd/>
        </a:ln>
      </xdr:spPr>
    </xdr:sp>
    <xdr:clientData/>
  </xdr:twoCellAnchor>
  <xdr:twoCellAnchor editAs="oneCell">
    <xdr:from>
      <xdr:col>7</xdr:col>
      <xdr:colOff>0</xdr:colOff>
      <xdr:row>18</xdr:row>
      <xdr:rowOff>66675</xdr:rowOff>
    </xdr:from>
    <xdr:to>
      <xdr:col>40</xdr:col>
      <xdr:colOff>142875</xdr:colOff>
      <xdr:row>19</xdr:row>
      <xdr:rowOff>117232</xdr:rowOff>
    </xdr:to>
    <xdr:sp macro="" textlink="">
      <xdr:nvSpPr>
        <xdr:cNvPr id="3" name="Text Box 16"/>
        <xdr:cNvSpPr txBox="1">
          <a:spLocks noChangeArrowheads="1"/>
        </xdr:cNvSpPr>
      </xdr:nvSpPr>
      <xdr:spPr bwMode="auto">
        <a:xfrm>
          <a:off x="3486150" y="2609850"/>
          <a:ext cx="142875" cy="180975"/>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40299</xdr:rowOff>
    </xdr:to>
    <xdr:sp macro="" textlink="">
      <xdr:nvSpPr>
        <xdr:cNvPr id="4" name="Text Box 3"/>
        <xdr:cNvSpPr txBox="1">
          <a:spLocks noChangeArrowheads="1"/>
        </xdr:cNvSpPr>
      </xdr:nvSpPr>
      <xdr:spPr bwMode="auto">
        <a:xfrm>
          <a:off x="3486150" y="2543175"/>
          <a:ext cx="142875" cy="171450"/>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5" name="Text Box 3"/>
        <xdr:cNvSpPr txBox="1">
          <a:spLocks noChangeArrowheads="1"/>
        </xdr:cNvSpPr>
      </xdr:nvSpPr>
      <xdr:spPr bwMode="auto">
        <a:xfrm>
          <a:off x="3486150" y="6257925"/>
          <a:ext cx="142875" cy="171450"/>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52021</xdr:rowOff>
    </xdr:to>
    <xdr:sp macro="" textlink="">
      <xdr:nvSpPr>
        <xdr:cNvPr id="6" name="Text Box 16"/>
        <xdr:cNvSpPr txBox="1">
          <a:spLocks noChangeArrowheads="1"/>
        </xdr:cNvSpPr>
      </xdr:nvSpPr>
      <xdr:spPr bwMode="auto">
        <a:xfrm>
          <a:off x="3486150" y="6324600"/>
          <a:ext cx="142875" cy="180975"/>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7" name="Text Box 3"/>
        <xdr:cNvSpPr txBox="1">
          <a:spLocks noChangeArrowheads="1"/>
        </xdr:cNvSpPr>
      </xdr:nvSpPr>
      <xdr:spPr bwMode="auto">
        <a:xfrm>
          <a:off x="3486150" y="6257925"/>
          <a:ext cx="142875" cy="171450"/>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52021</xdr:rowOff>
    </xdr:to>
    <xdr:sp macro="" textlink="">
      <xdr:nvSpPr>
        <xdr:cNvPr id="8" name="Text Box 16"/>
        <xdr:cNvSpPr txBox="1">
          <a:spLocks noChangeArrowheads="1"/>
        </xdr:cNvSpPr>
      </xdr:nvSpPr>
      <xdr:spPr bwMode="auto">
        <a:xfrm>
          <a:off x="3486150" y="6324600"/>
          <a:ext cx="142875" cy="180975"/>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9" name="Text Box 3"/>
        <xdr:cNvSpPr txBox="1">
          <a:spLocks noChangeArrowheads="1"/>
        </xdr:cNvSpPr>
      </xdr:nvSpPr>
      <xdr:spPr bwMode="auto">
        <a:xfrm>
          <a:off x="3486150" y="6505575"/>
          <a:ext cx="142875" cy="171450"/>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52022</xdr:rowOff>
    </xdr:to>
    <xdr:sp macro="" textlink="">
      <xdr:nvSpPr>
        <xdr:cNvPr id="10" name="Text Box 16"/>
        <xdr:cNvSpPr txBox="1">
          <a:spLocks noChangeArrowheads="1"/>
        </xdr:cNvSpPr>
      </xdr:nvSpPr>
      <xdr:spPr bwMode="auto">
        <a:xfrm>
          <a:off x="3486150" y="6572250"/>
          <a:ext cx="142875" cy="180975"/>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11" name="Text Box 3"/>
        <xdr:cNvSpPr txBox="1">
          <a:spLocks noChangeArrowheads="1"/>
        </xdr:cNvSpPr>
      </xdr:nvSpPr>
      <xdr:spPr bwMode="auto">
        <a:xfrm>
          <a:off x="3486150" y="6505575"/>
          <a:ext cx="142875" cy="171450"/>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52022</xdr:rowOff>
    </xdr:to>
    <xdr:sp macro="" textlink="">
      <xdr:nvSpPr>
        <xdr:cNvPr id="12" name="Text Box 16"/>
        <xdr:cNvSpPr txBox="1">
          <a:spLocks noChangeArrowheads="1"/>
        </xdr:cNvSpPr>
      </xdr:nvSpPr>
      <xdr:spPr bwMode="auto">
        <a:xfrm>
          <a:off x="3486150" y="6572250"/>
          <a:ext cx="142875" cy="180975"/>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14" name="Text Box 3"/>
        <xdr:cNvSpPr txBox="1">
          <a:spLocks noChangeArrowheads="1"/>
        </xdr:cNvSpPr>
      </xdr:nvSpPr>
      <xdr:spPr bwMode="auto">
        <a:xfrm>
          <a:off x="3486150" y="6505575"/>
          <a:ext cx="142875" cy="171450"/>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52022</xdr:rowOff>
    </xdr:to>
    <xdr:sp macro="" textlink="">
      <xdr:nvSpPr>
        <xdr:cNvPr id="15" name="Text Box 16"/>
        <xdr:cNvSpPr txBox="1">
          <a:spLocks noChangeArrowheads="1"/>
        </xdr:cNvSpPr>
      </xdr:nvSpPr>
      <xdr:spPr bwMode="auto">
        <a:xfrm>
          <a:off x="3486150" y="6572250"/>
          <a:ext cx="142875" cy="180975"/>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16" name="Text Box 3"/>
        <xdr:cNvSpPr txBox="1">
          <a:spLocks noChangeArrowheads="1"/>
        </xdr:cNvSpPr>
      </xdr:nvSpPr>
      <xdr:spPr bwMode="auto">
        <a:xfrm>
          <a:off x="3486150" y="6505575"/>
          <a:ext cx="142875" cy="171450"/>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40297</xdr:rowOff>
    </xdr:to>
    <xdr:sp macro="" textlink="">
      <xdr:nvSpPr>
        <xdr:cNvPr id="17" name="Text Box 3"/>
        <xdr:cNvSpPr txBox="1">
          <a:spLocks noChangeArrowheads="1"/>
        </xdr:cNvSpPr>
      </xdr:nvSpPr>
      <xdr:spPr bwMode="auto">
        <a:xfrm>
          <a:off x="3486150" y="6257925"/>
          <a:ext cx="142875" cy="171450"/>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50555</xdr:rowOff>
    </xdr:to>
    <xdr:sp macro="" textlink="">
      <xdr:nvSpPr>
        <xdr:cNvPr id="18" name="Text Box 16"/>
        <xdr:cNvSpPr txBox="1">
          <a:spLocks noChangeArrowheads="1"/>
        </xdr:cNvSpPr>
      </xdr:nvSpPr>
      <xdr:spPr bwMode="auto">
        <a:xfrm>
          <a:off x="3486150" y="6324600"/>
          <a:ext cx="142875" cy="180975"/>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40297</xdr:rowOff>
    </xdr:to>
    <xdr:sp macro="" textlink="">
      <xdr:nvSpPr>
        <xdr:cNvPr id="19" name="Text Box 3"/>
        <xdr:cNvSpPr txBox="1">
          <a:spLocks noChangeArrowheads="1"/>
        </xdr:cNvSpPr>
      </xdr:nvSpPr>
      <xdr:spPr bwMode="auto">
        <a:xfrm>
          <a:off x="3486150" y="6257925"/>
          <a:ext cx="142875" cy="171450"/>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50555</xdr:rowOff>
    </xdr:to>
    <xdr:sp macro="" textlink="">
      <xdr:nvSpPr>
        <xdr:cNvPr id="20" name="Text Box 16"/>
        <xdr:cNvSpPr txBox="1">
          <a:spLocks noChangeArrowheads="1"/>
        </xdr:cNvSpPr>
      </xdr:nvSpPr>
      <xdr:spPr bwMode="auto">
        <a:xfrm>
          <a:off x="3486150" y="6324600"/>
          <a:ext cx="142875" cy="180975"/>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40299</xdr:rowOff>
    </xdr:to>
    <xdr:sp macro="" textlink="">
      <xdr:nvSpPr>
        <xdr:cNvPr id="22" name="Text Box 3"/>
        <xdr:cNvSpPr txBox="1">
          <a:spLocks noChangeArrowheads="1"/>
        </xdr:cNvSpPr>
      </xdr:nvSpPr>
      <xdr:spPr bwMode="auto">
        <a:xfrm>
          <a:off x="3876675" y="1752600"/>
          <a:ext cx="142875" cy="173649"/>
        </a:xfrm>
        <a:prstGeom prst="rect">
          <a:avLst/>
        </a:prstGeom>
        <a:noFill/>
        <a:ln w="9525">
          <a:noFill/>
          <a:miter lim="800000"/>
          <a:headEnd/>
          <a:tailEnd/>
        </a:ln>
      </xdr:spPr>
    </xdr:sp>
    <xdr:clientData/>
  </xdr:twoCellAnchor>
  <xdr:twoCellAnchor editAs="oneCell">
    <xdr:from>
      <xdr:col>7</xdr:col>
      <xdr:colOff>0</xdr:colOff>
      <xdr:row>37</xdr:row>
      <xdr:rowOff>66675</xdr:rowOff>
    </xdr:from>
    <xdr:to>
      <xdr:col>40</xdr:col>
      <xdr:colOff>142875</xdr:colOff>
      <xdr:row>38</xdr:row>
      <xdr:rowOff>117232</xdr:rowOff>
    </xdr:to>
    <xdr:sp macro="" textlink="">
      <xdr:nvSpPr>
        <xdr:cNvPr id="23" name="Text Box 16"/>
        <xdr:cNvSpPr txBox="1">
          <a:spLocks noChangeArrowheads="1"/>
        </xdr:cNvSpPr>
      </xdr:nvSpPr>
      <xdr:spPr bwMode="auto">
        <a:xfrm>
          <a:off x="3876675" y="1819275"/>
          <a:ext cx="142875" cy="183907"/>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40299</xdr:rowOff>
    </xdr:to>
    <xdr:sp macro="" textlink="">
      <xdr:nvSpPr>
        <xdr:cNvPr id="24" name="Text Box 3"/>
        <xdr:cNvSpPr txBox="1">
          <a:spLocks noChangeArrowheads="1"/>
        </xdr:cNvSpPr>
      </xdr:nvSpPr>
      <xdr:spPr bwMode="auto">
        <a:xfrm>
          <a:off x="3876675" y="1752600"/>
          <a:ext cx="142875" cy="173649"/>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49823</xdr:rowOff>
    </xdr:to>
    <xdr:sp macro="" textlink="">
      <xdr:nvSpPr>
        <xdr:cNvPr id="25" name="Text Box 3"/>
        <xdr:cNvSpPr txBox="1">
          <a:spLocks noChangeArrowheads="1"/>
        </xdr:cNvSpPr>
      </xdr:nvSpPr>
      <xdr:spPr bwMode="auto">
        <a:xfrm>
          <a:off x="3876675" y="1619250"/>
          <a:ext cx="142875" cy="173648"/>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60081</xdr:rowOff>
    </xdr:to>
    <xdr:sp macro="" textlink="">
      <xdr:nvSpPr>
        <xdr:cNvPr id="26" name="Text Box 16"/>
        <xdr:cNvSpPr txBox="1">
          <a:spLocks noChangeArrowheads="1"/>
        </xdr:cNvSpPr>
      </xdr:nvSpPr>
      <xdr:spPr bwMode="auto">
        <a:xfrm>
          <a:off x="3876675" y="1685925"/>
          <a:ext cx="142875" cy="183906"/>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49823</xdr:rowOff>
    </xdr:to>
    <xdr:sp macro="" textlink="">
      <xdr:nvSpPr>
        <xdr:cNvPr id="27" name="Text Box 3"/>
        <xdr:cNvSpPr txBox="1">
          <a:spLocks noChangeArrowheads="1"/>
        </xdr:cNvSpPr>
      </xdr:nvSpPr>
      <xdr:spPr bwMode="auto">
        <a:xfrm>
          <a:off x="3876675" y="1619250"/>
          <a:ext cx="142875" cy="173648"/>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60081</xdr:rowOff>
    </xdr:to>
    <xdr:sp macro="" textlink="">
      <xdr:nvSpPr>
        <xdr:cNvPr id="28" name="Text Box 16"/>
        <xdr:cNvSpPr txBox="1">
          <a:spLocks noChangeArrowheads="1"/>
        </xdr:cNvSpPr>
      </xdr:nvSpPr>
      <xdr:spPr bwMode="auto">
        <a:xfrm>
          <a:off x="3876675" y="1685925"/>
          <a:ext cx="142875" cy="183906"/>
        </a:xfrm>
        <a:prstGeom prst="rect">
          <a:avLst/>
        </a:prstGeom>
        <a:noFill/>
        <a:ln w="9525">
          <a:noFill/>
          <a:miter lim="800000"/>
          <a:headEnd/>
          <a:tailEnd/>
        </a:ln>
      </xdr:spPr>
    </xdr:sp>
    <xdr:clientData/>
  </xdr:twoCellAnchor>
  <xdr:oneCellAnchor>
    <xdr:from>
      <xdr:col>7</xdr:col>
      <xdr:colOff>0</xdr:colOff>
      <xdr:row>18</xdr:row>
      <xdr:rowOff>0</xdr:rowOff>
    </xdr:from>
    <xdr:ext cx="142875" cy="173649"/>
    <xdr:sp macro="" textlink="">
      <xdr:nvSpPr>
        <xdr:cNvPr id="30" name="Text Box 3"/>
        <xdr:cNvSpPr txBox="1">
          <a:spLocks noChangeArrowheads="1"/>
        </xdr:cNvSpPr>
      </xdr:nvSpPr>
      <xdr:spPr bwMode="auto">
        <a:xfrm>
          <a:off x="3924300" y="5086350"/>
          <a:ext cx="142875" cy="173649"/>
        </a:xfrm>
        <a:prstGeom prst="rect">
          <a:avLst/>
        </a:prstGeom>
        <a:noFill/>
        <a:ln w="9525">
          <a:noFill/>
          <a:miter lim="800000"/>
          <a:headEnd/>
          <a:tailEnd/>
        </a:ln>
      </xdr:spPr>
    </xdr:sp>
    <xdr:clientData/>
  </xdr:oneCellAnchor>
  <xdr:oneCellAnchor>
    <xdr:from>
      <xdr:col>28</xdr:col>
      <xdr:colOff>47625</xdr:colOff>
      <xdr:row>18</xdr:row>
      <xdr:rowOff>9525</xdr:rowOff>
    </xdr:from>
    <xdr:ext cx="142875" cy="183907"/>
    <xdr:sp macro="" textlink="">
      <xdr:nvSpPr>
        <xdr:cNvPr id="31" name="Text Box 16"/>
        <xdr:cNvSpPr txBox="1">
          <a:spLocks noChangeArrowheads="1"/>
        </xdr:cNvSpPr>
      </xdr:nvSpPr>
      <xdr:spPr bwMode="auto">
        <a:xfrm>
          <a:off x="4267200" y="2486025"/>
          <a:ext cx="142875" cy="183907"/>
        </a:xfrm>
        <a:prstGeom prst="rect">
          <a:avLst/>
        </a:prstGeom>
        <a:noFill/>
        <a:ln w="9525">
          <a:noFill/>
          <a:miter lim="800000"/>
          <a:headEnd/>
          <a:tailEnd/>
        </a:ln>
      </xdr:spPr>
    </xdr:sp>
    <xdr:clientData/>
  </xdr:oneCellAnchor>
  <xdr:oneCellAnchor>
    <xdr:from>
      <xdr:col>7</xdr:col>
      <xdr:colOff>0</xdr:colOff>
      <xdr:row>18</xdr:row>
      <xdr:rowOff>0</xdr:rowOff>
    </xdr:from>
    <xdr:ext cx="142875" cy="173649"/>
    <xdr:sp macro="" textlink="">
      <xdr:nvSpPr>
        <xdr:cNvPr id="32" name="Text Box 3"/>
        <xdr:cNvSpPr txBox="1">
          <a:spLocks noChangeArrowheads="1"/>
        </xdr:cNvSpPr>
      </xdr:nvSpPr>
      <xdr:spPr bwMode="auto">
        <a:xfrm>
          <a:off x="3924300" y="5086350"/>
          <a:ext cx="142875" cy="173649"/>
        </a:xfrm>
        <a:prstGeom prst="rect">
          <a:avLst/>
        </a:prstGeom>
        <a:noFill/>
        <a:ln w="9525">
          <a:noFill/>
          <a:miter lim="800000"/>
          <a:headEnd/>
          <a:tailEnd/>
        </a:ln>
      </xdr:spPr>
    </xdr:sp>
    <xdr:clientData/>
  </xdr:oneCellAnchor>
  <xdr:oneCellAnchor>
    <xdr:from>
      <xdr:col>7</xdr:col>
      <xdr:colOff>0</xdr:colOff>
      <xdr:row>18</xdr:row>
      <xdr:rowOff>0</xdr:rowOff>
    </xdr:from>
    <xdr:ext cx="142875" cy="183173"/>
    <xdr:sp macro="" textlink="">
      <xdr:nvSpPr>
        <xdr:cNvPr id="33" name="Text Box 3"/>
        <xdr:cNvSpPr txBox="1">
          <a:spLocks noChangeArrowheads="1"/>
        </xdr:cNvSpPr>
      </xdr:nvSpPr>
      <xdr:spPr bwMode="auto">
        <a:xfrm>
          <a:off x="3924300" y="4953000"/>
          <a:ext cx="142875" cy="183173"/>
        </a:xfrm>
        <a:prstGeom prst="rect">
          <a:avLst/>
        </a:prstGeom>
        <a:noFill/>
        <a:ln w="9525">
          <a:noFill/>
          <a:miter lim="800000"/>
          <a:headEnd/>
          <a:tailEnd/>
        </a:ln>
      </xdr:spPr>
    </xdr:sp>
    <xdr:clientData/>
  </xdr:oneCellAnchor>
  <xdr:oneCellAnchor>
    <xdr:from>
      <xdr:col>28</xdr:col>
      <xdr:colOff>314325</xdr:colOff>
      <xdr:row>17</xdr:row>
      <xdr:rowOff>85725</xdr:rowOff>
    </xdr:from>
    <xdr:ext cx="142875" cy="193431"/>
    <xdr:sp macro="" textlink="">
      <xdr:nvSpPr>
        <xdr:cNvPr id="34" name="Text Box 16"/>
        <xdr:cNvSpPr txBox="1">
          <a:spLocks noChangeArrowheads="1"/>
        </xdr:cNvSpPr>
      </xdr:nvSpPr>
      <xdr:spPr bwMode="auto">
        <a:xfrm>
          <a:off x="4533900" y="2562225"/>
          <a:ext cx="142875" cy="193431"/>
        </a:xfrm>
        <a:prstGeom prst="rect">
          <a:avLst/>
        </a:prstGeom>
        <a:noFill/>
        <a:ln w="9525">
          <a:noFill/>
          <a:miter lim="800000"/>
          <a:headEnd/>
          <a:tailEnd/>
        </a:ln>
      </xdr:spPr>
    </xdr:sp>
    <xdr:clientData/>
  </xdr:oneCellAnchor>
  <xdr:oneCellAnchor>
    <xdr:from>
      <xdr:col>41</xdr:col>
      <xdr:colOff>0</xdr:colOff>
      <xdr:row>17</xdr:row>
      <xdr:rowOff>104775</xdr:rowOff>
    </xdr:from>
    <xdr:ext cx="142875" cy="183173"/>
    <xdr:sp macro="" textlink="">
      <xdr:nvSpPr>
        <xdr:cNvPr id="35" name="Text Box 3"/>
        <xdr:cNvSpPr txBox="1">
          <a:spLocks noChangeArrowheads="1"/>
        </xdr:cNvSpPr>
      </xdr:nvSpPr>
      <xdr:spPr bwMode="auto">
        <a:xfrm>
          <a:off x="7772400" y="2581275"/>
          <a:ext cx="142875" cy="183173"/>
        </a:xfrm>
        <a:prstGeom prst="rect">
          <a:avLst/>
        </a:prstGeom>
        <a:noFill/>
        <a:ln w="9525">
          <a:noFill/>
          <a:miter lim="800000"/>
          <a:headEnd/>
          <a:tailEnd/>
        </a:ln>
      </xdr:spPr>
    </xdr:sp>
    <xdr:clientData/>
  </xdr:oneCellAnchor>
  <xdr:twoCellAnchor editAs="oneCell">
    <xdr:from>
      <xdr:col>0</xdr:col>
      <xdr:colOff>0</xdr:colOff>
      <xdr:row>0</xdr:row>
      <xdr:rowOff>28575</xdr:rowOff>
    </xdr:from>
    <xdr:to>
      <xdr:col>1</xdr:col>
      <xdr:colOff>1295400</xdr:colOff>
      <xdr:row>1</xdr:row>
      <xdr:rowOff>203575</xdr:rowOff>
    </xdr:to>
    <xdr:pic>
      <xdr:nvPicPr>
        <xdr:cNvPr id="37" name="그림 36">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28575"/>
          <a:ext cx="1419225" cy="308350"/>
        </a:xfrm>
        <a:prstGeom prst="rect">
          <a:avLst/>
        </a:prstGeom>
      </xdr:spPr>
    </xdr:pic>
    <xdr:clientData/>
  </xdr:twoCellAnchor>
  <xdr:oneCellAnchor>
    <xdr:from>
      <xdr:col>7</xdr:col>
      <xdr:colOff>0</xdr:colOff>
      <xdr:row>10</xdr:row>
      <xdr:rowOff>0</xdr:rowOff>
    </xdr:from>
    <xdr:ext cx="142875" cy="172819"/>
    <xdr:sp macro="" textlink="">
      <xdr:nvSpPr>
        <xdr:cNvPr id="38" name="Text Box 3"/>
        <xdr:cNvSpPr txBox="1">
          <a:spLocks noChangeArrowheads="1"/>
        </xdr:cNvSpPr>
      </xdr:nvSpPr>
      <xdr:spPr bwMode="auto">
        <a:xfrm>
          <a:off x="3925957" y="2468217"/>
          <a:ext cx="142875" cy="172819"/>
        </a:xfrm>
        <a:prstGeom prst="rect">
          <a:avLst/>
        </a:prstGeom>
        <a:noFill/>
        <a:ln w="9525">
          <a:noFill/>
          <a:miter lim="800000"/>
          <a:headEnd/>
          <a:tailEnd/>
        </a:ln>
      </xdr:spPr>
    </xdr:sp>
    <xdr:clientData/>
  </xdr:oneCellAnchor>
  <xdr:oneCellAnchor>
    <xdr:from>
      <xdr:col>7</xdr:col>
      <xdr:colOff>0</xdr:colOff>
      <xdr:row>10</xdr:row>
      <xdr:rowOff>66675</xdr:rowOff>
    </xdr:from>
    <xdr:ext cx="142875" cy="183077"/>
    <xdr:sp macro="" textlink="">
      <xdr:nvSpPr>
        <xdr:cNvPr id="39" name="Text Box 16"/>
        <xdr:cNvSpPr txBox="1">
          <a:spLocks noChangeArrowheads="1"/>
        </xdr:cNvSpPr>
      </xdr:nvSpPr>
      <xdr:spPr bwMode="auto">
        <a:xfrm>
          <a:off x="3925957" y="2534892"/>
          <a:ext cx="142875" cy="183077"/>
        </a:xfrm>
        <a:prstGeom prst="rect">
          <a:avLst/>
        </a:prstGeom>
        <a:noFill/>
        <a:ln w="9525">
          <a:noFill/>
          <a:miter lim="800000"/>
          <a:headEnd/>
          <a:tailEnd/>
        </a:ln>
      </xdr:spPr>
    </xdr:sp>
    <xdr:clientData/>
  </xdr:oneCellAnchor>
  <xdr:oneCellAnchor>
    <xdr:from>
      <xdr:col>7</xdr:col>
      <xdr:colOff>0</xdr:colOff>
      <xdr:row>10</xdr:row>
      <xdr:rowOff>0</xdr:rowOff>
    </xdr:from>
    <xdr:ext cx="142875" cy="172819"/>
    <xdr:sp macro="" textlink="">
      <xdr:nvSpPr>
        <xdr:cNvPr id="40" name="Text Box 3"/>
        <xdr:cNvSpPr txBox="1">
          <a:spLocks noChangeArrowheads="1"/>
        </xdr:cNvSpPr>
      </xdr:nvSpPr>
      <xdr:spPr bwMode="auto">
        <a:xfrm>
          <a:off x="3925957" y="2468217"/>
          <a:ext cx="142875" cy="172819"/>
        </a:xfrm>
        <a:prstGeom prst="rect">
          <a:avLst/>
        </a:prstGeom>
        <a:noFill/>
        <a:ln w="9525">
          <a:noFill/>
          <a:miter lim="800000"/>
          <a:headEnd/>
          <a:tailEnd/>
        </a:ln>
      </xdr:spPr>
    </xdr:sp>
    <xdr:clientData/>
  </xdr:oneCellAnchor>
  <xdr:oneCellAnchor>
    <xdr:from>
      <xdr:col>7</xdr:col>
      <xdr:colOff>0</xdr:colOff>
      <xdr:row>10</xdr:row>
      <xdr:rowOff>66675</xdr:rowOff>
    </xdr:from>
    <xdr:ext cx="142875" cy="183077"/>
    <xdr:sp macro="" textlink="">
      <xdr:nvSpPr>
        <xdr:cNvPr id="41" name="Text Box 16"/>
        <xdr:cNvSpPr txBox="1">
          <a:spLocks noChangeArrowheads="1"/>
        </xdr:cNvSpPr>
      </xdr:nvSpPr>
      <xdr:spPr bwMode="auto">
        <a:xfrm>
          <a:off x="3925957" y="2534892"/>
          <a:ext cx="142875" cy="183077"/>
        </a:xfrm>
        <a:prstGeom prst="rect">
          <a:avLst/>
        </a:prstGeom>
        <a:noFill/>
        <a:ln w="9525">
          <a:noFill/>
          <a:miter lim="800000"/>
          <a:headEnd/>
          <a:tailEnd/>
        </a:ln>
      </xdr:spPr>
    </xdr:sp>
    <xdr:clientData/>
  </xdr:oneCellAnchor>
  <xdr:oneCellAnchor>
    <xdr:from>
      <xdr:col>7</xdr:col>
      <xdr:colOff>0</xdr:colOff>
      <xdr:row>10</xdr:row>
      <xdr:rowOff>0</xdr:rowOff>
    </xdr:from>
    <xdr:ext cx="142875" cy="183173"/>
    <xdr:sp macro="" textlink="">
      <xdr:nvSpPr>
        <xdr:cNvPr id="42" name="Text Box 3"/>
        <xdr:cNvSpPr txBox="1">
          <a:spLocks noChangeArrowheads="1"/>
        </xdr:cNvSpPr>
      </xdr:nvSpPr>
      <xdr:spPr bwMode="auto">
        <a:xfrm>
          <a:off x="3925957" y="2468217"/>
          <a:ext cx="142875" cy="183173"/>
        </a:xfrm>
        <a:prstGeom prst="rect">
          <a:avLst/>
        </a:prstGeom>
        <a:noFill/>
        <a:ln w="9525">
          <a:noFill/>
          <a:miter lim="800000"/>
          <a:headEnd/>
          <a:tailEnd/>
        </a:ln>
      </xdr:spPr>
    </xdr:sp>
    <xdr:clientData/>
  </xdr:oneCellAnchor>
  <xdr:oneCellAnchor>
    <xdr:from>
      <xdr:col>7</xdr:col>
      <xdr:colOff>0</xdr:colOff>
      <xdr:row>10</xdr:row>
      <xdr:rowOff>66675</xdr:rowOff>
    </xdr:from>
    <xdr:ext cx="142875" cy="193431"/>
    <xdr:sp macro="" textlink="">
      <xdr:nvSpPr>
        <xdr:cNvPr id="43" name="Text Box 16"/>
        <xdr:cNvSpPr txBox="1">
          <a:spLocks noChangeArrowheads="1"/>
        </xdr:cNvSpPr>
      </xdr:nvSpPr>
      <xdr:spPr bwMode="auto">
        <a:xfrm>
          <a:off x="3925957" y="2534892"/>
          <a:ext cx="142875" cy="193431"/>
        </a:xfrm>
        <a:prstGeom prst="rect">
          <a:avLst/>
        </a:prstGeom>
        <a:noFill/>
        <a:ln w="9525">
          <a:noFill/>
          <a:miter lim="800000"/>
          <a:headEnd/>
          <a:tailEnd/>
        </a:ln>
      </xdr:spPr>
    </xdr:sp>
    <xdr:clientData/>
  </xdr:oneCellAnchor>
  <xdr:oneCellAnchor>
    <xdr:from>
      <xdr:col>7</xdr:col>
      <xdr:colOff>0</xdr:colOff>
      <xdr:row>10</xdr:row>
      <xdr:rowOff>0</xdr:rowOff>
    </xdr:from>
    <xdr:ext cx="142875" cy="183173"/>
    <xdr:sp macro="" textlink="">
      <xdr:nvSpPr>
        <xdr:cNvPr id="44" name="Text Box 3"/>
        <xdr:cNvSpPr txBox="1">
          <a:spLocks noChangeArrowheads="1"/>
        </xdr:cNvSpPr>
      </xdr:nvSpPr>
      <xdr:spPr bwMode="auto">
        <a:xfrm>
          <a:off x="3925957" y="2468217"/>
          <a:ext cx="142875" cy="183173"/>
        </a:xfrm>
        <a:prstGeom prst="rect">
          <a:avLst/>
        </a:prstGeom>
        <a:noFill/>
        <a:ln w="9525">
          <a:noFill/>
          <a:miter lim="800000"/>
          <a:headEnd/>
          <a:tailEnd/>
        </a:ln>
      </xdr:spPr>
    </xdr:sp>
    <xdr:clientData/>
  </xdr:oneCellAnchor>
  <xdr:oneCellAnchor>
    <xdr:from>
      <xdr:col>7</xdr:col>
      <xdr:colOff>0</xdr:colOff>
      <xdr:row>10</xdr:row>
      <xdr:rowOff>66675</xdr:rowOff>
    </xdr:from>
    <xdr:ext cx="142875" cy="193431"/>
    <xdr:sp macro="" textlink="">
      <xdr:nvSpPr>
        <xdr:cNvPr id="45" name="Text Box 16"/>
        <xdr:cNvSpPr txBox="1">
          <a:spLocks noChangeArrowheads="1"/>
        </xdr:cNvSpPr>
      </xdr:nvSpPr>
      <xdr:spPr bwMode="auto">
        <a:xfrm>
          <a:off x="3925957" y="2534892"/>
          <a:ext cx="142875" cy="193431"/>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46" name="Text Box 3"/>
        <xdr:cNvSpPr txBox="1">
          <a:spLocks noChangeArrowheads="1"/>
        </xdr:cNvSpPr>
      </xdr:nvSpPr>
      <xdr:spPr bwMode="auto">
        <a:xfrm>
          <a:off x="3925957" y="5118652"/>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47" name="Text Box 16"/>
        <xdr:cNvSpPr txBox="1">
          <a:spLocks noChangeArrowheads="1"/>
        </xdr:cNvSpPr>
      </xdr:nvSpPr>
      <xdr:spPr bwMode="auto">
        <a:xfrm>
          <a:off x="3925957" y="5185327"/>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48" name="Text Box 3"/>
        <xdr:cNvSpPr txBox="1">
          <a:spLocks noChangeArrowheads="1"/>
        </xdr:cNvSpPr>
      </xdr:nvSpPr>
      <xdr:spPr bwMode="auto">
        <a:xfrm>
          <a:off x="3925957" y="5118652"/>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49" name="Text Box 16"/>
        <xdr:cNvSpPr txBox="1">
          <a:spLocks noChangeArrowheads="1"/>
        </xdr:cNvSpPr>
      </xdr:nvSpPr>
      <xdr:spPr bwMode="auto">
        <a:xfrm>
          <a:off x="3925957" y="5185327"/>
          <a:ext cx="142875" cy="192603"/>
        </a:xfrm>
        <a:prstGeom prst="rect">
          <a:avLst/>
        </a:prstGeom>
        <a:noFill/>
        <a:ln w="9525">
          <a:noFill/>
          <a:miter lim="800000"/>
          <a:headEnd/>
          <a:tailEnd/>
        </a:ln>
      </xdr:spPr>
    </xdr:sp>
    <xdr:clientData/>
  </xdr:oneCellAnchor>
  <xdr:twoCellAnchor editAs="oneCell">
    <xdr:from>
      <xdr:col>7</xdr:col>
      <xdr:colOff>0</xdr:colOff>
      <xdr:row>37</xdr:row>
      <xdr:rowOff>0</xdr:rowOff>
    </xdr:from>
    <xdr:to>
      <xdr:col>40</xdr:col>
      <xdr:colOff>142875</xdr:colOff>
      <xdr:row>38</xdr:row>
      <xdr:rowOff>40299</xdr:rowOff>
    </xdr:to>
    <xdr:sp macro="" textlink="">
      <xdr:nvSpPr>
        <xdr:cNvPr id="50" name="Text Box 3"/>
        <xdr:cNvSpPr txBox="1">
          <a:spLocks noChangeArrowheads="1"/>
        </xdr:cNvSpPr>
      </xdr:nvSpPr>
      <xdr:spPr bwMode="auto">
        <a:xfrm>
          <a:off x="4219575" y="5143500"/>
          <a:ext cx="142875" cy="173649"/>
        </a:xfrm>
        <a:prstGeom prst="rect">
          <a:avLst/>
        </a:prstGeom>
        <a:noFill/>
        <a:ln w="9525">
          <a:noFill/>
          <a:miter lim="800000"/>
          <a:headEnd/>
          <a:tailEnd/>
        </a:ln>
      </xdr:spPr>
    </xdr:sp>
    <xdr:clientData/>
  </xdr:twoCellAnchor>
  <xdr:twoCellAnchor editAs="oneCell">
    <xdr:from>
      <xdr:col>7</xdr:col>
      <xdr:colOff>0</xdr:colOff>
      <xdr:row>37</xdr:row>
      <xdr:rowOff>66675</xdr:rowOff>
    </xdr:from>
    <xdr:to>
      <xdr:col>40</xdr:col>
      <xdr:colOff>142875</xdr:colOff>
      <xdr:row>38</xdr:row>
      <xdr:rowOff>117232</xdr:rowOff>
    </xdr:to>
    <xdr:sp macro="" textlink="">
      <xdr:nvSpPr>
        <xdr:cNvPr id="51" name="Text Box 16"/>
        <xdr:cNvSpPr txBox="1">
          <a:spLocks noChangeArrowheads="1"/>
        </xdr:cNvSpPr>
      </xdr:nvSpPr>
      <xdr:spPr bwMode="auto">
        <a:xfrm>
          <a:off x="4219575" y="5210175"/>
          <a:ext cx="142875" cy="183907"/>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40299</xdr:rowOff>
    </xdr:to>
    <xdr:sp macro="" textlink="">
      <xdr:nvSpPr>
        <xdr:cNvPr id="52" name="Text Box 3"/>
        <xdr:cNvSpPr txBox="1">
          <a:spLocks noChangeArrowheads="1"/>
        </xdr:cNvSpPr>
      </xdr:nvSpPr>
      <xdr:spPr bwMode="auto">
        <a:xfrm>
          <a:off x="4219575" y="5143500"/>
          <a:ext cx="142875" cy="173649"/>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49823</xdr:rowOff>
    </xdr:to>
    <xdr:sp macro="" textlink="">
      <xdr:nvSpPr>
        <xdr:cNvPr id="53" name="Text Box 3"/>
        <xdr:cNvSpPr txBox="1">
          <a:spLocks noChangeArrowheads="1"/>
        </xdr:cNvSpPr>
      </xdr:nvSpPr>
      <xdr:spPr bwMode="auto">
        <a:xfrm>
          <a:off x="4219575" y="5143500"/>
          <a:ext cx="142875" cy="183173"/>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60081</xdr:rowOff>
    </xdr:to>
    <xdr:sp macro="" textlink="">
      <xdr:nvSpPr>
        <xdr:cNvPr id="54" name="Text Box 16"/>
        <xdr:cNvSpPr txBox="1">
          <a:spLocks noChangeArrowheads="1"/>
        </xdr:cNvSpPr>
      </xdr:nvSpPr>
      <xdr:spPr bwMode="auto">
        <a:xfrm>
          <a:off x="4219575" y="5143500"/>
          <a:ext cx="142875" cy="193431"/>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49823</xdr:rowOff>
    </xdr:to>
    <xdr:sp macro="" textlink="">
      <xdr:nvSpPr>
        <xdr:cNvPr id="55" name="Text Box 3"/>
        <xdr:cNvSpPr txBox="1">
          <a:spLocks noChangeArrowheads="1"/>
        </xdr:cNvSpPr>
      </xdr:nvSpPr>
      <xdr:spPr bwMode="auto">
        <a:xfrm>
          <a:off x="4219575" y="5143500"/>
          <a:ext cx="142875" cy="183173"/>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60081</xdr:rowOff>
    </xdr:to>
    <xdr:sp macro="" textlink="">
      <xdr:nvSpPr>
        <xdr:cNvPr id="56" name="Text Box 16"/>
        <xdr:cNvSpPr txBox="1">
          <a:spLocks noChangeArrowheads="1"/>
        </xdr:cNvSpPr>
      </xdr:nvSpPr>
      <xdr:spPr bwMode="auto">
        <a:xfrm>
          <a:off x="4219575" y="5143500"/>
          <a:ext cx="142875" cy="193431"/>
        </a:xfrm>
        <a:prstGeom prst="rect">
          <a:avLst/>
        </a:prstGeom>
        <a:noFill/>
        <a:ln w="9525">
          <a:noFill/>
          <a:miter lim="800000"/>
          <a:headEnd/>
          <a:tailEnd/>
        </a:ln>
      </xdr:spPr>
    </xdr:sp>
    <xdr:clientData/>
  </xdr:twoCellAnchor>
  <xdr:oneCellAnchor>
    <xdr:from>
      <xdr:col>7</xdr:col>
      <xdr:colOff>0</xdr:colOff>
      <xdr:row>30</xdr:row>
      <xdr:rowOff>0</xdr:rowOff>
    </xdr:from>
    <xdr:ext cx="142875" cy="182345"/>
    <xdr:sp macro="" textlink="">
      <xdr:nvSpPr>
        <xdr:cNvPr id="57"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58"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59"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60"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61"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62"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63"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64"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65"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66"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67"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68"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twoCellAnchor editAs="oneCell">
    <xdr:from>
      <xdr:col>7</xdr:col>
      <xdr:colOff>0</xdr:colOff>
      <xdr:row>18</xdr:row>
      <xdr:rowOff>0</xdr:rowOff>
    </xdr:from>
    <xdr:to>
      <xdr:col>40</xdr:col>
      <xdr:colOff>142875</xdr:colOff>
      <xdr:row>19</xdr:row>
      <xdr:rowOff>40299</xdr:rowOff>
    </xdr:to>
    <xdr:sp macro="" textlink="">
      <xdr:nvSpPr>
        <xdr:cNvPr id="69"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twoCellAnchor>
  <xdr:twoCellAnchor editAs="oneCell">
    <xdr:from>
      <xdr:col>7</xdr:col>
      <xdr:colOff>0</xdr:colOff>
      <xdr:row>18</xdr:row>
      <xdr:rowOff>66675</xdr:rowOff>
    </xdr:from>
    <xdr:to>
      <xdr:col>40</xdr:col>
      <xdr:colOff>142875</xdr:colOff>
      <xdr:row>19</xdr:row>
      <xdr:rowOff>117232</xdr:rowOff>
    </xdr:to>
    <xdr:sp macro="" textlink="">
      <xdr:nvSpPr>
        <xdr:cNvPr id="70" name="Text Box 16"/>
        <xdr:cNvSpPr txBox="1">
          <a:spLocks noChangeArrowheads="1"/>
        </xdr:cNvSpPr>
      </xdr:nvSpPr>
      <xdr:spPr bwMode="auto">
        <a:xfrm>
          <a:off x="4219575" y="2676525"/>
          <a:ext cx="142875" cy="183907"/>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40299</xdr:rowOff>
    </xdr:to>
    <xdr:sp macro="" textlink="">
      <xdr:nvSpPr>
        <xdr:cNvPr id="71"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72" name="Text Box 3"/>
        <xdr:cNvSpPr txBox="1">
          <a:spLocks noChangeArrowheads="1"/>
        </xdr:cNvSpPr>
      </xdr:nvSpPr>
      <xdr:spPr bwMode="auto">
        <a:xfrm>
          <a:off x="4219575" y="3943350"/>
          <a:ext cx="142875" cy="175114"/>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52021</xdr:rowOff>
    </xdr:to>
    <xdr:sp macro="" textlink="">
      <xdr:nvSpPr>
        <xdr:cNvPr id="73" name="Text Box 16"/>
        <xdr:cNvSpPr txBox="1">
          <a:spLocks noChangeArrowheads="1"/>
        </xdr:cNvSpPr>
      </xdr:nvSpPr>
      <xdr:spPr bwMode="auto">
        <a:xfrm>
          <a:off x="4219575" y="3943350"/>
          <a:ext cx="142875" cy="185371"/>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74" name="Text Box 3"/>
        <xdr:cNvSpPr txBox="1">
          <a:spLocks noChangeArrowheads="1"/>
        </xdr:cNvSpPr>
      </xdr:nvSpPr>
      <xdr:spPr bwMode="auto">
        <a:xfrm>
          <a:off x="4219575" y="3943350"/>
          <a:ext cx="142875" cy="175114"/>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52021</xdr:rowOff>
    </xdr:to>
    <xdr:sp macro="" textlink="">
      <xdr:nvSpPr>
        <xdr:cNvPr id="75" name="Text Box 16"/>
        <xdr:cNvSpPr txBox="1">
          <a:spLocks noChangeArrowheads="1"/>
        </xdr:cNvSpPr>
      </xdr:nvSpPr>
      <xdr:spPr bwMode="auto">
        <a:xfrm>
          <a:off x="4219575" y="3943350"/>
          <a:ext cx="142875" cy="185371"/>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76" name="Text Box 3"/>
        <xdr:cNvSpPr txBox="1">
          <a:spLocks noChangeArrowheads="1"/>
        </xdr:cNvSpPr>
      </xdr:nvSpPr>
      <xdr:spPr bwMode="auto">
        <a:xfrm>
          <a:off x="4219575" y="3943350"/>
          <a:ext cx="142875" cy="175114"/>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52022</xdr:rowOff>
    </xdr:to>
    <xdr:sp macro="" textlink="">
      <xdr:nvSpPr>
        <xdr:cNvPr id="77" name="Text Box 16"/>
        <xdr:cNvSpPr txBox="1">
          <a:spLocks noChangeArrowheads="1"/>
        </xdr:cNvSpPr>
      </xdr:nvSpPr>
      <xdr:spPr bwMode="auto">
        <a:xfrm>
          <a:off x="4219575" y="3943350"/>
          <a:ext cx="142875" cy="185372"/>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78" name="Text Box 3"/>
        <xdr:cNvSpPr txBox="1">
          <a:spLocks noChangeArrowheads="1"/>
        </xdr:cNvSpPr>
      </xdr:nvSpPr>
      <xdr:spPr bwMode="auto">
        <a:xfrm>
          <a:off x="4219575" y="3943350"/>
          <a:ext cx="142875" cy="175114"/>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52022</xdr:rowOff>
    </xdr:to>
    <xdr:sp macro="" textlink="">
      <xdr:nvSpPr>
        <xdr:cNvPr id="79" name="Text Box 16"/>
        <xdr:cNvSpPr txBox="1">
          <a:spLocks noChangeArrowheads="1"/>
        </xdr:cNvSpPr>
      </xdr:nvSpPr>
      <xdr:spPr bwMode="auto">
        <a:xfrm>
          <a:off x="4219575" y="3943350"/>
          <a:ext cx="142875" cy="185372"/>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80" name="Text Box 3"/>
        <xdr:cNvSpPr txBox="1">
          <a:spLocks noChangeArrowheads="1"/>
        </xdr:cNvSpPr>
      </xdr:nvSpPr>
      <xdr:spPr bwMode="auto">
        <a:xfrm>
          <a:off x="4219575" y="3943350"/>
          <a:ext cx="142875" cy="175114"/>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52022</xdr:rowOff>
    </xdr:to>
    <xdr:sp macro="" textlink="">
      <xdr:nvSpPr>
        <xdr:cNvPr id="81" name="Text Box 16"/>
        <xdr:cNvSpPr txBox="1">
          <a:spLocks noChangeArrowheads="1"/>
        </xdr:cNvSpPr>
      </xdr:nvSpPr>
      <xdr:spPr bwMode="auto">
        <a:xfrm>
          <a:off x="4219575" y="3943350"/>
          <a:ext cx="142875" cy="185372"/>
        </a:xfrm>
        <a:prstGeom prst="rect">
          <a:avLst/>
        </a:prstGeom>
        <a:noFill/>
        <a:ln w="9525">
          <a:noFill/>
          <a:miter lim="800000"/>
          <a:headEnd/>
          <a:tailEnd/>
        </a:ln>
      </xdr:spPr>
    </xdr:sp>
    <xdr:clientData/>
  </xdr:twoCellAnchor>
  <xdr:twoCellAnchor editAs="oneCell">
    <xdr:from>
      <xdr:col>7</xdr:col>
      <xdr:colOff>0</xdr:colOff>
      <xdr:row>28</xdr:row>
      <xdr:rowOff>0</xdr:rowOff>
    </xdr:from>
    <xdr:to>
      <xdr:col>40</xdr:col>
      <xdr:colOff>142875</xdr:colOff>
      <xdr:row>29</xdr:row>
      <xdr:rowOff>41764</xdr:rowOff>
    </xdr:to>
    <xdr:sp macro="" textlink="">
      <xdr:nvSpPr>
        <xdr:cNvPr id="82" name="Text Box 3"/>
        <xdr:cNvSpPr txBox="1">
          <a:spLocks noChangeArrowheads="1"/>
        </xdr:cNvSpPr>
      </xdr:nvSpPr>
      <xdr:spPr bwMode="auto">
        <a:xfrm>
          <a:off x="4219575" y="3943350"/>
          <a:ext cx="142875" cy="175114"/>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40297</xdr:rowOff>
    </xdr:to>
    <xdr:sp macro="" textlink="">
      <xdr:nvSpPr>
        <xdr:cNvPr id="83" name="Text Box 3"/>
        <xdr:cNvSpPr txBox="1">
          <a:spLocks noChangeArrowheads="1"/>
        </xdr:cNvSpPr>
      </xdr:nvSpPr>
      <xdr:spPr bwMode="auto">
        <a:xfrm>
          <a:off x="4219575" y="2609850"/>
          <a:ext cx="142875" cy="173647"/>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50555</xdr:rowOff>
    </xdr:to>
    <xdr:sp macro="" textlink="">
      <xdr:nvSpPr>
        <xdr:cNvPr id="84" name="Text Box 16"/>
        <xdr:cNvSpPr txBox="1">
          <a:spLocks noChangeArrowheads="1"/>
        </xdr:cNvSpPr>
      </xdr:nvSpPr>
      <xdr:spPr bwMode="auto">
        <a:xfrm>
          <a:off x="4219575" y="2609850"/>
          <a:ext cx="142875" cy="183905"/>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40297</xdr:rowOff>
    </xdr:to>
    <xdr:sp macro="" textlink="">
      <xdr:nvSpPr>
        <xdr:cNvPr id="85" name="Text Box 3"/>
        <xdr:cNvSpPr txBox="1">
          <a:spLocks noChangeArrowheads="1"/>
        </xdr:cNvSpPr>
      </xdr:nvSpPr>
      <xdr:spPr bwMode="auto">
        <a:xfrm>
          <a:off x="4219575" y="2609850"/>
          <a:ext cx="142875" cy="173647"/>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50555</xdr:rowOff>
    </xdr:to>
    <xdr:sp macro="" textlink="">
      <xdr:nvSpPr>
        <xdr:cNvPr id="86" name="Text Box 16"/>
        <xdr:cNvSpPr txBox="1">
          <a:spLocks noChangeArrowheads="1"/>
        </xdr:cNvSpPr>
      </xdr:nvSpPr>
      <xdr:spPr bwMode="auto">
        <a:xfrm>
          <a:off x="4219575" y="2609850"/>
          <a:ext cx="142875" cy="183905"/>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40299</xdr:rowOff>
    </xdr:to>
    <xdr:sp macro="" textlink="">
      <xdr:nvSpPr>
        <xdr:cNvPr id="87" name="Text Box 3"/>
        <xdr:cNvSpPr txBox="1">
          <a:spLocks noChangeArrowheads="1"/>
        </xdr:cNvSpPr>
      </xdr:nvSpPr>
      <xdr:spPr bwMode="auto">
        <a:xfrm>
          <a:off x="4219575" y="5143500"/>
          <a:ext cx="142875" cy="173649"/>
        </a:xfrm>
        <a:prstGeom prst="rect">
          <a:avLst/>
        </a:prstGeom>
        <a:noFill/>
        <a:ln w="9525">
          <a:noFill/>
          <a:miter lim="800000"/>
          <a:headEnd/>
          <a:tailEnd/>
        </a:ln>
      </xdr:spPr>
    </xdr:sp>
    <xdr:clientData/>
  </xdr:twoCellAnchor>
  <xdr:twoCellAnchor editAs="oneCell">
    <xdr:from>
      <xdr:col>7</xdr:col>
      <xdr:colOff>0</xdr:colOff>
      <xdr:row>37</xdr:row>
      <xdr:rowOff>66675</xdr:rowOff>
    </xdr:from>
    <xdr:to>
      <xdr:col>40</xdr:col>
      <xdr:colOff>142875</xdr:colOff>
      <xdr:row>38</xdr:row>
      <xdr:rowOff>117232</xdr:rowOff>
    </xdr:to>
    <xdr:sp macro="" textlink="">
      <xdr:nvSpPr>
        <xdr:cNvPr id="88" name="Text Box 16"/>
        <xdr:cNvSpPr txBox="1">
          <a:spLocks noChangeArrowheads="1"/>
        </xdr:cNvSpPr>
      </xdr:nvSpPr>
      <xdr:spPr bwMode="auto">
        <a:xfrm>
          <a:off x="4219575" y="5210175"/>
          <a:ext cx="142875" cy="183907"/>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40299</xdr:rowOff>
    </xdr:to>
    <xdr:sp macro="" textlink="">
      <xdr:nvSpPr>
        <xdr:cNvPr id="89" name="Text Box 3"/>
        <xdr:cNvSpPr txBox="1">
          <a:spLocks noChangeArrowheads="1"/>
        </xdr:cNvSpPr>
      </xdr:nvSpPr>
      <xdr:spPr bwMode="auto">
        <a:xfrm>
          <a:off x="4219575" y="5143500"/>
          <a:ext cx="142875" cy="173649"/>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49823</xdr:rowOff>
    </xdr:to>
    <xdr:sp macro="" textlink="">
      <xdr:nvSpPr>
        <xdr:cNvPr id="90" name="Text Box 3"/>
        <xdr:cNvSpPr txBox="1">
          <a:spLocks noChangeArrowheads="1"/>
        </xdr:cNvSpPr>
      </xdr:nvSpPr>
      <xdr:spPr bwMode="auto">
        <a:xfrm>
          <a:off x="4219575" y="5143500"/>
          <a:ext cx="142875" cy="183173"/>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60081</xdr:rowOff>
    </xdr:to>
    <xdr:sp macro="" textlink="">
      <xdr:nvSpPr>
        <xdr:cNvPr id="91" name="Text Box 16"/>
        <xdr:cNvSpPr txBox="1">
          <a:spLocks noChangeArrowheads="1"/>
        </xdr:cNvSpPr>
      </xdr:nvSpPr>
      <xdr:spPr bwMode="auto">
        <a:xfrm>
          <a:off x="4219575" y="5143500"/>
          <a:ext cx="142875" cy="193431"/>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49823</xdr:rowOff>
    </xdr:to>
    <xdr:sp macro="" textlink="">
      <xdr:nvSpPr>
        <xdr:cNvPr id="92" name="Text Box 3"/>
        <xdr:cNvSpPr txBox="1">
          <a:spLocks noChangeArrowheads="1"/>
        </xdr:cNvSpPr>
      </xdr:nvSpPr>
      <xdr:spPr bwMode="auto">
        <a:xfrm>
          <a:off x="4219575" y="5143500"/>
          <a:ext cx="142875" cy="183173"/>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60081</xdr:rowOff>
    </xdr:to>
    <xdr:sp macro="" textlink="">
      <xdr:nvSpPr>
        <xdr:cNvPr id="93" name="Text Box 16"/>
        <xdr:cNvSpPr txBox="1">
          <a:spLocks noChangeArrowheads="1"/>
        </xdr:cNvSpPr>
      </xdr:nvSpPr>
      <xdr:spPr bwMode="auto">
        <a:xfrm>
          <a:off x="4219575" y="5143500"/>
          <a:ext cx="142875" cy="193431"/>
        </a:xfrm>
        <a:prstGeom prst="rect">
          <a:avLst/>
        </a:prstGeom>
        <a:noFill/>
        <a:ln w="9525">
          <a:noFill/>
          <a:miter lim="800000"/>
          <a:headEnd/>
          <a:tailEnd/>
        </a:ln>
      </xdr:spPr>
    </xdr:sp>
    <xdr:clientData/>
  </xdr:twoCellAnchor>
  <xdr:oneCellAnchor>
    <xdr:from>
      <xdr:col>7</xdr:col>
      <xdr:colOff>0</xdr:colOff>
      <xdr:row>18</xdr:row>
      <xdr:rowOff>0</xdr:rowOff>
    </xdr:from>
    <xdr:ext cx="142875" cy="173649"/>
    <xdr:sp macro="" textlink="">
      <xdr:nvSpPr>
        <xdr:cNvPr id="94"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oneCellAnchor>
  <xdr:oneCellAnchor>
    <xdr:from>
      <xdr:col>28</xdr:col>
      <xdr:colOff>47625</xdr:colOff>
      <xdr:row>18</xdr:row>
      <xdr:rowOff>9525</xdr:rowOff>
    </xdr:from>
    <xdr:ext cx="142875" cy="183907"/>
    <xdr:sp macro="" textlink="">
      <xdr:nvSpPr>
        <xdr:cNvPr id="95" name="Text Box 16"/>
        <xdr:cNvSpPr txBox="1">
          <a:spLocks noChangeArrowheads="1"/>
        </xdr:cNvSpPr>
      </xdr:nvSpPr>
      <xdr:spPr bwMode="auto">
        <a:xfrm>
          <a:off x="4219575" y="2619375"/>
          <a:ext cx="142875" cy="183907"/>
        </a:xfrm>
        <a:prstGeom prst="rect">
          <a:avLst/>
        </a:prstGeom>
        <a:noFill/>
        <a:ln w="9525">
          <a:noFill/>
          <a:miter lim="800000"/>
          <a:headEnd/>
          <a:tailEnd/>
        </a:ln>
      </xdr:spPr>
    </xdr:sp>
    <xdr:clientData/>
  </xdr:oneCellAnchor>
  <xdr:oneCellAnchor>
    <xdr:from>
      <xdr:col>7</xdr:col>
      <xdr:colOff>0</xdr:colOff>
      <xdr:row>18</xdr:row>
      <xdr:rowOff>0</xdr:rowOff>
    </xdr:from>
    <xdr:ext cx="142875" cy="173649"/>
    <xdr:sp macro="" textlink="">
      <xdr:nvSpPr>
        <xdr:cNvPr id="96"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oneCellAnchor>
  <xdr:oneCellAnchor>
    <xdr:from>
      <xdr:col>7</xdr:col>
      <xdr:colOff>0</xdr:colOff>
      <xdr:row>18</xdr:row>
      <xdr:rowOff>0</xdr:rowOff>
    </xdr:from>
    <xdr:ext cx="142875" cy="183173"/>
    <xdr:sp macro="" textlink="">
      <xdr:nvSpPr>
        <xdr:cNvPr id="97" name="Text Box 3"/>
        <xdr:cNvSpPr txBox="1">
          <a:spLocks noChangeArrowheads="1"/>
        </xdr:cNvSpPr>
      </xdr:nvSpPr>
      <xdr:spPr bwMode="auto">
        <a:xfrm>
          <a:off x="4219575" y="2609850"/>
          <a:ext cx="142875" cy="183173"/>
        </a:xfrm>
        <a:prstGeom prst="rect">
          <a:avLst/>
        </a:prstGeom>
        <a:noFill/>
        <a:ln w="9525">
          <a:noFill/>
          <a:miter lim="800000"/>
          <a:headEnd/>
          <a:tailEnd/>
        </a:ln>
      </xdr:spPr>
    </xdr:sp>
    <xdr:clientData/>
  </xdr:oneCellAnchor>
  <xdr:oneCellAnchor>
    <xdr:from>
      <xdr:col>28</xdr:col>
      <xdr:colOff>314325</xdr:colOff>
      <xdr:row>17</xdr:row>
      <xdr:rowOff>85725</xdr:rowOff>
    </xdr:from>
    <xdr:ext cx="142875" cy="193431"/>
    <xdr:sp macro="" textlink="">
      <xdr:nvSpPr>
        <xdr:cNvPr id="98" name="Text Box 16"/>
        <xdr:cNvSpPr txBox="1">
          <a:spLocks noChangeArrowheads="1"/>
        </xdr:cNvSpPr>
      </xdr:nvSpPr>
      <xdr:spPr bwMode="auto">
        <a:xfrm>
          <a:off x="4219575" y="2562225"/>
          <a:ext cx="142875" cy="193431"/>
        </a:xfrm>
        <a:prstGeom prst="rect">
          <a:avLst/>
        </a:prstGeom>
        <a:noFill/>
        <a:ln w="9525">
          <a:noFill/>
          <a:miter lim="800000"/>
          <a:headEnd/>
          <a:tailEnd/>
        </a:ln>
      </xdr:spPr>
    </xdr:sp>
    <xdr:clientData/>
  </xdr:oneCellAnchor>
  <xdr:oneCellAnchor>
    <xdr:from>
      <xdr:col>7</xdr:col>
      <xdr:colOff>0</xdr:colOff>
      <xdr:row>10</xdr:row>
      <xdr:rowOff>0</xdr:rowOff>
    </xdr:from>
    <xdr:ext cx="142875" cy="172819"/>
    <xdr:sp macro="" textlink="">
      <xdr:nvSpPr>
        <xdr:cNvPr id="99" name="Text Box 3"/>
        <xdr:cNvSpPr txBox="1">
          <a:spLocks noChangeArrowheads="1"/>
        </xdr:cNvSpPr>
      </xdr:nvSpPr>
      <xdr:spPr bwMode="auto">
        <a:xfrm>
          <a:off x="4219575" y="1543050"/>
          <a:ext cx="142875" cy="172819"/>
        </a:xfrm>
        <a:prstGeom prst="rect">
          <a:avLst/>
        </a:prstGeom>
        <a:noFill/>
        <a:ln w="9525">
          <a:noFill/>
          <a:miter lim="800000"/>
          <a:headEnd/>
          <a:tailEnd/>
        </a:ln>
      </xdr:spPr>
    </xdr:sp>
    <xdr:clientData/>
  </xdr:oneCellAnchor>
  <xdr:oneCellAnchor>
    <xdr:from>
      <xdr:col>7</xdr:col>
      <xdr:colOff>0</xdr:colOff>
      <xdr:row>10</xdr:row>
      <xdr:rowOff>66675</xdr:rowOff>
    </xdr:from>
    <xdr:ext cx="142875" cy="183077"/>
    <xdr:sp macro="" textlink="">
      <xdr:nvSpPr>
        <xdr:cNvPr id="100" name="Text Box 16"/>
        <xdr:cNvSpPr txBox="1">
          <a:spLocks noChangeArrowheads="1"/>
        </xdr:cNvSpPr>
      </xdr:nvSpPr>
      <xdr:spPr bwMode="auto">
        <a:xfrm>
          <a:off x="4219575" y="1609725"/>
          <a:ext cx="142875" cy="183077"/>
        </a:xfrm>
        <a:prstGeom prst="rect">
          <a:avLst/>
        </a:prstGeom>
        <a:noFill/>
        <a:ln w="9525">
          <a:noFill/>
          <a:miter lim="800000"/>
          <a:headEnd/>
          <a:tailEnd/>
        </a:ln>
      </xdr:spPr>
    </xdr:sp>
    <xdr:clientData/>
  </xdr:oneCellAnchor>
  <xdr:oneCellAnchor>
    <xdr:from>
      <xdr:col>7</xdr:col>
      <xdr:colOff>0</xdr:colOff>
      <xdr:row>10</xdr:row>
      <xdr:rowOff>0</xdr:rowOff>
    </xdr:from>
    <xdr:ext cx="142875" cy="172819"/>
    <xdr:sp macro="" textlink="">
      <xdr:nvSpPr>
        <xdr:cNvPr id="101" name="Text Box 3"/>
        <xdr:cNvSpPr txBox="1">
          <a:spLocks noChangeArrowheads="1"/>
        </xdr:cNvSpPr>
      </xdr:nvSpPr>
      <xdr:spPr bwMode="auto">
        <a:xfrm>
          <a:off x="4219575" y="1543050"/>
          <a:ext cx="142875" cy="172819"/>
        </a:xfrm>
        <a:prstGeom prst="rect">
          <a:avLst/>
        </a:prstGeom>
        <a:noFill/>
        <a:ln w="9525">
          <a:noFill/>
          <a:miter lim="800000"/>
          <a:headEnd/>
          <a:tailEnd/>
        </a:ln>
      </xdr:spPr>
    </xdr:sp>
    <xdr:clientData/>
  </xdr:oneCellAnchor>
  <xdr:oneCellAnchor>
    <xdr:from>
      <xdr:col>7</xdr:col>
      <xdr:colOff>0</xdr:colOff>
      <xdr:row>10</xdr:row>
      <xdr:rowOff>66675</xdr:rowOff>
    </xdr:from>
    <xdr:ext cx="142875" cy="183077"/>
    <xdr:sp macro="" textlink="">
      <xdr:nvSpPr>
        <xdr:cNvPr id="102" name="Text Box 16"/>
        <xdr:cNvSpPr txBox="1">
          <a:spLocks noChangeArrowheads="1"/>
        </xdr:cNvSpPr>
      </xdr:nvSpPr>
      <xdr:spPr bwMode="auto">
        <a:xfrm>
          <a:off x="4219575" y="1609725"/>
          <a:ext cx="142875" cy="183077"/>
        </a:xfrm>
        <a:prstGeom prst="rect">
          <a:avLst/>
        </a:prstGeom>
        <a:noFill/>
        <a:ln w="9525">
          <a:noFill/>
          <a:miter lim="800000"/>
          <a:headEnd/>
          <a:tailEnd/>
        </a:ln>
      </xdr:spPr>
    </xdr:sp>
    <xdr:clientData/>
  </xdr:oneCellAnchor>
  <xdr:oneCellAnchor>
    <xdr:from>
      <xdr:col>7</xdr:col>
      <xdr:colOff>0</xdr:colOff>
      <xdr:row>10</xdr:row>
      <xdr:rowOff>0</xdr:rowOff>
    </xdr:from>
    <xdr:ext cx="142875" cy="183173"/>
    <xdr:sp macro="" textlink="">
      <xdr:nvSpPr>
        <xdr:cNvPr id="103" name="Text Box 3"/>
        <xdr:cNvSpPr txBox="1">
          <a:spLocks noChangeArrowheads="1"/>
        </xdr:cNvSpPr>
      </xdr:nvSpPr>
      <xdr:spPr bwMode="auto">
        <a:xfrm>
          <a:off x="4219575" y="1543050"/>
          <a:ext cx="142875" cy="183173"/>
        </a:xfrm>
        <a:prstGeom prst="rect">
          <a:avLst/>
        </a:prstGeom>
        <a:noFill/>
        <a:ln w="9525">
          <a:noFill/>
          <a:miter lim="800000"/>
          <a:headEnd/>
          <a:tailEnd/>
        </a:ln>
      </xdr:spPr>
    </xdr:sp>
    <xdr:clientData/>
  </xdr:oneCellAnchor>
  <xdr:oneCellAnchor>
    <xdr:from>
      <xdr:col>7</xdr:col>
      <xdr:colOff>0</xdr:colOff>
      <xdr:row>10</xdr:row>
      <xdr:rowOff>66675</xdr:rowOff>
    </xdr:from>
    <xdr:ext cx="142875" cy="193431"/>
    <xdr:sp macro="" textlink="">
      <xdr:nvSpPr>
        <xdr:cNvPr id="104" name="Text Box 16"/>
        <xdr:cNvSpPr txBox="1">
          <a:spLocks noChangeArrowheads="1"/>
        </xdr:cNvSpPr>
      </xdr:nvSpPr>
      <xdr:spPr bwMode="auto">
        <a:xfrm>
          <a:off x="4219575" y="1609725"/>
          <a:ext cx="142875" cy="193431"/>
        </a:xfrm>
        <a:prstGeom prst="rect">
          <a:avLst/>
        </a:prstGeom>
        <a:noFill/>
        <a:ln w="9525">
          <a:noFill/>
          <a:miter lim="800000"/>
          <a:headEnd/>
          <a:tailEnd/>
        </a:ln>
      </xdr:spPr>
    </xdr:sp>
    <xdr:clientData/>
  </xdr:oneCellAnchor>
  <xdr:oneCellAnchor>
    <xdr:from>
      <xdr:col>7</xdr:col>
      <xdr:colOff>0</xdr:colOff>
      <xdr:row>10</xdr:row>
      <xdr:rowOff>0</xdr:rowOff>
    </xdr:from>
    <xdr:ext cx="142875" cy="183173"/>
    <xdr:sp macro="" textlink="">
      <xdr:nvSpPr>
        <xdr:cNvPr id="105" name="Text Box 3"/>
        <xdr:cNvSpPr txBox="1">
          <a:spLocks noChangeArrowheads="1"/>
        </xdr:cNvSpPr>
      </xdr:nvSpPr>
      <xdr:spPr bwMode="auto">
        <a:xfrm>
          <a:off x="4219575" y="1543050"/>
          <a:ext cx="142875" cy="183173"/>
        </a:xfrm>
        <a:prstGeom prst="rect">
          <a:avLst/>
        </a:prstGeom>
        <a:noFill/>
        <a:ln w="9525">
          <a:noFill/>
          <a:miter lim="800000"/>
          <a:headEnd/>
          <a:tailEnd/>
        </a:ln>
      </xdr:spPr>
    </xdr:sp>
    <xdr:clientData/>
  </xdr:oneCellAnchor>
  <xdr:oneCellAnchor>
    <xdr:from>
      <xdr:col>7</xdr:col>
      <xdr:colOff>0</xdr:colOff>
      <xdr:row>10</xdr:row>
      <xdr:rowOff>66675</xdr:rowOff>
    </xdr:from>
    <xdr:ext cx="142875" cy="193431"/>
    <xdr:sp macro="" textlink="">
      <xdr:nvSpPr>
        <xdr:cNvPr id="106" name="Text Box 16"/>
        <xdr:cNvSpPr txBox="1">
          <a:spLocks noChangeArrowheads="1"/>
        </xdr:cNvSpPr>
      </xdr:nvSpPr>
      <xdr:spPr bwMode="auto">
        <a:xfrm>
          <a:off x="4219575" y="1609725"/>
          <a:ext cx="142875" cy="193431"/>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07"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08"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09"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10"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twoCellAnchor editAs="oneCell">
    <xdr:from>
      <xdr:col>7</xdr:col>
      <xdr:colOff>0</xdr:colOff>
      <xdr:row>37</xdr:row>
      <xdr:rowOff>0</xdr:rowOff>
    </xdr:from>
    <xdr:to>
      <xdr:col>40</xdr:col>
      <xdr:colOff>142875</xdr:colOff>
      <xdr:row>38</xdr:row>
      <xdr:rowOff>40299</xdr:rowOff>
    </xdr:to>
    <xdr:sp macro="" textlink="">
      <xdr:nvSpPr>
        <xdr:cNvPr id="111" name="Text Box 3"/>
        <xdr:cNvSpPr txBox="1">
          <a:spLocks noChangeArrowheads="1"/>
        </xdr:cNvSpPr>
      </xdr:nvSpPr>
      <xdr:spPr bwMode="auto">
        <a:xfrm>
          <a:off x="4219575" y="5143500"/>
          <a:ext cx="142875" cy="173649"/>
        </a:xfrm>
        <a:prstGeom prst="rect">
          <a:avLst/>
        </a:prstGeom>
        <a:noFill/>
        <a:ln w="9525">
          <a:noFill/>
          <a:miter lim="800000"/>
          <a:headEnd/>
          <a:tailEnd/>
        </a:ln>
      </xdr:spPr>
    </xdr:sp>
    <xdr:clientData/>
  </xdr:twoCellAnchor>
  <xdr:twoCellAnchor editAs="oneCell">
    <xdr:from>
      <xdr:col>7</xdr:col>
      <xdr:colOff>0</xdr:colOff>
      <xdr:row>37</xdr:row>
      <xdr:rowOff>66675</xdr:rowOff>
    </xdr:from>
    <xdr:to>
      <xdr:col>40</xdr:col>
      <xdr:colOff>142875</xdr:colOff>
      <xdr:row>38</xdr:row>
      <xdr:rowOff>117232</xdr:rowOff>
    </xdr:to>
    <xdr:sp macro="" textlink="">
      <xdr:nvSpPr>
        <xdr:cNvPr id="112" name="Text Box 16"/>
        <xdr:cNvSpPr txBox="1">
          <a:spLocks noChangeArrowheads="1"/>
        </xdr:cNvSpPr>
      </xdr:nvSpPr>
      <xdr:spPr bwMode="auto">
        <a:xfrm>
          <a:off x="4219575" y="5210175"/>
          <a:ext cx="142875" cy="183907"/>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40299</xdr:rowOff>
    </xdr:to>
    <xdr:sp macro="" textlink="">
      <xdr:nvSpPr>
        <xdr:cNvPr id="113" name="Text Box 3"/>
        <xdr:cNvSpPr txBox="1">
          <a:spLocks noChangeArrowheads="1"/>
        </xdr:cNvSpPr>
      </xdr:nvSpPr>
      <xdr:spPr bwMode="auto">
        <a:xfrm>
          <a:off x="4219575" y="5143500"/>
          <a:ext cx="142875" cy="173649"/>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49823</xdr:rowOff>
    </xdr:to>
    <xdr:sp macro="" textlink="">
      <xdr:nvSpPr>
        <xdr:cNvPr id="114" name="Text Box 3"/>
        <xdr:cNvSpPr txBox="1">
          <a:spLocks noChangeArrowheads="1"/>
        </xdr:cNvSpPr>
      </xdr:nvSpPr>
      <xdr:spPr bwMode="auto">
        <a:xfrm>
          <a:off x="4219575" y="5143500"/>
          <a:ext cx="142875" cy="183173"/>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60081</xdr:rowOff>
    </xdr:to>
    <xdr:sp macro="" textlink="">
      <xdr:nvSpPr>
        <xdr:cNvPr id="115" name="Text Box 16"/>
        <xdr:cNvSpPr txBox="1">
          <a:spLocks noChangeArrowheads="1"/>
        </xdr:cNvSpPr>
      </xdr:nvSpPr>
      <xdr:spPr bwMode="auto">
        <a:xfrm>
          <a:off x="4219575" y="5143500"/>
          <a:ext cx="142875" cy="193431"/>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49823</xdr:rowOff>
    </xdr:to>
    <xdr:sp macro="" textlink="">
      <xdr:nvSpPr>
        <xdr:cNvPr id="116" name="Text Box 3"/>
        <xdr:cNvSpPr txBox="1">
          <a:spLocks noChangeArrowheads="1"/>
        </xdr:cNvSpPr>
      </xdr:nvSpPr>
      <xdr:spPr bwMode="auto">
        <a:xfrm>
          <a:off x="4219575" y="5143500"/>
          <a:ext cx="142875" cy="183173"/>
        </a:xfrm>
        <a:prstGeom prst="rect">
          <a:avLst/>
        </a:prstGeom>
        <a:noFill/>
        <a:ln w="9525">
          <a:noFill/>
          <a:miter lim="800000"/>
          <a:headEnd/>
          <a:tailEnd/>
        </a:ln>
      </xdr:spPr>
    </xdr:sp>
    <xdr:clientData/>
  </xdr:twoCellAnchor>
  <xdr:twoCellAnchor editAs="oneCell">
    <xdr:from>
      <xdr:col>7</xdr:col>
      <xdr:colOff>0</xdr:colOff>
      <xdr:row>37</xdr:row>
      <xdr:rowOff>0</xdr:rowOff>
    </xdr:from>
    <xdr:to>
      <xdr:col>40</xdr:col>
      <xdr:colOff>142875</xdr:colOff>
      <xdr:row>38</xdr:row>
      <xdr:rowOff>60081</xdr:rowOff>
    </xdr:to>
    <xdr:sp macro="" textlink="">
      <xdr:nvSpPr>
        <xdr:cNvPr id="117" name="Text Box 16"/>
        <xdr:cNvSpPr txBox="1">
          <a:spLocks noChangeArrowheads="1"/>
        </xdr:cNvSpPr>
      </xdr:nvSpPr>
      <xdr:spPr bwMode="auto">
        <a:xfrm>
          <a:off x="4219575" y="5143500"/>
          <a:ext cx="142875" cy="193431"/>
        </a:xfrm>
        <a:prstGeom prst="rect">
          <a:avLst/>
        </a:prstGeom>
        <a:noFill/>
        <a:ln w="9525">
          <a:noFill/>
          <a:miter lim="800000"/>
          <a:headEnd/>
          <a:tailEnd/>
        </a:ln>
      </xdr:spPr>
    </xdr:sp>
    <xdr:clientData/>
  </xdr:twoCellAnchor>
  <xdr:oneCellAnchor>
    <xdr:from>
      <xdr:col>7</xdr:col>
      <xdr:colOff>0</xdr:colOff>
      <xdr:row>30</xdr:row>
      <xdr:rowOff>0</xdr:rowOff>
    </xdr:from>
    <xdr:ext cx="142875" cy="182345"/>
    <xdr:sp macro="" textlink="">
      <xdr:nvSpPr>
        <xdr:cNvPr id="11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1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2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2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2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2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2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2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2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2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2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2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3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3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3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3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3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3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3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3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3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3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4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4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4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4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4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4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4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4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4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4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5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5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5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5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5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5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5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5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5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5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16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16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10</xdr:row>
      <xdr:rowOff>0</xdr:rowOff>
    </xdr:from>
    <xdr:ext cx="142875" cy="172819"/>
    <xdr:sp macro="" textlink="">
      <xdr:nvSpPr>
        <xdr:cNvPr id="162" name="Text Box 3"/>
        <xdr:cNvSpPr txBox="1">
          <a:spLocks noChangeArrowheads="1"/>
        </xdr:cNvSpPr>
      </xdr:nvSpPr>
      <xdr:spPr bwMode="auto">
        <a:xfrm>
          <a:off x="4219575" y="1543050"/>
          <a:ext cx="142875" cy="172819"/>
        </a:xfrm>
        <a:prstGeom prst="rect">
          <a:avLst/>
        </a:prstGeom>
        <a:noFill/>
        <a:ln w="9525">
          <a:noFill/>
          <a:miter lim="800000"/>
          <a:headEnd/>
          <a:tailEnd/>
        </a:ln>
      </xdr:spPr>
    </xdr:sp>
    <xdr:clientData/>
  </xdr:oneCellAnchor>
  <xdr:oneCellAnchor>
    <xdr:from>
      <xdr:col>7</xdr:col>
      <xdr:colOff>0</xdr:colOff>
      <xdr:row>10</xdr:row>
      <xdr:rowOff>66675</xdr:rowOff>
    </xdr:from>
    <xdr:ext cx="142875" cy="183077"/>
    <xdr:sp macro="" textlink="">
      <xdr:nvSpPr>
        <xdr:cNvPr id="163" name="Text Box 16"/>
        <xdr:cNvSpPr txBox="1">
          <a:spLocks noChangeArrowheads="1"/>
        </xdr:cNvSpPr>
      </xdr:nvSpPr>
      <xdr:spPr bwMode="auto">
        <a:xfrm>
          <a:off x="4219575" y="1609725"/>
          <a:ext cx="142875" cy="183077"/>
        </a:xfrm>
        <a:prstGeom prst="rect">
          <a:avLst/>
        </a:prstGeom>
        <a:noFill/>
        <a:ln w="9525">
          <a:noFill/>
          <a:miter lim="800000"/>
          <a:headEnd/>
          <a:tailEnd/>
        </a:ln>
      </xdr:spPr>
    </xdr:sp>
    <xdr:clientData/>
  </xdr:oneCellAnchor>
  <xdr:oneCellAnchor>
    <xdr:from>
      <xdr:col>7</xdr:col>
      <xdr:colOff>0</xdr:colOff>
      <xdr:row>10</xdr:row>
      <xdr:rowOff>0</xdr:rowOff>
    </xdr:from>
    <xdr:ext cx="142875" cy="172819"/>
    <xdr:sp macro="" textlink="">
      <xdr:nvSpPr>
        <xdr:cNvPr id="164" name="Text Box 3"/>
        <xdr:cNvSpPr txBox="1">
          <a:spLocks noChangeArrowheads="1"/>
        </xdr:cNvSpPr>
      </xdr:nvSpPr>
      <xdr:spPr bwMode="auto">
        <a:xfrm>
          <a:off x="4219575" y="1543050"/>
          <a:ext cx="142875" cy="172819"/>
        </a:xfrm>
        <a:prstGeom prst="rect">
          <a:avLst/>
        </a:prstGeom>
        <a:noFill/>
        <a:ln w="9525">
          <a:noFill/>
          <a:miter lim="800000"/>
          <a:headEnd/>
          <a:tailEnd/>
        </a:ln>
      </xdr:spPr>
    </xdr:sp>
    <xdr:clientData/>
  </xdr:oneCellAnchor>
  <xdr:oneCellAnchor>
    <xdr:from>
      <xdr:col>7</xdr:col>
      <xdr:colOff>0</xdr:colOff>
      <xdr:row>10</xdr:row>
      <xdr:rowOff>66675</xdr:rowOff>
    </xdr:from>
    <xdr:ext cx="142875" cy="183077"/>
    <xdr:sp macro="" textlink="">
      <xdr:nvSpPr>
        <xdr:cNvPr id="165" name="Text Box 16"/>
        <xdr:cNvSpPr txBox="1">
          <a:spLocks noChangeArrowheads="1"/>
        </xdr:cNvSpPr>
      </xdr:nvSpPr>
      <xdr:spPr bwMode="auto">
        <a:xfrm>
          <a:off x="4219575" y="1609725"/>
          <a:ext cx="142875" cy="183077"/>
        </a:xfrm>
        <a:prstGeom prst="rect">
          <a:avLst/>
        </a:prstGeom>
        <a:noFill/>
        <a:ln w="9525">
          <a:noFill/>
          <a:miter lim="800000"/>
          <a:headEnd/>
          <a:tailEnd/>
        </a:ln>
      </xdr:spPr>
    </xdr:sp>
    <xdr:clientData/>
  </xdr:oneCellAnchor>
  <xdr:oneCellAnchor>
    <xdr:from>
      <xdr:col>7</xdr:col>
      <xdr:colOff>0</xdr:colOff>
      <xdr:row>10</xdr:row>
      <xdr:rowOff>0</xdr:rowOff>
    </xdr:from>
    <xdr:ext cx="142875" cy="183173"/>
    <xdr:sp macro="" textlink="">
      <xdr:nvSpPr>
        <xdr:cNvPr id="166" name="Text Box 3"/>
        <xdr:cNvSpPr txBox="1">
          <a:spLocks noChangeArrowheads="1"/>
        </xdr:cNvSpPr>
      </xdr:nvSpPr>
      <xdr:spPr bwMode="auto">
        <a:xfrm>
          <a:off x="4219575" y="1543050"/>
          <a:ext cx="142875" cy="183173"/>
        </a:xfrm>
        <a:prstGeom prst="rect">
          <a:avLst/>
        </a:prstGeom>
        <a:noFill/>
        <a:ln w="9525">
          <a:noFill/>
          <a:miter lim="800000"/>
          <a:headEnd/>
          <a:tailEnd/>
        </a:ln>
      </xdr:spPr>
    </xdr:sp>
    <xdr:clientData/>
  </xdr:oneCellAnchor>
  <xdr:oneCellAnchor>
    <xdr:from>
      <xdr:col>7</xdr:col>
      <xdr:colOff>0</xdr:colOff>
      <xdr:row>10</xdr:row>
      <xdr:rowOff>66675</xdr:rowOff>
    </xdr:from>
    <xdr:ext cx="142875" cy="193431"/>
    <xdr:sp macro="" textlink="">
      <xdr:nvSpPr>
        <xdr:cNvPr id="167" name="Text Box 16"/>
        <xdr:cNvSpPr txBox="1">
          <a:spLocks noChangeArrowheads="1"/>
        </xdr:cNvSpPr>
      </xdr:nvSpPr>
      <xdr:spPr bwMode="auto">
        <a:xfrm>
          <a:off x="4219575" y="1609725"/>
          <a:ext cx="142875" cy="193431"/>
        </a:xfrm>
        <a:prstGeom prst="rect">
          <a:avLst/>
        </a:prstGeom>
        <a:noFill/>
        <a:ln w="9525">
          <a:noFill/>
          <a:miter lim="800000"/>
          <a:headEnd/>
          <a:tailEnd/>
        </a:ln>
      </xdr:spPr>
    </xdr:sp>
    <xdr:clientData/>
  </xdr:oneCellAnchor>
  <xdr:oneCellAnchor>
    <xdr:from>
      <xdr:col>7</xdr:col>
      <xdr:colOff>0</xdr:colOff>
      <xdr:row>10</xdr:row>
      <xdr:rowOff>0</xdr:rowOff>
    </xdr:from>
    <xdr:ext cx="142875" cy="183173"/>
    <xdr:sp macro="" textlink="">
      <xdr:nvSpPr>
        <xdr:cNvPr id="168" name="Text Box 3"/>
        <xdr:cNvSpPr txBox="1">
          <a:spLocks noChangeArrowheads="1"/>
        </xdr:cNvSpPr>
      </xdr:nvSpPr>
      <xdr:spPr bwMode="auto">
        <a:xfrm>
          <a:off x="4219575" y="1543050"/>
          <a:ext cx="142875" cy="183173"/>
        </a:xfrm>
        <a:prstGeom prst="rect">
          <a:avLst/>
        </a:prstGeom>
        <a:noFill/>
        <a:ln w="9525">
          <a:noFill/>
          <a:miter lim="800000"/>
          <a:headEnd/>
          <a:tailEnd/>
        </a:ln>
      </xdr:spPr>
    </xdr:sp>
    <xdr:clientData/>
  </xdr:oneCellAnchor>
  <xdr:oneCellAnchor>
    <xdr:from>
      <xdr:col>7</xdr:col>
      <xdr:colOff>0</xdr:colOff>
      <xdr:row>10</xdr:row>
      <xdr:rowOff>66675</xdr:rowOff>
    </xdr:from>
    <xdr:ext cx="142875" cy="193431"/>
    <xdr:sp macro="" textlink="">
      <xdr:nvSpPr>
        <xdr:cNvPr id="169" name="Text Box 16"/>
        <xdr:cNvSpPr txBox="1">
          <a:spLocks noChangeArrowheads="1"/>
        </xdr:cNvSpPr>
      </xdr:nvSpPr>
      <xdr:spPr bwMode="auto">
        <a:xfrm>
          <a:off x="4219575" y="1609725"/>
          <a:ext cx="142875" cy="193431"/>
        </a:xfrm>
        <a:prstGeom prst="rect">
          <a:avLst/>
        </a:prstGeom>
        <a:noFill/>
        <a:ln w="9525">
          <a:noFill/>
          <a:miter lim="800000"/>
          <a:headEnd/>
          <a:tailEnd/>
        </a:ln>
      </xdr:spPr>
    </xdr:sp>
    <xdr:clientData/>
  </xdr:oneCellAnchor>
  <xdr:oneCellAnchor>
    <xdr:from>
      <xdr:col>7</xdr:col>
      <xdr:colOff>0</xdr:colOff>
      <xdr:row>10</xdr:row>
      <xdr:rowOff>0</xdr:rowOff>
    </xdr:from>
    <xdr:ext cx="142875" cy="172819"/>
    <xdr:sp macro="" textlink="">
      <xdr:nvSpPr>
        <xdr:cNvPr id="170" name="Text Box 3"/>
        <xdr:cNvSpPr txBox="1">
          <a:spLocks noChangeArrowheads="1"/>
        </xdr:cNvSpPr>
      </xdr:nvSpPr>
      <xdr:spPr bwMode="auto">
        <a:xfrm>
          <a:off x="4219575" y="1543050"/>
          <a:ext cx="142875" cy="172819"/>
        </a:xfrm>
        <a:prstGeom prst="rect">
          <a:avLst/>
        </a:prstGeom>
        <a:noFill/>
        <a:ln w="9525">
          <a:noFill/>
          <a:miter lim="800000"/>
          <a:headEnd/>
          <a:tailEnd/>
        </a:ln>
      </xdr:spPr>
    </xdr:sp>
    <xdr:clientData/>
  </xdr:oneCellAnchor>
  <xdr:oneCellAnchor>
    <xdr:from>
      <xdr:col>7</xdr:col>
      <xdr:colOff>0</xdr:colOff>
      <xdr:row>10</xdr:row>
      <xdr:rowOff>66675</xdr:rowOff>
    </xdr:from>
    <xdr:ext cx="142875" cy="183077"/>
    <xdr:sp macro="" textlink="">
      <xdr:nvSpPr>
        <xdr:cNvPr id="171" name="Text Box 16"/>
        <xdr:cNvSpPr txBox="1">
          <a:spLocks noChangeArrowheads="1"/>
        </xdr:cNvSpPr>
      </xdr:nvSpPr>
      <xdr:spPr bwMode="auto">
        <a:xfrm>
          <a:off x="4219575" y="1609725"/>
          <a:ext cx="142875" cy="183077"/>
        </a:xfrm>
        <a:prstGeom prst="rect">
          <a:avLst/>
        </a:prstGeom>
        <a:noFill/>
        <a:ln w="9525">
          <a:noFill/>
          <a:miter lim="800000"/>
          <a:headEnd/>
          <a:tailEnd/>
        </a:ln>
      </xdr:spPr>
    </xdr:sp>
    <xdr:clientData/>
  </xdr:oneCellAnchor>
  <xdr:oneCellAnchor>
    <xdr:from>
      <xdr:col>7</xdr:col>
      <xdr:colOff>0</xdr:colOff>
      <xdr:row>10</xdr:row>
      <xdr:rowOff>0</xdr:rowOff>
    </xdr:from>
    <xdr:ext cx="142875" cy="172819"/>
    <xdr:sp macro="" textlink="">
      <xdr:nvSpPr>
        <xdr:cNvPr id="172" name="Text Box 3"/>
        <xdr:cNvSpPr txBox="1">
          <a:spLocks noChangeArrowheads="1"/>
        </xdr:cNvSpPr>
      </xdr:nvSpPr>
      <xdr:spPr bwMode="auto">
        <a:xfrm>
          <a:off x="4219575" y="1543050"/>
          <a:ext cx="142875" cy="172819"/>
        </a:xfrm>
        <a:prstGeom prst="rect">
          <a:avLst/>
        </a:prstGeom>
        <a:noFill/>
        <a:ln w="9525">
          <a:noFill/>
          <a:miter lim="800000"/>
          <a:headEnd/>
          <a:tailEnd/>
        </a:ln>
      </xdr:spPr>
    </xdr:sp>
    <xdr:clientData/>
  </xdr:oneCellAnchor>
  <xdr:oneCellAnchor>
    <xdr:from>
      <xdr:col>7</xdr:col>
      <xdr:colOff>0</xdr:colOff>
      <xdr:row>10</xdr:row>
      <xdr:rowOff>66675</xdr:rowOff>
    </xdr:from>
    <xdr:ext cx="142875" cy="183077"/>
    <xdr:sp macro="" textlink="">
      <xdr:nvSpPr>
        <xdr:cNvPr id="173" name="Text Box 16"/>
        <xdr:cNvSpPr txBox="1">
          <a:spLocks noChangeArrowheads="1"/>
        </xdr:cNvSpPr>
      </xdr:nvSpPr>
      <xdr:spPr bwMode="auto">
        <a:xfrm>
          <a:off x="4219575" y="1609725"/>
          <a:ext cx="142875" cy="183077"/>
        </a:xfrm>
        <a:prstGeom prst="rect">
          <a:avLst/>
        </a:prstGeom>
        <a:noFill/>
        <a:ln w="9525">
          <a:noFill/>
          <a:miter lim="800000"/>
          <a:headEnd/>
          <a:tailEnd/>
        </a:ln>
      </xdr:spPr>
    </xdr:sp>
    <xdr:clientData/>
  </xdr:oneCellAnchor>
  <xdr:oneCellAnchor>
    <xdr:from>
      <xdr:col>7</xdr:col>
      <xdr:colOff>0</xdr:colOff>
      <xdr:row>10</xdr:row>
      <xdr:rowOff>0</xdr:rowOff>
    </xdr:from>
    <xdr:ext cx="142875" cy="183173"/>
    <xdr:sp macro="" textlink="">
      <xdr:nvSpPr>
        <xdr:cNvPr id="174" name="Text Box 3"/>
        <xdr:cNvSpPr txBox="1">
          <a:spLocks noChangeArrowheads="1"/>
        </xdr:cNvSpPr>
      </xdr:nvSpPr>
      <xdr:spPr bwMode="auto">
        <a:xfrm>
          <a:off x="4219575" y="1543050"/>
          <a:ext cx="142875" cy="183173"/>
        </a:xfrm>
        <a:prstGeom prst="rect">
          <a:avLst/>
        </a:prstGeom>
        <a:noFill/>
        <a:ln w="9525">
          <a:noFill/>
          <a:miter lim="800000"/>
          <a:headEnd/>
          <a:tailEnd/>
        </a:ln>
      </xdr:spPr>
    </xdr:sp>
    <xdr:clientData/>
  </xdr:oneCellAnchor>
  <xdr:oneCellAnchor>
    <xdr:from>
      <xdr:col>7</xdr:col>
      <xdr:colOff>0</xdr:colOff>
      <xdr:row>10</xdr:row>
      <xdr:rowOff>66675</xdr:rowOff>
    </xdr:from>
    <xdr:ext cx="142875" cy="193431"/>
    <xdr:sp macro="" textlink="">
      <xdr:nvSpPr>
        <xdr:cNvPr id="175" name="Text Box 16"/>
        <xdr:cNvSpPr txBox="1">
          <a:spLocks noChangeArrowheads="1"/>
        </xdr:cNvSpPr>
      </xdr:nvSpPr>
      <xdr:spPr bwMode="auto">
        <a:xfrm>
          <a:off x="4219575" y="1609725"/>
          <a:ext cx="142875" cy="193431"/>
        </a:xfrm>
        <a:prstGeom prst="rect">
          <a:avLst/>
        </a:prstGeom>
        <a:noFill/>
        <a:ln w="9525">
          <a:noFill/>
          <a:miter lim="800000"/>
          <a:headEnd/>
          <a:tailEnd/>
        </a:ln>
      </xdr:spPr>
    </xdr:sp>
    <xdr:clientData/>
  </xdr:oneCellAnchor>
  <xdr:oneCellAnchor>
    <xdr:from>
      <xdr:col>7</xdr:col>
      <xdr:colOff>0</xdr:colOff>
      <xdr:row>10</xdr:row>
      <xdr:rowOff>0</xdr:rowOff>
    </xdr:from>
    <xdr:ext cx="142875" cy="183173"/>
    <xdr:sp macro="" textlink="">
      <xdr:nvSpPr>
        <xdr:cNvPr id="176" name="Text Box 3"/>
        <xdr:cNvSpPr txBox="1">
          <a:spLocks noChangeArrowheads="1"/>
        </xdr:cNvSpPr>
      </xdr:nvSpPr>
      <xdr:spPr bwMode="auto">
        <a:xfrm>
          <a:off x="4219575" y="1543050"/>
          <a:ext cx="142875" cy="183173"/>
        </a:xfrm>
        <a:prstGeom prst="rect">
          <a:avLst/>
        </a:prstGeom>
        <a:noFill/>
        <a:ln w="9525">
          <a:noFill/>
          <a:miter lim="800000"/>
          <a:headEnd/>
          <a:tailEnd/>
        </a:ln>
      </xdr:spPr>
    </xdr:sp>
    <xdr:clientData/>
  </xdr:oneCellAnchor>
  <xdr:oneCellAnchor>
    <xdr:from>
      <xdr:col>7</xdr:col>
      <xdr:colOff>0</xdr:colOff>
      <xdr:row>10</xdr:row>
      <xdr:rowOff>66675</xdr:rowOff>
    </xdr:from>
    <xdr:ext cx="142875" cy="193431"/>
    <xdr:sp macro="" textlink="">
      <xdr:nvSpPr>
        <xdr:cNvPr id="177" name="Text Box 16"/>
        <xdr:cNvSpPr txBox="1">
          <a:spLocks noChangeArrowheads="1"/>
        </xdr:cNvSpPr>
      </xdr:nvSpPr>
      <xdr:spPr bwMode="auto">
        <a:xfrm>
          <a:off x="4219575" y="1609725"/>
          <a:ext cx="142875" cy="193431"/>
        </a:xfrm>
        <a:prstGeom prst="rect">
          <a:avLst/>
        </a:prstGeom>
        <a:noFill/>
        <a:ln w="9525">
          <a:noFill/>
          <a:miter lim="800000"/>
          <a:headEnd/>
          <a:tailEnd/>
        </a:ln>
      </xdr:spPr>
    </xdr:sp>
    <xdr:clientData/>
  </xdr:oneCellAnchor>
  <xdr:twoCellAnchor editAs="oneCell">
    <xdr:from>
      <xdr:col>7</xdr:col>
      <xdr:colOff>0</xdr:colOff>
      <xdr:row>18</xdr:row>
      <xdr:rowOff>0</xdr:rowOff>
    </xdr:from>
    <xdr:to>
      <xdr:col>40</xdr:col>
      <xdr:colOff>142875</xdr:colOff>
      <xdr:row>19</xdr:row>
      <xdr:rowOff>40299</xdr:rowOff>
    </xdr:to>
    <xdr:sp macro="" textlink="">
      <xdr:nvSpPr>
        <xdr:cNvPr id="178"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twoCellAnchor>
  <xdr:twoCellAnchor editAs="oneCell">
    <xdr:from>
      <xdr:col>7</xdr:col>
      <xdr:colOff>0</xdr:colOff>
      <xdr:row>18</xdr:row>
      <xdr:rowOff>66675</xdr:rowOff>
    </xdr:from>
    <xdr:to>
      <xdr:col>40</xdr:col>
      <xdr:colOff>142875</xdr:colOff>
      <xdr:row>19</xdr:row>
      <xdr:rowOff>117232</xdr:rowOff>
    </xdr:to>
    <xdr:sp macro="" textlink="">
      <xdr:nvSpPr>
        <xdr:cNvPr id="179" name="Text Box 16"/>
        <xdr:cNvSpPr txBox="1">
          <a:spLocks noChangeArrowheads="1"/>
        </xdr:cNvSpPr>
      </xdr:nvSpPr>
      <xdr:spPr bwMode="auto">
        <a:xfrm>
          <a:off x="4219575" y="2676525"/>
          <a:ext cx="142875" cy="183907"/>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40299</xdr:rowOff>
    </xdr:to>
    <xdr:sp macro="" textlink="">
      <xdr:nvSpPr>
        <xdr:cNvPr id="180"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40297</xdr:rowOff>
    </xdr:to>
    <xdr:sp macro="" textlink="">
      <xdr:nvSpPr>
        <xdr:cNvPr id="181" name="Text Box 3"/>
        <xdr:cNvSpPr txBox="1">
          <a:spLocks noChangeArrowheads="1"/>
        </xdr:cNvSpPr>
      </xdr:nvSpPr>
      <xdr:spPr bwMode="auto">
        <a:xfrm>
          <a:off x="4219575" y="2609850"/>
          <a:ext cx="142875" cy="173647"/>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50555</xdr:rowOff>
    </xdr:to>
    <xdr:sp macro="" textlink="">
      <xdr:nvSpPr>
        <xdr:cNvPr id="182" name="Text Box 16"/>
        <xdr:cNvSpPr txBox="1">
          <a:spLocks noChangeArrowheads="1"/>
        </xdr:cNvSpPr>
      </xdr:nvSpPr>
      <xdr:spPr bwMode="auto">
        <a:xfrm>
          <a:off x="4219575" y="2609850"/>
          <a:ext cx="142875" cy="183905"/>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40297</xdr:rowOff>
    </xdr:to>
    <xdr:sp macro="" textlink="">
      <xdr:nvSpPr>
        <xdr:cNvPr id="183" name="Text Box 3"/>
        <xdr:cNvSpPr txBox="1">
          <a:spLocks noChangeArrowheads="1"/>
        </xdr:cNvSpPr>
      </xdr:nvSpPr>
      <xdr:spPr bwMode="auto">
        <a:xfrm>
          <a:off x="4219575" y="2609850"/>
          <a:ext cx="142875" cy="173647"/>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50555</xdr:rowOff>
    </xdr:to>
    <xdr:sp macro="" textlink="">
      <xdr:nvSpPr>
        <xdr:cNvPr id="184" name="Text Box 16"/>
        <xdr:cNvSpPr txBox="1">
          <a:spLocks noChangeArrowheads="1"/>
        </xdr:cNvSpPr>
      </xdr:nvSpPr>
      <xdr:spPr bwMode="auto">
        <a:xfrm>
          <a:off x="4219575" y="2609850"/>
          <a:ext cx="142875" cy="183905"/>
        </a:xfrm>
        <a:prstGeom prst="rect">
          <a:avLst/>
        </a:prstGeom>
        <a:noFill/>
        <a:ln w="9525">
          <a:noFill/>
          <a:miter lim="800000"/>
          <a:headEnd/>
          <a:tailEnd/>
        </a:ln>
      </xdr:spPr>
    </xdr:sp>
    <xdr:clientData/>
  </xdr:twoCellAnchor>
  <xdr:oneCellAnchor>
    <xdr:from>
      <xdr:col>7</xdr:col>
      <xdr:colOff>0</xdr:colOff>
      <xdr:row>18</xdr:row>
      <xdr:rowOff>0</xdr:rowOff>
    </xdr:from>
    <xdr:ext cx="142875" cy="173649"/>
    <xdr:sp macro="" textlink="">
      <xdr:nvSpPr>
        <xdr:cNvPr id="185"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oneCellAnchor>
  <xdr:oneCellAnchor>
    <xdr:from>
      <xdr:col>28</xdr:col>
      <xdr:colOff>47625</xdr:colOff>
      <xdr:row>18</xdr:row>
      <xdr:rowOff>9525</xdr:rowOff>
    </xdr:from>
    <xdr:ext cx="142875" cy="183907"/>
    <xdr:sp macro="" textlink="">
      <xdr:nvSpPr>
        <xdr:cNvPr id="186" name="Text Box 16"/>
        <xdr:cNvSpPr txBox="1">
          <a:spLocks noChangeArrowheads="1"/>
        </xdr:cNvSpPr>
      </xdr:nvSpPr>
      <xdr:spPr bwMode="auto">
        <a:xfrm>
          <a:off x="4219575" y="2619375"/>
          <a:ext cx="142875" cy="183907"/>
        </a:xfrm>
        <a:prstGeom prst="rect">
          <a:avLst/>
        </a:prstGeom>
        <a:noFill/>
        <a:ln w="9525">
          <a:noFill/>
          <a:miter lim="800000"/>
          <a:headEnd/>
          <a:tailEnd/>
        </a:ln>
      </xdr:spPr>
    </xdr:sp>
    <xdr:clientData/>
  </xdr:oneCellAnchor>
  <xdr:oneCellAnchor>
    <xdr:from>
      <xdr:col>7</xdr:col>
      <xdr:colOff>0</xdr:colOff>
      <xdr:row>18</xdr:row>
      <xdr:rowOff>0</xdr:rowOff>
    </xdr:from>
    <xdr:ext cx="142875" cy="173649"/>
    <xdr:sp macro="" textlink="">
      <xdr:nvSpPr>
        <xdr:cNvPr id="187"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oneCellAnchor>
  <xdr:oneCellAnchor>
    <xdr:from>
      <xdr:col>7</xdr:col>
      <xdr:colOff>0</xdr:colOff>
      <xdr:row>18</xdr:row>
      <xdr:rowOff>0</xdr:rowOff>
    </xdr:from>
    <xdr:ext cx="142875" cy="183173"/>
    <xdr:sp macro="" textlink="">
      <xdr:nvSpPr>
        <xdr:cNvPr id="188" name="Text Box 3"/>
        <xdr:cNvSpPr txBox="1">
          <a:spLocks noChangeArrowheads="1"/>
        </xdr:cNvSpPr>
      </xdr:nvSpPr>
      <xdr:spPr bwMode="auto">
        <a:xfrm>
          <a:off x="4219575" y="2609850"/>
          <a:ext cx="142875" cy="183173"/>
        </a:xfrm>
        <a:prstGeom prst="rect">
          <a:avLst/>
        </a:prstGeom>
        <a:noFill/>
        <a:ln w="9525">
          <a:noFill/>
          <a:miter lim="800000"/>
          <a:headEnd/>
          <a:tailEnd/>
        </a:ln>
      </xdr:spPr>
    </xdr:sp>
    <xdr:clientData/>
  </xdr:oneCellAnchor>
  <xdr:twoCellAnchor editAs="oneCell">
    <xdr:from>
      <xdr:col>7</xdr:col>
      <xdr:colOff>0</xdr:colOff>
      <xdr:row>18</xdr:row>
      <xdr:rowOff>0</xdr:rowOff>
    </xdr:from>
    <xdr:to>
      <xdr:col>40</xdr:col>
      <xdr:colOff>142875</xdr:colOff>
      <xdr:row>19</xdr:row>
      <xdr:rowOff>40299</xdr:rowOff>
    </xdr:to>
    <xdr:sp macro="" textlink="">
      <xdr:nvSpPr>
        <xdr:cNvPr id="189"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twoCellAnchor>
  <xdr:twoCellAnchor editAs="oneCell">
    <xdr:from>
      <xdr:col>7</xdr:col>
      <xdr:colOff>0</xdr:colOff>
      <xdr:row>18</xdr:row>
      <xdr:rowOff>66675</xdr:rowOff>
    </xdr:from>
    <xdr:to>
      <xdr:col>40</xdr:col>
      <xdr:colOff>142875</xdr:colOff>
      <xdr:row>19</xdr:row>
      <xdr:rowOff>117232</xdr:rowOff>
    </xdr:to>
    <xdr:sp macro="" textlink="">
      <xdr:nvSpPr>
        <xdr:cNvPr id="190" name="Text Box 16"/>
        <xdr:cNvSpPr txBox="1">
          <a:spLocks noChangeArrowheads="1"/>
        </xdr:cNvSpPr>
      </xdr:nvSpPr>
      <xdr:spPr bwMode="auto">
        <a:xfrm>
          <a:off x="4219575" y="2676525"/>
          <a:ext cx="142875" cy="183907"/>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40299</xdr:rowOff>
    </xdr:to>
    <xdr:sp macro="" textlink="">
      <xdr:nvSpPr>
        <xdr:cNvPr id="191"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40297</xdr:rowOff>
    </xdr:to>
    <xdr:sp macro="" textlink="">
      <xdr:nvSpPr>
        <xdr:cNvPr id="192" name="Text Box 3"/>
        <xdr:cNvSpPr txBox="1">
          <a:spLocks noChangeArrowheads="1"/>
        </xdr:cNvSpPr>
      </xdr:nvSpPr>
      <xdr:spPr bwMode="auto">
        <a:xfrm>
          <a:off x="4219575" y="2609850"/>
          <a:ext cx="142875" cy="173647"/>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50555</xdr:rowOff>
    </xdr:to>
    <xdr:sp macro="" textlink="">
      <xdr:nvSpPr>
        <xdr:cNvPr id="193" name="Text Box 16"/>
        <xdr:cNvSpPr txBox="1">
          <a:spLocks noChangeArrowheads="1"/>
        </xdr:cNvSpPr>
      </xdr:nvSpPr>
      <xdr:spPr bwMode="auto">
        <a:xfrm>
          <a:off x="4219575" y="2609850"/>
          <a:ext cx="142875" cy="183905"/>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40297</xdr:rowOff>
    </xdr:to>
    <xdr:sp macro="" textlink="">
      <xdr:nvSpPr>
        <xdr:cNvPr id="194" name="Text Box 3"/>
        <xdr:cNvSpPr txBox="1">
          <a:spLocks noChangeArrowheads="1"/>
        </xdr:cNvSpPr>
      </xdr:nvSpPr>
      <xdr:spPr bwMode="auto">
        <a:xfrm>
          <a:off x="4219575" y="2609850"/>
          <a:ext cx="142875" cy="173647"/>
        </a:xfrm>
        <a:prstGeom prst="rect">
          <a:avLst/>
        </a:prstGeom>
        <a:noFill/>
        <a:ln w="9525">
          <a:noFill/>
          <a:miter lim="800000"/>
          <a:headEnd/>
          <a:tailEnd/>
        </a:ln>
      </xdr:spPr>
    </xdr:sp>
    <xdr:clientData/>
  </xdr:twoCellAnchor>
  <xdr:twoCellAnchor editAs="oneCell">
    <xdr:from>
      <xdr:col>7</xdr:col>
      <xdr:colOff>0</xdr:colOff>
      <xdr:row>18</xdr:row>
      <xdr:rowOff>0</xdr:rowOff>
    </xdr:from>
    <xdr:to>
      <xdr:col>40</xdr:col>
      <xdr:colOff>142875</xdr:colOff>
      <xdr:row>19</xdr:row>
      <xdr:rowOff>50555</xdr:rowOff>
    </xdr:to>
    <xdr:sp macro="" textlink="">
      <xdr:nvSpPr>
        <xdr:cNvPr id="195" name="Text Box 16"/>
        <xdr:cNvSpPr txBox="1">
          <a:spLocks noChangeArrowheads="1"/>
        </xdr:cNvSpPr>
      </xdr:nvSpPr>
      <xdr:spPr bwMode="auto">
        <a:xfrm>
          <a:off x="4219575" y="2609850"/>
          <a:ext cx="142875" cy="183905"/>
        </a:xfrm>
        <a:prstGeom prst="rect">
          <a:avLst/>
        </a:prstGeom>
        <a:noFill/>
        <a:ln w="9525">
          <a:noFill/>
          <a:miter lim="800000"/>
          <a:headEnd/>
          <a:tailEnd/>
        </a:ln>
      </xdr:spPr>
    </xdr:sp>
    <xdr:clientData/>
  </xdr:twoCellAnchor>
  <xdr:oneCellAnchor>
    <xdr:from>
      <xdr:col>7</xdr:col>
      <xdr:colOff>0</xdr:colOff>
      <xdr:row>18</xdr:row>
      <xdr:rowOff>0</xdr:rowOff>
    </xdr:from>
    <xdr:ext cx="142875" cy="173649"/>
    <xdr:sp macro="" textlink="">
      <xdr:nvSpPr>
        <xdr:cNvPr id="196"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oneCellAnchor>
  <xdr:oneCellAnchor>
    <xdr:from>
      <xdr:col>28</xdr:col>
      <xdr:colOff>47625</xdr:colOff>
      <xdr:row>18</xdr:row>
      <xdr:rowOff>9525</xdr:rowOff>
    </xdr:from>
    <xdr:ext cx="142875" cy="183907"/>
    <xdr:sp macro="" textlink="">
      <xdr:nvSpPr>
        <xdr:cNvPr id="197" name="Text Box 16"/>
        <xdr:cNvSpPr txBox="1">
          <a:spLocks noChangeArrowheads="1"/>
        </xdr:cNvSpPr>
      </xdr:nvSpPr>
      <xdr:spPr bwMode="auto">
        <a:xfrm>
          <a:off x="4219575" y="2619375"/>
          <a:ext cx="142875" cy="183907"/>
        </a:xfrm>
        <a:prstGeom prst="rect">
          <a:avLst/>
        </a:prstGeom>
        <a:noFill/>
        <a:ln w="9525">
          <a:noFill/>
          <a:miter lim="800000"/>
          <a:headEnd/>
          <a:tailEnd/>
        </a:ln>
      </xdr:spPr>
    </xdr:sp>
    <xdr:clientData/>
  </xdr:oneCellAnchor>
  <xdr:oneCellAnchor>
    <xdr:from>
      <xdr:col>7</xdr:col>
      <xdr:colOff>0</xdr:colOff>
      <xdr:row>18</xdr:row>
      <xdr:rowOff>0</xdr:rowOff>
    </xdr:from>
    <xdr:ext cx="142875" cy="173649"/>
    <xdr:sp macro="" textlink="">
      <xdr:nvSpPr>
        <xdr:cNvPr id="198" name="Text Box 3"/>
        <xdr:cNvSpPr txBox="1">
          <a:spLocks noChangeArrowheads="1"/>
        </xdr:cNvSpPr>
      </xdr:nvSpPr>
      <xdr:spPr bwMode="auto">
        <a:xfrm>
          <a:off x="4219575" y="2609850"/>
          <a:ext cx="142875" cy="173649"/>
        </a:xfrm>
        <a:prstGeom prst="rect">
          <a:avLst/>
        </a:prstGeom>
        <a:noFill/>
        <a:ln w="9525">
          <a:noFill/>
          <a:miter lim="800000"/>
          <a:headEnd/>
          <a:tailEnd/>
        </a:ln>
      </xdr:spPr>
    </xdr:sp>
    <xdr:clientData/>
  </xdr:oneCellAnchor>
  <xdr:oneCellAnchor>
    <xdr:from>
      <xdr:col>7</xdr:col>
      <xdr:colOff>0</xdr:colOff>
      <xdr:row>18</xdr:row>
      <xdr:rowOff>0</xdr:rowOff>
    </xdr:from>
    <xdr:ext cx="142875" cy="183173"/>
    <xdr:sp macro="" textlink="">
      <xdr:nvSpPr>
        <xdr:cNvPr id="199" name="Text Box 3"/>
        <xdr:cNvSpPr txBox="1">
          <a:spLocks noChangeArrowheads="1"/>
        </xdr:cNvSpPr>
      </xdr:nvSpPr>
      <xdr:spPr bwMode="auto">
        <a:xfrm>
          <a:off x="4219575" y="2609850"/>
          <a:ext cx="142875" cy="18317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0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0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0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0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0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0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0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0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0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0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1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1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1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1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1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1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1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1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1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1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2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2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2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2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2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2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2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2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2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2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3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3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3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3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3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3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3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3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3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3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4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4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4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4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4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4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4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4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4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4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5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5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5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5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54"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55"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56"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57"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58"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59"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60"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61"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oneCellAnchor>
    <xdr:from>
      <xdr:col>7</xdr:col>
      <xdr:colOff>0</xdr:colOff>
      <xdr:row>30</xdr:row>
      <xdr:rowOff>0</xdr:rowOff>
    </xdr:from>
    <xdr:ext cx="142875" cy="182345"/>
    <xdr:sp macro="" textlink="">
      <xdr:nvSpPr>
        <xdr:cNvPr id="262" name="Text Box 3"/>
        <xdr:cNvSpPr txBox="1">
          <a:spLocks noChangeArrowheads="1"/>
        </xdr:cNvSpPr>
      </xdr:nvSpPr>
      <xdr:spPr bwMode="auto">
        <a:xfrm>
          <a:off x="4219575" y="4210050"/>
          <a:ext cx="142875" cy="182345"/>
        </a:xfrm>
        <a:prstGeom prst="rect">
          <a:avLst/>
        </a:prstGeom>
        <a:noFill/>
        <a:ln w="9525">
          <a:noFill/>
          <a:miter lim="800000"/>
          <a:headEnd/>
          <a:tailEnd/>
        </a:ln>
      </xdr:spPr>
    </xdr:sp>
    <xdr:clientData/>
  </xdr:oneCellAnchor>
  <xdr:oneCellAnchor>
    <xdr:from>
      <xdr:col>7</xdr:col>
      <xdr:colOff>0</xdr:colOff>
      <xdr:row>30</xdr:row>
      <xdr:rowOff>66675</xdr:rowOff>
    </xdr:from>
    <xdr:ext cx="142875" cy="192603"/>
    <xdr:sp macro="" textlink="">
      <xdr:nvSpPr>
        <xdr:cNvPr id="263" name="Text Box 16"/>
        <xdr:cNvSpPr txBox="1">
          <a:spLocks noChangeArrowheads="1"/>
        </xdr:cNvSpPr>
      </xdr:nvSpPr>
      <xdr:spPr bwMode="auto">
        <a:xfrm>
          <a:off x="4219575" y="4276725"/>
          <a:ext cx="142875" cy="192603"/>
        </a:xfrm>
        <a:prstGeom prst="rect">
          <a:avLst/>
        </a:prstGeom>
        <a:noFill/>
        <a:ln w="9525">
          <a:noFill/>
          <a:miter lim="800000"/>
          <a:headEnd/>
          <a:tailEnd/>
        </a:ln>
      </xdr:spPr>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1</xdr:col>
      <xdr:colOff>1352550</xdr:colOff>
      <xdr:row>2</xdr:row>
      <xdr:rowOff>0</xdr:rowOff>
    </xdr:to>
    <xdr:pic>
      <xdr:nvPicPr>
        <xdr:cNvPr id="2" name="그림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57150" y="38100"/>
          <a:ext cx="1419225" cy="3143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1295400</xdr:colOff>
      <xdr:row>1</xdr:row>
      <xdr:rowOff>203575</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28575"/>
          <a:ext cx="1419225" cy="3083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1295400</xdr:colOff>
      <xdr:row>2</xdr:row>
      <xdr:rowOff>3550</xdr:rowOff>
    </xdr:to>
    <xdr:pic>
      <xdr:nvPicPr>
        <xdr:cNvPr id="3" name="그림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19050"/>
          <a:ext cx="1419225" cy="308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xdr:colOff>
      <xdr:row>0</xdr:row>
      <xdr:rowOff>58617</xdr:rowOff>
    </xdr:from>
    <xdr:to>
      <xdr:col>1</xdr:col>
      <xdr:colOff>1314450</xdr:colOff>
      <xdr:row>1</xdr:row>
      <xdr:rowOff>237755</xdr:rowOff>
    </xdr:to>
    <xdr:pic>
      <xdr:nvPicPr>
        <xdr:cNvPr id="2" name="그림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3" y="58617"/>
          <a:ext cx="1438272" cy="3124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47625</xdr:rowOff>
    </xdr:from>
    <xdr:to>
      <xdr:col>1</xdr:col>
      <xdr:colOff>1315278</xdr:colOff>
      <xdr:row>2</xdr:row>
      <xdr:rowOff>1894</xdr:rowOff>
    </xdr:to>
    <xdr:pic>
      <xdr:nvPicPr>
        <xdr:cNvPr id="5" name="그림 4">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050" y="47625"/>
          <a:ext cx="1419225" cy="308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1295400</xdr:colOff>
      <xdr:row>1</xdr:row>
      <xdr:rowOff>194050</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19050"/>
          <a:ext cx="1419225" cy="3083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1295400</xdr:colOff>
      <xdr:row>1</xdr:row>
      <xdr:rowOff>213100</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38100"/>
          <a:ext cx="1419225" cy="3083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1295400</xdr:colOff>
      <xdr:row>1</xdr:row>
      <xdr:rowOff>203575</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28575"/>
          <a:ext cx="1419225" cy="3083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1295400</xdr:colOff>
      <xdr:row>2</xdr:row>
      <xdr:rowOff>3550</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28575"/>
          <a:ext cx="1419225" cy="3083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1295400</xdr:colOff>
      <xdr:row>1</xdr:row>
      <xdr:rowOff>180975</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0"/>
          <a:ext cx="1419225" cy="3143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1295400</xdr:colOff>
      <xdr:row>1</xdr:row>
      <xdr:rowOff>213100</xdr:rowOff>
    </xdr:to>
    <xdr:pic>
      <xdr:nvPicPr>
        <xdr:cNvPr id="4" name="그림 3">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38100"/>
          <a:ext cx="1419225" cy="3083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31.191.29\sd\SD\05.&#49892;&#51201;&#48156;&#54364;PT\2021\2021.4Q\01.&#48512;&#49436;&#48324;%20&#52712;&#54633;&#51088;&#47308;\4.%20IR%20Fact%20Book\BNKFG4Q21_Factbook(K)_V1(&#50668;&#49888;&#44592;&#54925;&#48512;)_&#44221;&#45224;&#51008;&#54665;_&#44608;&#44592;&#54788;%20&#52264;&#51109;_&#44148;&#51204;&#49457;(&#52649;&#45817;&#44552;%20&#49688;&#512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차1"/>
      <sheetName val="그룹 경영실적 요약"/>
      <sheetName val="손익현황(그룹 및 은행)"/>
      <sheetName val="재무상태표(그룹 및 은행)"/>
      <sheetName val="NIM &amp; NIS 현황(그룹 및 은행)"/>
      <sheetName val="수수료이익 현황(은행)"/>
      <sheetName val="판매관리비 현황(그룹 및 은행)"/>
      <sheetName val="운용 및 조달현황(부산은행)"/>
      <sheetName val="운용 및 조달현황(경남은행)"/>
      <sheetName val="자산건전성(그룹)"/>
      <sheetName val="자산건전성 현황(부산은행)"/>
      <sheetName val="자산건전성 현황(경남은행)"/>
      <sheetName val="연체율(부산은행)"/>
      <sheetName val="연체율(경남은행)"/>
      <sheetName val="충당금 현황(그룹 및 은행)"/>
      <sheetName val="자본적정성(그룹 및 은행)"/>
      <sheetName val="손익현황(비은행부문)"/>
      <sheetName val="포트폴리오 현황(BNK캐피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6">
          <cell r="AC6">
            <v>367056</v>
          </cell>
        </row>
      </sheetData>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9CCFF"/>
    <pageSetUpPr fitToPage="1"/>
  </sheetPr>
  <dimension ref="A1:P48"/>
  <sheetViews>
    <sheetView showGridLines="0" tabSelected="1" showWhiteSpace="0" zoomScaleNormal="100" zoomScaleSheetLayoutView="110" workbookViewId="0"/>
  </sheetViews>
  <sheetFormatPr defaultColWidth="9" defaultRowHeight="16.5"/>
  <cols>
    <col min="1" max="1" width="3.625" style="7" customWidth="1"/>
    <col min="2" max="2" width="21.625" style="7" customWidth="1"/>
    <col min="3" max="3" width="4.625" style="7" customWidth="1"/>
    <col min="4" max="4" width="3.625" style="7" customWidth="1"/>
    <col min="5" max="5" width="21.625" style="7" customWidth="1"/>
    <col min="6" max="6" width="4.625" style="7" customWidth="1"/>
    <col min="7" max="7" width="3.625" style="7" customWidth="1"/>
    <col min="8" max="8" width="25.625" style="7" customWidth="1"/>
    <col min="9" max="9" width="4.625" style="7" customWidth="1"/>
    <col min="10" max="10" width="3.625" style="7" customWidth="1"/>
    <col min="11" max="11" width="22.625" style="7" customWidth="1"/>
    <col min="12" max="12" width="4.625" style="7" customWidth="1"/>
    <col min="13" max="16384" width="9" style="7"/>
  </cols>
  <sheetData>
    <row r="1" spans="1:13" ht="10.15" customHeight="1">
      <c r="A1" s="184"/>
      <c r="B1" s="184"/>
      <c r="C1" s="184"/>
      <c r="D1" s="184"/>
      <c r="E1" s="184"/>
      <c r="F1" s="184"/>
      <c r="G1" s="184"/>
      <c r="H1" s="184"/>
      <c r="I1" s="184"/>
      <c r="J1" s="184"/>
      <c r="K1" s="184"/>
      <c r="L1" s="184"/>
      <c r="M1" s="184"/>
    </row>
    <row r="2" spans="1:13" ht="10.15" customHeight="1">
      <c r="A2" s="184"/>
      <c r="B2" s="184"/>
      <c r="C2" s="184"/>
      <c r="D2" s="184"/>
      <c r="E2" s="184"/>
      <c r="F2" s="184"/>
      <c r="G2" s="184"/>
      <c r="H2" s="184"/>
      <c r="I2" s="184"/>
      <c r="J2" s="184"/>
      <c r="K2" s="184"/>
      <c r="L2" s="184"/>
      <c r="M2" s="184"/>
    </row>
    <row r="3" spans="1:13" ht="10.15" customHeight="1">
      <c r="A3" s="184"/>
      <c r="B3" s="184"/>
      <c r="C3" s="184"/>
      <c r="D3" s="184"/>
      <c r="E3" s="184"/>
      <c r="F3" s="184"/>
      <c r="G3" s="184"/>
      <c r="H3" s="184"/>
      <c r="I3" s="184"/>
      <c r="J3" s="184"/>
      <c r="K3" s="184"/>
      <c r="L3" s="184"/>
      <c r="M3" s="184"/>
    </row>
    <row r="4" spans="1:13" ht="10.15" customHeight="1">
      <c r="A4" s="184"/>
      <c r="B4" s="184"/>
      <c r="C4" s="184"/>
      <c r="D4" s="184"/>
      <c r="E4" s="184"/>
      <c r="F4" s="184"/>
      <c r="G4" s="184"/>
      <c r="H4" s="184"/>
      <c r="I4" s="184"/>
      <c r="J4" s="184"/>
      <c r="K4" s="184"/>
      <c r="L4" s="184"/>
      <c r="M4" s="184"/>
    </row>
    <row r="5" spans="1:13" ht="10.15" customHeight="1">
      <c r="A5" s="184"/>
      <c r="B5" s="184"/>
      <c r="C5" s="184"/>
      <c r="D5" s="184"/>
      <c r="E5" s="184"/>
      <c r="F5" s="184"/>
      <c r="G5" s="184"/>
      <c r="H5" s="184"/>
      <c r="I5" s="184"/>
      <c r="J5" s="184"/>
      <c r="K5" s="184"/>
      <c r="L5" s="184"/>
      <c r="M5" s="184"/>
    </row>
    <row r="6" spans="1:13" ht="10.15" customHeight="1">
      <c r="A6" s="184"/>
      <c r="B6" s="184"/>
      <c r="C6" s="184"/>
      <c r="D6" s="184"/>
      <c r="E6" s="184"/>
      <c r="F6" s="184"/>
      <c r="G6" s="184"/>
      <c r="H6" s="184"/>
      <c r="I6" s="184"/>
      <c r="J6" s="184"/>
      <c r="K6" s="184"/>
      <c r="L6" s="184"/>
      <c r="M6" s="184"/>
    </row>
    <row r="7" spans="1:13" ht="10.15" customHeight="1">
      <c r="A7" s="184"/>
      <c r="B7" s="184"/>
      <c r="C7" s="184"/>
      <c r="D7" s="184"/>
      <c r="E7" s="184"/>
      <c r="F7" s="184"/>
      <c r="G7" s="184"/>
      <c r="H7" s="184"/>
      <c r="I7" s="184"/>
      <c r="J7" s="184"/>
      <c r="K7" s="184"/>
      <c r="L7" s="184"/>
      <c r="M7" s="184"/>
    </row>
    <row r="8" spans="1:13" ht="10.15" customHeight="1">
      <c r="A8" s="184"/>
      <c r="B8" s="184"/>
      <c r="C8" s="184"/>
      <c r="D8" s="184"/>
      <c r="E8" s="184"/>
      <c r="F8" s="184"/>
      <c r="G8" s="184"/>
      <c r="H8" s="184"/>
      <c r="I8" s="184"/>
      <c r="J8" s="184"/>
      <c r="K8" s="184"/>
      <c r="L8" s="184"/>
      <c r="M8" s="184"/>
    </row>
    <row r="9" spans="1:13" ht="10.15" customHeight="1">
      <c r="A9" s="184"/>
      <c r="B9" s="184"/>
      <c r="C9" s="184"/>
      <c r="D9" s="184"/>
      <c r="E9" s="184"/>
      <c r="F9" s="184"/>
      <c r="G9" s="184"/>
      <c r="H9" s="184"/>
      <c r="I9" s="184"/>
      <c r="J9" s="184"/>
      <c r="K9" s="184"/>
      <c r="L9" s="184"/>
      <c r="M9" s="184"/>
    </row>
    <row r="10" spans="1:13" ht="10.15" customHeight="1">
      <c r="A10" s="184"/>
      <c r="B10" s="184"/>
      <c r="C10" s="184"/>
      <c r="D10" s="184"/>
      <c r="E10" s="184"/>
      <c r="F10" s="184"/>
      <c r="G10" s="184"/>
      <c r="H10" s="184"/>
      <c r="I10" s="184"/>
      <c r="J10" s="184"/>
      <c r="K10" s="184"/>
      <c r="L10" s="184"/>
      <c r="M10" s="184"/>
    </row>
    <row r="11" spans="1:13" ht="10.15" customHeight="1">
      <c r="A11" s="184"/>
      <c r="B11" s="184"/>
      <c r="C11" s="184"/>
      <c r="D11" s="184"/>
      <c r="E11" s="184"/>
      <c r="F11" s="184"/>
      <c r="G11" s="184"/>
      <c r="H11" s="184"/>
      <c r="I11" s="184"/>
      <c r="J11" s="184"/>
      <c r="K11" s="184"/>
      <c r="L11" s="184"/>
      <c r="M11" s="184"/>
    </row>
    <row r="12" spans="1:13" ht="10.15" customHeight="1">
      <c r="A12" s="184"/>
      <c r="B12" s="184"/>
      <c r="C12" s="184"/>
      <c r="D12" s="184"/>
      <c r="E12" s="184"/>
      <c r="F12" s="184"/>
      <c r="G12" s="184"/>
      <c r="H12" s="184"/>
      <c r="I12" s="184"/>
      <c r="J12" s="184"/>
      <c r="K12" s="184"/>
      <c r="L12" s="184"/>
      <c r="M12" s="184"/>
    </row>
    <row r="13" spans="1:13" ht="10.15" customHeight="1">
      <c r="A13" s="184"/>
      <c r="B13" s="184"/>
      <c r="C13" s="184"/>
      <c r="D13" s="184"/>
      <c r="E13" s="184"/>
      <c r="F13" s="184"/>
      <c r="G13" s="184"/>
      <c r="H13" s="184"/>
      <c r="I13" s="184"/>
      <c r="J13" s="184"/>
      <c r="K13" s="184"/>
      <c r="L13" s="184"/>
      <c r="M13" s="184"/>
    </row>
    <row r="14" spans="1:13" ht="10.15" customHeight="1">
      <c r="A14" s="184"/>
      <c r="B14" s="184"/>
      <c r="C14" s="184"/>
      <c r="D14" s="184"/>
      <c r="E14" s="184"/>
      <c r="F14" s="184"/>
      <c r="G14" s="184"/>
      <c r="H14" s="184"/>
      <c r="I14" s="184"/>
      <c r="J14" s="184"/>
      <c r="K14" s="184"/>
      <c r="L14" s="184"/>
      <c r="M14" s="184"/>
    </row>
    <row r="15" spans="1:13" ht="10.15" customHeight="1">
      <c r="A15" s="184"/>
      <c r="B15" s="184"/>
      <c r="C15" s="184"/>
      <c r="D15" s="184"/>
      <c r="E15" s="184"/>
      <c r="F15" s="184"/>
      <c r="G15" s="184"/>
      <c r="H15" s="184"/>
      <c r="I15" s="184"/>
      <c r="J15" s="184"/>
      <c r="K15" s="184"/>
      <c r="L15" s="184"/>
      <c r="M15" s="184"/>
    </row>
    <row r="16" spans="1:13" ht="10.15" customHeight="1">
      <c r="A16" s="184"/>
      <c r="B16" s="184"/>
      <c r="C16" s="184"/>
      <c r="D16" s="184"/>
      <c r="E16" s="184"/>
      <c r="F16" s="184"/>
      <c r="G16" s="184"/>
      <c r="H16" s="184"/>
      <c r="I16" s="184"/>
      <c r="J16" s="184"/>
      <c r="K16" s="184"/>
      <c r="L16" s="184"/>
      <c r="M16" s="184"/>
    </row>
    <row r="17" spans="1:15" ht="10.15" customHeight="1">
      <c r="A17" s="184"/>
      <c r="B17" s="184"/>
      <c r="C17" s="184"/>
      <c r="D17" s="184"/>
      <c r="E17" s="184"/>
      <c r="F17" s="184"/>
      <c r="G17" s="184"/>
      <c r="H17" s="184"/>
      <c r="I17" s="184"/>
      <c r="J17" s="184"/>
      <c r="K17" s="184"/>
      <c r="L17" s="184"/>
      <c r="M17" s="184"/>
    </row>
    <row r="18" spans="1:15" ht="10.15" customHeight="1">
      <c r="A18" s="184"/>
      <c r="B18" s="314"/>
      <c r="C18" s="314"/>
      <c r="D18" s="314"/>
      <c r="E18" s="314"/>
      <c r="F18" s="314"/>
      <c r="G18" s="314"/>
      <c r="H18" s="314"/>
      <c r="I18" s="314"/>
      <c r="J18" s="314"/>
      <c r="K18" s="314"/>
      <c r="L18" s="314"/>
      <c r="M18" s="314"/>
    </row>
    <row r="19" spans="1:15" ht="10.15" customHeight="1">
      <c r="A19" s="184"/>
      <c r="B19" s="314"/>
      <c r="C19" s="314"/>
      <c r="D19" s="314"/>
      <c r="E19" s="314"/>
      <c r="F19" s="314"/>
      <c r="G19" s="314"/>
      <c r="H19" s="314"/>
      <c r="I19" s="314"/>
      <c r="J19" s="314"/>
      <c r="K19" s="314"/>
      <c r="L19" s="314"/>
      <c r="M19" s="314"/>
    </row>
    <row r="20" spans="1:15" ht="10.15" customHeight="1">
      <c r="A20" s="184"/>
      <c r="B20" s="314"/>
      <c r="C20" s="314"/>
      <c r="D20" s="314"/>
      <c r="E20" s="314"/>
      <c r="F20" s="314"/>
      <c r="G20" s="314"/>
      <c r="H20" s="314"/>
      <c r="I20" s="314"/>
      <c r="J20" s="314"/>
      <c r="K20" s="314"/>
      <c r="L20" s="314"/>
      <c r="M20" s="314"/>
    </row>
    <row r="21" spans="1:15" ht="10.15" customHeight="1">
      <c r="A21" s="184"/>
      <c r="B21" s="314"/>
      <c r="C21" s="314"/>
      <c r="D21" s="314"/>
      <c r="E21" s="314"/>
      <c r="F21" s="314"/>
      <c r="G21" s="314"/>
      <c r="H21" s="314"/>
      <c r="I21" s="314"/>
      <c r="J21" s="314"/>
      <c r="K21" s="314"/>
      <c r="L21" s="314"/>
      <c r="M21" s="314"/>
    </row>
    <row r="22" spans="1:15" ht="10.15" customHeight="1">
      <c r="A22" s="184"/>
      <c r="B22" s="314"/>
      <c r="C22" s="314"/>
      <c r="D22" s="314"/>
      <c r="E22" s="314"/>
      <c r="F22" s="314"/>
      <c r="G22" s="314"/>
      <c r="H22" s="314"/>
      <c r="I22" s="314"/>
      <c r="J22" s="314"/>
      <c r="K22" s="314"/>
      <c r="L22" s="314"/>
      <c r="M22" s="314"/>
    </row>
    <row r="23" spans="1:15" ht="10.15" customHeight="1">
      <c r="A23" s="184"/>
      <c r="B23" s="314"/>
      <c r="C23" s="314"/>
      <c r="D23" s="314"/>
      <c r="E23" s="314"/>
      <c r="F23" s="314"/>
      <c r="G23" s="314"/>
      <c r="H23" s="314"/>
      <c r="I23" s="314"/>
      <c r="J23" s="314"/>
      <c r="K23" s="314"/>
      <c r="L23" s="314"/>
      <c r="M23" s="314"/>
    </row>
    <row r="24" spans="1:15" ht="10.15" customHeight="1">
      <c r="A24" s="184"/>
      <c r="B24" s="314"/>
      <c r="C24" s="314"/>
      <c r="D24" s="314"/>
      <c r="E24" s="314"/>
      <c r="F24" s="314"/>
      <c r="G24" s="314"/>
      <c r="H24" s="314"/>
      <c r="I24" s="315"/>
      <c r="J24" s="314"/>
      <c r="K24" s="314"/>
      <c r="L24" s="314"/>
      <c r="M24" s="314"/>
    </row>
    <row r="25" spans="1:15" ht="10.15" customHeight="1">
      <c r="A25" s="184"/>
      <c r="B25" s="314"/>
      <c r="C25" s="314"/>
      <c r="D25" s="314"/>
      <c r="E25" s="314"/>
      <c r="F25" s="314"/>
      <c r="G25" s="314"/>
      <c r="H25" s="314"/>
      <c r="I25" s="315"/>
      <c r="J25" s="314"/>
      <c r="K25" s="314"/>
      <c r="L25" s="314"/>
      <c r="M25" s="314"/>
    </row>
    <row r="26" spans="1:15" ht="10.15" customHeight="1">
      <c r="A26" s="184"/>
      <c r="B26" s="316"/>
      <c r="C26" s="317"/>
      <c r="D26" s="317"/>
      <c r="E26" s="316"/>
      <c r="F26" s="317"/>
      <c r="G26" s="317"/>
      <c r="H26" s="316"/>
      <c r="I26" s="315"/>
      <c r="J26" s="317"/>
      <c r="K26" s="316"/>
      <c r="L26" s="317"/>
      <c r="M26" s="314"/>
    </row>
    <row r="27" spans="1:15" ht="10.15" customHeight="1">
      <c r="A27" s="184"/>
      <c r="B27" s="317"/>
      <c r="C27" s="317"/>
      <c r="D27" s="317"/>
      <c r="E27" s="317"/>
      <c r="F27" s="317"/>
      <c r="G27" s="317"/>
      <c r="H27" s="317"/>
      <c r="I27" s="317"/>
      <c r="J27" s="317"/>
      <c r="K27" s="317"/>
      <c r="L27" s="317"/>
      <c r="M27" s="314"/>
    </row>
    <row r="28" spans="1:15" ht="10.15" customHeight="1">
      <c r="A28" s="185"/>
      <c r="B28" s="318"/>
      <c r="C28" s="317"/>
      <c r="D28" s="317"/>
      <c r="E28" s="318"/>
      <c r="F28" s="317"/>
      <c r="G28" s="317"/>
      <c r="H28" s="318"/>
      <c r="I28" s="317"/>
      <c r="J28" s="317"/>
      <c r="K28" s="318"/>
      <c r="L28" s="317"/>
      <c r="M28" s="317"/>
    </row>
    <row r="29" spans="1:15" ht="10.15" customHeight="1">
      <c r="A29" s="185"/>
      <c r="B29" s="318"/>
      <c r="C29" s="317"/>
      <c r="D29" s="317"/>
      <c r="E29" s="318"/>
      <c r="F29" s="317"/>
      <c r="G29" s="317"/>
      <c r="H29" s="318"/>
      <c r="I29" s="317"/>
      <c r="J29" s="317"/>
      <c r="K29" s="318"/>
      <c r="L29" s="317"/>
      <c r="M29" s="317"/>
      <c r="O29" s="7" t="s">
        <v>1</v>
      </c>
    </row>
    <row r="30" spans="1:15" ht="10.15" customHeight="1">
      <c r="A30" s="185"/>
      <c r="B30" s="318"/>
      <c r="C30" s="317"/>
      <c r="D30" s="317"/>
      <c r="E30" s="318"/>
      <c r="F30" s="317"/>
      <c r="G30" s="317"/>
      <c r="H30" s="318"/>
      <c r="I30" s="317"/>
      <c r="J30" s="317"/>
      <c r="K30" s="317"/>
      <c r="L30" s="317"/>
      <c r="M30" s="317"/>
    </row>
    <row r="31" spans="1:15" ht="10.15" customHeight="1">
      <c r="A31" s="185"/>
      <c r="B31" s="318"/>
      <c r="C31" s="317"/>
      <c r="D31" s="317"/>
      <c r="E31" s="318"/>
      <c r="F31" s="317"/>
      <c r="G31" s="317"/>
      <c r="H31" s="318"/>
      <c r="I31" s="317"/>
      <c r="J31" s="317"/>
      <c r="K31" s="317"/>
      <c r="L31" s="317"/>
      <c r="M31" s="317"/>
    </row>
    <row r="32" spans="1:15" ht="10.15" customHeight="1">
      <c r="A32" s="185"/>
      <c r="B32" s="318"/>
      <c r="C32" s="317"/>
      <c r="D32" s="317"/>
      <c r="E32" s="318"/>
      <c r="F32" s="317"/>
      <c r="G32" s="317"/>
      <c r="H32" s="318"/>
      <c r="I32" s="317"/>
      <c r="J32" s="317"/>
      <c r="K32" s="317"/>
      <c r="L32" s="317"/>
      <c r="M32" s="317"/>
    </row>
    <row r="33" spans="1:16" ht="10.15" customHeight="1">
      <c r="A33" s="185"/>
      <c r="B33" s="318"/>
      <c r="C33" s="317"/>
      <c r="D33" s="317"/>
      <c r="E33" s="318"/>
      <c r="F33" s="317"/>
      <c r="G33" s="317"/>
      <c r="H33" s="318"/>
      <c r="I33" s="317"/>
      <c r="J33" s="317"/>
      <c r="K33" s="316"/>
      <c r="L33" s="317"/>
      <c r="M33" s="317"/>
    </row>
    <row r="34" spans="1:16" ht="10.15" customHeight="1">
      <c r="A34" s="185"/>
      <c r="B34" s="318"/>
      <c r="C34" s="317"/>
      <c r="D34" s="317"/>
      <c r="E34" s="318"/>
      <c r="F34" s="317"/>
      <c r="G34" s="317"/>
      <c r="H34" s="318"/>
      <c r="I34" s="317"/>
      <c r="J34" s="317"/>
      <c r="K34" s="317"/>
      <c r="L34" s="317"/>
      <c r="M34" s="317"/>
    </row>
    <row r="35" spans="1:16" ht="10.15" customHeight="1">
      <c r="A35" s="185"/>
      <c r="B35" s="318"/>
      <c r="C35" s="317"/>
      <c r="D35" s="317"/>
      <c r="E35" s="318"/>
      <c r="F35" s="317"/>
      <c r="G35" s="317"/>
      <c r="H35" s="318"/>
      <c r="I35" s="317"/>
      <c r="J35" s="317"/>
      <c r="K35" s="318"/>
      <c r="L35" s="317"/>
      <c r="M35" s="317"/>
    </row>
    <row r="36" spans="1:16" ht="10.15" customHeight="1">
      <c r="A36" s="185"/>
      <c r="B36" s="318"/>
      <c r="C36" s="317"/>
      <c r="D36" s="317"/>
      <c r="E36" s="318"/>
      <c r="F36" s="317"/>
      <c r="G36" s="317"/>
      <c r="H36" s="318"/>
      <c r="I36" s="317"/>
      <c r="J36" s="317"/>
      <c r="K36" s="317"/>
      <c r="L36" s="317"/>
      <c r="M36" s="317"/>
    </row>
    <row r="37" spans="1:16" ht="10.15" customHeight="1">
      <c r="A37" s="185"/>
      <c r="B37" s="317"/>
      <c r="C37" s="317"/>
      <c r="D37" s="317"/>
      <c r="E37" s="318"/>
      <c r="F37" s="317"/>
      <c r="G37" s="317"/>
      <c r="H37" s="318"/>
      <c r="I37" s="317"/>
      <c r="J37" s="317"/>
      <c r="K37" s="317"/>
      <c r="L37" s="317"/>
      <c r="M37" s="317"/>
    </row>
    <row r="38" spans="1:16" ht="10.15" customHeight="1">
      <c r="A38" s="185"/>
      <c r="B38" s="186"/>
      <c r="C38" s="185"/>
      <c r="D38" s="185"/>
      <c r="E38" s="186"/>
      <c r="F38" s="185"/>
      <c r="G38" s="185"/>
      <c r="H38" s="186"/>
      <c r="I38" s="185"/>
      <c r="J38" s="185"/>
      <c r="K38" s="185"/>
      <c r="L38" s="185"/>
      <c r="M38" s="185"/>
    </row>
    <row r="39" spans="1:16" ht="10.15" customHeight="1">
      <c r="A39" s="185"/>
      <c r="B39" s="185"/>
      <c r="C39" s="185"/>
      <c r="D39" s="185"/>
      <c r="E39" s="186"/>
      <c r="F39" s="185"/>
      <c r="G39" s="185"/>
      <c r="H39" s="186"/>
      <c r="I39" s="185"/>
      <c r="J39" s="185"/>
      <c r="K39" s="185"/>
      <c r="L39" s="185"/>
      <c r="M39" s="185"/>
    </row>
    <row r="40" spans="1:16" ht="10.15" customHeight="1">
      <c r="A40" s="185"/>
      <c r="B40" s="185"/>
      <c r="C40" s="185"/>
      <c r="D40" s="185"/>
      <c r="E40" s="186"/>
      <c r="F40" s="185"/>
      <c r="G40" s="185"/>
      <c r="H40" s="186"/>
      <c r="I40" s="185"/>
      <c r="J40" s="185"/>
      <c r="K40" s="185"/>
      <c r="L40" s="185"/>
      <c r="M40" s="185"/>
    </row>
    <row r="41" spans="1:16" ht="10.15" customHeight="1">
      <c r="A41" s="185"/>
      <c r="B41" s="185"/>
      <c r="C41" s="185"/>
      <c r="D41" s="185"/>
      <c r="E41" s="186"/>
      <c r="F41" s="185"/>
      <c r="G41" s="185"/>
      <c r="H41" s="186"/>
      <c r="I41" s="185"/>
      <c r="J41" s="185"/>
      <c r="K41" s="185"/>
      <c r="L41" s="185"/>
      <c r="M41" s="185"/>
    </row>
    <row r="42" spans="1:16" ht="10.15" customHeight="1">
      <c r="A42" s="185"/>
      <c r="B42" s="185"/>
      <c r="C42" s="185"/>
      <c r="D42" s="185"/>
      <c r="E42" s="186"/>
      <c r="F42" s="185"/>
      <c r="G42" s="185"/>
      <c r="H42" s="186"/>
      <c r="I42" s="185"/>
      <c r="J42" s="185"/>
      <c r="K42" s="185"/>
      <c r="L42" s="185"/>
      <c r="M42" s="185"/>
    </row>
    <row r="43" spans="1:16" ht="10.15" customHeight="1">
      <c r="A43" s="185"/>
      <c r="B43" s="185"/>
      <c r="C43" s="185"/>
      <c r="D43" s="185"/>
      <c r="E43" s="184"/>
      <c r="F43" s="184"/>
      <c r="G43" s="185"/>
      <c r="H43" s="186"/>
      <c r="I43" s="185"/>
      <c r="J43" s="185"/>
      <c r="K43" s="185"/>
      <c r="L43" s="185"/>
      <c r="M43" s="185"/>
      <c r="P43" s="7" t="s">
        <v>0</v>
      </c>
    </row>
    <row r="44" spans="1:16" ht="10.15" customHeight="1">
      <c r="A44" s="184"/>
      <c r="B44" s="184"/>
      <c r="C44" s="184"/>
      <c r="D44" s="184"/>
      <c r="E44" s="184"/>
      <c r="F44" s="184"/>
      <c r="G44" s="184"/>
      <c r="H44" s="184"/>
      <c r="I44" s="184"/>
      <c r="J44" s="184"/>
      <c r="K44" s="184"/>
      <c r="L44" s="184"/>
      <c r="M44" s="184"/>
    </row>
    <row r="45" spans="1:16" ht="10.15" customHeight="1">
      <c r="A45" s="184"/>
      <c r="B45" s="184"/>
      <c r="C45" s="184"/>
      <c r="D45" s="184"/>
      <c r="E45" s="184"/>
      <c r="F45" s="184"/>
      <c r="G45" s="184"/>
      <c r="H45" s="184"/>
      <c r="I45" s="184"/>
      <c r="J45" s="184"/>
      <c r="K45" s="184"/>
      <c r="L45" s="184"/>
      <c r="M45" s="184"/>
    </row>
    <row r="46" spans="1:16" ht="10.15" customHeight="1"/>
    <row r="47" spans="1:16" ht="10.15" customHeight="1"/>
    <row r="48" spans="1:16" ht="10.15" customHeight="1">
      <c r="B48" s="44"/>
    </row>
  </sheetData>
  <phoneticPr fontId="9" type="noConversion"/>
  <pageMargins left="0.23622047244094491" right="0.23622047244094491" top="0.74803149606299213" bottom="0.59055118110236227" header="0.31496062992125984" footer="0.31496062992125984"/>
  <pageSetup paperSize="9"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9CCFF"/>
    <pageSetUpPr fitToPage="1"/>
  </sheetPr>
  <dimension ref="A1:AL62"/>
  <sheetViews>
    <sheetView showGridLines="0" view="pageBreakPreview" zoomScaleNormal="100" zoomScaleSheetLayoutView="100" workbookViewId="0">
      <pane xSplit="6" topLeftCell="G1" activePane="topRight" state="frozen"/>
      <selection activeCell="F52" sqref="F52"/>
      <selection pane="topRight" activeCell="AI3" sqref="AI3"/>
    </sheetView>
  </sheetViews>
  <sheetFormatPr defaultColWidth="9" defaultRowHeight="13.5"/>
  <cols>
    <col min="1" max="1" width="1.625" style="6" customWidth="1"/>
    <col min="2" max="2" width="22.625" style="3" bestFit="1" customWidth="1"/>
    <col min="3" max="3" width="2.625" style="2" customWidth="1"/>
    <col min="4" max="5" width="1.625" style="2" customWidth="1"/>
    <col min="6" max="6" width="22.25" style="2" customWidth="1"/>
    <col min="7" max="7" width="0.875" style="87" customWidth="1"/>
    <col min="8" max="9" width="11.625" style="90" hidden="1" customWidth="1"/>
    <col min="10" max="10" width="11.625" style="5" hidden="1" customWidth="1"/>
    <col min="11" max="34" width="11.625" style="90" hidden="1" customWidth="1"/>
    <col min="35" max="35" width="11.625" style="90" customWidth="1"/>
    <col min="36" max="16384" width="9" style="2"/>
  </cols>
  <sheetData>
    <row r="1" spans="1:36" s="4" customFormat="1" ht="10.5" customHeight="1">
      <c r="A1" s="142"/>
      <c r="B1" s="143"/>
      <c r="C1" s="144"/>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row>
    <row r="2" spans="1:36" s="4" customFormat="1" ht="17.45" customHeight="1">
      <c r="A2" s="146"/>
      <c r="B2" s="147"/>
      <c r="C2" s="376"/>
      <c r="D2" s="375" t="s">
        <v>437</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row>
    <row r="3" spans="1:36" s="4" customFormat="1" ht="20.100000000000001" customHeight="1">
      <c r="A3" s="280"/>
      <c r="B3" s="281"/>
      <c r="C3" s="282"/>
      <c r="D3" s="282"/>
      <c r="E3" s="282"/>
      <c r="F3" s="283"/>
      <c r="G3" s="283"/>
      <c r="H3" s="131" t="s">
        <v>27</v>
      </c>
      <c r="I3" s="131" t="s">
        <v>18</v>
      </c>
      <c r="J3" s="131" t="s">
        <v>10</v>
      </c>
      <c r="K3" s="131" t="s">
        <v>28</v>
      </c>
      <c r="L3" s="131" t="s">
        <v>43</v>
      </c>
      <c r="M3" s="131" t="s">
        <v>57</v>
      </c>
      <c r="N3" s="131" t="s">
        <v>451</v>
      </c>
      <c r="O3" s="131" t="s">
        <v>469</v>
      </c>
      <c r="P3" s="131" t="s">
        <v>486</v>
      </c>
      <c r="Q3" s="131" t="s">
        <v>492</v>
      </c>
      <c r="R3" s="131" t="s">
        <v>503</v>
      </c>
      <c r="S3" s="131" t="s">
        <v>514</v>
      </c>
      <c r="T3" s="131" t="s">
        <v>520</v>
      </c>
      <c r="U3" s="131" t="s">
        <v>535</v>
      </c>
      <c r="V3" s="131" t="s">
        <v>536</v>
      </c>
      <c r="W3" s="131" t="s">
        <v>551</v>
      </c>
      <c r="X3" s="131" t="s">
        <v>549</v>
      </c>
      <c r="Y3" s="131" t="s">
        <v>560</v>
      </c>
      <c r="Z3" s="131" t="s">
        <v>574</v>
      </c>
      <c r="AA3" s="131" t="s">
        <v>581</v>
      </c>
      <c r="AB3" s="131" t="s">
        <v>589</v>
      </c>
      <c r="AC3" s="131" t="s">
        <v>595</v>
      </c>
      <c r="AD3" s="131" t="s">
        <v>603</v>
      </c>
      <c r="AE3" s="131" t="s">
        <v>610</v>
      </c>
      <c r="AF3" s="131" t="s">
        <v>617</v>
      </c>
      <c r="AG3" s="131" t="s">
        <v>624</v>
      </c>
      <c r="AH3" s="131" t="s">
        <v>631</v>
      </c>
      <c r="AI3" s="1458" t="s">
        <v>637</v>
      </c>
    </row>
    <row r="4" spans="1:36" s="4" customFormat="1" ht="11.1" customHeight="1">
      <c r="A4" s="189"/>
      <c r="B4" s="190"/>
      <c r="C4" s="94"/>
      <c r="D4" s="94"/>
      <c r="E4" s="94"/>
      <c r="F4" s="94"/>
      <c r="G4" s="94"/>
      <c r="H4" s="191"/>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c r="AI4" s="191"/>
    </row>
    <row r="5" spans="1:36" s="4" customFormat="1" ht="11.45" customHeight="1">
      <c r="A5" s="253"/>
      <c r="B5" s="136" t="s">
        <v>114</v>
      </c>
      <c r="C5" s="133"/>
      <c r="D5" s="332" t="s">
        <v>305</v>
      </c>
      <c r="E5" s="340"/>
      <c r="F5" s="340"/>
      <c r="G5" s="340"/>
      <c r="H5" s="278"/>
      <c r="I5" s="278"/>
      <c r="J5" s="278"/>
      <c r="K5" s="278"/>
      <c r="L5" s="273"/>
      <c r="M5" s="345"/>
      <c r="N5" s="345"/>
      <c r="O5" s="345"/>
      <c r="P5" s="345"/>
      <c r="Q5" s="345"/>
      <c r="R5" s="345"/>
      <c r="S5" s="345"/>
      <c r="T5" s="345"/>
      <c r="U5" s="345"/>
      <c r="V5" s="345"/>
      <c r="W5" s="345"/>
      <c r="X5" s="345"/>
      <c r="Y5" s="345"/>
      <c r="Z5" s="345"/>
      <c r="AA5" s="345"/>
      <c r="AB5" s="345"/>
      <c r="AC5" s="345"/>
      <c r="AD5" s="345"/>
      <c r="AE5" s="345"/>
      <c r="AF5" s="345"/>
      <c r="AG5" s="345"/>
      <c r="AH5" s="345"/>
      <c r="AI5" s="345" t="s">
        <v>112</v>
      </c>
    </row>
    <row r="6" spans="1:36" s="1" customFormat="1" ht="11.45" customHeight="1">
      <c r="A6" s="158"/>
      <c r="B6" s="137"/>
      <c r="C6" s="52"/>
      <c r="D6" s="669" t="s">
        <v>245</v>
      </c>
      <c r="E6" s="592"/>
      <c r="F6" s="592"/>
      <c r="G6" s="592"/>
      <c r="H6" s="557">
        <v>685364</v>
      </c>
      <c r="I6" s="557">
        <v>726230</v>
      </c>
      <c r="J6" s="557">
        <v>745848</v>
      </c>
      <c r="K6" s="557">
        <v>749309</v>
      </c>
      <c r="L6" s="653">
        <v>749182</v>
      </c>
      <c r="M6" s="653">
        <v>746781</v>
      </c>
      <c r="N6" s="653">
        <v>752895</v>
      </c>
      <c r="O6" s="653">
        <v>764915</v>
      </c>
      <c r="P6" s="653">
        <v>779620</v>
      </c>
      <c r="Q6" s="653">
        <v>780592</v>
      </c>
      <c r="R6" s="653">
        <v>789704</v>
      </c>
      <c r="S6" s="655">
        <v>797317</v>
      </c>
      <c r="T6" s="655">
        <v>808397</v>
      </c>
      <c r="U6" s="655">
        <v>811267</v>
      </c>
      <c r="V6" s="1058">
        <v>820530</v>
      </c>
      <c r="W6" s="1058">
        <v>836239</v>
      </c>
      <c r="X6" s="655">
        <v>860526</v>
      </c>
      <c r="Y6" s="653">
        <v>883777</v>
      </c>
      <c r="Z6" s="653">
        <v>926166</v>
      </c>
      <c r="AA6" s="653">
        <v>965973</v>
      </c>
      <c r="AB6" s="653">
        <v>1002173</v>
      </c>
      <c r="AC6" s="653">
        <v>994167</v>
      </c>
      <c r="AD6" s="653">
        <v>1009674</v>
      </c>
      <c r="AE6" s="653">
        <v>1045853</v>
      </c>
      <c r="AF6" s="653">
        <v>1058438</v>
      </c>
      <c r="AG6" s="653">
        <v>1066026</v>
      </c>
      <c r="AH6" s="653">
        <v>1074427</v>
      </c>
      <c r="AI6" s="1603">
        <v>1097347</v>
      </c>
    </row>
    <row r="7" spans="1:36" s="1" customFormat="1" ht="11.45" customHeight="1">
      <c r="A7" s="159"/>
      <c r="B7" s="138" t="s">
        <v>116</v>
      </c>
      <c r="C7" s="54"/>
      <c r="D7" s="177" t="s">
        <v>306</v>
      </c>
      <c r="E7" s="17"/>
      <c r="F7" s="17"/>
      <c r="G7" s="17"/>
      <c r="H7" s="34">
        <v>664354</v>
      </c>
      <c r="I7" s="34">
        <v>707951</v>
      </c>
      <c r="J7" s="34">
        <v>726178</v>
      </c>
      <c r="K7" s="34">
        <v>728645</v>
      </c>
      <c r="L7" s="658">
        <v>727636</v>
      </c>
      <c r="M7" s="658">
        <v>723863</v>
      </c>
      <c r="N7" s="619">
        <v>730542</v>
      </c>
      <c r="O7" s="658">
        <v>741252</v>
      </c>
      <c r="P7" s="658">
        <v>755886</v>
      </c>
      <c r="Q7" s="658">
        <v>757272</v>
      </c>
      <c r="R7" s="619">
        <v>767518</v>
      </c>
      <c r="S7" s="620">
        <v>776421</v>
      </c>
      <c r="T7" s="620">
        <v>787003</v>
      </c>
      <c r="U7" s="620">
        <v>790598</v>
      </c>
      <c r="V7" s="1255">
        <v>800674</v>
      </c>
      <c r="W7" s="1255">
        <v>817591</v>
      </c>
      <c r="X7" s="620">
        <v>841877</v>
      </c>
      <c r="Y7" s="618">
        <v>867279</v>
      </c>
      <c r="Z7" s="618">
        <v>909488</v>
      </c>
      <c r="AA7" s="618">
        <v>951206</v>
      </c>
      <c r="AB7" s="618">
        <v>988175</v>
      </c>
      <c r="AC7" s="618">
        <v>980758</v>
      </c>
      <c r="AD7" s="618">
        <v>997114</v>
      </c>
      <c r="AE7" s="618">
        <v>1034243</v>
      </c>
      <c r="AF7" s="618">
        <v>1045444</v>
      </c>
      <c r="AG7" s="618">
        <v>1052427</v>
      </c>
      <c r="AH7" s="618">
        <v>1059174</v>
      </c>
      <c r="AI7" s="1604">
        <v>1079011</v>
      </c>
    </row>
    <row r="8" spans="1:36" s="1" customFormat="1" ht="11.45" customHeight="1">
      <c r="A8" s="160"/>
      <c r="B8" s="139"/>
      <c r="C8" s="54"/>
      <c r="D8" s="177" t="s">
        <v>307</v>
      </c>
      <c r="E8" s="17"/>
      <c r="F8" s="17"/>
      <c r="G8" s="17"/>
      <c r="H8" s="34">
        <v>12106</v>
      </c>
      <c r="I8" s="34">
        <v>11271</v>
      </c>
      <c r="J8" s="34">
        <v>12004</v>
      </c>
      <c r="K8" s="34">
        <v>11857</v>
      </c>
      <c r="L8" s="658">
        <v>12484</v>
      </c>
      <c r="M8" s="658">
        <v>13026</v>
      </c>
      <c r="N8" s="658">
        <v>12163</v>
      </c>
      <c r="O8" s="658">
        <v>12712</v>
      </c>
      <c r="P8" s="658">
        <v>14018</v>
      </c>
      <c r="Q8" s="658">
        <v>12632</v>
      </c>
      <c r="R8" s="658">
        <v>12209</v>
      </c>
      <c r="S8" s="660">
        <v>11321</v>
      </c>
      <c r="T8" s="660">
        <v>11894</v>
      </c>
      <c r="U8" s="660">
        <v>12227</v>
      </c>
      <c r="V8" s="1065">
        <v>10999</v>
      </c>
      <c r="W8" s="1065">
        <v>9902</v>
      </c>
      <c r="X8" s="660">
        <v>10587</v>
      </c>
      <c r="Y8" s="658">
        <v>10287</v>
      </c>
      <c r="Z8" s="658">
        <v>9886</v>
      </c>
      <c r="AA8" s="658">
        <v>9608</v>
      </c>
      <c r="AB8" s="658">
        <v>9420</v>
      </c>
      <c r="AC8" s="658">
        <v>8944</v>
      </c>
      <c r="AD8" s="658">
        <v>8502</v>
      </c>
      <c r="AE8" s="658">
        <v>7613</v>
      </c>
      <c r="AF8" s="658">
        <v>8513</v>
      </c>
      <c r="AG8" s="658">
        <v>8818</v>
      </c>
      <c r="AH8" s="658">
        <v>9955</v>
      </c>
      <c r="AI8" s="1605">
        <v>12039</v>
      </c>
    </row>
    <row r="9" spans="1:36" s="1" customFormat="1" ht="11.45" customHeight="1">
      <c r="A9" s="237"/>
      <c r="B9" s="141" t="s">
        <v>150</v>
      </c>
      <c r="C9" s="279"/>
      <c r="D9" s="177" t="s">
        <v>308</v>
      </c>
      <c r="E9" s="17"/>
      <c r="F9" s="17"/>
      <c r="G9" s="17"/>
      <c r="H9" s="34">
        <v>4820</v>
      </c>
      <c r="I9" s="34">
        <v>3700</v>
      </c>
      <c r="J9" s="34">
        <v>3998</v>
      </c>
      <c r="K9" s="34">
        <v>4977</v>
      </c>
      <c r="L9" s="658">
        <v>5860</v>
      </c>
      <c r="M9" s="658">
        <v>5964</v>
      </c>
      <c r="N9" s="658">
        <v>6142</v>
      </c>
      <c r="O9" s="658">
        <v>6633</v>
      </c>
      <c r="P9" s="658">
        <v>5312</v>
      </c>
      <c r="Q9" s="658">
        <v>5805</v>
      </c>
      <c r="R9" s="658">
        <v>5375</v>
      </c>
      <c r="S9" s="660">
        <v>5186</v>
      </c>
      <c r="T9" s="660">
        <v>4705</v>
      </c>
      <c r="U9" s="660">
        <v>4862</v>
      </c>
      <c r="V9" s="1065">
        <v>5184</v>
      </c>
      <c r="W9" s="1065">
        <v>5576</v>
      </c>
      <c r="X9" s="660">
        <v>5339</v>
      </c>
      <c r="Y9" s="658">
        <v>4136</v>
      </c>
      <c r="Z9" s="658">
        <v>4432</v>
      </c>
      <c r="AA9" s="658">
        <v>2811</v>
      </c>
      <c r="AB9" s="658">
        <v>2495</v>
      </c>
      <c r="AC9" s="658">
        <v>2581</v>
      </c>
      <c r="AD9" s="658">
        <v>2097</v>
      </c>
      <c r="AE9" s="658">
        <v>1828</v>
      </c>
      <c r="AF9" s="658">
        <v>2389</v>
      </c>
      <c r="AG9" s="658">
        <v>2247</v>
      </c>
      <c r="AH9" s="658">
        <v>2961</v>
      </c>
      <c r="AI9" s="1605">
        <v>3546</v>
      </c>
    </row>
    <row r="10" spans="1:36" s="1" customFormat="1" ht="11.45" customHeight="1">
      <c r="A10" s="237"/>
      <c r="B10" s="141" t="s">
        <v>119</v>
      </c>
      <c r="C10" s="54"/>
      <c r="D10" s="177" t="s">
        <v>309</v>
      </c>
      <c r="E10" s="17"/>
      <c r="F10" s="17"/>
      <c r="G10" s="17"/>
      <c r="H10" s="34">
        <v>1626</v>
      </c>
      <c r="I10" s="34">
        <v>1381</v>
      </c>
      <c r="J10" s="34">
        <v>1440</v>
      </c>
      <c r="K10" s="34">
        <v>1452</v>
      </c>
      <c r="L10" s="658">
        <v>1669</v>
      </c>
      <c r="M10" s="658">
        <v>2171</v>
      </c>
      <c r="N10" s="658">
        <v>1889</v>
      </c>
      <c r="O10" s="658">
        <v>1452</v>
      </c>
      <c r="P10" s="658">
        <v>1700</v>
      </c>
      <c r="Q10" s="658">
        <v>1663</v>
      </c>
      <c r="R10" s="658">
        <v>1762</v>
      </c>
      <c r="S10" s="660">
        <v>1644</v>
      </c>
      <c r="T10" s="660">
        <v>1900</v>
      </c>
      <c r="U10" s="660">
        <v>1402</v>
      </c>
      <c r="V10" s="1065">
        <v>1435</v>
      </c>
      <c r="W10" s="1065">
        <v>1193</v>
      </c>
      <c r="X10" s="660">
        <v>1103</v>
      </c>
      <c r="Y10" s="658">
        <v>631</v>
      </c>
      <c r="Z10" s="658">
        <v>919</v>
      </c>
      <c r="AA10" s="658">
        <v>1062</v>
      </c>
      <c r="AB10" s="658">
        <v>864</v>
      </c>
      <c r="AC10" s="658">
        <v>457</v>
      </c>
      <c r="AD10" s="658">
        <v>682</v>
      </c>
      <c r="AE10" s="658">
        <v>795</v>
      </c>
      <c r="AF10" s="658">
        <v>827</v>
      </c>
      <c r="AG10" s="658">
        <v>905</v>
      </c>
      <c r="AH10" s="658">
        <v>1330</v>
      </c>
      <c r="AI10" s="1605">
        <v>1497</v>
      </c>
    </row>
    <row r="11" spans="1:36" s="1" customFormat="1" ht="11.45" customHeight="1">
      <c r="A11" s="237"/>
      <c r="B11" s="141" t="s">
        <v>120</v>
      </c>
      <c r="C11" s="54"/>
      <c r="D11" s="720" t="s">
        <v>310</v>
      </c>
      <c r="E11" s="703"/>
      <c r="F11" s="703"/>
      <c r="G11" s="703"/>
      <c r="H11" s="622">
        <v>2458</v>
      </c>
      <c r="I11" s="622">
        <v>1927</v>
      </c>
      <c r="J11" s="622">
        <v>2228</v>
      </c>
      <c r="K11" s="622">
        <v>2378</v>
      </c>
      <c r="L11" s="623">
        <v>1533</v>
      </c>
      <c r="M11" s="623">
        <v>1757</v>
      </c>
      <c r="N11" s="623">
        <v>2159</v>
      </c>
      <c r="O11" s="658">
        <v>2866</v>
      </c>
      <c r="P11" s="658">
        <v>2704</v>
      </c>
      <c r="Q11" s="658">
        <v>3220</v>
      </c>
      <c r="R11" s="623">
        <v>2840</v>
      </c>
      <c r="S11" s="624">
        <v>2745</v>
      </c>
      <c r="T11" s="624">
        <v>2895</v>
      </c>
      <c r="U11" s="624">
        <v>2178</v>
      </c>
      <c r="V11" s="1117">
        <v>2238</v>
      </c>
      <c r="W11" s="1117">
        <v>1977</v>
      </c>
      <c r="X11" s="624">
        <v>1620</v>
      </c>
      <c r="Y11" s="623">
        <v>1444</v>
      </c>
      <c r="Z11" s="623">
        <v>1441</v>
      </c>
      <c r="AA11" s="623">
        <v>1286</v>
      </c>
      <c r="AB11" s="623">
        <v>1219</v>
      </c>
      <c r="AC11" s="623">
        <v>1427</v>
      </c>
      <c r="AD11" s="623">
        <v>1279</v>
      </c>
      <c r="AE11" s="623">
        <v>1374</v>
      </c>
      <c r="AF11" s="623">
        <v>1265</v>
      </c>
      <c r="AG11" s="623">
        <v>1629</v>
      </c>
      <c r="AH11" s="623">
        <v>1307</v>
      </c>
      <c r="AI11" s="1606">
        <v>1254</v>
      </c>
    </row>
    <row r="12" spans="1:36" s="1" customFormat="1" ht="11.45" customHeight="1">
      <c r="A12" s="234"/>
      <c r="B12" s="141" t="s">
        <v>121</v>
      </c>
      <c r="C12" s="279"/>
      <c r="D12" s="249" t="s">
        <v>311</v>
      </c>
      <c r="E12" s="249"/>
      <c r="F12" s="249"/>
      <c r="G12" s="249"/>
      <c r="H12" s="684">
        <v>8904</v>
      </c>
      <c r="I12" s="684">
        <v>7008</v>
      </c>
      <c r="J12" s="684">
        <v>7666</v>
      </c>
      <c r="K12" s="684">
        <v>8807</v>
      </c>
      <c r="L12" s="684">
        <v>9062</v>
      </c>
      <c r="M12" s="684">
        <v>9892</v>
      </c>
      <c r="N12" s="693">
        <v>10190</v>
      </c>
      <c r="O12" s="694">
        <v>10951</v>
      </c>
      <c r="P12" s="693">
        <v>9716</v>
      </c>
      <c r="Q12" s="693">
        <v>10688</v>
      </c>
      <c r="R12" s="693">
        <v>9977</v>
      </c>
      <c r="S12" s="695">
        <v>9575</v>
      </c>
      <c r="T12" s="695">
        <v>9500</v>
      </c>
      <c r="U12" s="695">
        <v>8442</v>
      </c>
      <c r="V12" s="1140">
        <v>8857</v>
      </c>
      <c r="W12" s="1140">
        <v>8746</v>
      </c>
      <c r="X12" s="695">
        <v>8062</v>
      </c>
      <c r="Y12" s="694">
        <v>6211</v>
      </c>
      <c r="Z12" s="694">
        <v>6792</v>
      </c>
      <c r="AA12" s="694">
        <v>5159</v>
      </c>
      <c r="AB12" s="694">
        <v>4578</v>
      </c>
      <c r="AC12" s="694">
        <v>4465</v>
      </c>
      <c r="AD12" s="694">
        <v>4058</v>
      </c>
      <c r="AE12" s="694">
        <v>3997</v>
      </c>
      <c r="AF12" s="694">
        <v>4481</v>
      </c>
      <c r="AG12" s="694">
        <v>4781</v>
      </c>
      <c r="AH12" s="694">
        <v>5598</v>
      </c>
      <c r="AI12" s="1607">
        <v>6297</v>
      </c>
      <c r="AJ12" s="454"/>
    </row>
    <row r="13" spans="1:36" s="1" customFormat="1" ht="11.45" customHeight="1">
      <c r="A13" s="234"/>
      <c r="B13" s="372" t="s">
        <v>122</v>
      </c>
      <c r="C13" s="279"/>
      <c r="D13" s="595" t="s">
        <v>312</v>
      </c>
      <c r="E13" s="595"/>
      <c r="F13" s="595"/>
      <c r="G13" s="595"/>
      <c r="H13" s="721">
        <v>1.3</v>
      </c>
      <c r="I13" s="721">
        <v>0.97</v>
      </c>
      <c r="J13" s="721">
        <v>1.03</v>
      </c>
      <c r="K13" s="721">
        <v>1.18</v>
      </c>
      <c r="L13" s="721">
        <v>1.21</v>
      </c>
      <c r="M13" s="721">
        <v>1.32</v>
      </c>
      <c r="N13" s="721">
        <v>1.35</v>
      </c>
      <c r="O13" s="721">
        <v>1.43</v>
      </c>
      <c r="P13" s="721">
        <v>1.25</v>
      </c>
      <c r="Q13" s="721">
        <v>1.37</v>
      </c>
      <c r="R13" s="721">
        <v>1.26</v>
      </c>
      <c r="S13" s="722">
        <v>1.2</v>
      </c>
      <c r="T13" s="722">
        <v>1.18</v>
      </c>
      <c r="U13" s="722">
        <v>1.04</v>
      </c>
      <c r="V13" s="1348">
        <v>1.08</v>
      </c>
      <c r="W13" s="1348">
        <v>1.05</v>
      </c>
      <c r="X13" s="722">
        <v>0.94</v>
      </c>
      <c r="Y13" s="721">
        <v>0.7</v>
      </c>
      <c r="Z13" s="721">
        <v>0.73</v>
      </c>
      <c r="AA13" s="721">
        <v>0.53</v>
      </c>
      <c r="AB13" s="721">
        <v>0.46</v>
      </c>
      <c r="AC13" s="721">
        <v>0.45</v>
      </c>
      <c r="AD13" s="721">
        <v>0.4</v>
      </c>
      <c r="AE13" s="721">
        <v>0.38</v>
      </c>
      <c r="AF13" s="721">
        <v>0.42</v>
      </c>
      <c r="AG13" s="721">
        <v>0.45</v>
      </c>
      <c r="AH13" s="721">
        <v>0.52</v>
      </c>
      <c r="AI13" s="1608">
        <v>0.56999999999999995</v>
      </c>
    </row>
    <row r="14" spans="1:36" s="1" customFormat="1" ht="11.45" customHeight="1">
      <c r="A14" s="234"/>
      <c r="B14" s="141" t="s">
        <v>124</v>
      </c>
      <c r="C14" s="279"/>
      <c r="D14" s="615" t="s">
        <v>313</v>
      </c>
      <c r="E14" s="615"/>
      <c r="F14" s="615"/>
      <c r="G14" s="529"/>
      <c r="H14" s="694">
        <v>21010</v>
      </c>
      <c r="I14" s="694">
        <v>18279</v>
      </c>
      <c r="J14" s="694">
        <v>19670</v>
      </c>
      <c r="K14" s="694">
        <v>20664</v>
      </c>
      <c r="L14" s="693">
        <v>21546</v>
      </c>
      <c r="M14" s="693">
        <v>22918</v>
      </c>
      <c r="N14" s="693">
        <v>22353</v>
      </c>
      <c r="O14" s="684">
        <v>23663</v>
      </c>
      <c r="P14" s="684">
        <v>23734</v>
      </c>
      <c r="Q14" s="684">
        <v>23320</v>
      </c>
      <c r="R14" s="693">
        <v>22186</v>
      </c>
      <c r="S14" s="695">
        <v>20896</v>
      </c>
      <c r="T14" s="695">
        <v>21394</v>
      </c>
      <c r="U14" s="695">
        <v>20669</v>
      </c>
      <c r="V14" s="1140">
        <v>19856</v>
      </c>
      <c r="W14" s="1140">
        <v>18648</v>
      </c>
      <c r="X14" s="695">
        <v>18649</v>
      </c>
      <c r="Y14" s="694">
        <v>16498</v>
      </c>
      <c r="Z14" s="694">
        <v>16678</v>
      </c>
      <c r="AA14" s="694">
        <v>14767</v>
      </c>
      <c r="AB14" s="694">
        <v>13998</v>
      </c>
      <c r="AC14" s="694">
        <v>13409</v>
      </c>
      <c r="AD14" s="694">
        <v>12560</v>
      </c>
      <c r="AE14" s="694">
        <v>11610</v>
      </c>
      <c r="AF14" s="694">
        <v>12994</v>
      </c>
      <c r="AG14" s="694">
        <v>13599</v>
      </c>
      <c r="AH14" s="694">
        <v>15553</v>
      </c>
      <c r="AI14" s="1607">
        <v>18336</v>
      </c>
    </row>
    <row r="15" spans="1:36" s="1" customFormat="1" ht="11.45" customHeight="1">
      <c r="A15" s="234"/>
      <c r="B15" s="141" t="s">
        <v>126</v>
      </c>
      <c r="C15" s="279"/>
      <c r="D15" s="723" t="s">
        <v>314</v>
      </c>
      <c r="E15" s="595"/>
      <c r="F15" s="595"/>
      <c r="G15" s="595"/>
      <c r="H15" s="537">
        <v>3.07</v>
      </c>
      <c r="I15" s="537">
        <v>2.52</v>
      </c>
      <c r="J15" s="537">
        <v>2.64</v>
      </c>
      <c r="K15" s="537">
        <v>2.76</v>
      </c>
      <c r="L15" s="555">
        <v>2.88</v>
      </c>
      <c r="M15" s="555">
        <v>3.07</v>
      </c>
      <c r="N15" s="555">
        <v>2.97</v>
      </c>
      <c r="O15" s="164">
        <v>3.09</v>
      </c>
      <c r="P15" s="164">
        <v>3.04</v>
      </c>
      <c r="Q15" s="164">
        <v>2.98</v>
      </c>
      <c r="R15" s="555">
        <v>2.81</v>
      </c>
      <c r="S15" s="556">
        <v>2.62</v>
      </c>
      <c r="T15" s="556">
        <v>2.65</v>
      </c>
      <c r="U15" s="556">
        <v>2.5499999999999998</v>
      </c>
      <c r="V15" s="1308">
        <v>2.42</v>
      </c>
      <c r="W15" s="1308">
        <v>2.23</v>
      </c>
      <c r="X15" s="556">
        <v>2.17</v>
      </c>
      <c r="Y15" s="555">
        <v>1.87</v>
      </c>
      <c r="Z15" s="555">
        <v>1.8</v>
      </c>
      <c r="AA15" s="555">
        <v>1.53</v>
      </c>
      <c r="AB15" s="555">
        <v>1.4</v>
      </c>
      <c r="AC15" s="555">
        <v>1.35</v>
      </c>
      <c r="AD15" s="555">
        <v>1.24</v>
      </c>
      <c r="AE15" s="555">
        <v>1.1100000000000001</v>
      </c>
      <c r="AF15" s="555">
        <v>1.23</v>
      </c>
      <c r="AG15" s="555">
        <v>1.28</v>
      </c>
      <c r="AH15" s="555">
        <v>1.45</v>
      </c>
      <c r="AI15" s="1609">
        <v>1.67</v>
      </c>
    </row>
    <row r="16" spans="1:36" s="1" customFormat="1" ht="11.45" customHeight="1">
      <c r="A16" s="237"/>
      <c r="B16" s="141" t="s">
        <v>128</v>
      </c>
      <c r="C16" s="54"/>
      <c r="D16" s="249" t="s">
        <v>315</v>
      </c>
      <c r="E16" s="249"/>
      <c r="F16" s="249"/>
      <c r="G16" s="249"/>
      <c r="H16" s="533">
        <v>129.24</v>
      </c>
      <c r="I16" s="533">
        <v>161.53</v>
      </c>
      <c r="J16" s="533">
        <v>146.27000000000001</v>
      </c>
      <c r="K16" s="533">
        <v>150.88</v>
      </c>
      <c r="L16" s="164">
        <v>145.80000000000001</v>
      </c>
      <c r="M16" s="164">
        <v>140.02000000000001</v>
      </c>
      <c r="N16" s="167">
        <v>141.09</v>
      </c>
      <c r="O16" s="550">
        <v>131.88999999999999</v>
      </c>
      <c r="P16" s="167">
        <v>150.72999999999999</v>
      </c>
      <c r="Q16" s="167">
        <v>139.35</v>
      </c>
      <c r="R16" s="167">
        <v>148.44999999999999</v>
      </c>
      <c r="S16" s="551">
        <v>154.76</v>
      </c>
      <c r="T16" s="551">
        <v>156.62</v>
      </c>
      <c r="U16" s="551">
        <v>163.55000000000001</v>
      </c>
      <c r="V16" s="1306">
        <v>159.04</v>
      </c>
      <c r="W16" s="1306">
        <v>163.27000000000001</v>
      </c>
      <c r="X16" s="551">
        <v>158.47</v>
      </c>
      <c r="Y16" s="550">
        <v>198.92</v>
      </c>
      <c r="Z16" s="550">
        <v>194.76</v>
      </c>
      <c r="AA16" s="550">
        <v>253.1</v>
      </c>
      <c r="AB16" s="550">
        <v>287.04000000000002</v>
      </c>
      <c r="AC16" s="550">
        <v>291.20999999999998</v>
      </c>
      <c r="AD16" s="550">
        <v>339.64</v>
      </c>
      <c r="AE16" s="550">
        <v>354.68</v>
      </c>
      <c r="AF16" s="550">
        <v>318.45</v>
      </c>
      <c r="AG16" s="550">
        <v>311.69</v>
      </c>
      <c r="AH16" s="550">
        <v>269.83999999999997</v>
      </c>
      <c r="AI16" s="1610">
        <v>246.66</v>
      </c>
    </row>
    <row r="17" spans="1:38" s="1" customFormat="1" ht="11.45" customHeight="1">
      <c r="A17" s="239"/>
      <c r="B17" s="140" t="s">
        <v>316</v>
      </c>
      <c r="C17" s="279"/>
      <c r="D17" s="249" t="s">
        <v>317</v>
      </c>
      <c r="E17" s="249"/>
      <c r="F17" s="249"/>
      <c r="G17" s="249"/>
      <c r="H17" s="288">
        <v>0</v>
      </c>
      <c r="I17" s="533">
        <v>97.54</v>
      </c>
      <c r="J17" s="533">
        <v>92.36</v>
      </c>
      <c r="K17" s="533">
        <v>85.01</v>
      </c>
      <c r="L17" s="164">
        <v>79.400000000000006</v>
      </c>
      <c r="M17" s="164">
        <v>84.61</v>
      </c>
      <c r="N17" s="555">
        <v>89.84</v>
      </c>
      <c r="O17" s="555">
        <v>85.8</v>
      </c>
      <c r="P17" s="555">
        <v>92.73</v>
      </c>
      <c r="Q17" s="555">
        <v>93.49</v>
      </c>
      <c r="R17" s="555">
        <v>98.4</v>
      </c>
      <c r="S17" s="556">
        <v>99.69</v>
      </c>
      <c r="T17" s="556">
        <v>98.71</v>
      </c>
      <c r="U17" s="556">
        <v>99.12</v>
      </c>
      <c r="V17" s="1308">
        <v>94</v>
      </c>
      <c r="W17" s="556">
        <v>88.57</v>
      </c>
      <c r="X17" s="556">
        <v>98.36</v>
      </c>
      <c r="Y17" s="555">
        <v>123.58</v>
      </c>
      <c r="Z17" s="555">
        <v>122.1</v>
      </c>
      <c r="AA17" s="555">
        <v>155.31</v>
      </c>
      <c r="AB17" s="555">
        <v>172.59</v>
      </c>
      <c r="AC17" s="555">
        <v>180.08</v>
      </c>
      <c r="AD17" s="555">
        <v>204.18</v>
      </c>
      <c r="AE17" s="555">
        <v>228.5</v>
      </c>
      <c r="AF17" s="555">
        <v>202.63</v>
      </c>
      <c r="AG17" s="555">
        <v>219.32</v>
      </c>
      <c r="AH17" s="555">
        <v>192.13</v>
      </c>
      <c r="AI17" s="1609">
        <v>181.22</v>
      </c>
    </row>
    <row r="18" spans="1:38" s="1" customFormat="1" ht="11.45" customHeight="1">
      <c r="A18" s="234"/>
      <c r="B18" s="141" t="s">
        <v>132</v>
      </c>
      <c r="C18" s="279"/>
      <c r="D18" s="669" t="s">
        <v>318</v>
      </c>
      <c r="E18" s="724"/>
      <c r="F18" s="724"/>
      <c r="G18" s="724"/>
      <c r="H18" s="725">
        <v>0.69</v>
      </c>
      <c r="I18" s="725">
        <v>0.65</v>
      </c>
      <c r="J18" s="725">
        <v>0.69</v>
      </c>
      <c r="K18" s="725">
        <v>0.66</v>
      </c>
      <c r="L18" s="726">
        <v>0.88</v>
      </c>
      <c r="M18" s="726">
        <v>0.73</v>
      </c>
      <c r="N18" s="726">
        <v>0.71</v>
      </c>
      <c r="O18" s="164">
        <v>0.75</v>
      </c>
      <c r="P18" s="164">
        <v>0.89</v>
      </c>
      <c r="Q18" s="164">
        <v>0.65</v>
      </c>
      <c r="R18" s="726">
        <v>0.85</v>
      </c>
      <c r="S18" s="727">
        <v>0.81</v>
      </c>
      <c r="T18" s="727">
        <v>0.87</v>
      </c>
      <c r="U18" s="727">
        <v>0.68</v>
      </c>
      <c r="V18" s="1420">
        <v>0.84</v>
      </c>
      <c r="W18" s="1420">
        <v>0.77</v>
      </c>
      <c r="X18" s="727">
        <v>0.61</v>
      </c>
      <c r="Y18" s="726">
        <v>0.48</v>
      </c>
      <c r="Z18" s="726">
        <v>0.49</v>
      </c>
      <c r="AA18" s="726">
        <v>0.38</v>
      </c>
      <c r="AB18" s="726">
        <v>0.33</v>
      </c>
      <c r="AC18" s="726">
        <v>0.36</v>
      </c>
      <c r="AD18" s="726">
        <v>0.31</v>
      </c>
      <c r="AE18" s="726">
        <v>0.32</v>
      </c>
      <c r="AF18" s="726">
        <v>0.36</v>
      </c>
      <c r="AG18" s="726">
        <v>0.4</v>
      </c>
      <c r="AH18" s="726">
        <v>0.56000000000000005</v>
      </c>
      <c r="AI18" s="1611">
        <v>0.53</v>
      </c>
    </row>
    <row r="19" spans="1:38" s="1" customFormat="1" ht="11.45" customHeight="1">
      <c r="A19" s="234"/>
      <c r="B19" s="141" t="s">
        <v>133</v>
      </c>
      <c r="C19" s="279"/>
      <c r="D19" s="177" t="s">
        <v>319</v>
      </c>
      <c r="E19" s="17"/>
      <c r="F19" s="17"/>
      <c r="G19" s="17"/>
      <c r="H19" s="728">
        <v>673580</v>
      </c>
      <c r="I19" s="728">
        <v>716100</v>
      </c>
      <c r="J19" s="728">
        <v>735216</v>
      </c>
      <c r="K19" s="728">
        <v>738895</v>
      </c>
      <c r="L19" s="729">
        <v>739056</v>
      </c>
      <c r="M19" s="729">
        <v>737266</v>
      </c>
      <c r="N19" s="730">
        <v>743660</v>
      </c>
      <c r="O19" s="731">
        <v>755424</v>
      </c>
      <c r="P19" s="730">
        <v>770218</v>
      </c>
      <c r="Q19" s="730">
        <v>771612</v>
      </c>
      <c r="R19" s="730">
        <v>780352</v>
      </c>
      <c r="S19" s="732">
        <v>787945</v>
      </c>
      <c r="T19" s="732">
        <v>799109</v>
      </c>
      <c r="U19" s="732">
        <v>802342</v>
      </c>
      <c r="V19" s="1430">
        <v>810362</v>
      </c>
      <c r="W19" s="1430">
        <v>826538</v>
      </c>
      <c r="X19" s="732">
        <v>851221</v>
      </c>
      <c r="Y19" s="731">
        <v>875319</v>
      </c>
      <c r="Z19" s="731">
        <v>917386</v>
      </c>
      <c r="AA19" s="731">
        <v>956815</v>
      </c>
      <c r="AB19" s="731">
        <v>992905</v>
      </c>
      <c r="AC19" s="731">
        <v>984539</v>
      </c>
      <c r="AD19" s="731">
        <v>999631</v>
      </c>
      <c r="AE19" s="731">
        <v>1035978</v>
      </c>
      <c r="AF19" s="731">
        <v>1048148</v>
      </c>
      <c r="AG19" s="731">
        <v>1056828</v>
      </c>
      <c r="AH19" s="731">
        <v>1065707</v>
      </c>
      <c r="AI19" s="1612">
        <v>1087847</v>
      </c>
    </row>
    <row r="20" spans="1:38" s="1" customFormat="1" ht="11.45" customHeight="1">
      <c r="A20" s="234"/>
      <c r="B20" s="141" t="s">
        <v>134</v>
      </c>
      <c r="C20" s="279"/>
      <c r="D20" s="720" t="s">
        <v>320</v>
      </c>
      <c r="E20" s="703"/>
      <c r="F20" s="703"/>
      <c r="G20" s="703"/>
      <c r="H20" s="733">
        <v>4665</v>
      </c>
      <c r="I20" s="733">
        <v>4674</v>
      </c>
      <c r="J20" s="733">
        <v>5094</v>
      </c>
      <c r="K20" s="733">
        <v>4843</v>
      </c>
      <c r="L20" s="734">
        <v>6482</v>
      </c>
      <c r="M20" s="734">
        <v>5349</v>
      </c>
      <c r="N20" s="734">
        <v>5295</v>
      </c>
      <c r="O20" s="734">
        <v>5635</v>
      </c>
      <c r="P20" s="734">
        <v>6831</v>
      </c>
      <c r="Q20" s="734">
        <v>5051</v>
      </c>
      <c r="R20" s="734">
        <v>6599</v>
      </c>
      <c r="S20" s="735">
        <v>6386</v>
      </c>
      <c r="T20" s="735">
        <v>6978</v>
      </c>
      <c r="U20" s="735">
        <v>5439</v>
      </c>
      <c r="V20" s="1351">
        <v>6831</v>
      </c>
      <c r="W20" s="1351">
        <v>6398</v>
      </c>
      <c r="X20" s="735">
        <v>5198</v>
      </c>
      <c r="Y20" s="734">
        <v>4210</v>
      </c>
      <c r="Z20" s="734">
        <v>4530</v>
      </c>
      <c r="AA20" s="734">
        <v>3625</v>
      </c>
      <c r="AB20" s="734">
        <v>3259</v>
      </c>
      <c r="AC20" s="734">
        <v>3501</v>
      </c>
      <c r="AD20" s="734">
        <v>3118</v>
      </c>
      <c r="AE20" s="734">
        <v>3299</v>
      </c>
      <c r="AF20" s="734">
        <v>3807</v>
      </c>
      <c r="AG20" s="734">
        <v>4184</v>
      </c>
      <c r="AH20" s="734">
        <v>5925</v>
      </c>
      <c r="AI20" s="1613">
        <v>5760</v>
      </c>
      <c r="AL20" s="456"/>
    </row>
    <row r="21" spans="1:38" s="1" customFormat="1" ht="10.5" customHeight="1">
      <c r="A21" s="234"/>
      <c r="B21" s="141" t="s">
        <v>135</v>
      </c>
      <c r="C21" s="54"/>
      <c r="D21" s="347"/>
      <c r="E21" s="348"/>
      <c r="F21" s="348"/>
      <c r="G21" s="348"/>
      <c r="H21" s="176"/>
      <c r="I21" s="176"/>
      <c r="J21" s="176"/>
      <c r="K21" s="176"/>
      <c r="L21" s="167"/>
      <c r="M21" s="167"/>
      <c r="N21" s="164"/>
      <c r="O21" s="164"/>
      <c r="P21" s="164"/>
      <c r="Q21" s="164"/>
      <c r="R21" s="164"/>
      <c r="S21" s="164"/>
      <c r="T21" s="164"/>
      <c r="U21" s="164"/>
      <c r="V21" s="164"/>
      <c r="W21" s="164"/>
      <c r="X21" s="164"/>
      <c r="Y21" s="164"/>
      <c r="Z21" s="164"/>
      <c r="AA21" s="164"/>
      <c r="AB21" s="164"/>
      <c r="AC21" s="164"/>
      <c r="AD21" s="164"/>
      <c r="AE21" s="164"/>
      <c r="AF21" s="164"/>
      <c r="AG21" s="164"/>
      <c r="AH21" s="164"/>
      <c r="AI21" s="164"/>
    </row>
    <row r="22" spans="1:38" s="1" customFormat="1" ht="10.5" customHeight="1">
      <c r="A22" s="234"/>
      <c r="B22" s="1548" t="s">
        <v>570</v>
      </c>
      <c r="C22" s="54"/>
      <c r="D22" s="17"/>
      <c r="E22" s="92"/>
      <c r="F22" s="92"/>
      <c r="G22" s="92"/>
      <c r="H22" s="92"/>
      <c r="I22" s="92"/>
      <c r="J22" s="94"/>
      <c r="K22" s="94"/>
      <c r="L22" s="99"/>
      <c r="M22" s="99"/>
      <c r="N22" s="99"/>
      <c r="O22" s="99"/>
      <c r="P22" s="99"/>
      <c r="Q22" s="99"/>
      <c r="R22" s="99"/>
      <c r="S22" s="99"/>
      <c r="T22" s="99"/>
      <c r="U22" s="99"/>
      <c r="V22" s="99"/>
      <c r="W22" s="99"/>
      <c r="X22" s="99"/>
      <c r="Y22" s="99"/>
      <c r="Z22" s="99"/>
      <c r="AA22" s="99"/>
      <c r="AB22" s="99"/>
      <c r="AC22" s="99"/>
      <c r="AD22" s="99"/>
      <c r="AE22" s="99"/>
      <c r="AF22" s="99"/>
      <c r="AG22" s="99"/>
      <c r="AH22" s="99"/>
      <c r="AI22" s="99"/>
    </row>
    <row r="23" spans="1:38" s="1" customFormat="1" ht="10.5" customHeight="1">
      <c r="A23" s="234"/>
      <c r="B23" s="141" t="s">
        <v>136</v>
      </c>
      <c r="C23" s="92"/>
      <c r="D23" s="17"/>
      <c r="E23" s="92"/>
      <c r="F23" s="92"/>
      <c r="G23" s="92"/>
      <c r="H23" s="92"/>
      <c r="I23" s="92"/>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row>
    <row r="24" spans="1:38" s="1" customFormat="1" ht="10.5" customHeight="1">
      <c r="A24" s="241"/>
      <c r="B24" s="141" t="s">
        <v>138</v>
      </c>
      <c r="C24" s="92"/>
      <c r="D24" s="92"/>
      <c r="E24" s="92"/>
      <c r="F24" s="92"/>
      <c r="G24" s="92"/>
      <c r="H24" s="92"/>
      <c r="I24" s="92"/>
      <c r="J24" s="92"/>
      <c r="K24" s="92"/>
      <c r="L24" s="92"/>
      <c r="M24" s="92"/>
      <c r="N24" s="92"/>
      <c r="O24" s="92"/>
      <c r="P24" s="92"/>
      <c r="Q24" s="92"/>
      <c r="R24" s="92"/>
      <c r="S24" s="510"/>
      <c r="T24" s="510"/>
      <c r="U24" s="510"/>
      <c r="V24" s="510"/>
      <c r="W24" s="510"/>
      <c r="X24" s="510"/>
      <c r="Y24" s="510"/>
      <c r="Z24" s="510"/>
      <c r="AA24" s="510"/>
      <c r="AB24" s="510"/>
      <c r="AC24" s="510"/>
      <c r="AD24" s="510"/>
      <c r="AE24" s="510"/>
      <c r="AF24" s="510"/>
      <c r="AG24" s="510"/>
      <c r="AH24" s="510"/>
      <c r="AI24" s="92"/>
    </row>
    <row r="25" spans="1:38" s="1" customFormat="1" ht="10.5" customHeight="1">
      <c r="A25" s="234"/>
      <c r="B25" s="141" t="s">
        <v>140</v>
      </c>
      <c r="C25" s="92"/>
      <c r="D25" s="92"/>
      <c r="E25" s="92"/>
      <c r="F25" s="92"/>
      <c r="G25" s="92"/>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row>
    <row r="26" spans="1:38" s="1" customFormat="1" ht="10.15" customHeight="1">
      <c r="A26" s="189"/>
      <c r="B26" s="251"/>
      <c r="C26" s="14"/>
      <c r="D26" s="13"/>
      <c r="E26" s="13"/>
      <c r="F26" s="13"/>
      <c r="G26" s="13"/>
      <c r="H26" s="95"/>
      <c r="I26" s="49"/>
      <c r="J26" s="49"/>
      <c r="K26" s="49"/>
      <c r="L26" s="275"/>
      <c r="M26" s="346"/>
      <c r="N26" s="346"/>
      <c r="O26" s="346"/>
      <c r="P26" s="346"/>
      <c r="Q26" s="346"/>
      <c r="R26" s="346"/>
      <c r="S26" s="346"/>
      <c r="T26" s="346"/>
      <c r="U26" s="346"/>
      <c r="V26" s="346"/>
      <c r="W26" s="346"/>
      <c r="X26" s="346"/>
      <c r="Y26" s="346"/>
      <c r="Z26" s="346"/>
      <c r="AA26" s="346"/>
      <c r="AB26" s="346"/>
      <c r="AC26" s="346"/>
      <c r="AD26" s="346"/>
      <c r="AE26" s="346"/>
      <c r="AF26" s="346"/>
      <c r="AG26" s="346"/>
      <c r="AH26" s="346"/>
      <c r="AI26" s="346">
        <v>13</v>
      </c>
    </row>
    <row r="27" spans="1:38" s="1" customFormat="1" ht="10.15" customHeight="1">
      <c r="A27" s="252"/>
      <c r="B27" s="251"/>
      <c r="C27" s="14"/>
      <c r="D27" s="30"/>
      <c r="E27" s="13"/>
      <c r="F27" s="13"/>
      <c r="G27" s="13"/>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row>
    <row r="28" spans="1:38" s="1" customFormat="1" ht="10.15" customHeight="1">
      <c r="A28" s="8"/>
      <c r="B28" s="81"/>
      <c r="C28" s="14"/>
      <c r="D28" s="13"/>
      <c r="E28" s="13"/>
      <c r="F28" s="13"/>
      <c r="G28" s="13"/>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8" s="1" customFormat="1" ht="10.15" customHeight="1">
      <c r="A29" s="8"/>
      <c r="B29" s="81"/>
      <c r="C29" s="14"/>
      <c r="D29" s="13"/>
      <c r="E29" s="13"/>
      <c r="F29" s="13"/>
      <c r="G29" s="13"/>
      <c r="H29" s="95"/>
      <c r="I29" s="95"/>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row>
    <row r="30" spans="1:38" s="1" customFormat="1" ht="10.15" customHeight="1">
      <c r="A30" s="8"/>
      <c r="B30" s="81"/>
      <c r="C30" s="14"/>
      <c r="D30" s="13"/>
      <c r="E30" s="13"/>
      <c r="F30" s="13"/>
      <c r="G30" s="13"/>
      <c r="H30" s="95"/>
      <c r="I30" s="95"/>
      <c r="J30" s="22"/>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1205"/>
    </row>
    <row r="31" spans="1:38" s="1" customFormat="1" ht="10.15" customHeight="1">
      <c r="A31" s="8"/>
      <c r="B31" s="81"/>
      <c r="C31" s="14"/>
      <c r="D31" s="13"/>
      <c r="E31" s="13"/>
      <c r="F31" s="13"/>
      <c r="G31" s="13"/>
      <c r="H31" s="95"/>
      <c r="I31" s="95"/>
      <c r="J31" s="22"/>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row>
    <row r="32" spans="1:38" s="1" customFormat="1" ht="10.15" customHeight="1">
      <c r="A32" s="8"/>
      <c r="B32" s="83"/>
      <c r="C32" s="14"/>
      <c r="D32" s="22"/>
      <c r="E32" s="20"/>
      <c r="F32" s="22"/>
      <c r="G32" s="95"/>
      <c r="H32" s="95"/>
      <c r="I32" s="95"/>
      <c r="J32" s="22"/>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row>
    <row r="33" spans="1:35" s="1" customFormat="1" ht="10.15" customHeight="1">
      <c r="A33" s="8"/>
      <c r="B33" s="83"/>
      <c r="C33" s="14"/>
      <c r="D33" s="22"/>
      <c r="E33" s="20"/>
      <c r="F33" s="22"/>
      <c r="G33" s="95"/>
      <c r="H33" s="95"/>
      <c r="I33" s="95"/>
      <c r="J33" s="22"/>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row>
    <row r="34" spans="1:35" s="1" customFormat="1" ht="10.15" customHeight="1">
      <c r="A34" s="8"/>
      <c r="B34" s="83"/>
      <c r="C34" s="14"/>
      <c r="D34" s="30"/>
      <c r="E34" s="13"/>
      <c r="F34" s="13"/>
      <c r="G34" s="13"/>
      <c r="H34" s="95"/>
      <c r="I34" s="95"/>
      <c r="J34" s="22"/>
      <c r="K34" s="95"/>
      <c r="L34" s="95"/>
      <c r="M34" s="95"/>
      <c r="N34" s="95"/>
      <c r="O34" s="95"/>
      <c r="P34" s="95"/>
      <c r="Q34" s="95"/>
      <c r="T34" s="86"/>
      <c r="U34" s="86"/>
      <c r="V34" s="86"/>
      <c r="W34" s="86"/>
      <c r="X34" s="86"/>
      <c r="Y34" s="86"/>
      <c r="Z34" s="86"/>
      <c r="AA34" s="86"/>
      <c r="AB34" s="86"/>
      <c r="AC34" s="86"/>
      <c r="AD34" s="86"/>
      <c r="AE34" s="86"/>
      <c r="AF34" s="86"/>
      <c r="AG34" s="86"/>
      <c r="AH34" s="86"/>
    </row>
    <row r="35" spans="1:35" s="1" customFormat="1" ht="10.15" customHeight="1">
      <c r="A35" s="8"/>
      <c r="B35" s="83"/>
      <c r="C35" s="14"/>
      <c r="D35" s="13"/>
      <c r="E35" s="13"/>
      <c r="F35" s="13"/>
      <c r="G35" s="13"/>
      <c r="H35" s="95"/>
      <c r="I35" s="95"/>
      <c r="J35" s="22"/>
      <c r="K35" s="95"/>
      <c r="L35" s="95"/>
      <c r="M35" s="95"/>
      <c r="N35" s="95"/>
      <c r="O35" s="95"/>
      <c r="P35" s="95"/>
      <c r="Q35" s="95"/>
      <c r="T35" s="86"/>
      <c r="U35" s="86"/>
      <c r="V35" s="86"/>
      <c r="W35" s="86"/>
      <c r="X35" s="86"/>
      <c r="Y35" s="86"/>
      <c r="Z35" s="86"/>
      <c r="AA35" s="86"/>
      <c r="AB35" s="86"/>
      <c r="AC35" s="86"/>
      <c r="AD35" s="86"/>
      <c r="AE35" s="86"/>
      <c r="AF35" s="86"/>
      <c r="AG35" s="86"/>
      <c r="AH35" s="86"/>
    </row>
    <row r="36" spans="1:35" s="1" customFormat="1" ht="10.15" customHeight="1">
      <c r="A36" s="8"/>
      <c r="B36" s="83"/>
      <c r="C36" s="14"/>
      <c r="D36" s="13"/>
      <c r="E36" s="13"/>
      <c r="F36" s="13"/>
      <c r="G36" s="13"/>
      <c r="H36" s="95"/>
      <c r="I36" s="95"/>
      <c r="J36" s="22"/>
      <c r="K36" s="95"/>
      <c r="L36" s="95"/>
      <c r="M36" s="95"/>
      <c r="N36" s="95"/>
      <c r="O36" s="95"/>
      <c r="P36" s="95"/>
      <c r="Q36" s="95"/>
      <c r="T36" s="86"/>
      <c r="U36" s="86"/>
      <c r="V36" s="86"/>
      <c r="W36" s="86"/>
      <c r="X36" s="86"/>
      <c r="Y36" s="86"/>
      <c r="Z36" s="86"/>
      <c r="AA36" s="86"/>
      <c r="AB36" s="86"/>
      <c r="AC36" s="86"/>
      <c r="AD36" s="86"/>
      <c r="AE36" s="86"/>
      <c r="AF36" s="86"/>
      <c r="AG36" s="86"/>
      <c r="AH36" s="86"/>
    </row>
    <row r="37" spans="1:35" s="1" customFormat="1" ht="10.15" customHeight="1">
      <c r="A37" s="8"/>
      <c r="B37" s="83"/>
      <c r="C37" s="14"/>
      <c r="D37" s="13"/>
      <c r="E37" s="13"/>
      <c r="F37" s="13"/>
      <c r="G37" s="13"/>
      <c r="H37" s="95"/>
      <c r="I37" s="95"/>
      <c r="J37" s="22"/>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row>
    <row r="38" spans="1:35" s="1" customFormat="1" ht="10.15" customHeight="1">
      <c r="A38" s="46"/>
      <c r="B38" s="60"/>
      <c r="C38" s="14"/>
      <c r="D38" s="13"/>
      <c r="E38" s="13"/>
      <c r="F38" s="13"/>
      <c r="G38" s="13"/>
      <c r="H38" s="95"/>
      <c r="I38" s="95"/>
      <c r="J38" s="22"/>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row>
    <row r="39" spans="1:35" s="1" customFormat="1" ht="10.15" customHeight="1">
      <c r="A39" s="46"/>
      <c r="B39" s="60"/>
      <c r="C39" s="14"/>
      <c r="D39" s="13"/>
      <c r="E39" s="13"/>
      <c r="F39" s="13"/>
      <c r="G39" s="13"/>
      <c r="H39" s="95"/>
      <c r="I39" s="95"/>
      <c r="J39" s="22"/>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row>
    <row r="40" spans="1:35" s="1" customFormat="1" ht="10.15" customHeight="1">
      <c r="A40" s="8"/>
      <c r="B40" s="83"/>
      <c r="C40" s="15"/>
      <c r="D40" s="13"/>
      <c r="E40" s="13"/>
      <c r="F40" s="13"/>
      <c r="G40" s="13"/>
      <c r="H40" s="95"/>
      <c r="I40" s="95"/>
      <c r="J40" s="22"/>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row>
    <row r="41" spans="1:35" s="1" customFormat="1" ht="10.15" customHeight="1">
      <c r="A41" s="8"/>
      <c r="B41" s="83"/>
      <c r="C41" s="15"/>
      <c r="D41" s="13"/>
      <c r="E41" s="13"/>
      <c r="F41" s="13"/>
      <c r="G41" s="13"/>
      <c r="H41" s="95"/>
      <c r="I41" s="95"/>
      <c r="J41" s="22"/>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row>
    <row r="42" spans="1:35" s="1" customFormat="1" ht="10.15" customHeight="1">
      <c r="A42" s="8"/>
      <c r="B42" s="83"/>
      <c r="C42" s="15"/>
      <c r="D42" s="13"/>
      <c r="E42" s="13"/>
      <c r="F42" s="13"/>
      <c r="G42" s="13"/>
      <c r="H42" s="95"/>
      <c r="I42" s="95"/>
      <c r="J42" s="22"/>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row>
    <row r="43" spans="1:35" s="1" customFormat="1" ht="10.15" customHeight="1">
      <c r="A43" s="8"/>
      <c r="B43" s="83"/>
      <c r="C43" s="14"/>
      <c r="D43" s="13"/>
      <c r="E43" s="13"/>
      <c r="F43" s="13"/>
      <c r="G43" s="13"/>
      <c r="H43" s="95"/>
      <c r="I43" s="95"/>
      <c r="J43" s="22"/>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row>
    <row r="44" spans="1:35" s="1" customFormat="1" ht="10.15" customHeight="1">
      <c r="A44" s="8"/>
      <c r="B44" s="83"/>
      <c r="C44" s="14"/>
      <c r="D44" s="13"/>
      <c r="E44" s="13"/>
      <c r="F44" s="13"/>
      <c r="G44" s="13"/>
      <c r="H44" s="95"/>
      <c r="I44" s="95"/>
      <c r="J44" s="22"/>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row>
    <row r="45" spans="1:35" s="1" customFormat="1" ht="10.15" customHeight="1">
      <c r="A45" s="8"/>
      <c r="B45" s="83"/>
      <c r="C45" s="14"/>
      <c r="D45" s="13"/>
      <c r="E45" s="13"/>
      <c r="F45" s="13"/>
      <c r="G45" s="13"/>
      <c r="H45" s="95"/>
      <c r="I45" s="95"/>
      <c r="J45" s="22"/>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row>
    <row r="46" spans="1:35" s="1" customFormat="1" ht="10.15" customHeight="1">
      <c r="A46" s="8"/>
      <c r="B46" s="83"/>
      <c r="C46" s="14"/>
      <c r="D46" s="22"/>
      <c r="E46" s="20"/>
      <c r="F46" s="22"/>
      <c r="G46" s="95"/>
      <c r="H46" s="95"/>
      <c r="I46" s="95"/>
      <c r="J46" s="22"/>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row>
    <row r="47" spans="1:35" s="1" customFormat="1" ht="10.15" customHeight="1">
      <c r="A47" s="8"/>
      <c r="B47" s="83"/>
      <c r="C47" s="14"/>
      <c r="D47" s="22"/>
      <c r="E47" s="20"/>
      <c r="F47" s="22"/>
      <c r="G47" s="95"/>
      <c r="H47" s="95"/>
      <c r="I47" s="95"/>
      <c r="J47" s="22"/>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row>
    <row r="48" spans="1:35" s="1" customFormat="1" ht="10.15" customHeight="1">
      <c r="A48" s="8"/>
      <c r="B48" s="83"/>
      <c r="C48" s="14"/>
      <c r="D48" s="30"/>
      <c r="E48" s="13"/>
      <c r="F48" s="13"/>
      <c r="G48" s="13"/>
      <c r="H48" s="95"/>
      <c r="I48" s="95"/>
      <c r="J48" s="22"/>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row>
    <row r="49" spans="1:35" s="1" customFormat="1" ht="10.15" customHeight="1">
      <c r="A49" s="8"/>
      <c r="B49" s="83"/>
      <c r="C49" s="14"/>
      <c r="D49" s="13"/>
      <c r="E49" s="13"/>
      <c r="F49" s="13"/>
      <c r="G49" s="13"/>
      <c r="H49" s="95"/>
      <c r="I49" s="95"/>
      <c r="J49" s="22"/>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row>
    <row r="50" spans="1:35" s="1" customFormat="1" ht="10.15" customHeight="1">
      <c r="A50" s="8"/>
      <c r="B50" s="83"/>
      <c r="C50" s="14"/>
      <c r="D50" s="13"/>
      <c r="E50" s="13"/>
      <c r="F50" s="13"/>
      <c r="G50" s="13"/>
      <c r="H50" s="95"/>
      <c r="I50" s="95"/>
      <c r="J50" s="22"/>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row>
    <row r="51" spans="1:35" s="1" customFormat="1" ht="10.15" customHeight="1">
      <c r="A51" s="8"/>
      <c r="B51" s="83"/>
      <c r="C51" s="14"/>
      <c r="D51" s="13"/>
      <c r="E51" s="13"/>
      <c r="F51" s="13"/>
      <c r="G51" s="13"/>
      <c r="H51" s="95"/>
      <c r="I51" s="95"/>
      <c r="J51" s="22"/>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row>
    <row r="52" spans="1:35" s="1" customFormat="1" ht="10.15" customHeight="1">
      <c r="A52" s="8"/>
      <c r="B52" s="83"/>
      <c r="C52" s="14"/>
      <c r="D52" s="13"/>
      <c r="E52" s="13"/>
      <c r="F52" s="13"/>
      <c r="G52" s="13"/>
      <c r="H52" s="95"/>
      <c r="I52" s="95"/>
      <c r="J52" s="22"/>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row>
    <row r="53" spans="1:35" s="1" customFormat="1" ht="10.15" customHeight="1">
      <c r="A53" s="8"/>
      <c r="B53" s="83"/>
      <c r="C53" s="14"/>
      <c r="D53" s="13"/>
      <c r="E53" s="13"/>
      <c r="F53" s="13"/>
      <c r="G53" s="13"/>
      <c r="H53" s="95"/>
      <c r="I53" s="95"/>
      <c r="J53" s="22"/>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row>
    <row r="54" spans="1:35" s="1" customFormat="1" ht="10.15" customHeight="1">
      <c r="A54" s="8"/>
      <c r="B54" s="83"/>
      <c r="C54" s="15"/>
      <c r="D54" s="13"/>
      <c r="E54" s="13"/>
      <c r="F54" s="13"/>
      <c r="G54" s="13"/>
      <c r="H54" s="95"/>
      <c r="I54" s="95"/>
      <c r="J54" s="22"/>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row>
    <row r="55" spans="1:35" s="1" customFormat="1" ht="10.15" customHeight="1">
      <c r="A55" s="8"/>
      <c r="B55" s="83"/>
      <c r="C55" s="15"/>
      <c r="D55" s="13"/>
      <c r="E55" s="13"/>
      <c r="F55" s="13"/>
      <c r="G55" s="13"/>
      <c r="H55" s="95"/>
      <c r="I55" s="95"/>
      <c r="J55" s="22"/>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row>
    <row r="56" spans="1:35" s="1" customFormat="1" ht="10.15" customHeight="1">
      <c r="A56" s="79"/>
      <c r="B56" s="78"/>
      <c r="C56" s="15"/>
      <c r="D56" s="13"/>
      <c r="E56" s="13"/>
      <c r="F56" s="13"/>
      <c r="G56" s="13"/>
      <c r="H56" s="95"/>
      <c r="I56" s="95"/>
      <c r="J56" s="22"/>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row>
    <row r="57" spans="1:35" s="1" customFormat="1" ht="10.15" customHeight="1">
      <c r="A57" s="79"/>
      <c r="B57" s="78"/>
      <c r="C57" s="15"/>
      <c r="D57" s="13"/>
      <c r="E57" s="13"/>
      <c r="F57" s="13"/>
      <c r="G57" s="13"/>
      <c r="H57" s="95"/>
      <c r="I57" s="95"/>
      <c r="J57" s="22"/>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row>
    <row r="58" spans="1:35" s="1" customFormat="1" ht="10.15" customHeight="1">
      <c r="A58" s="79"/>
      <c r="B58" s="78"/>
      <c r="C58" s="15"/>
      <c r="D58" s="13"/>
      <c r="E58" s="13"/>
      <c r="F58" s="13"/>
      <c r="G58" s="13"/>
      <c r="H58" s="95"/>
      <c r="I58" s="95"/>
      <c r="J58" s="22"/>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row>
    <row r="59" spans="1:35" s="1" customFormat="1" ht="10.15" customHeight="1">
      <c r="A59" s="79"/>
      <c r="B59" s="78"/>
      <c r="C59" s="15"/>
      <c r="D59" s="13"/>
      <c r="E59" s="13"/>
      <c r="F59" s="13"/>
      <c r="G59" s="13"/>
      <c r="H59" s="95"/>
      <c r="I59" s="95"/>
      <c r="J59" s="22"/>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row>
    <row r="60" spans="1:35" s="1" customFormat="1" ht="10.15" customHeight="1">
      <c r="A60" s="85"/>
      <c r="B60" s="84"/>
      <c r="C60" s="15"/>
      <c r="D60" s="13"/>
      <c r="E60" s="13"/>
      <c r="F60" s="13"/>
      <c r="G60" s="13"/>
      <c r="H60" s="95"/>
      <c r="I60" s="95"/>
      <c r="J60" s="22"/>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row>
    <row r="61" spans="1:35" s="1" customFormat="1" ht="10.15" customHeight="1">
      <c r="A61" s="46"/>
      <c r="B61" s="3"/>
      <c r="C61" s="31"/>
      <c r="D61" s="13"/>
      <c r="E61" s="13"/>
      <c r="F61" s="13"/>
      <c r="G61" s="13"/>
      <c r="H61" s="95"/>
      <c r="I61" s="95"/>
      <c r="J61" s="22"/>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row>
    <row r="62" spans="1:35" s="1" customFormat="1" ht="10.15" customHeight="1">
      <c r="A62" s="6"/>
      <c r="B62" s="3"/>
      <c r="C62" s="2"/>
      <c r="D62" s="31"/>
      <c r="E62" s="31"/>
      <c r="F62" s="31"/>
      <c r="G62" s="99"/>
      <c r="H62" s="100"/>
      <c r="I62" s="100"/>
      <c r="J62" s="32"/>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row>
  </sheetData>
  <phoneticPr fontId="10" type="noConversion"/>
  <hyperlinks>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목차!A1" display="BNK금융지주"/>
    <hyperlink ref="B9" location="'그룹 경영실적 요약'!A1" display="그룹 경영실적 요약"/>
    <hyperlink ref="B20" location="'연체율(부산은행)'!A1" display="연체율 현황[부산은행]"/>
    <hyperlink ref="B5" location="목차!A1" display="목 차"/>
    <hyperlink ref="B13" location="'수수료이익 현황(은행)'!Print_Area" display="수수료이익 현황 [은행]"/>
  </hyperlinks>
  <pageMargins left="0.3671875" right="0.31496062992125984" top="0.74803149606299213" bottom="0.31496062992125984" header="0.31496062992125984" footer="0.31496062992125984"/>
  <pageSetup paperSize="9" fitToHeight="0" orientation="landscape" r:id="rId1"/>
  <rowBreaks count="1" manualBreakCount="1">
    <brk id="32" max="16"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9CCFF"/>
    <pageSetUpPr fitToPage="1"/>
  </sheetPr>
  <dimension ref="A1:AL61"/>
  <sheetViews>
    <sheetView showGridLines="0" view="pageBreakPreview" zoomScaleNormal="130" zoomScaleSheetLayoutView="100" workbookViewId="0">
      <selection activeCell="AI3" sqref="AI3"/>
    </sheetView>
  </sheetViews>
  <sheetFormatPr defaultColWidth="9" defaultRowHeight="13.5"/>
  <cols>
    <col min="1" max="1" width="1.625" style="6" customWidth="1"/>
    <col min="2" max="2" width="21.625" style="3" bestFit="1" customWidth="1"/>
    <col min="3" max="3" width="2.625" style="2" customWidth="1"/>
    <col min="4" max="5" width="1.625" style="2" customWidth="1"/>
    <col min="6" max="6" width="24.875" style="2" customWidth="1"/>
    <col min="7" max="7" width="0.75" style="87" customWidth="1"/>
    <col min="8" max="9" width="8.25" style="90" hidden="1" customWidth="1"/>
    <col min="10" max="10" width="8.25" style="5" hidden="1" customWidth="1"/>
    <col min="11" max="34" width="8.25" style="90" hidden="1" customWidth="1"/>
    <col min="35" max="35" width="11.25" style="90" customWidth="1"/>
    <col min="36" max="36" width="9" style="87"/>
    <col min="37" max="16384" width="9" style="2"/>
  </cols>
  <sheetData>
    <row r="1" spans="1:38" s="4" customFormat="1" ht="10.5" customHeight="1">
      <c r="A1" s="142"/>
      <c r="B1" s="143"/>
      <c r="C1" s="144"/>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89"/>
    </row>
    <row r="2" spans="1:38" s="4" customFormat="1" ht="15.75" customHeight="1">
      <c r="A2" s="146"/>
      <c r="B2" s="147"/>
      <c r="C2" s="376"/>
      <c r="D2" s="375" t="s">
        <v>436</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89"/>
    </row>
    <row r="3" spans="1:38" s="40" customFormat="1" ht="20.100000000000001" customHeight="1">
      <c r="A3" s="126"/>
      <c r="B3" s="127"/>
      <c r="C3" s="130"/>
      <c r="D3" s="130"/>
      <c r="E3" s="130"/>
      <c r="F3" s="130"/>
      <c r="G3" s="130"/>
      <c r="H3" s="131" t="s">
        <v>17</v>
      </c>
      <c r="I3" s="131" t="s">
        <v>18</v>
      </c>
      <c r="J3" s="131" t="s">
        <v>10</v>
      </c>
      <c r="K3" s="131" t="s">
        <v>28</v>
      </c>
      <c r="L3" s="131" t="s">
        <v>44</v>
      </c>
      <c r="M3" s="131" t="s">
        <v>58</v>
      </c>
      <c r="N3" s="131" t="s">
        <v>452</v>
      </c>
      <c r="O3" s="131" t="s">
        <v>471</v>
      </c>
      <c r="P3" s="131" t="s">
        <v>482</v>
      </c>
      <c r="Q3" s="131" t="s">
        <v>490</v>
      </c>
      <c r="R3" s="131" t="s">
        <v>505</v>
      </c>
      <c r="S3" s="131" t="s">
        <v>510</v>
      </c>
      <c r="T3" s="131" t="s">
        <v>515</v>
      </c>
      <c r="U3" s="131" t="s">
        <v>535</v>
      </c>
      <c r="V3" s="131" t="s">
        <v>538</v>
      </c>
      <c r="W3" s="131" t="s">
        <v>542</v>
      </c>
      <c r="X3" s="131" t="s">
        <v>545</v>
      </c>
      <c r="Y3" s="131" t="s">
        <v>553</v>
      </c>
      <c r="Z3" s="131" t="s">
        <v>571</v>
      </c>
      <c r="AA3" s="131" t="s">
        <v>577</v>
      </c>
      <c r="AB3" s="131" t="s">
        <v>584</v>
      </c>
      <c r="AC3" s="131" t="s">
        <v>593</v>
      </c>
      <c r="AD3" s="131" t="s">
        <v>599</v>
      </c>
      <c r="AE3" s="131" t="s">
        <v>606</v>
      </c>
      <c r="AF3" s="131" t="s">
        <v>613</v>
      </c>
      <c r="AG3" s="131" t="s">
        <v>618</v>
      </c>
      <c r="AH3" s="131" t="s">
        <v>627</v>
      </c>
      <c r="AI3" s="1458" t="s">
        <v>633</v>
      </c>
      <c r="AJ3" s="101"/>
    </row>
    <row r="4" spans="1:38" s="4" customFormat="1" ht="11.1" customHeight="1">
      <c r="A4" s="189"/>
      <c r="B4" s="190"/>
      <c r="C4" s="94"/>
      <c r="D4" s="94"/>
      <c r="E4" s="94"/>
      <c r="F4" s="94"/>
      <c r="G4" s="94"/>
      <c r="H4" s="191"/>
      <c r="I4" s="191"/>
      <c r="J4" s="191"/>
      <c r="K4" s="191"/>
      <c r="L4" s="191"/>
      <c r="M4" s="191"/>
      <c r="N4" s="191"/>
      <c r="O4" s="191"/>
      <c r="P4" s="191"/>
      <c r="Q4" s="191"/>
      <c r="R4" s="191"/>
      <c r="S4" s="191"/>
      <c r="T4" s="191"/>
      <c r="U4" s="191"/>
      <c r="V4" s="1347"/>
      <c r="W4" s="1347"/>
      <c r="X4" s="1347"/>
      <c r="Y4" s="1347"/>
      <c r="Z4" s="1347"/>
      <c r="AA4" s="1347"/>
      <c r="AB4" s="1347"/>
      <c r="AC4" s="1347"/>
      <c r="AD4" s="1347"/>
      <c r="AE4" s="1347"/>
      <c r="AF4" s="1347"/>
      <c r="AG4" s="1347"/>
      <c r="AH4" s="1347"/>
      <c r="AI4" s="1347"/>
      <c r="AJ4" s="89"/>
    </row>
    <row r="5" spans="1:38" s="4" customFormat="1" ht="11.1" customHeight="1">
      <c r="A5" s="253"/>
      <c r="B5" s="136" t="s">
        <v>114</v>
      </c>
      <c r="C5" s="344"/>
      <c r="D5" s="332" t="s">
        <v>110</v>
      </c>
      <c r="E5" s="349"/>
      <c r="F5" s="349"/>
      <c r="G5" s="349"/>
      <c r="H5" s="278"/>
      <c r="I5" s="278"/>
      <c r="J5" s="278"/>
      <c r="K5" s="278"/>
      <c r="L5" s="212"/>
      <c r="M5" s="319"/>
      <c r="N5" s="319"/>
      <c r="O5" s="319"/>
      <c r="P5" s="319"/>
      <c r="Q5" s="319"/>
      <c r="R5" s="319"/>
      <c r="S5" s="319"/>
      <c r="T5" s="319"/>
      <c r="U5" s="319"/>
      <c r="V5" s="1287"/>
      <c r="W5" s="1287"/>
      <c r="X5" s="1287"/>
      <c r="Y5" s="1287"/>
      <c r="Z5" s="1287"/>
      <c r="AA5" s="1287"/>
      <c r="AB5" s="1287"/>
      <c r="AC5" s="1287"/>
      <c r="AD5" s="1287"/>
      <c r="AE5" s="1287"/>
      <c r="AF5" s="1287"/>
      <c r="AG5" s="1287"/>
      <c r="AH5" s="1287"/>
      <c r="AI5" s="1287" t="s">
        <v>539</v>
      </c>
      <c r="AJ5" s="89"/>
    </row>
    <row r="6" spans="1:38" s="1" customFormat="1" ht="11.1" customHeight="1">
      <c r="A6" s="158"/>
      <c r="B6" s="137"/>
      <c r="C6" s="52"/>
      <c r="D6" s="669" t="s">
        <v>245</v>
      </c>
      <c r="E6" s="592"/>
      <c r="F6" s="592"/>
      <c r="G6" s="592"/>
      <c r="H6" s="557">
        <v>368566</v>
      </c>
      <c r="I6" s="557">
        <v>389844</v>
      </c>
      <c r="J6" s="557">
        <v>400731</v>
      </c>
      <c r="K6" s="557">
        <v>403628</v>
      </c>
      <c r="L6" s="653">
        <v>400035</v>
      </c>
      <c r="M6" s="653">
        <v>395609</v>
      </c>
      <c r="N6" s="653">
        <v>396914</v>
      </c>
      <c r="O6" s="653">
        <v>400774</v>
      </c>
      <c r="P6" s="653">
        <v>408895</v>
      </c>
      <c r="Q6" s="653">
        <v>413859</v>
      </c>
      <c r="R6" s="653">
        <v>420206.12</v>
      </c>
      <c r="S6" s="655">
        <v>426728</v>
      </c>
      <c r="T6" s="655">
        <v>432607</v>
      </c>
      <c r="U6" s="655">
        <v>436588</v>
      </c>
      <c r="V6" s="1057">
        <v>439619</v>
      </c>
      <c r="W6" s="1057">
        <v>443677</v>
      </c>
      <c r="X6" s="655">
        <v>454172</v>
      </c>
      <c r="Y6" s="653">
        <v>472362</v>
      </c>
      <c r="Z6" s="653">
        <v>493691</v>
      </c>
      <c r="AA6" s="1055">
        <v>515711</v>
      </c>
      <c r="AB6" s="1055">
        <v>529578</v>
      </c>
      <c r="AC6" s="1055">
        <v>528610</v>
      </c>
      <c r="AD6" s="1055">
        <v>533711</v>
      </c>
      <c r="AE6" s="1055">
        <v>556396</v>
      </c>
      <c r="AF6" s="1055">
        <v>566503</v>
      </c>
      <c r="AG6" s="1055">
        <v>577457</v>
      </c>
      <c r="AH6" s="1055">
        <v>581366</v>
      </c>
      <c r="AI6" s="1603">
        <v>597705</v>
      </c>
      <c r="AJ6" s="454"/>
      <c r="AK6" s="454"/>
      <c r="AL6" s="454"/>
    </row>
    <row r="7" spans="1:38" s="1" customFormat="1" ht="11.1" customHeight="1">
      <c r="A7" s="290"/>
      <c r="B7" s="291" t="s">
        <v>321</v>
      </c>
      <c r="C7" s="54"/>
      <c r="D7" s="177" t="s">
        <v>306</v>
      </c>
      <c r="E7" s="17"/>
      <c r="F7" s="17"/>
      <c r="G7" s="17"/>
      <c r="H7" s="34">
        <v>358655</v>
      </c>
      <c r="I7" s="34">
        <v>381205</v>
      </c>
      <c r="J7" s="34">
        <v>391623</v>
      </c>
      <c r="K7" s="34">
        <v>394104</v>
      </c>
      <c r="L7" s="658">
        <v>389838</v>
      </c>
      <c r="M7" s="658">
        <v>383377</v>
      </c>
      <c r="N7" s="619">
        <v>385637</v>
      </c>
      <c r="O7" s="658">
        <v>388626</v>
      </c>
      <c r="P7" s="658">
        <v>396960</v>
      </c>
      <c r="Q7" s="658">
        <v>402473</v>
      </c>
      <c r="R7" s="619">
        <v>409796</v>
      </c>
      <c r="S7" s="620">
        <v>416819</v>
      </c>
      <c r="T7" s="620">
        <v>422620</v>
      </c>
      <c r="U7" s="620">
        <v>426545</v>
      </c>
      <c r="V7" s="1255">
        <v>430764</v>
      </c>
      <c r="W7" s="1255">
        <v>435523</v>
      </c>
      <c r="X7" s="620">
        <v>446015</v>
      </c>
      <c r="Y7" s="618">
        <v>464882</v>
      </c>
      <c r="Z7" s="618">
        <v>486311</v>
      </c>
      <c r="AA7" s="1114">
        <v>509504</v>
      </c>
      <c r="AB7" s="1114">
        <v>523438</v>
      </c>
      <c r="AC7" s="1114">
        <v>523108</v>
      </c>
      <c r="AD7" s="1114">
        <v>528474</v>
      </c>
      <c r="AE7" s="1114">
        <v>551847</v>
      </c>
      <c r="AF7" s="1114">
        <v>562139</v>
      </c>
      <c r="AG7" s="1114">
        <v>572894</v>
      </c>
      <c r="AH7" s="1114">
        <v>576814</v>
      </c>
      <c r="AI7" s="1604">
        <v>593132</v>
      </c>
      <c r="AJ7" s="454"/>
      <c r="AK7" s="86"/>
      <c r="AL7" s="454"/>
    </row>
    <row r="8" spans="1:38" s="1" customFormat="1" ht="11.1" customHeight="1">
      <c r="A8" s="234"/>
      <c r="B8" s="139"/>
      <c r="C8" s="18"/>
      <c r="D8" s="177" t="s">
        <v>307</v>
      </c>
      <c r="E8" s="17"/>
      <c r="F8" s="17"/>
      <c r="G8" s="17"/>
      <c r="H8" s="34">
        <v>5621</v>
      </c>
      <c r="I8" s="34">
        <v>5133</v>
      </c>
      <c r="J8" s="34">
        <v>5109</v>
      </c>
      <c r="K8" s="34">
        <v>4532</v>
      </c>
      <c r="L8" s="658">
        <v>5577</v>
      </c>
      <c r="M8" s="658">
        <v>6197</v>
      </c>
      <c r="N8" s="658">
        <v>5454</v>
      </c>
      <c r="O8" s="658">
        <v>6427</v>
      </c>
      <c r="P8" s="658">
        <v>6653</v>
      </c>
      <c r="Q8" s="658">
        <v>5472</v>
      </c>
      <c r="R8" s="658">
        <v>5631</v>
      </c>
      <c r="S8" s="660">
        <v>5664</v>
      </c>
      <c r="T8" s="660">
        <v>6125</v>
      </c>
      <c r="U8" s="660">
        <v>6235</v>
      </c>
      <c r="V8" s="1065">
        <v>5047</v>
      </c>
      <c r="W8" s="1065">
        <v>3878</v>
      </c>
      <c r="X8" s="660">
        <v>4503</v>
      </c>
      <c r="Y8" s="658">
        <v>4327</v>
      </c>
      <c r="Z8" s="658">
        <v>4071</v>
      </c>
      <c r="AA8" s="1061">
        <v>4041</v>
      </c>
      <c r="AB8" s="1061">
        <v>4161</v>
      </c>
      <c r="AC8" s="1061">
        <v>3703</v>
      </c>
      <c r="AD8" s="1061">
        <v>3602</v>
      </c>
      <c r="AE8" s="1061">
        <v>3055</v>
      </c>
      <c r="AF8" s="1061">
        <v>3062</v>
      </c>
      <c r="AG8" s="1061">
        <v>2875</v>
      </c>
      <c r="AH8" s="1061">
        <v>2799</v>
      </c>
      <c r="AI8" s="1605">
        <v>2683</v>
      </c>
      <c r="AJ8" s="454"/>
      <c r="AK8" s="86"/>
      <c r="AL8" s="454"/>
    </row>
    <row r="9" spans="1:38" s="1" customFormat="1" ht="11.1" customHeight="1">
      <c r="A9" s="237"/>
      <c r="B9" s="141" t="s">
        <v>150</v>
      </c>
      <c r="C9" s="18"/>
      <c r="D9" s="177" t="s">
        <v>308</v>
      </c>
      <c r="E9" s="17"/>
      <c r="F9" s="17"/>
      <c r="G9" s="17"/>
      <c r="H9" s="34">
        <v>2596</v>
      </c>
      <c r="I9" s="34">
        <v>1646</v>
      </c>
      <c r="J9" s="34">
        <v>1994</v>
      </c>
      <c r="K9" s="34">
        <v>2627</v>
      </c>
      <c r="L9" s="658">
        <v>3244</v>
      </c>
      <c r="M9" s="658">
        <v>3740</v>
      </c>
      <c r="N9" s="658">
        <v>3795</v>
      </c>
      <c r="O9" s="658">
        <v>3134</v>
      </c>
      <c r="P9" s="658">
        <v>3165</v>
      </c>
      <c r="Q9" s="658">
        <v>3347</v>
      </c>
      <c r="R9" s="658">
        <v>2721</v>
      </c>
      <c r="S9" s="660">
        <v>2433</v>
      </c>
      <c r="T9" s="660">
        <v>1861</v>
      </c>
      <c r="U9" s="660">
        <v>2201</v>
      </c>
      <c r="V9" s="1065">
        <v>2221</v>
      </c>
      <c r="W9" s="1065">
        <v>2902</v>
      </c>
      <c r="X9" s="660">
        <v>2729</v>
      </c>
      <c r="Y9" s="658">
        <v>2224</v>
      </c>
      <c r="Z9" s="658">
        <v>2432</v>
      </c>
      <c r="AA9" s="1061">
        <v>1290</v>
      </c>
      <c r="AB9" s="1061">
        <v>1084</v>
      </c>
      <c r="AC9" s="1061">
        <v>900</v>
      </c>
      <c r="AD9" s="1061">
        <v>856</v>
      </c>
      <c r="AE9" s="1061">
        <v>645</v>
      </c>
      <c r="AF9" s="1061">
        <v>568</v>
      </c>
      <c r="AG9" s="1061">
        <v>760</v>
      </c>
      <c r="AH9" s="1061">
        <v>998</v>
      </c>
      <c r="AI9" s="1605">
        <v>1106</v>
      </c>
      <c r="AJ9" s="454"/>
      <c r="AK9" s="86"/>
      <c r="AL9" s="454"/>
    </row>
    <row r="10" spans="1:38" s="1" customFormat="1" ht="11.1" customHeight="1">
      <c r="A10" s="237"/>
      <c r="B10" s="141" t="s">
        <v>119</v>
      </c>
      <c r="C10" s="18"/>
      <c r="D10" s="177" t="s">
        <v>309</v>
      </c>
      <c r="E10" s="17"/>
      <c r="F10" s="17"/>
      <c r="G10" s="17"/>
      <c r="H10" s="34">
        <v>425</v>
      </c>
      <c r="I10" s="34">
        <v>383</v>
      </c>
      <c r="J10" s="34">
        <v>466</v>
      </c>
      <c r="K10" s="34">
        <v>408</v>
      </c>
      <c r="L10" s="658">
        <v>520</v>
      </c>
      <c r="M10" s="658">
        <v>987</v>
      </c>
      <c r="N10" s="658">
        <v>611</v>
      </c>
      <c r="O10" s="658">
        <v>502</v>
      </c>
      <c r="P10" s="658">
        <v>265</v>
      </c>
      <c r="Q10" s="658">
        <v>386</v>
      </c>
      <c r="R10" s="658">
        <v>337</v>
      </c>
      <c r="S10" s="660">
        <v>286</v>
      </c>
      <c r="T10" s="660">
        <v>337</v>
      </c>
      <c r="U10" s="660">
        <v>352</v>
      </c>
      <c r="V10" s="1065">
        <v>415</v>
      </c>
      <c r="W10" s="1065">
        <v>219</v>
      </c>
      <c r="X10" s="660">
        <v>213</v>
      </c>
      <c r="Y10" s="658">
        <v>204</v>
      </c>
      <c r="Z10" s="658">
        <v>195</v>
      </c>
      <c r="AA10" s="1061">
        <v>205</v>
      </c>
      <c r="AB10" s="1061">
        <v>162</v>
      </c>
      <c r="AC10" s="1061">
        <v>139</v>
      </c>
      <c r="AD10" s="1061">
        <v>150</v>
      </c>
      <c r="AE10" s="1061">
        <v>147</v>
      </c>
      <c r="AF10" s="1061">
        <v>127</v>
      </c>
      <c r="AG10" s="1061">
        <v>153</v>
      </c>
      <c r="AH10" s="1061">
        <v>186</v>
      </c>
      <c r="AI10" s="1605">
        <v>210</v>
      </c>
      <c r="AJ10" s="454"/>
      <c r="AK10" s="86"/>
      <c r="AL10" s="454"/>
    </row>
    <row r="11" spans="1:38" s="1" customFormat="1" ht="11.1" customHeight="1">
      <c r="A11" s="237"/>
      <c r="B11" s="141" t="s">
        <v>120</v>
      </c>
      <c r="C11" s="18"/>
      <c r="D11" s="720" t="s">
        <v>310</v>
      </c>
      <c r="E11" s="703"/>
      <c r="F11" s="703"/>
      <c r="G11" s="703"/>
      <c r="H11" s="622">
        <v>1269</v>
      </c>
      <c r="I11" s="622">
        <v>1477</v>
      </c>
      <c r="J11" s="622">
        <v>1539</v>
      </c>
      <c r="K11" s="622">
        <v>1957</v>
      </c>
      <c r="L11" s="623">
        <v>856</v>
      </c>
      <c r="M11" s="623">
        <v>1308</v>
      </c>
      <c r="N11" s="623">
        <v>1417</v>
      </c>
      <c r="O11" s="658">
        <v>2085</v>
      </c>
      <c r="P11" s="658">
        <v>1852</v>
      </c>
      <c r="Q11" s="658">
        <v>2181</v>
      </c>
      <c r="R11" s="623">
        <v>1721</v>
      </c>
      <c r="S11" s="624">
        <v>1526</v>
      </c>
      <c r="T11" s="624">
        <v>1664</v>
      </c>
      <c r="U11" s="624">
        <v>1255</v>
      </c>
      <c r="V11" s="1117">
        <v>1172</v>
      </c>
      <c r="W11" s="1117">
        <v>1155</v>
      </c>
      <c r="X11" s="624">
        <v>712</v>
      </c>
      <c r="Y11" s="623">
        <v>725</v>
      </c>
      <c r="Z11" s="623">
        <v>682</v>
      </c>
      <c r="AA11" s="1070">
        <v>671</v>
      </c>
      <c r="AB11" s="1070">
        <v>733</v>
      </c>
      <c r="AC11" s="1070">
        <v>760</v>
      </c>
      <c r="AD11" s="1070">
        <v>629</v>
      </c>
      <c r="AE11" s="1070">
        <v>702</v>
      </c>
      <c r="AF11" s="1070">
        <v>607</v>
      </c>
      <c r="AG11" s="1070">
        <v>775</v>
      </c>
      <c r="AH11" s="1070">
        <v>569</v>
      </c>
      <c r="AI11" s="1606">
        <v>574</v>
      </c>
      <c r="AJ11" s="454"/>
      <c r="AK11" s="86"/>
      <c r="AL11" s="454"/>
    </row>
    <row r="12" spans="1:38" s="1" customFormat="1" ht="10.5" customHeight="1">
      <c r="A12" s="234"/>
      <c r="B12" s="141" t="s">
        <v>121</v>
      </c>
      <c r="C12" s="18"/>
      <c r="D12" s="249" t="s">
        <v>311</v>
      </c>
      <c r="E12" s="249"/>
      <c r="F12" s="249"/>
      <c r="G12" s="249"/>
      <c r="H12" s="684">
        <v>4290</v>
      </c>
      <c r="I12" s="684">
        <v>3506</v>
      </c>
      <c r="J12" s="684">
        <v>3999</v>
      </c>
      <c r="K12" s="684">
        <v>4992</v>
      </c>
      <c r="L12" s="684">
        <v>4620</v>
      </c>
      <c r="M12" s="684">
        <v>6035</v>
      </c>
      <c r="N12" s="693">
        <v>5823</v>
      </c>
      <c r="O12" s="694">
        <v>5721</v>
      </c>
      <c r="P12" s="693">
        <v>5282</v>
      </c>
      <c r="Q12" s="693">
        <v>5914</v>
      </c>
      <c r="R12" s="693">
        <v>4778.82</v>
      </c>
      <c r="S12" s="695">
        <v>4245</v>
      </c>
      <c r="T12" s="695">
        <v>3862</v>
      </c>
      <c r="U12" s="695">
        <v>3808</v>
      </c>
      <c r="V12" s="1140">
        <v>3808</v>
      </c>
      <c r="W12" s="1140">
        <v>4276</v>
      </c>
      <c r="X12" s="695">
        <v>3654</v>
      </c>
      <c r="Y12" s="694">
        <v>3153</v>
      </c>
      <c r="Z12" s="694">
        <v>3309</v>
      </c>
      <c r="AA12" s="1139">
        <v>2166</v>
      </c>
      <c r="AB12" s="1139">
        <v>1979</v>
      </c>
      <c r="AC12" s="1139">
        <v>1799</v>
      </c>
      <c r="AD12" s="1139">
        <v>1635</v>
      </c>
      <c r="AE12" s="1139">
        <v>1494</v>
      </c>
      <c r="AF12" s="1139">
        <v>1302</v>
      </c>
      <c r="AG12" s="1139">
        <v>1688</v>
      </c>
      <c r="AH12" s="1139">
        <v>1753</v>
      </c>
      <c r="AI12" s="1607">
        <v>1890</v>
      </c>
      <c r="AJ12" s="454"/>
      <c r="AK12" s="86"/>
      <c r="AL12" s="454"/>
    </row>
    <row r="13" spans="1:38" s="1" customFormat="1" ht="10.5" customHeight="1">
      <c r="A13" s="234"/>
      <c r="B13" s="372" t="s">
        <v>122</v>
      </c>
      <c r="C13" s="18"/>
      <c r="D13" s="595" t="s">
        <v>312</v>
      </c>
      <c r="E13" s="595"/>
      <c r="F13" s="595"/>
      <c r="G13" s="595"/>
      <c r="H13" s="721">
        <v>1.1599999999999999</v>
      </c>
      <c r="I13" s="721">
        <v>0.9</v>
      </c>
      <c r="J13" s="721">
        <v>1</v>
      </c>
      <c r="K13" s="721">
        <v>1.24</v>
      </c>
      <c r="L13" s="721">
        <v>1.154898946342195</v>
      </c>
      <c r="M13" s="721">
        <v>1.53</v>
      </c>
      <c r="N13" s="721">
        <v>1.47</v>
      </c>
      <c r="O13" s="721">
        <v>1.43</v>
      </c>
      <c r="P13" s="721">
        <v>1.29</v>
      </c>
      <c r="Q13" s="721">
        <v>1.43</v>
      </c>
      <c r="R13" s="721">
        <v>1.1372561637131795</v>
      </c>
      <c r="S13" s="722">
        <v>0.99</v>
      </c>
      <c r="T13" s="722">
        <v>0.89</v>
      </c>
      <c r="U13" s="722">
        <v>0.87</v>
      </c>
      <c r="V13" s="1348">
        <v>0.87</v>
      </c>
      <c r="W13" s="1348">
        <v>0.96</v>
      </c>
      <c r="X13" s="722">
        <v>0.8</v>
      </c>
      <c r="Y13" s="721">
        <v>0.67</v>
      </c>
      <c r="Z13" s="721">
        <v>0.67</v>
      </c>
      <c r="AA13" s="1661">
        <v>0.42</v>
      </c>
      <c r="AB13" s="1661">
        <v>0.37</v>
      </c>
      <c r="AC13" s="1661">
        <v>0.34</v>
      </c>
      <c r="AD13" s="1661">
        <v>0.31</v>
      </c>
      <c r="AE13" s="1661">
        <v>0.27</v>
      </c>
      <c r="AF13" s="1661">
        <v>0.23</v>
      </c>
      <c r="AG13" s="1661">
        <v>0.28999999999999998</v>
      </c>
      <c r="AH13" s="1661">
        <v>0.3</v>
      </c>
      <c r="AI13" s="1608">
        <v>0.32</v>
      </c>
      <c r="AJ13" s="1282"/>
      <c r="AK13" s="86"/>
      <c r="AL13" s="454"/>
    </row>
    <row r="14" spans="1:38" s="1" customFormat="1" ht="10.5" customHeight="1">
      <c r="A14" s="234"/>
      <c r="B14" s="141" t="s">
        <v>124</v>
      </c>
      <c r="C14" s="18"/>
      <c r="D14" s="615" t="s">
        <v>313</v>
      </c>
      <c r="E14" s="615"/>
      <c r="F14" s="615"/>
      <c r="G14" s="529"/>
      <c r="H14" s="693">
        <v>9911</v>
      </c>
      <c r="I14" s="693">
        <v>8639</v>
      </c>
      <c r="J14" s="694">
        <v>9108</v>
      </c>
      <c r="K14" s="693">
        <v>9524</v>
      </c>
      <c r="L14" s="693">
        <v>10197</v>
      </c>
      <c r="M14" s="693">
        <v>12232</v>
      </c>
      <c r="N14" s="693">
        <v>11277</v>
      </c>
      <c r="O14" s="684">
        <v>12148</v>
      </c>
      <c r="P14" s="684">
        <v>11935</v>
      </c>
      <c r="Q14" s="684">
        <v>11386</v>
      </c>
      <c r="R14" s="693">
        <v>10409.540000000001</v>
      </c>
      <c r="S14" s="695">
        <v>9909</v>
      </c>
      <c r="T14" s="695">
        <v>9987</v>
      </c>
      <c r="U14" s="695">
        <v>10043</v>
      </c>
      <c r="V14" s="1140">
        <v>8855</v>
      </c>
      <c r="W14" s="1140">
        <v>8154</v>
      </c>
      <c r="X14" s="695">
        <v>8157</v>
      </c>
      <c r="Y14" s="694">
        <v>7480</v>
      </c>
      <c r="Z14" s="694">
        <v>7380</v>
      </c>
      <c r="AA14" s="1139">
        <v>6207</v>
      </c>
      <c r="AB14" s="1139">
        <v>6140</v>
      </c>
      <c r="AC14" s="1139">
        <v>5502</v>
      </c>
      <c r="AD14" s="1139">
        <v>5237</v>
      </c>
      <c r="AE14" s="1139">
        <v>4549</v>
      </c>
      <c r="AF14" s="1139">
        <v>4364</v>
      </c>
      <c r="AG14" s="1139">
        <v>4563</v>
      </c>
      <c r="AH14" s="1139">
        <v>4552</v>
      </c>
      <c r="AI14" s="1607">
        <v>4573</v>
      </c>
      <c r="AJ14" s="454"/>
      <c r="AK14" s="86"/>
      <c r="AL14" s="454"/>
    </row>
    <row r="15" spans="1:38" s="1" customFormat="1" ht="10.5" customHeight="1">
      <c r="A15" s="234"/>
      <c r="B15" s="141" t="s">
        <v>126</v>
      </c>
      <c r="C15" s="18"/>
      <c r="D15" s="723" t="s">
        <v>314</v>
      </c>
      <c r="E15" s="595"/>
      <c r="F15" s="595"/>
      <c r="G15" s="595"/>
      <c r="H15" s="721">
        <v>2.69</v>
      </c>
      <c r="I15" s="721">
        <v>2.2200000000000002</v>
      </c>
      <c r="J15" s="721">
        <v>2.27</v>
      </c>
      <c r="K15" s="721">
        <v>2.36</v>
      </c>
      <c r="L15" s="721">
        <v>2.5490269601409876</v>
      </c>
      <c r="M15" s="721">
        <v>3.09</v>
      </c>
      <c r="N15" s="721">
        <v>2.84</v>
      </c>
      <c r="O15" s="716">
        <v>3.03</v>
      </c>
      <c r="P15" s="716">
        <v>2.92</v>
      </c>
      <c r="Q15" s="716">
        <v>2.75</v>
      </c>
      <c r="R15" s="721">
        <v>2.477246166714564</v>
      </c>
      <c r="S15" s="722">
        <v>2.3199999999999998</v>
      </c>
      <c r="T15" s="722">
        <v>2.31</v>
      </c>
      <c r="U15" s="722">
        <v>2.2999999999999998</v>
      </c>
      <c r="V15" s="1348">
        <v>2.0099999999999998</v>
      </c>
      <c r="W15" s="1348">
        <v>1.84</v>
      </c>
      <c r="X15" s="722">
        <v>1.8</v>
      </c>
      <c r="Y15" s="721">
        <v>1.58</v>
      </c>
      <c r="Z15" s="721">
        <v>1.49</v>
      </c>
      <c r="AA15" s="1661">
        <v>1.2</v>
      </c>
      <c r="AB15" s="1661">
        <v>1.1599999999999999</v>
      </c>
      <c r="AC15" s="1661">
        <v>1.04</v>
      </c>
      <c r="AD15" s="1661">
        <v>0.98</v>
      </c>
      <c r="AE15" s="1661">
        <v>0.82</v>
      </c>
      <c r="AF15" s="1661">
        <v>0.77</v>
      </c>
      <c r="AG15" s="1661">
        <v>0.79</v>
      </c>
      <c r="AH15" s="1661">
        <v>0.78</v>
      </c>
      <c r="AI15" s="1608">
        <v>0.77</v>
      </c>
      <c r="AJ15" s="1282"/>
      <c r="AK15" s="86"/>
      <c r="AL15" s="454"/>
    </row>
    <row r="16" spans="1:38" s="1" customFormat="1" ht="11.25" customHeight="1">
      <c r="A16" s="237"/>
      <c r="B16" s="141" t="s">
        <v>128</v>
      </c>
      <c r="C16" s="18"/>
      <c r="D16" s="249" t="s">
        <v>322</v>
      </c>
      <c r="E16" s="249"/>
      <c r="F16" s="249"/>
      <c r="G16" s="249"/>
      <c r="H16" s="716">
        <v>133.04</v>
      </c>
      <c r="I16" s="716">
        <v>170.48</v>
      </c>
      <c r="J16" s="716">
        <v>155.1</v>
      </c>
      <c r="K16" s="716">
        <v>149.57</v>
      </c>
      <c r="L16" s="716">
        <v>144.66</v>
      </c>
      <c r="M16" s="716">
        <v>126.15</v>
      </c>
      <c r="N16" s="717">
        <v>127.7</v>
      </c>
      <c r="O16" s="718">
        <v>124.77</v>
      </c>
      <c r="P16" s="717">
        <v>139.82</v>
      </c>
      <c r="Q16" s="717">
        <v>126.12</v>
      </c>
      <c r="R16" s="717">
        <v>148.80000000000001</v>
      </c>
      <c r="S16" s="719">
        <v>168</v>
      </c>
      <c r="T16" s="719">
        <v>184.3</v>
      </c>
      <c r="U16" s="719">
        <v>179.66</v>
      </c>
      <c r="V16" s="1175">
        <v>182.48</v>
      </c>
      <c r="W16" s="1175">
        <v>171.73</v>
      </c>
      <c r="X16" s="719">
        <v>163.03</v>
      </c>
      <c r="Y16" s="718">
        <v>192.18</v>
      </c>
      <c r="Z16" s="718">
        <v>191.53</v>
      </c>
      <c r="AA16" s="1174">
        <v>284.62</v>
      </c>
      <c r="AB16" s="1174">
        <v>318.33</v>
      </c>
      <c r="AC16" s="1174">
        <v>346.57</v>
      </c>
      <c r="AD16" s="1174">
        <v>407.55</v>
      </c>
      <c r="AE16" s="1174">
        <v>460.78</v>
      </c>
      <c r="AF16" s="1174">
        <v>525.16999999999996</v>
      </c>
      <c r="AG16" s="1174">
        <v>417.31</v>
      </c>
      <c r="AH16" s="1174">
        <v>397.5</v>
      </c>
      <c r="AI16" s="1631">
        <v>377.81</v>
      </c>
      <c r="AJ16" s="86"/>
      <c r="AK16" s="86"/>
      <c r="AL16" s="454"/>
    </row>
    <row r="17" spans="1:38" s="1" customFormat="1" ht="11.25" customHeight="1">
      <c r="A17" s="234"/>
      <c r="B17" s="141" t="s">
        <v>130</v>
      </c>
      <c r="C17" s="18"/>
      <c r="D17" s="249" t="s">
        <v>317</v>
      </c>
      <c r="E17" s="249"/>
      <c r="F17" s="249"/>
      <c r="G17" s="249"/>
      <c r="H17" s="716">
        <v>92.19</v>
      </c>
      <c r="I17" s="716">
        <v>116.74</v>
      </c>
      <c r="J17" s="716">
        <v>106.82</v>
      </c>
      <c r="K17" s="716">
        <v>94.12</v>
      </c>
      <c r="L17" s="716">
        <v>88.07</v>
      </c>
      <c r="M17" s="716">
        <v>86.82</v>
      </c>
      <c r="N17" s="721">
        <v>88.56</v>
      </c>
      <c r="O17" s="721">
        <v>90.73</v>
      </c>
      <c r="P17" s="721">
        <v>88.87</v>
      </c>
      <c r="Q17" s="721">
        <v>91.34</v>
      </c>
      <c r="R17" s="721">
        <v>106.63</v>
      </c>
      <c r="S17" s="722">
        <v>113.21</v>
      </c>
      <c r="T17" s="722">
        <v>118.63</v>
      </c>
      <c r="U17" s="722">
        <v>113.57</v>
      </c>
      <c r="V17" s="1348">
        <v>111.09</v>
      </c>
      <c r="W17" s="1348">
        <v>91.31</v>
      </c>
      <c r="X17" s="722">
        <v>105.75</v>
      </c>
      <c r="Y17" s="721">
        <v>128.15</v>
      </c>
      <c r="Z17" s="721">
        <v>124.05</v>
      </c>
      <c r="AA17" s="721">
        <v>185.09</v>
      </c>
      <c r="AB17" s="721">
        <v>205.66</v>
      </c>
      <c r="AC17" s="721">
        <v>227.91</v>
      </c>
      <c r="AD17" s="721">
        <v>251.09</v>
      </c>
      <c r="AE17" s="721">
        <v>302.70999999999998</v>
      </c>
      <c r="AF17" s="721">
        <v>348.27</v>
      </c>
      <c r="AG17" s="721">
        <v>294.64</v>
      </c>
      <c r="AH17" s="721">
        <v>284.20999999999998</v>
      </c>
      <c r="AI17" s="1608">
        <v>276.54000000000002</v>
      </c>
      <c r="AJ17" s="86"/>
      <c r="AK17" s="86"/>
      <c r="AL17" s="454"/>
    </row>
    <row r="18" spans="1:38" s="1" customFormat="1" ht="10.5" customHeight="1">
      <c r="A18" s="239"/>
      <c r="B18" s="140" t="s">
        <v>323</v>
      </c>
      <c r="C18" s="18"/>
      <c r="D18" s="669" t="s">
        <v>318</v>
      </c>
      <c r="E18" s="592"/>
      <c r="F18" s="592"/>
      <c r="G18" s="592"/>
      <c r="H18" s="725">
        <v>0.55000000000000004</v>
      </c>
      <c r="I18" s="725">
        <v>0.48</v>
      </c>
      <c r="J18" s="725">
        <v>0.59</v>
      </c>
      <c r="K18" s="725">
        <v>0.51</v>
      </c>
      <c r="L18" s="726">
        <v>0.86280089033708895</v>
      </c>
      <c r="M18" s="736">
        <v>0.7</v>
      </c>
      <c r="N18" s="726">
        <v>0.74</v>
      </c>
      <c r="O18" s="164">
        <v>0.71</v>
      </c>
      <c r="P18" s="164">
        <v>0.79</v>
      </c>
      <c r="Q18" s="164">
        <v>0.51</v>
      </c>
      <c r="R18" s="726">
        <v>0.65127669826899148</v>
      </c>
      <c r="S18" s="727">
        <v>0.57999999999999996</v>
      </c>
      <c r="T18" s="727">
        <v>0.62</v>
      </c>
      <c r="U18" s="727">
        <v>0.43</v>
      </c>
      <c r="V18" s="1349">
        <v>0.66</v>
      </c>
      <c r="W18" s="1349">
        <v>0.68</v>
      </c>
      <c r="X18" s="727">
        <v>0.5</v>
      </c>
      <c r="Y18" s="726">
        <v>0.43</v>
      </c>
      <c r="Z18" s="726">
        <v>0.43</v>
      </c>
      <c r="AA18" s="1662">
        <v>0.27</v>
      </c>
      <c r="AB18" s="1662">
        <v>0.28000000000000003</v>
      </c>
      <c r="AC18" s="1662">
        <v>0.24</v>
      </c>
      <c r="AD18" s="1662">
        <v>0.2</v>
      </c>
      <c r="AE18" s="1662">
        <v>0.21</v>
      </c>
      <c r="AF18" s="1662">
        <v>0.22</v>
      </c>
      <c r="AG18" s="1662">
        <v>0.26</v>
      </c>
      <c r="AH18" s="1662">
        <v>0.33</v>
      </c>
      <c r="AI18" s="1611">
        <v>0.38</v>
      </c>
      <c r="AJ18" s="1282"/>
      <c r="AK18" s="86"/>
      <c r="AL18" s="454"/>
    </row>
    <row r="19" spans="1:38" s="1" customFormat="1" ht="10.5" customHeight="1">
      <c r="A19" s="234"/>
      <c r="B19" s="141" t="s">
        <v>133</v>
      </c>
      <c r="C19" s="18"/>
      <c r="D19" s="177" t="s">
        <v>319</v>
      </c>
      <c r="E19" s="17"/>
      <c r="F19" s="17"/>
      <c r="G19" s="17"/>
      <c r="H19" s="728">
        <v>359753</v>
      </c>
      <c r="I19" s="728">
        <v>382497</v>
      </c>
      <c r="J19" s="728">
        <v>392736</v>
      </c>
      <c r="K19" s="728">
        <v>395639</v>
      </c>
      <c r="L19" s="729">
        <v>392211</v>
      </c>
      <c r="M19" s="729">
        <v>388149</v>
      </c>
      <c r="N19" s="730">
        <v>389728</v>
      </c>
      <c r="O19" s="731">
        <v>393285</v>
      </c>
      <c r="P19" s="730">
        <v>401577</v>
      </c>
      <c r="Q19" s="730">
        <v>406907</v>
      </c>
      <c r="R19" s="730">
        <v>413186.9</v>
      </c>
      <c r="S19" s="732">
        <v>419756</v>
      </c>
      <c r="T19" s="732">
        <v>425550</v>
      </c>
      <c r="U19" s="732">
        <v>429802</v>
      </c>
      <c r="V19" s="1350">
        <v>431601</v>
      </c>
      <c r="W19" s="1350">
        <v>436158</v>
      </c>
      <c r="X19" s="732">
        <v>446963</v>
      </c>
      <c r="Y19" s="731">
        <v>465919</v>
      </c>
      <c r="Z19" s="731">
        <v>487117</v>
      </c>
      <c r="AA19" s="1430">
        <v>508696</v>
      </c>
      <c r="AB19" s="1430">
        <v>522440</v>
      </c>
      <c r="AC19" s="1430">
        <v>521336</v>
      </c>
      <c r="AD19" s="1430">
        <v>526472</v>
      </c>
      <c r="AE19" s="1430">
        <v>549389</v>
      </c>
      <c r="AF19" s="1430">
        <v>559074</v>
      </c>
      <c r="AG19" s="1430">
        <v>570786</v>
      </c>
      <c r="AH19" s="1430">
        <v>574879</v>
      </c>
      <c r="AI19" s="1612">
        <v>590973</v>
      </c>
      <c r="AJ19" s="86"/>
      <c r="AK19" s="86"/>
      <c r="AL19" s="454"/>
    </row>
    <row r="20" spans="1:38" s="1" customFormat="1" ht="10.5" customHeight="1">
      <c r="A20" s="234"/>
      <c r="B20" s="141" t="s">
        <v>134</v>
      </c>
      <c r="C20" s="18"/>
      <c r="D20" s="177" t="s">
        <v>320</v>
      </c>
      <c r="E20" s="17"/>
      <c r="F20" s="17"/>
      <c r="G20" s="17"/>
      <c r="H20" s="728">
        <v>1966</v>
      </c>
      <c r="I20" s="728">
        <v>1817</v>
      </c>
      <c r="J20" s="728">
        <v>2308</v>
      </c>
      <c r="K20" s="728">
        <v>2022</v>
      </c>
      <c r="L20" s="729">
        <v>3384</v>
      </c>
      <c r="M20" s="729">
        <v>2722</v>
      </c>
      <c r="N20" s="734">
        <v>2900</v>
      </c>
      <c r="O20" s="734">
        <v>2787</v>
      </c>
      <c r="P20" s="734">
        <v>3174</v>
      </c>
      <c r="Q20" s="734">
        <v>2056</v>
      </c>
      <c r="R20" s="734">
        <v>2690.99</v>
      </c>
      <c r="S20" s="735">
        <v>2441</v>
      </c>
      <c r="T20" s="735">
        <v>2652</v>
      </c>
      <c r="U20" s="735">
        <v>1864</v>
      </c>
      <c r="V20" s="1351">
        <v>2828</v>
      </c>
      <c r="W20" s="1351">
        <v>2978</v>
      </c>
      <c r="X20" s="735">
        <v>2220</v>
      </c>
      <c r="Y20" s="734">
        <v>1992</v>
      </c>
      <c r="Z20" s="734">
        <v>2094</v>
      </c>
      <c r="AA20" s="1663">
        <v>1382</v>
      </c>
      <c r="AB20" s="1663">
        <v>1480</v>
      </c>
      <c r="AC20" s="1663">
        <v>1261</v>
      </c>
      <c r="AD20" s="1663">
        <v>1065</v>
      </c>
      <c r="AE20" s="1663">
        <v>1148</v>
      </c>
      <c r="AF20" s="1663">
        <v>1206</v>
      </c>
      <c r="AG20" s="1663">
        <v>1493</v>
      </c>
      <c r="AH20" s="1663">
        <v>1915</v>
      </c>
      <c r="AI20" s="1613">
        <v>2275</v>
      </c>
      <c r="AJ20" s="86"/>
      <c r="AK20" s="86"/>
      <c r="AL20" s="454"/>
    </row>
    <row r="21" spans="1:38" s="1" customFormat="1" ht="10.5" customHeight="1">
      <c r="A21" s="234"/>
      <c r="B21" s="141" t="s">
        <v>135</v>
      </c>
      <c r="C21" s="18"/>
      <c r="D21" s="669" t="s">
        <v>324</v>
      </c>
      <c r="E21" s="669"/>
      <c r="F21" s="669"/>
      <c r="G21" s="669"/>
      <c r="H21" s="598">
        <v>0.82</v>
      </c>
      <c r="I21" s="598">
        <v>0.27</v>
      </c>
      <c r="J21" s="598">
        <v>0.53</v>
      </c>
      <c r="K21" s="598">
        <v>0.82</v>
      </c>
      <c r="L21" s="599">
        <v>0.59</v>
      </c>
      <c r="M21" s="599">
        <v>1.31</v>
      </c>
      <c r="N21" s="599">
        <v>0.4</v>
      </c>
      <c r="O21" s="608">
        <v>0.33</v>
      </c>
      <c r="P21" s="608">
        <v>0.21</v>
      </c>
      <c r="Q21" s="608">
        <v>0.75</v>
      </c>
      <c r="R21" s="599">
        <v>0.27</v>
      </c>
      <c r="S21" s="600">
        <v>0.22</v>
      </c>
      <c r="T21" s="600">
        <v>0.16</v>
      </c>
      <c r="U21" s="600">
        <v>0.73</v>
      </c>
      <c r="V21" s="1077">
        <v>0.23</v>
      </c>
      <c r="W21" s="1077">
        <v>0.41856754172244942</v>
      </c>
      <c r="X21" s="600">
        <v>0.42</v>
      </c>
      <c r="Y21" s="599">
        <v>0.31</v>
      </c>
      <c r="Z21" s="599">
        <v>0.25</v>
      </c>
      <c r="AA21" s="1075">
        <v>0.18</v>
      </c>
      <c r="AB21" s="1075">
        <v>0.16</v>
      </c>
      <c r="AC21" s="1075">
        <v>0.28000000000000003</v>
      </c>
      <c r="AD21" s="1075">
        <v>0.17</v>
      </c>
      <c r="AE21" s="1075">
        <v>0.31</v>
      </c>
      <c r="AF21" s="1075">
        <v>0.17</v>
      </c>
      <c r="AG21" s="1075">
        <v>0.59</v>
      </c>
      <c r="AH21" s="1075">
        <v>0.34</v>
      </c>
      <c r="AI21" s="1630">
        <v>0.38</v>
      </c>
      <c r="AJ21" s="1282"/>
      <c r="AK21" s="86"/>
      <c r="AL21" s="454"/>
    </row>
    <row r="22" spans="1:38" s="1" customFormat="1" ht="11.1" customHeight="1">
      <c r="A22" s="234"/>
      <c r="B22" s="1548" t="s">
        <v>570</v>
      </c>
      <c r="C22" s="18"/>
      <c r="D22" s="737" t="s">
        <v>325</v>
      </c>
      <c r="E22" s="738"/>
      <c r="F22" s="738"/>
      <c r="G22" s="348"/>
      <c r="H22" s="276">
        <v>761</v>
      </c>
      <c r="I22" s="276">
        <v>264</v>
      </c>
      <c r="J22" s="617">
        <v>519</v>
      </c>
      <c r="K22" s="276">
        <v>821</v>
      </c>
      <c r="L22" s="619">
        <v>598</v>
      </c>
      <c r="M22" s="619">
        <v>1308</v>
      </c>
      <c r="N22" s="619">
        <v>393</v>
      </c>
      <c r="O22" s="618">
        <v>326</v>
      </c>
      <c r="P22" s="619">
        <v>217</v>
      </c>
      <c r="Q22" s="619">
        <v>781</v>
      </c>
      <c r="R22" s="619">
        <v>276</v>
      </c>
      <c r="S22" s="620">
        <v>234</v>
      </c>
      <c r="T22" s="620">
        <v>172</v>
      </c>
      <c r="U22" s="620">
        <v>801</v>
      </c>
      <c r="V22" s="1255">
        <v>253</v>
      </c>
      <c r="W22" s="1255">
        <v>463</v>
      </c>
      <c r="X22" s="620">
        <v>482</v>
      </c>
      <c r="Y22" s="618">
        <v>374</v>
      </c>
      <c r="Z22" s="618">
        <v>300</v>
      </c>
      <c r="AA22" s="1114">
        <v>227</v>
      </c>
      <c r="AB22" s="1114">
        <v>209</v>
      </c>
      <c r="AC22" s="1114">
        <v>358</v>
      </c>
      <c r="AD22" s="1114">
        <v>219</v>
      </c>
      <c r="AE22" s="1114">
        <v>434</v>
      </c>
      <c r="AF22" s="1114">
        <v>237</v>
      </c>
      <c r="AG22" s="1114">
        <v>853</v>
      </c>
      <c r="AH22" s="1114">
        <v>490.27</v>
      </c>
      <c r="AI22" s="1604">
        <v>571</v>
      </c>
      <c r="AJ22" s="86"/>
      <c r="AK22" s="454"/>
      <c r="AL22" s="454"/>
    </row>
    <row r="23" spans="1:38" s="1" customFormat="1" ht="11.1" customHeight="1">
      <c r="A23" s="234"/>
      <c r="B23" s="141" t="s">
        <v>136</v>
      </c>
      <c r="C23" s="18"/>
      <c r="D23" s="720" t="s">
        <v>326</v>
      </c>
      <c r="E23" s="720"/>
      <c r="F23" s="720"/>
      <c r="G23" s="720"/>
      <c r="H23" s="622">
        <v>368566</v>
      </c>
      <c r="I23" s="622">
        <v>389844</v>
      </c>
      <c r="J23" s="622">
        <v>400731</v>
      </c>
      <c r="K23" s="622">
        <v>403628</v>
      </c>
      <c r="L23" s="623">
        <v>400035</v>
      </c>
      <c r="M23" s="623">
        <v>395609</v>
      </c>
      <c r="N23" s="623">
        <v>396914</v>
      </c>
      <c r="O23" s="623">
        <v>400774</v>
      </c>
      <c r="P23" s="623">
        <v>408895</v>
      </c>
      <c r="Q23" s="623">
        <v>413858</v>
      </c>
      <c r="R23" s="623">
        <v>420206.12</v>
      </c>
      <c r="S23" s="624">
        <v>426728</v>
      </c>
      <c r="T23" s="624">
        <v>432607</v>
      </c>
      <c r="U23" s="624">
        <v>436588</v>
      </c>
      <c r="V23" s="1117">
        <v>439619</v>
      </c>
      <c r="W23" s="1117">
        <v>443677</v>
      </c>
      <c r="X23" s="624">
        <v>454172</v>
      </c>
      <c r="Y23" s="623">
        <v>472362</v>
      </c>
      <c r="Z23" s="623">
        <v>493691</v>
      </c>
      <c r="AA23" s="1070">
        <v>515711</v>
      </c>
      <c r="AB23" s="1070">
        <v>529578</v>
      </c>
      <c r="AC23" s="1070">
        <v>528610</v>
      </c>
      <c r="AD23" s="1070">
        <v>533711</v>
      </c>
      <c r="AE23" s="1070">
        <v>556396</v>
      </c>
      <c r="AF23" s="1070">
        <v>556503</v>
      </c>
      <c r="AG23" s="1070">
        <v>577457</v>
      </c>
      <c r="AH23" s="1070">
        <v>581366</v>
      </c>
      <c r="AI23" s="1606">
        <v>597705</v>
      </c>
      <c r="AJ23" s="1545"/>
      <c r="AK23" s="86"/>
      <c r="AL23" s="454"/>
    </row>
    <row r="24" spans="1:38" s="1" customFormat="1" ht="11.1" customHeight="1">
      <c r="A24" s="241"/>
      <c r="B24" s="141" t="s">
        <v>138</v>
      </c>
      <c r="C24" s="18"/>
      <c r="D24" s="177"/>
      <c r="E24" s="177"/>
      <c r="F24" s="177"/>
      <c r="G24" s="177"/>
      <c r="H24" s="34"/>
      <c r="I24" s="34"/>
      <c r="J24" s="34"/>
      <c r="K24" s="34"/>
      <c r="L24" s="34"/>
      <c r="M24" s="34"/>
      <c r="N24" s="34"/>
      <c r="O24" s="34"/>
      <c r="P24" s="34"/>
      <c r="Q24" s="424"/>
      <c r="R24" s="424"/>
      <c r="S24" s="277"/>
      <c r="T24" s="277"/>
      <c r="U24" s="277"/>
      <c r="V24" s="1134"/>
      <c r="W24" s="1134"/>
      <c r="X24" s="690"/>
      <c r="Y24" s="1203"/>
      <c r="Z24" s="1203"/>
      <c r="AA24" s="1203"/>
      <c r="AB24" s="1203"/>
      <c r="AC24" s="1203"/>
      <c r="AD24" s="1203"/>
      <c r="AE24" s="1203"/>
      <c r="AF24" s="1203"/>
      <c r="AG24" s="1203"/>
      <c r="AH24" s="1203"/>
      <c r="AI24" s="1203"/>
      <c r="AJ24" s="89"/>
    </row>
    <row r="25" spans="1:38" s="1" customFormat="1" ht="11.1" customHeight="1">
      <c r="A25" s="234"/>
      <c r="B25" s="141" t="s">
        <v>140</v>
      </c>
      <c r="C25" s="391"/>
      <c r="D25" s="340" t="s">
        <v>329</v>
      </c>
      <c r="E25" s="344"/>
      <c r="F25" s="344"/>
      <c r="G25" s="344"/>
      <c r="H25" s="23"/>
      <c r="I25" s="23"/>
      <c r="J25" s="23"/>
      <c r="K25" s="23"/>
      <c r="L25" s="23"/>
      <c r="M25" s="23"/>
      <c r="N25" s="23"/>
      <c r="O25" s="23"/>
      <c r="P25" s="23"/>
      <c r="Q25" s="407"/>
      <c r="R25" s="407"/>
      <c r="S25" s="463"/>
      <c r="T25" s="463"/>
      <c r="U25" s="463"/>
      <c r="V25" s="1312"/>
      <c r="W25" s="1312"/>
      <c r="X25" s="463"/>
      <c r="Y25" s="361"/>
      <c r="Z25" s="361"/>
      <c r="AA25" s="361"/>
      <c r="AB25" s="361"/>
      <c r="AC25" s="361"/>
      <c r="AD25" s="361"/>
      <c r="AE25" s="361"/>
      <c r="AF25" s="361"/>
      <c r="AG25" s="361"/>
      <c r="AH25" s="361"/>
      <c r="AI25" s="361"/>
      <c r="AJ25" s="89"/>
    </row>
    <row r="26" spans="1:38" s="1" customFormat="1" ht="11.1" customHeight="1">
      <c r="A26" s="189"/>
      <c r="B26" s="193"/>
      <c r="C26" s="391"/>
      <c r="D26" s="739" t="s">
        <v>330</v>
      </c>
      <c r="E26" s="350"/>
      <c r="F26" s="350"/>
      <c r="G26" s="350"/>
      <c r="H26" s="287"/>
      <c r="I26" s="287"/>
      <c r="J26" s="287"/>
      <c r="K26" s="287"/>
      <c r="L26" s="212"/>
      <c r="M26" s="319"/>
      <c r="N26" s="319"/>
      <c r="O26" s="319"/>
      <c r="P26" s="319"/>
      <c r="Q26" s="345"/>
      <c r="R26" s="345"/>
      <c r="S26" s="459"/>
      <c r="T26" s="319"/>
      <c r="U26" s="319"/>
      <c r="V26" s="1287"/>
      <c r="W26" s="1287"/>
      <c r="X26" s="319"/>
      <c r="Y26" s="345"/>
      <c r="Z26" s="345"/>
      <c r="AA26" s="345"/>
      <c r="AB26" s="345"/>
      <c r="AC26" s="345"/>
      <c r="AD26" s="345"/>
      <c r="AE26" s="345"/>
      <c r="AF26" s="345"/>
      <c r="AG26" s="345"/>
      <c r="AH26" s="345"/>
      <c r="AI26" s="345" t="s">
        <v>539</v>
      </c>
      <c r="AJ26" s="89"/>
    </row>
    <row r="27" spans="1:38" s="1" customFormat="1" ht="11.1" customHeight="1">
      <c r="A27" s="189"/>
      <c r="B27" s="193"/>
      <c r="C27" s="52"/>
      <c r="D27" s="669" t="s">
        <v>327</v>
      </c>
      <c r="E27" s="670"/>
      <c r="F27" s="670"/>
      <c r="G27" s="670"/>
      <c r="H27" s="671">
        <v>275829</v>
      </c>
      <c r="I27" s="671">
        <v>284550</v>
      </c>
      <c r="J27" s="671">
        <v>292186</v>
      </c>
      <c r="K27" s="671">
        <v>293135</v>
      </c>
      <c r="L27" s="653">
        <v>289546</v>
      </c>
      <c r="M27" s="653">
        <v>283061</v>
      </c>
      <c r="N27" s="653">
        <v>284605</v>
      </c>
      <c r="O27" s="653">
        <v>287225</v>
      </c>
      <c r="P27" s="653">
        <v>292939</v>
      </c>
      <c r="Q27" s="653">
        <v>293733</v>
      </c>
      <c r="R27" s="653">
        <v>297586</v>
      </c>
      <c r="S27" s="655">
        <v>302522</v>
      </c>
      <c r="T27" s="655">
        <v>303137</v>
      </c>
      <c r="U27" s="655">
        <v>303258</v>
      </c>
      <c r="V27" s="1057">
        <v>308461</v>
      </c>
      <c r="W27" s="1057">
        <v>314668</v>
      </c>
      <c r="X27" s="655">
        <v>319207</v>
      </c>
      <c r="Y27" s="653">
        <v>323306</v>
      </c>
      <c r="Z27" s="653">
        <v>337732</v>
      </c>
      <c r="AA27" s="1055">
        <v>351717</v>
      </c>
      <c r="AB27" s="1055">
        <v>360826</v>
      </c>
      <c r="AC27" s="1055">
        <v>362609</v>
      </c>
      <c r="AD27" s="1055">
        <v>370881</v>
      </c>
      <c r="AE27" s="1055">
        <v>391680</v>
      </c>
      <c r="AF27" s="1055">
        <v>398053</v>
      </c>
      <c r="AG27" s="1055">
        <v>400598</v>
      </c>
      <c r="AH27" s="1055">
        <v>403865</v>
      </c>
      <c r="AI27" s="1727">
        <v>412424</v>
      </c>
      <c r="AJ27" s="1545"/>
      <c r="AK27" s="454"/>
      <c r="AL27" s="454"/>
    </row>
    <row r="28" spans="1:38" s="1" customFormat="1" ht="11.1" customHeight="1">
      <c r="A28" s="189"/>
      <c r="B28" s="252"/>
      <c r="C28" s="52"/>
      <c r="D28" s="177" t="s">
        <v>306</v>
      </c>
      <c r="E28" s="17"/>
      <c r="F28" s="17"/>
      <c r="G28" s="17"/>
      <c r="H28" s="277">
        <v>266510</v>
      </c>
      <c r="I28" s="277">
        <v>276525</v>
      </c>
      <c r="J28" s="277">
        <v>283741</v>
      </c>
      <c r="K28" s="277">
        <v>284392</v>
      </c>
      <c r="L28" s="658">
        <v>280163</v>
      </c>
      <c r="M28" s="658">
        <v>271665</v>
      </c>
      <c r="N28" s="619">
        <v>274221</v>
      </c>
      <c r="O28" s="658">
        <v>275982</v>
      </c>
      <c r="P28" s="658">
        <v>282025</v>
      </c>
      <c r="Q28" s="658">
        <v>283519</v>
      </c>
      <c r="R28" s="619">
        <v>288503</v>
      </c>
      <c r="S28" s="620">
        <v>293783</v>
      </c>
      <c r="T28" s="620">
        <v>294431</v>
      </c>
      <c r="U28" s="620">
        <v>294466</v>
      </c>
      <c r="V28" s="1255">
        <v>300831</v>
      </c>
      <c r="W28" s="1255">
        <v>307718</v>
      </c>
      <c r="X28" s="620">
        <v>312233</v>
      </c>
      <c r="Y28" s="618">
        <v>316881</v>
      </c>
      <c r="Z28" s="618">
        <v>331277</v>
      </c>
      <c r="AA28" s="1114">
        <v>346397</v>
      </c>
      <c r="AB28" s="1114">
        <v>355479</v>
      </c>
      <c r="AC28" s="1114">
        <v>357924</v>
      </c>
      <c r="AD28" s="1114">
        <v>366490</v>
      </c>
      <c r="AE28" s="1114">
        <v>387986</v>
      </c>
      <c r="AF28" s="1114">
        <v>394560</v>
      </c>
      <c r="AG28" s="1114">
        <v>396933</v>
      </c>
      <c r="AH28" s="1114">
        <v>400322</v>
      </c>
      <c r="AI28" s="1628">
        <v>408992</v>
      </c>
      <c r="AJ28" s="660"/>
      <c r="AK28" s="86"/>
      <c r="AL28" s="454"/>
    </row>
    <row r="29" spans="1:38" s="1" customFormat="1" ht="11.1" customHeight="1">
      <c r="A29" s="189"/>
      <c r="B29" s="252"/>
      <c r="C29" s="52"/>
      <c r="D29" s="177" t="s">
        <v>307</v>
      </c>
      <c r="E29" s="17"/>
      <c r="F29" s="17"/>
      <c r="G29" s="17"/>
      <c r="H29" s="277">
        <v>5244</v>
      </c>
      <c r="I29" s="277">
        <v>4779</v>
      </c>
      <c r="J29" s="277">
        <v>4713</v>
      </c>
      <c r="K29" s="277">
        <v>4090</v>
      </c>
      <c r="L29" s="658">
        <v>5100</v>
      </c>
      <c r="M29" s="658">
        <v>5713</v>
      </c>
      <c r="N29" s="658">
        <v>4942</v>
      </c>
      <c r="O29" s="658">
        <v>5887</v>
      </c>
      <c r="P29" s="658">
        <v>6063</v>
      </c>
      <c r="Q29" s="658">
        <v>4801</v>
      </c>
      <c r="R29" s="658">
        <v>4901</v>
      </c>
      <c r="S29" s="660">
        <v>4954</v>
      </c>
      <c r="T29" s="660">
        <v>5456</v>
      </c>
      <c r="U29" s="660">
        <v>5518</v>
      </c>
      <c r="V29" s="1065">
        <v>4375</v>
      </c>
      <c r="W29" s="1065">
        <v>3221</v>
      </c>
      <c r="X29" s="660">
        <v>3875</v>
      </c>
      <c r="Y29" s="658">
        <v>3760</v>
      </c>
      <c r="Z29" s="658">
        <v>3515</v>
      </c>
      <c r="AA29" s="1061">
        <v>3454</v>
      </c>
      <c r="AB29" s="1061">
        <v>3662</v>
      </c>
      <c r="AC29" s="1061">
        <v>3166</v>
      </c>
      <c r="AD29" s="1061">
        <v>3066</v>
      </c>
      <c r="AE29" s="1061">
        <v>2543</v>
      </c>
      <c r="AF29" s="1061">
        <v>2523</v>
      </c>
      <c r="AG29" s="1061">
        <v>2322</v>
      </c>
      <c r="AH29" s="1061">
        <v>2216</v>
      </c>
      <c r="AI29" s="1720">
        <v>2027</v>
      </c>
      <c r="AJ29" s="660"/>
      <c r="AK29" s="86"/>
      <c r="AL29" s="454"/>
    </row>
    <row r="30" spans="1:38" s="1" customFormat="1" ht="11.1" customHeight="1">
      <c r="A30" s="189"/>
      <c r="B30" s="252"/>
      <c r="C30" s="373"/>
      <c r="D30" s="177" t="s">
        <v>308</v>
      </c>
      <c r="E30" s="17"/>
      <c r="F30" s="17"/>
      <c r="G30" s="17"/>
      <c r="H30" s="277">
        <v>2505</v>
      </c>
      <c r="I30" s="277">
        <v>1516</v>
      </c>
      <c r="J30" s="277">
        <v>1857</v>
      </c>
      <c r="K30" s="277">
        <v>2456</v>
      </c>
      <c r="L30" s="658">
        <v>3072</v>
      </c>
      <c r="M30" s="658">
        <v>3555</v>
      </c>
      <c r="N30" s="658">
        <v>3597</v>
      </c>
      <c r="O30" s="658">
        <v>2948</v>
      </c>
      <c r="P30" s="658">
        <v>2942</v>
      </c>
      <c r="Q30" s="658">
        <v>3064</v>
      </c>
      <c r="R30" s="658">
        <v>2402</v>
      </c>
      <c r="S30" s="660">
        <v>2215</v>
      </c>
      <c r="T30" s="660">
        <v>1618</v>
      </c>
      <c r="U30" s="660">
        <v>1938</v>
      </c>
      <c r="V30" s="1065">
        <v>1941</v>
      </c>
      <c r="W30" s="1065">
        <v>2604</v>
      </c>
      <c r="X30" s="660">
        <v>2402</v>
      </c>
      <c r="Y30" s="658">
        <v>1939</v>
      </c>
      <c r="Z30" s="658">
        <v>2213</v>
      </c>
      <c r="AA30" s="1061">
        <v>1126</v>
      </c>
      <c r="AB30" s="1061">
        <v>918</v>
      </c>
      <c r="AC30" s="1061">
        <v>753</v>
      </c>
      <c r="AD30" s="1061">
        <v>698</v>
      </c>
      <c r="AE30" s="1061">
        <v>511</v>
      </c>
      <c r="AF30" s="1061">
        <v>421</v>
      </c>
      <c r="AG30" s="1061">
        <v>590</v>
      </c>
      <c r="AH30" s="1061">
        <v>782</v>
      </c>
      <c r="AI30" s="1720">
        <v>843</v>
      </c>
      <c r="AJ30" s="660"/>
      <c r="AK30" s="86"/>
      <c r="AL30" s="454"/>
    </row>
    <row r="31" spans="1:38" s="1" customFormat="1" ht="11.1" customHeight="1">
      <c r="A31" s="189"/>
      <c r="B31" s="252"/>
      <c r="C31" s="373"/>
      <c r="D31" s="177" t="s">
        <v>309</v>
      </c>
      <c r="E31" s="17"/>
      <c r="F31" s="17"/>
      <c r="G31" s="17"/>
      <c r="H31" s="277">
        <v>355</v>
      </c>
      <c r="I31" s="277">
        <v>308</v>
      </c>
      <c r="J31" s="277">
        <v>382</v>
      </c>
      <c r="K31" s="277">
        <v>326</v>
      </c>
      <c r="L31" s="658">
        <v>441</v>
      </c>
      <c r="M31" s="658">
        <v>893</v>
      </c>
      <c r="N31" s="658">
        <v>511</v>
      </c>
      <c r="O31" s="658">
        <v>397</v>
      </c>
      <c r="P31" s="658">
        <v>147</v>
      </c>
      <c r="Q31" s="658">
        <v>262</v>
      </c>
      <c r="R31" s="658">
        <v>179</v>
      </c>
      <c r="S31" s="660">
        <v>149</v>
      </c>
      <c r="T31" s="660">
        <v>173</v>
      </c>
      <c r="U31" s="660">
        <v>214</v>
      </c>
      <c r="V31" s="1065">
        <v>273</v>
      </c>
      <c r="W31" s="1065">
        <v>114</v>
      </c>
      <c r="X31" s="660">
        <v>96</v>
      </c>
      <c r="Y31" s="658">
        <v>115</v>
      </c>
      <c r="Z31" s="658">
        <v>109</v>
      </c>
      <c r="AA31" s="1061">
        <v>133</v>
      </c>
      <c r="AB31" s="1061">
        <v>86</v>
      </c>
      <c r="AC31" s="1061">
        <v>58</v>
      </c>
      <c r="AD31" s="1061">
        <v>51</v>
      </c>
      <c r="AE31" s="1061">
        <v>48</v>
      </c>
      <c r="AF31" s="1061">
        <v>27</v>
      </c>
      <c r="AG31" s="1061">
        <v>32</v>
      </c>
      <c r="AH31" s="1061">
        <v>43</v>
      </c>
      <c r="AI31" s="1720">
        <v>57</v>
      </c>
      <c r="AJ31" s="660"/>
      <c r="AK31" s="86"/>
      <c r="AL31" s="454"/>
    </row>
    <row r="32" spans="1:38" s="1" customFormat="1" ht="11.1" customHeight="1">
      <c r="A32" s="189"/>
      <c r="B32" s="252"/>
      <c r="C32" s="373"/>
      <c r="D32" s="177" t="s">
        <v>310</v>
      </c>
      <c r="E32" s="17"/>
      <c r="F32" s="17"/>
      <c r="G32" s="17"/>
      <c r="H32" s="277">
        <v>1215</v>
      </c>
      <c r="I32" s="277">
        <v>1422</v>
      </c>
      <c r="J32" s="277">
        <v>1493</v>
      </c>
      <c r="K32" s="277">
        <v>1871</v>
      </c>
      <c r="L32" s="658">
        <v>770</v>
      </c>
      <c r="M32" s="658">
        <v>1235</v>
      </c>
      <c r="N32" s="658">
        <v>1334</v>
      </c>
      <c r="O32" s="658">
        <v>2011</v>
      </c>
      <c r="P32" s="658">
        <v>1762</v>
      </c>
      <c r="Q32" s="658">
        <v>2087</v>
      </c>
      <c r="R32" s="658">
        <v>1601</v>
      </c>
      <c r="S32" s="660">
        <v>1421</v>
      </c>
      <c r="T32" s="660">
        <v>1459</v>
      </c>
      <c r="U32" s="660">
        <v>1122</v>
      </c>
      <c r="V32" s="1065">
        <v>1041</v>
      </c>
      <c r="W32" s="1065">
        <v>1011</v>
      </c>
      <c r="X32" s="660">
        <v>601</v>
      </c>
      <c r="Y32" s="658">
        <v>611</v>
      </c>
      <c r="Z32" s="658">
        <v>618</v>
      </c>
      <c r="AA32" s="1070">
        <v>607</v>
      </c>
      <c r="AB32" s="1070">
        <v>681</v>
      </c>
      <c r="AC32" s="1070">
        <v>708</v>
      </c>
      <c r="AD32" s="1070">
        <v>576</v>
      </c>
      <c r="AE32" s="1070">
        <v>592</v>
      </c>
      <c r="AF32" s="1070">
        <v>522</v>
      </c>
      <c r="AG32" s="1070">
        <v>721</v>
      </c>
      <c r="AH32" s="1070">
        <v>502</v>
      </c>
      <c r="AI32" s="1629">
        <v>505</v>
      </c>
      <c r="AJ32" s="660"/>
      <c r="AK32" s="86"/>
      <c r="AL32" s="454"/>
    </row>
    <row r="33" spans="1:38" s="1" customFormat="1" ht="11.1" customHeight="1">
      <c r="A33" s="189"/>
      <c r="B33" s="252"/>
      <c r="C33" s="52"/>
      <c r="D33" s="708" t="s">
        <v>311</v>
      </c>
      <c r="E33" s="708"/>
      <c r="F33" s="708"/>
      <c r="G33" s="708"/>
      <c r="H33" s="618">
        <v>4075</v>
      </c>
      <c r="I33" s="618">
        <v>3246</v>
      </c>
      <c r="J33" s="618">
        <v>3732</v>
      </c>
      <c r="K33" s="618">
        <v>4653</v>
      </c>
      <c r="L33" s="618">
        <v>4283</v>
      </c>
      <c r="M33" s="618">
        <v>5683</v>
      </c>
      <c r="N33" s="618">
        <v>5442</v>
      </c>
      <c r="O33" s="618">
        <v>5356</v>
      </c>
      <c r="P33" s="618">
        <v>4851</v>
      </c>
      <c r="Q33" s="618">
        <v>5413</v>
      </c>
      <c r="R33" s="618">
        <v>4182</v>
      </c>
      <c r="S33" s="620">
        <v>3785</v>
      </c>
      <c r="T33" s="620">
        <v>3250</v>
      </c>
      <c r="U33" s="620">
        <v>3274</v>
      </c>
      <c r="V33" s="1255">
        <v>3255</v>
      </c>
      <c r="W33" s="1255">
        <v>3729</v>
      </c>
      <c r="X33" s="620">
        <v>3099</v>
      </c>
      <c r="Y33" s="618">
        <v>2665</v>
      </c>
      <c r="Z33" s="618">
        <v>2940</v>
      </c>
      <c r="AA33" s="1114">
        <v>1866</v>
      </c>
      <c r="AB33" s="1114">
        <v>1685</v>
      </c>
      <c r="AC33" s="1114">
        <v>1519</v>
      </c>
      <c r="AD33" s="1114">
        <v>1325</v>
      </c>
      <c r="AE33" s="1114">
        <v>1151</v>
      </c>
      <c r="AF33" s="1114">
        <v>970</v>
      </c>
      <c r="AG33" s="1114">
        <v>1343</v>
      </c>
      <c r="AH33" s="1114">
        <v>1327</v>
      </c>
      <c r="AI33" s="1628">
        <v>1405</v>
      </c>
      <c r="AJ33" s="1545"/>
      <c r="AK33" s="454"/>
      <c r="AL33" s="454"/>
    </row>
    <row r="34" spans="1:38" s="1" customFormat="1" ht="11.1" customHeight="1">
      <c r="A34" s="182"/>
      <c r="B34" s="183"/>
      <c r="C34" s="54"/>
      <c r="D34" s="249" t="s">
        <v>312</v>
      </c>
      <c r="E34" s="595"/>
      <c r="F34" s="595"/>
      <c r="G34" s="595"/>
      <c r="H34" s="555">
        <v>1.48</v>
      </c>
      <c r="I34" s="555">
        <v>1.1399999999999999</v>
      </c>
      <c r="J34" s="555">
        <v>1.28</v>
      </c>
      <c r="K34" s="555">
        <v>1.59</v>
      </c>
      <c r="L34" s="555">
        <v>1.4792122840584916</v>
      </c>
      <c r="M34" s="555">
        <v>2.0099999999999998</v>
      </c>
      <c r="N34" s="555">
        <v>1.91</v>
      </c>
      <c r="O34" s="555">
        <v>1.86</v>
      </c>
      <c r="P34" s="555">
        <v>1.66</v>
      </c>
      <c r="Q34" s="555">
        <v>1.84</v>
      </c>
      <c r="R34" s="555">
        <v>1.41</v>
      </c>
      <c r="S34" s="556">
        <v>1.25</v>
      </c>
      <c r="T34" s="556">
        <v>1.07</v>
      </c>
      <c r="U34" s="556">
        <v>1.08</v>
      </c>
      <c r="V34" s="1308">
        <v>1.06</v>
      </c>
      <c r="W34" s="1308">
        <v>1.19</v>
      </c>
      <c r="X34" s="556">
        <v>0.97</v>
      </c>
      <c r="Y34" s="555">
        <v>0.82429648691951274</v>
      </c>
      <c r="Z34" s="555">
        <v>0.87</v>
      </c>
      <c r="AA34" s="1298">
        <v>0.53</v>
      </c>
      <c r="AB34" s="1298">
        <v>0.47</v>
      </c>
      <c r="AC34" s="1298">
        <v>0.42</v>
      </c>
      <c r="AD34" s="1298">
        <v>0.36</v>
      </c>
      <c r="AE34" s="1298">
        <v>0.28999999999999998</v>
      </c>
      <c r="AF34" s="1298">
        <v>0.24</v>
      </c>
      <c r="AG34" s="1298">
        <v>0.34</v>
      </c>
      <c r="AH34" s="1298">
        <v>0.33</v>
      </c>
      <c r="AI34" s="1721">
        <v>0.34</v>
      </c>
      <c r="AJ34" s="1546"/>
      <c r="AK34" s="86"/>
      <c r="AL34" s="454"/>
    </row>
    <row r="35" spans="1:38" s="1" customFormat="1" ht="11.1" customHeight="1">
      <c r="A35" s="182"/>
      <c r="B35" s="183"/>
      <c r="C35" s="54"/>
      <c r="D35" s="615" t="s">
        <v>313</v>
      </c>
      <c r="E35" s="249"/>
      <c r="F35" s="249"/>
      <c r="G35" s="249"/>
      <c r="H35" s="658">
        <v>9319</v>
      </c>
      <c r="I35" s="658">
        <v>8025</v>
      </c>
      <c r="J35" s="658">
        <v>8445</v>
      </c>
      <c r="K35" s="658">
        <v>8743</v>
      </c>
      <c r="L35" s="658">
        <v>9383</v>
      </c>
      <c r="M35" s="658">
        <v>11396</v>
      </c>
      <c r="N35" s="619">
        <v>10384</v>
      </c>
      <c r="O35" s="658">
        <v>11243</v>
      </c>
      <c r="P35" s="619">
        <v>10914</v>
      </c>
      <c r="Q35" s="619">
        <v>10214</v>
      </c>
      <c r="R35" s="619">
        <v>9083</v>
      </c>
      <c r="S35" s="620">
        <v>8739</v>
      </c>
      <c r="T35" s="620">
        <v>8706</v>
      </c>
      <c r="U35" s="620">
        <v>8792</v>
      </c>
      <c r="V35" s="1255">
        <v>7630</v>
      </c>
      <c r="W35" s="1255">
        <v>6950</v>
      </c>
      <c r="X35" s="620">
        <v>6974</v>
      </c>
      <c r="Y35" s="618">
        <v>6425</v>
      </c>
      <c r="Z35" s="618">
        <v>6455</v>
      </c>
      <c r="AA35" s="1114">
        <v>5320</v>
      </c>
      <c r="AB35" s="1114">
        <v>5347</v>
      </c>
      <c r="AC35" s="1114">
        <v>4685</v>
      </c>
      <c r="AD35" s="1114">
        <v>4391</v>
      </c>
      <c r="AE35" s="1114">
        <v>3694</v>
      </c>
      <c r="AF35" s="1114">
        <v>3493</v>
      </c>
      <c r="AG35" s="1114">
        <v>3665</v>
      </c>
      <c r="AH35" s="1114">
        <v>3543</v>
      </c>
      <c r="AI35" s="1628">
        <v>3432</v>
      </c>
      <c r="AJ35" s="89"/>
      <c r="AK35" s="86"/>
      <c r="AL35" s="454"/>
    </row>
    <row r="36" spans="1:38" s="1" customFormat="1" ht="11.1" customHeight="1">
      <c r="A36" s="189"/>
      <c r="B36" s="252"/>
      <c r="C36" s="58"/>
      <c r="D36" s="723" t="s">
        <v>314</v>
      </c>
      <c r="E36" s="595"/>
      <c r="F36" s="595"/>
      <c r="G36" s="595"/>
      <c r="H36" s="603">
        <v>3.38</v>
      </c>
      <c r="I36" s="603">
        <v>2.82</v>
      </c>
      <c r="J36" s="603">
        <v>2.89</v>
      </c>
      <c r="K36" s="603">
        <v>2.98</v>
      </c>
      <c r="L36" s="603">
        <v>3.240590441587865</v>
      </c>
      <c r="M36" s="603">
        <v>4.03</v>
      </c>
      <c r="N36" s="603">
        <v>3.65</v>
      </c>
      <c r="O36" s="603">
        <v>3.91</v>
      </c>
      <c r="P36" s="603">
        <v>3.73</v>
      </c>
      <c r="Q36" s="603">
        <v>3.48</v>
      </c>
      <c r="R36" s="603">
        <v>3.05</v>
      </c>
      <c r="S36" s="613">
        <v>2.89</v>
      </c>
      <c r="T36" s="613">
        <v>2.87</v>
      </c>
      <c r="U36" s="613">
        <v>2.9</v>
      </c>
      <c r="V36" s="1330">
        <v>2.4700000000000002</v>
      </c>
      <c r="W36" s="1330">
        <v>2.21</v>
      </c>
      <c r="X36" s="613">
        <v>2.1800000000000002</v>
      </c>
      <c r="Y36" s="603">
        <v>1.9872813990461049</v>
      </c>
      <c r="Z36" s="603">
        <v>1.91</v>
      </c>
      <c r="AA36" s="1648">
        <v>1.51</v>
      </c>
      <c r="AB36" s="1648">
        <v>1.48</v>
      </c>
      <c r="AC36" s="1648">
        <v>1.29</v>
      </c>
      <c r="AD36" s="1648">
        <v>1.18</v>
      </c>
      <c r="AE36" s="1648">
        <v>0.94</v>
      </c>
      <c r="AF36" s="1648">
        <v>0.88</v>
      </c>
      <c r="AG36" s="1648">
        <v>0.91</v>
      </c>
      <c r="AH36" s="1648">
        <v>0.87727334629145881</v>
      </c>
      <c r="AI36" s="1627">
        <v>0.83</v>
      </c>
      <c r="AJ36" s="1546"/>
      <c r="AK36" s="86"/>
      <c r="AL36" s="454"/>
    </row>
    <row r="37" spans="1:38" s="1" customFormat="1" ht="11.1" customHeight="1">
      <c r="A37" s="189"/>
      <c r="B37" s="252"/>
      <c r="C37" s="92"/>
      <c r="D37" s="17"/>
      <c r="E37" s="17"/>
      <c r="F37" s="17"/>
      <c r="G37" s="17"/>
      <c r="H37" s="289"/>
      <c r="I37" s="289"/>
      <c r="J37" s="289"/>
      <c r="K37" s="289"/>
      <c r="L37" s="289"/>
      <c r="M37" s="289"/>
      <c r="N37" s="289"/>
      <c r="O37" s="289"/>
      <c r="P37" s="289"/>
      <c r="Q37" s="289"/>
      <c r="R37" s="289"/>
      <c r="S37" s="476"/>
      <c r="T37" s="476"/>
      <c r="U37" s="476"/>
      <c r="V37" s="1352"/>
      <c r="W37" s="1352"/>
      <c r="X37" s="1275"/>
      <c r="Y37" s="1503"/>
      <c r="Z37" s="1503"/>
      <c r="AA37" s="1503"/>
      <c r="AB37" s="1503"/>
      <c r="AC37" s="1503"/>
      <c r="AD37" s="1503"/>
      <c r="AE37" s="1503"/>
      <c r="AF37" s="1503"/>
      <c r="AG37" s="1503"/>
      <c r="AH37" s="1503"/>
      <c r="AI37" s="1503"/>
      <c r="AJ37" s="1275"/>
      <c r="AK37" s="86"/>
      <c r="AL37" s="454"/>
    </row>
    <row r="38" spans="1:38" s="1" customFormat="1" ht="11.1" customHeight="1">
      <c r="A38" s="189"/>
      <c r="B38" s="252"/>
      <c r="C38" s="328"/>
      <c r="D38" s="340" t="s">
        <v>331</v>
      </c>
      <c r="E38" s="343"/>
      <c r="F38" s="343"/>
      <c r="G38" s="343"/>
      <c r="H38" s="289"/>
      <c r="I38" s="289"/>
      <c r="J38" s="289"/>
      <c r="K38" s="289"/>
      <c r="L38" s="212"/>
      <c r="M38" s="319"/>
      <c r="N38" s="319"/>
      <c r="O38" s="319"/>
      <c r="P38" s="319"/>
      <c r="Q38" s="345"/>
      <c r="R38" s="345"/>
      <c r="S38" s="459"/>
      <c r="T38" s="319"/>
      <c r="U38" s="319"/>
      <c r="V38" s="1287"/>
      <c r="W38" s="1287"/>
      <c r="X38" s="319"/>
      <c r="Y38" s="345"/>
      <c r="Z38" s="345"/>
      <c r="AA38" s="345"/>
      <c r="AB38" s="345"/>
      <c r="AC38" s="345"/>
      <c r="AD38" s="345"/>
      <c r="AE38" s="345"/>
      <c r="AF38" s="345"/>
      <c r="AG38" s="345"/>
      <c r="AH38" s="345"/>
      <c r="AI38" s="345" t="s">
        <v>539</v>
      </c>
      <c r="AJ38" s="319"/>
      <c r="AK38" s="86"/>
      <c r="AL38" s="454"/>
    </row>
    <row r="39" spans="1:38" s="1" customFormat="1" ht="11.1" customHeight="1">
      <c r="A39" s="189"/>
      <c r="B39" s="252"/>
      <c r="C39" s="92"/>
      <c r="D39" s="669" t="s">
        <v>328</v>
      </c>
      <c r="E39" s="670"/>
      <c r="F39" s="670"/>
      <c r="G39" s="670"/>
      <c r="H39" s="671">
        <v>92737</v>
      </c>
      <c r="I39" s="671">
        <v>105294</v>
      </c>
      <c r="J39" s="671">
        <v>108545</v>
      </c>
      <c r="K39" s="671">
        <v>110493</v>
      </c>
      <c r="L39" s="653">
        <v>110489</v>
      </c>
      <c r="M39" s="653">
        <v>112548</v>
      </c>
      <c r="N39" s="653">
        <v>112309</v>
      </c>
      <c r="O39" s="653">
        <v>113549</v>
      </c>
      <c r="P39" s="653">
        <v>115956</v>
      </c>
      <c r="Q39" s="653">
        <v>120126</v>
      </c>
      <c r="R39" s="653">
        <v>122619.57999999999</v>
      </c>
      <c r="S39" s="655">
        <v>124206</v>
      </c>
      <c r="T39" s="655">
        <v>129470</v>
      </c>
      <c r="U39" s="655">
        <v>133330</v>
      </c>
      <c r="V39" s="1057">
        <v>131158</v>
      </c>
      <c r="W39" s="1057">
        <v>129009</v>
      </c>
      <c r="X39" s="655">
        <v>134965</v>
      </c>
      <c r="Y39" s="653">
        <v>149056</v>
      </c>
      <c r="Z39" s="653">
        <v>155959</v>
      </c>
      <c r="AA39" s="1055">
        <v>163993</v>
      </c>
      <c r="AB39" s="1055">
        <v>168752</v>
      </c>
      <c r="AC39" s="1055">
        <v>166001</v>
      </c>
      <c r="AD39" s="1055">
        <v>162830</v>
      </c>
      <c r="AE39" s="1055">
        <v>164716</v>
      </c>
      <c r="AF39" s="1055">
        <v>168450</v>
      </c>
      <c r="AG39" s="1055">
        <v>176859</v>
      </c>
      <c r="AH39" s="1055">
        <v>177501</v>
      </c>
      <c r="AI39" s="1727">
        <v>185281</v>
      </c>
      <c r="AJ39" s="1545"/>
      <c r="AK39" s="454"/>
      <c r="AL39" s="454"/>
    </row>
    <row r="40" spans="1:38" s="1" customFormat="1" ht="11.1" customHeight="1">
      <c r="A40" s="189"/>
      <c r="B40" s="252"/>
      <c r="C40" s="92"/>
      <c r="D40" s="177" t="s">
        <v>306</v>
      </c>
      <c r="E40" s="17"/>
      <c r="F40" s="17"/>
      <c r="G40" s="17"/>
      <c r="H40" s="277">
        <v>92145</v>
      </c>
      <c r="I40" s="277">
        <v>104680</v>
      </c>
      <c r="J40" s="277">
        <v>107882</v>
      </c>
      <c r="K40" s="277">
        <v>109712</v>
      </c>
      <c r="L40" s="658">
        <v>109675</v>
      </c>
      <c r="M40" s="658">
        <v>111712</v>
      </c>
      <c r="N40" s="619">
        <v>111416</v>
      </c>
      <c r="O40" s="658">
        <v>112644</v>
      </c>
      <c r="P40" s="658">
        <v>114934</v>
      </c>
      <c r="Q40" s="658">
        <v>118954</v>
      </c>
      <c r="R40" s="619">
        <v>121293.12</v>
      </c>
      <c r="S40" s="620">
        <v>123037</v>
      </c>
      <c r="T40" s="620">
        <v>128189</v>
      </c>
      <c r="U40" s="620">
        <v>132078</v>
      </c>
      <c r="V40" s="1255">
        <v>129933</v>
      </c>
      <c r="W40" s="1255">
        <v>127805</v>
      </c>
      <c r="X40" s="620">
        <v>133782</v>
      </c>
      <c r="Y40" s="618">
        <v>148001</v>
      </c>
      <c r="Z40" s="618">
        <v>155034</v>
      </c>
      <c r="AA40" s="1114">
        <v>163106</v>
      </c>
      <c r="AB40" s="1114">
        <v>167959</v>
      </c>
      <c r="AC40" s="1114">
        <v>165184</v>
      </c>
      <c r="AD40" s="1114">
        <v>161984</v>
      </c>
      <c r="AE40" s="1114">
        <v>163860</v>
      </c>
      <c r="AF40" s="1114">
        <v>167579</v>
      </c>
      <c r="AG40" s="1114">
        <v>175961</v>
      </c>
      <c r="AH40" s="1114">
        <v>176492</v>
      </c>
      <c r="AI40" s="1628">
        <v>184140</v>
      </c>
      <c r="AJ40" s="660"/>
      <c r="AK40" s="86"/>
      <c r="AL40" s="454"/>
    </row>
    <row r="41" spans="1:38" s="1" customFormat="1" ht="11.1" customHeight="1">
      <c r="A41" s="189"/>
      <c r="B41" s="252"/>
      <c r="C41" s="92"/>
      <c r="D41" s="177" t="s">
        <v>307</v>
      </c>
      <c r="E41" s="17"/>
      <c r="F41" s="17"/>
      <c r="G41" s="17"/>
      <c r="H41" s="277">
        <v>377</v>
      </c>
      <c r="I41" s="277">
        <v>354</v>
      </c>
      <c r="J41" s="277">
        <v>396</v>
      </c>
      <c r="K41" s="277">
        <v>442</v>
      </c>
      <c r="L41" s="658">
        <v>477</v>
      </c>
      <c r="M41" s="658">
        <v>484</v>
      </c>
      <c r="N41" s="658">
        <v>512</v>
      </c>
      <c r="O41" s="658">
        <v>540</v>
      </c>
      <c r="P41" s="658">
        <v>590</v>
      </c>
      <c r="Q41" s="658">
        <v>671</v>
      </c>
      <c r="R41" s="658">
        <v>730</v>
      </c>
      <c r="S41" s="660">
        <v>710</v>
      </c>
      <c r="T41" s="660">
        <v>669</v>
      </c>
      <c r="U41" s="660">
        <v>717</v>
      </c>
      <c r="V41" s="1065">
        <v>672</v>
      </c>
      <c r="W41" s="1065">
        <v>657</v>
      </c>
      <c r="X41" s="660">
        <v>628</v>
      </c>
      <c r="Y41" s="658">
        <v>567</v>
      </c>
      <c r="Z41" s="658">
        <v>556</v>
      </c>
      <c r="AA41" s="1061">
        <v>587</v>
      </c>
      <c r="AB41" s="1061">
        <v>499</v>
      </c>
      <c r="AC41" s="1061">
        <v>537</v>
      </c>
      <c r="AD41" s="1061">
        <v>536</v>
      </c>
      <c r="AE41" s="1061">
        <v>512</v>
      </c>
      <c r="AF41" s="1061">
        <v>538</v>
      </c>
      <c r="AG41" s="1061">
        <v>553</v>
      </c>
      <c r="AH41" s="1061">
        <v>583</v>
      </c>
      <c r="AI41" s="1720">
        <v>656</v>
      </c>
      <c r="AJ41" s="660"/>
      <c r="AK41" s="86"/>
      <c r="AL41" s="454"/>
    </row>
    <row r="42" spans="1:38" s="1" customFormat="1" ht="11.1" customHeight="1">
      <c r="A42" s="189"/>
      <c r="B42" s="252"/>
      <c r="C42" s="18"/>
      <c r="D42" s="177" t="s">
        <v>308</v>
      </c>
      <c r="E42" s="17"/>
      <c r="F42" s="17"/>
      <c r="G42" s="17"/>
      <c r="H42" s="277">
        <v>92</v>
      </c>
      <c r="I42" s="277">
        <v>130</v>
      </c>
      <c r="J42" s="277">
        <v>137</v>
      </c>
      <c r="K42" s="277">
        <v>171</v>
      </c>
      <c r="L42" s="658">
        <v>172</v>
      </c>
      <c r="M42" s="658">
        <v>185</v>
      </c>
      <c r="N42" s="658">
        <v>198</v>
      </c>
      <c r="O42" s="658">
        <v>186</v>
      </c>
      <c r="P42" s="658">
        <v>223</v>
      </c>
      <c r="Q42" s="658">
        <v>283</v>
      </c>
      <c r="R42" s="658">
        <v>319.14</v>
      </c>
      <c r="S42" s="660">
        <v>217</v>
      </c>
      <c r="T42" s="660">
        <v>243</v>
      </c>
      <c r="U42" s="660">
        <v>263</v>
      </c>
      <c r="V42" s="1065">
        <v>280</v>
      </c>
      <c r="W42" s="1065">
        <v>298</v>
      </c>
      <c r="X42" s="660">
        <v>327</v>
      </c>
      <c r="Y42" s="658">
        <v>284</v>
      </c>
      <c r="Z42" s="658">
        <v>219</v>
      </c>
      <c r="AA42" s="1061">
        <v>164</v>
      </c>
      <c r="AB42" s="1061">
        <v>166</v>
      </c>
      <c r="AC42" s="1061">
        <v>147</v>
      </c>
      <c r="AD42" s="1061">
        <v>157</v>
      </c>
      <c r="AE42" s="1061">
        <v>135</v>
      </c>
      <c r="AF42" s="1061">
        <v>147</v>
      </c>
      <c r="AG42" s="1061">
        <v>170</v>
      </c>
      <c r="AH42" s="1061">
        <v>216</v>
      </c>
      <c r="AI42" s="1720">
        <v>263</v>
      </c>
      <c r="AJ42" s="660"/>
      <c r="AK42" s="86"/>
      <c r="AL42" s="454"/>
    </row>
    <row r="43" spans="1:38" s="1" customFormat="1" ht="11.1" customHeight="1">
      <c r="A43" s="189"/>
      <c r="B43" s="252"/>
      <c r="C43" s="18"/>
      <c r="D43" s="177" t="s">
        <v>309</v>
      </c>
      <c r="E43" s="17"/>
      <c r="F43" s="17"/>
      <c r="G43" s="17"/>
      <c r="H43" s="277">
        <v>68</v>
      </c>
      <c r="I43" s="277">
        <v>75</v>
      </c>
      <c r="J43" s="277">
        <v>84</v>
      </c>
      <c r="K43" s="277">
        <v>82</v>
      </c>
      <c r="L43" s="658">
        <v>79</v>
      </c>
      <c r="M43" s="658">
        <v>94</v>
      </c>
      <c r="N43" s="658">
        <v>99</v>
      </c>
      <c r="O43" s="658">
        <v>105</v>
      </c>
      <c r="P43" s="658">
        <v>119</v>
      </c>
      <c r="Q43" s="658">
        <v>124</v>
      </c>
      <c r="R43" s="658">
        <v>158</v>
      </c>
      <c r="S43" s="660">
        <v>137</v>
      </c>
      <c r="T43" s="660">
        <v>164</v>
      </c>
      <c r="U43" s="660">
        <v>137</v>
      </c>
      <c r="V43" s="1065">
        <v>142</v>
      </c>
      <c r="W43" s="1065">
        <v>105</v>
      </c>
      <c r="X43" s="660">
        <v>117</v>
      </c>
      <c r="Y43" s="658">
        <v>89</v>
      </c>
      <c r="Z43" s="658">
        <v>86</v>
      </c>
      <c r="AA43" s="1061">
        <v>72</v>
      </c>
      <c r="AB43" s="1061">
        <v>76</v>
      </c>
      <c r="AC43" s="1061">
        <v>81</v>
      </c>
      <c r="AD43" s="1061">
        <v>100</v>
      </c>
      <c r="AE43" s="1061">
        <v>99</v>
      </c>
      <c r="AF43" s="1061">
        <v>100</v>
      </c>
      <c r="AG43" s="1061">
        <v>121</v>
      </c>
      <c r="AH43" s="1061">
        <v>143</v>
      </c>
      <c r="AI43" s="1720">
        <v>153</v>
      </c>
      <c r="AJ43" s="660"/>
      <c r="AK43" s="86"/>
      <c r="AL43" s="454"/>
    </row>
    <row r="44" spans="1:38" s="1" customFormat="1" ht="11.1" customHeight="1">
      <c r="A44" s="189"/>
      <c r="B44" s="252"/>
      <c r="C44" s="18"/>
      <c r="D44" s="720" t="s">
        <v>310</v>
      </c>
      <c r="E44" s="703"/>
      <c r="F44" s="703"/>
      <c r="G44" s="703"/>
      <c r="H44" s="674">
        <v>55</v>
      </c>
      <c r="I44" s="674">
        <v>55</v>
      </c>
      <c r="J44" s="674">
        <v>46</v>
      </c>
      <c r="K44" s="674">
        <v>86</v>
      </c>
      <c r="L44" s="623">
        <v>86</v>
      </c>
      <c r="M44" s="623">
        <v>73</v>
      </c>
      <c r="N44" s="623">
        <v>84</v>
      </c>
      <c r="O44" s="658">
        <v>74</v>
      </c>
      <c r="P44" s="658">
        <v>90</v>
      </c>
      <c r="Q44" s="658">
        <v>94</v>
      </c>
      <c r="R44" s="623">
        <v>120</v>
      </c>
      <c r="S44" s="624">
        <v>105</v>
      </c>
      <c r="T44" s="624">
        <v>205</v>
      </c>
      <c r="U44" s="624">
        <v>134</v>
      </c>
      <c r="V44" s="1117">
        <v>131</v>
      </c>
      <c r="W44" s="1117">
        <v>144</v>
      </c>
      <c r="X44" s="624">
        <v>111</v>
      </c>
      <c r="Y44" s="623">
        <v>115</v>
      </c>
      <c r="Z44" s="623">
        <v>64</v>
      </c>
      <c r="AA44" s="1070">
        <v>64</v>
      </c>
      <c r="AB44" s="1070">
        <v>52</v>
      </c>
      <c r="AC44" s="1070">
        <v>52</v>
      </c>
      <c r="AD44" s="1070">
        <v>53</v>
      </c>
      <c r="AE44" s="1070">
        <v>110</v>
      </c>
      <c r="AF44" s="1070">
        <v>86</v>
      </c>
      <c r="AG44" s="1070">
        <v>54</v>
      </c>
      <c r="AH44" s="1070">
        <v>67</v>
      </c>
      <c r="AI44" s="1629">
        <v>69</v>
      </c>
      <c r="AJ44" s="660"/>
      <c r="AK44" s="86"/>
      <c r="AL44" s="454"/>
    </row>
    <row r="45" spans="1:38" s="1" customFormat="1" ht="11.1" customHeight="1">
      <c r="A45" s="189"/>
      <c r="B45" s="252"/>
      <c r="C45" s="18"/>
      <c r="D45" s="249" t="s">
        <v>311</v>
      </c>
      <c r="E45" s="249"/>
      <c r="F45" s="249"/>
      <c r="G45" s="249"/>
      <c r="H45" s="658">
        <v>215</v>
      </c>
      <c r="I45" s="658">
        <v>260</v>
      </c>
      <c r="J45" s="658">
        <v>267</v>
      </c>
      <c r="K45" s="658">
        <v>339</v>
      </c>
      <c r="L45" s="658">
        <v>337</v>
      </c>
      <c r="M45" s="658">
        <v>352</v>
      </c>
      <c r="N45" s="619">
        <v>381</v>
      </c>
      <c r="O45" s="619">
        <v>365</v>
      </c>
      <c r="P45" s="619">
        <v>432</v>
      </c>
      <c r="Q45" s="619">
        <v>501</v>
      </c>
      <c r="R45" s="619">
        <v>596.98</v>
      </c>
      <c r="S45" s="620">
        <v>459</v>
      </c>
      <c r="T45" s="620">
        <v>612</v>
      </c>
      <c r="U45" s="620">
        <v>534</v>
      </c>
      <c r="V45" s="1255">
        <v>553</v>
      </c>
      <c r="W45" s="1255">
        <v>547</v>
      </c>
      <c r="X45" s="620">
        <v>555</v>
      </c>
      <c r="Y45" s="618">
        <v>488</v>
      </c>
      <c r="Z45" s="618">
        <v>369</v>
      </c>
      <c r="AA45" s="1114">
        <v>300</v>
      </c>
      <c r="AB45" s="1114">
        <v>294</v>
      </c>
      <c r="AC45" s="1114">
        <v>280</v>
      </c>
      <c r="AD45" s="1114">
        <v>310</v>
      </c>
      <c r="AE45" s="1114">
        <v>344</v>
      </c>
      <c r="AF45" s="1114">
        <v>333</v>
      </c>
      <c r="AG45" s="1114">
        <v>345</v>
      </c>
      <c r="AH45" s="1114">
        <v>426</v>
      </c>
      <c r="AI45" s="1628">
        <v>485</v>
      </c>
      <c r="AJ45" s="89"/>
      <c r="AK45" s="86"/>
      <c r="AL45" s="454"/>
    </row>
    <row r="46" spans="1:38" s="1" customFormat="1" ht="11.1" customHeight="1">
      <c r="A46" s="189"/>
      <c r="B46" s="252"/>
      <c r="C46" s="18"/>
      <c r="D46" s="249" t="s">
        <v>312</v>
      </c>
      <c r="E46" s="595"/>
      <c r="F46" s="595"/>
      <c r="G46" s="595"/>
      <c r="H46" s="603">
        <v>0.23</v>
      </c>
      <c r="I46" s="603">
        <v>0.25</v>
      </c>
      <c r="J46" s="603">
        <v>0.25</v>
      </c>
      <c r="K46" s="603">
        <v>0.31</v>
      </c>
      <c r="L46" s="603">
        <v>0.30500773832689226</v>
      </c>
      <c r="M46" s="603">
        <v>0.31</v>
      </c>
      <c r="N46" s="603">
        <v>0.34</v>
      </c>
      <c r="O46" s="603">
        <v>0.32</v>
      </c>
      <c r="P46" s="603">
        <v>0.37</v>
      </c>
      <c r="Q46" s="603">
        <v>0.42</v>
      </c>
      <c r="R46" s="603">
        <v>0.48685536192506945</v>
      </c>
      <c r="S46" s="613">
        <v>0.37</v>
      </c>
      <c r="T46" s="613">
        <v>0.47</v>
      </c>
      <c r="U46" s="613">
        <v>0.4</v>
      </c>
      <c r="V46" s="1330">
        <v>0.42</v>
      </c>
      <c r="W46" s="1330">
        <v>0.42</v>
      </c>
      <c r="X46" s="613">
        <v>0.41</v>
      </c>
      <c r="Y46" s="603">
        <v>0.33</v>
      </c>
      <c r="Z46" s="603">
        <v>0.24</v>
      </c>
      <c r="AA46" s="1298">
        <v>0.18</v>
      </c>
      <c r="AB46" s="1298">
        <v>0.17</v>
      </c>
      <c r="AC46" s="1298">
        <v>0.17</v>
      </c>
      <c r="AD46" s="1298">
        <v>0.19</v>
      </c>
      <c r="AE46" s="1298">
        <v>0.21</v>
      </c>
      <c r="AF46" s="1298">
        <v>0.2</v>
      </c>
      <c r="AG46" s="1298">
        <v>0.2</v>
      </c>
      <c r="AH46" s="1298">
        <v>0.24</v>
      </c>
      <c r="AI46" s="1721">
        <v>0.26</v>
      </c>
      <c r="AJ46" s="1546"/>
      <c r="AK46" s="86"/>
      <c r="AL46" s="454"/>
    </row>
    <row r="47" spans="1:38" s="1" customFormat="1" ht="11.1" customHeight="1">
      <c r="A47" s="189"/>
      <c r="B47" s="252"/>
      <c r="C47" s="18"/>
      <c r="D47" s="615" t="s">
        <v>313</v>
      </c>
      <c r="E47" s="249"/>
      <c r="F47" s="249"/>
      <c r="G47" s="249"/>
      <c r="H47" s="658">
        <v>592</v>
      </c>
      <c r="I47" s="658">
        <v>614</v>
      </c>
      <c r="J47" s="658">
        <v>663</v>
      </c>
      <c r="K47" s="658">
        <v>781</v>
      </c>
      <c r="L47" s="658">
        <v>814</v>
      </c>
      <c r="M47" s="658">
        <v>836</v>
      </c>
      <c r="N47" s="619">
        <v>893</v>
      </c>
      <c r="O47" s="619">
        <v>905</v>
      </c>
      <c r="P47" s="619">
        <v>1022</v>
      </c>
      <c r="Q47" s="619">
        <v>1172</v>
      </c>
      <c r="R47" s="619">
        <v>1327</v>
      </c>
      <c r="S47" s="620">
        <v>1169</v>
      </c>
      <c r="T47" s="620">
        <v>1281</v>
      </c>
      <c r="U47" s="620">
        <v>1251</v>
      </c>
      <c r="V47" s="1255">
        <v>1225</v>
      </c>
      <c r="W47" s="1255">
        <v>1204</v>
      </c>
      <c r="X47" s="620">
        <v>1183</v>
      </c>
      <c r="Y47" s="618">
        <v>1055</v>
      </c>
      <c r="Z47" s="618">
        <v>925</v>
      </c>
      <c r="AA47" s="1114">
        <v>887</v>
      </c>
      <c r="AB47" s="1114">
        <v>793</v>
      </c>
      <c r="AC47" s="1114">
        <v>817</v>
      </c>
      <c r="AD47" s="1114">
        <v>846</v>
      </c>
      <c r="AE47" s="1114">
        <v>856</v>
      </c>
      <c r="AF47" s="1114">
        <v>871</v>
      </c>
      <c r="AG47" s="1114">
        <v>898</v>
      </c>
      <c r="AH47" s="1114">
        <v>1009</v>
      </c>
      <c r="AI47" s="1628">
        <v>1141</v>
      </c>
      <c r="AJ47" s="89"/>
      <c r="AK47" s="86"/>
      <c r="AL47" s="454"/>
    </row>
    <row r="48" spans="1:38" s="1" customFormat="1" ht="11.1" customHeight="1">
      <c r="A48" s="189"/>
      <c r="B48" s="252"/>
      <c r="C48" s="18"/>
      <c r="D48" s="723" t="s">
        <v>314</v>
      </c>
      <c r="E48" s="595"/>
      <c r="F48" s="595"/>
      <c r="G48" s="595"/>
      <c r="H48" s="603">
        <v>0.64</v>
      </c>
      <c r="I48" s="603">
        <v>0.57999999999999996</v>
      </c>
      <c r="J48" s="603">
        <v>0.61</v>
      </c>
      <c r="K48" s="603">
        <v>0.71</v>
      </c>
      <c r="L48" s="603">
        <v>0.73672492284299795</v>
      </c>
      <c r="M48" s="603">
        <v>0.74</v>
      </c>
      <c r="N48" s="603">
        <v>0.8</v>
      </c>
      <c r="O48" s="603">
        <v>0.8</v>
      </c>
      <c r="P48" s="603">
        <v>0.88</v>
      </c>
      <c r="Q48" s="603">
        <v>0.98</v>
      </c>
      <c r="R48" s="603">
        <v>1.081768507117705</v>
      </c>
      <c r="S48" s="613">
        <v>0.94</v>
      </c>
      <c r="T48" s="613">
        <v>0.99</v>
      </c>
      <c r="U48" s="613">
        <v>0.94</v>
      </c>
      <c r="V48" s="1330">
        <v>0.93</v>
      </c>
      <c r="W48" s="1330">
        <v>0.93</v>
      </c>
      <c r="X48" s="613">
        <v>0.88</v>
      </c>
      <c r="Y48" s="603">
        <v>0.71</v>
      </c>
      <c r="Z48" s="603">
        <v>0.59</v>
      </c>
      <c r="AA48" s="1648">
        <v>0.54</v>
      </c>
      <c r="AB48" s="1648">
        <v>0.47</v>
      </c>
      <c r="AC48" s="1648">
        <v>0.49</v>
      </c>
      <c r="AD48" s="1648">
        <v>0.52</v>
      </c>
      <c r="AE48" s="1648">
        <v>0.52</v>
      </c>
      <c r="AF48" s="1648">
        <v>0.52</v>
      </c>
      <c r="AG48" s="1648">
        <v>0.51</v>
      </c>
      <c r="AH48" s="1648">
        <v>0.56999999999999995</v>
      </c>
      <c r="AI48" s="1627">
        <v>0.62</v>
      </c>
      <c r="AJ48" s="1546"/>
      <c r="AK48" s="86"/>
      <c r="AL48" s="454"/>
    </row>
    <row r="49" spans="1:36" s="1" customFormat="1" ht="11.1" customHeight="1">
      <c r="A49" s="189"/>
      <c r="B49" s="252"/>
      <c r="C49" s="18"/>
      <c r="D49" s="177"/>
      <c r="E49" s="17"/>
      <c r="F49" s="17"/>
      <c r="G49" s="17"/>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1353"/>
      <c r="AJ49" s="86"/>
    </row>
    <row r="50" spans="1:36" s="1" customFormat="1" ht="11.1" customHeight="1">
      <c r="A50" s="189"/>
      <c r="B50" s="252"/>
      <c r="C50" s="18"/>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346">
        <v>14</v>
      </c>
      <c r="AJ50" s="86"/>
    </row>
    <row r="51" spans="1:36" s="86" customFormat="1" ht="11.1" customHeight="1">
      <c r="A51" s="189"/>
      <c r="B51" s="252"/>
      <c r="C51" s="24"/>
      <c r="D51" s="261"/>
      <c r="E51" s="13"/>
      <c r="F51" s="13"/>
      <c r="G51" s="13"/>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row>
    <row r="52" spans="1:36">
      <c r="A52" s="46"/>
    </row>
    <row r="53" spans="1:36">
      <c r="A53" s="46"/>
    </row>
    <row r="54" spans="1:36">
      <c r="A54" s="46"/>
    </row>
    <row r="55" spans="1:36">
      <c r="A55" s="46"/>
      <c r="AI55" s="1208"/>
    </row>
    <row r="56" spans="1:36">
      <c r="A56" s="46"/>
    </row>
    <row r="57" spans="1:36">
      <c r="A57" s="46"/>
    </row>
    <row r="58" spans="1:36">
      <c r="A58" s="46"/>
    </row>
    <row r="59" spans="1:36">
      <c r="A59" s="46"/>
    </row>
    <row r="60" spans="1:36">
      <c r="A60" s="46"/>
    </row>
    <row r="61" spans="1:36">
      <c r="A61" s="46"/>
    </row>
  </sheetData>
  <phoneticPr fontId="11" type="noConversion"/>
  <hyperlinks>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목차!A1" display="BNK금융지주"/>
    <hyperlink ref="B9" location="'그룹 경영실적 요약'!A1" display="그룹 경영실적 요약"/>
    <hyperlink ref="B20" location="'연체율(부산은행)'!A1" display="연체율 현황[부산은행]"/>
    <hyperlink ref="B5" location="목차!A1" display="목 차"/>
    <hyperlink ref="B13" location="'수수료이익 현황(은행)'!Print_Area" display="수수료이익 현황 [은행]"/>
  </hyperlinks>
  <pageMargins left="0.3828125" right="0.31496062992125984" top="0.74803149606299213" bottom="0.31496062992125984" header="0.31496062992125984" footer="0.31496062992125984"/>
  <pageSetup paperSize="9"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J61"/>
  <sheetViews>
    <sheetView showGridLines="0" view="pageBreakPreview" zoomScaleNormal="130" zoomScaleSheetLayoutView="100" workbookViewId="0">
      <pane xSplit="6" topLeftCell="G1" activePane="topRight" state="frozen"/>
      <selection activeCell="AH3" sqref="AH3"/>
      <selection pane="topRight" activeCell="AI3" sqref="AI3"/>
    </sheetView>
  </sheetViews>
  <sheetFormatPr defaultColWidth="9" defaultRowHeight="13.5"/>
  <cols>
    <col min="1" max="1" width="1.625" style="91" customWidth="1"/>
    <col min="2" max="2" width="22.625" style="88" bestFit="1" customWidth="1"/>
    <col min="3" max="3" width="2.625" style="87" customWidth="1"/>
    <col min="4" max="5" width="1.625" style="87" customWidth="1"/>
    <col min="6" max="6" width="24.75" style="87" customWidth="1"/>
    <col min="7" max="7" width="0.75" style="87" customWidth="1"/>
    <col min="8" max="34" width="10.625" style="90" hidden="1" customWidth="1"/>
    <col min="35" max="35" width="10.625" style="90" customWidth="1"/>
    <col min="36" max="16384" width="9" style="87"/>
  </cols>
  <sheetData>
    <row r="1" spans="1:36" s="89" customFormat="1" ht="10.5" customHeight="1">
      <c r="A1" s="142"/>
      <c r="B1" s="143"/>
      <c r="C1" s="144"/>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row>
    <row r="2" spans="1:36" s="89" customFormat="1" ht="15.75" customHeight="1">
      <c r="A2" s="146"/>
      <c r="B2" s="147"/>
      <c r="C2" s="376"/>
      <c r="D2" s="375" t="s">
        <v>435</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row>
    <row r="3" spans="1:36" s="101" customFormat="1" ht="20.100000000000001" customHeight="1">
      <c r="A3" s="126"/>
      <c r="B3" s="127"/>
      <c r="C3" s="130"/>
      <c r="D3" s="130"/>
      <c r="E3" s="130"/>
      <c r="F3" s="130"/>
      <c r="G3" s="130"/>
      <c r="H3" s="131" t="s">
        <v>17</v>
      </c>
      <c r="I3" s="131" t="s">
        <v>18</v>
      </c>
      <c r="J3" s="131" t="s">
        <v>10</v>
      </c>
      <c r="K3" s="131" t="s">
        <v>28</v>
      </c>
      <c r="L3" s="131" t="s">
        <v>45</v>
      </c>
      <c r="M3" s="131" t="s">
        <v>59</v>
      </c>
      <c r="N3" s="131" t="s">
        <v>453</v>
      </c>
      <c r="O3" s="131" t="s">
        <v>472</v>
      </c>
      <c r="P3" s="131" t="s">
        <v>484</v>
      </c>
      <c r="Q3" s="131" t="s">
        <v>489</v>
      </c>
      <c r="R3" s="131" t="s">
        <v>506</v>
      </c>
      <c r="S3" s="131" t="s">
        <v>512</v>
      </c>
      <c r="T3" s="131" t="s">
        <v>517</v>
      </c>
      <c r="U3" s="131" t="s">
        <v>528</v>
      </c>
      <c r="V3" s="131" t="s">
        <v>533</v>
      </c>
      <c r="W3" s="131" t="s">
        <v>550</v>
      </c>
      <c r="X3" s="131" t="s">
        <v>547</v>
      </c>
      <c r="Y3" s="131" t="s">
        <v>556</v>
      </c>
      <c r="Z3" s="131" t="s">
        <v>573</v>
      </c>
      <c r="AA3" s="131" t="s">
        <v>579</v>
      </c>
      <c r="AB3" s="131" t="s">
        <v>587</v>
      </c>
      <c r="AC3" s="131" t="s">
        <v>590</v>
      </c>
      <c r="AD3" s="131" t="s">
        <v>601</v>
      </c>
      <c r="AE3" s="131" t="s">
        <v>608</v>
      </c>
      <c r="AF3" s="131" t="s">
        <v>615</v>
      </c>
      <c r="AG3" s="131" t="s">
        <v>621</v>
      </c>
      <c r="AH3" s="131" t="s">
        <v>629</v>
      </c>
      <c r="AI3" s="1458" t="s">
        <v>635</v>
      </c>
    </row>
    <row r="4" spans="1:36" s="89" customFormat="1" ht="11.1" customHeight="1">
      <c r="A4" s="189"/>
      <c r="B4" s="190"/>
      <c r="C4" s="94"/>
      <c r="D4" s="94"/>
      <c r="E4" s="94"/>
      <c r="F4" s="94"/>
      <c r="G4" s="94"/>
      <c r="H4" s="191"/>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c r="AI4" s="191"/>
    </row>
    <row r="5" spans="1:36" s="89" customFormat="1" ht="11.1" customHeight="1">
      <c r="A5" s="253"/>
      <c r="B5" s="136" t="s">
        <v>114</v>
      </c>
      <c r="C5" s="392"/>
      <c r="D5" s="332" t="s">
        <v>332</v>
      </c>
      <c r="E5" s="340"/>
      <c r="F5" s="340"/>
      <c r="G5" s="340"/>
      <c r="H5" s="278"/>
      <c r="I5" s="278"/>
      <c r="J5" s="278"/>
      <c r="K5" s="278"/>
      <c r="L5" s="212"/>
      <c r="M5" s="319"/>
      <c r="N5" s="319"/>
      <c r="O5" s="319"/>
      <c r="P5" s="319"/>
      <c r="Q5" s="319"/>
      <c r="R5" s="319"/>
      <c r="S5" s="319"/>
      <c r="T5" s="319"/>
      <c r="U5" s="319"/>
      <c r="V5" s="319"/>
      <c r="W5" s="319"/>
      <c r="X5" s="319"/>
      <c r="Y5" s="319"/>
      <c r="Z5" s="319"/>
      <c r="AA5" s="319"/>
      <c r="AB5" s="319"/>
      <c r="AC5" s="319"/>
      <c r="AD5" s="319"/>
      <c r="AE5" s="319"/>
      <c r="AF5" s="319"/>
      <c r="AG5" s="319"/>
      <c r="AH5" s="319"/>
      <c r="AI5" s="319" t="s">
        <v>98</v>
      </c>
    </row>
    <row r="6" spans="1:36" s="86" customFormat="1" ht="11.1" customHeight="1">
      <c r="A6" s="158"/>
      <c r="B6" s="137"/>
      <c r="C6" s="52"/>
      <c r="D6" s="669" t="s">
        <v>245</v>
      </c>
      <c r="E6" s="592"/>
      <c r="F6" s="592"/>
      <c r="G6" s="592"/>
      <c r="H6" s="557">
        <v>270133</v>
      </c>
      <c r="I6" s="557">
        <v>285443</v>
      </c>
      <c r="J6" s="557">
        <v>293155</v>
      </c>
      <c r="K6" s="557">
        <v>293171</v>
      </c>
      <c r="L6" s="653">
        <v>296364</v>
      </c>
      <c r="M6" s="653">
        <v>296633</v>
      </c>
      <c r="N6" s="653">
        <v>297398</v>
      </c>
      <c r="O6" s="653">
        <v>302419.34000000003</v>
      </c>
      <c r="P6" s="653">
        <v>308684.68</v>
      </c>
      <c r="Q6" s="653">
        <v>307069.67</v>
      </c>
      <c r="R6" s="653">
        <v>309232</v>
      </c>
      <c r="S6" s="655">
        <v>307787</v>
      </c>
      <c r="T6" s="655">
        <v>311952</v>
      </c>
      <c r="U6" s="655">
        <v>309691</v>
      </c>
      <c r="V6" s="1058">
        <v>313789</v>
      </c>
      <c r="W6" s="1058">
        <v>322804</v>
      </c>
      <c r="X6" s="1444">
        <v>332175.77</v>
      </c>
      <c r="Y6" s="653">
        <v>332638</v>
      </c>
      <c r="Z6" s="653">
        <v>346803</v>
      </c>
      <c r="AA6" s="653">
        <v>354688</v>
      </c>
      <c r="AB6" s="653">
        <v>368516</v>
      </c>
      <c r="AC6" s="653">
        <v>367056</v>
      </c>
      <c r="AD6" s="653">
        <v>376029</v>
      </c>
      <c r="AE6" s="653">
        <v>380049</v>
      </c>
      <c r="AF6" s="653">
        <v>382716</v>
      </c>
      <c r="AG6" s="653">
        <v>382882</v>
      </c>
      <c r="AH6" s="653">
        <v>388503</v>
      </c>
      <c r="AI6" s="1672">
        <v>392660</v>
      </c>
    </row>
    <row r="7" spans="1:36" s="86" customFormat="1" ht="11.1" customHeight="1">
      <c r="A7" s="192"/>
      <c r="B7" s="138" t="s">
        <v>116</v>
      </c>
      <c r="C7" s="54"/>
      <c r="D7" s="177" t="s">
        <v>306</v>
      </c>
      <c r="E7" s="17"/>
      <c r="F7" s="17"/>
      <c r="G7" s="17"/>
      <c r="H7" s="34">
        <v>263719</v>
      </c>
      <c r="I7" s="34">
        <v>280827</v>
      </c>
      <c r="J7" s="34">
        <v>288186</v>
      </c>
      <c r="K7" s="34">
        <v>287638</v>
      </c>
      <c r="L7" s="658">
        <v>290461</v>
      </c>
      <c r="M7" s="658">
        <v>291640</v>
      </c>
      <c r="N7" s="619">
        <v>292405</v>
      </c>
      <c r="O7" s="658">
        <v>296711.99000000005</v>
      </c>
      <c r="P7" s="658">
        <v>302733.78999999998</v>
      </c>
      <c r="Q7" s="658">
        <v>300881.75</v>
      </c>
      <c r="R7" s="619">
        <v>302734.27</v>
      </c>
      <c r="S7" s="620">
        <v>301994</v>
      </c>
      <c r="T7" s="620">
        <v>305865</v>
      </c>
      <c r="U7" s="620">
        <v>304181</v>
      </c>
      <c r="V7" s="1255">
        <v>307978</v>
      </c>
      <c r="W7" s="1255">
        <v>317345</v>
      </c>
      <c r="X7" s="618">
        <v>326564.77</v>
      </c>
      <c r="Y7" s="618">
        <v>327666</v>
      </c>
      <c r="Z7" s="618">
        <v>342122</v>
      </c>
      <c r="AA7" s="618">
        <v>350507</v>
      </c>
      <c r="AB7" s="618">
        <v>364567</v>
      </c>
      <c r="AC7" s="618">
        <v>362721</v>
      </c>
      <c r="AD7" s="618">
        <v>372463</v>
      </c>
      <c r="AE7" s="618">
        <v>376594</v>
      </c>
      <c r="AF7" s="618">
        <v>378919</v>
      </c>
      <c r="AG7" s="618">
        <v>378967</v>
      </c>
      <c r="AH7" s="618">
        <v>384668</v>
      </c>
      <c r="AI7" s="1604">
        <v>388494</v>
      </c>
    </row>
    <row r="8" spans="1:36" s="86" customFormat="1" ht="11.1" customHeight="1">
      <c r="A8" s="234"/>
      <c r="B8" s="139"/>
      <c r="C8" s="18"/>
      <c r="D8" s="177" t="s">
        <v>307</v>
      </c>
      <c r="E8" s="17"/>
      <c r="F8" s="17"/>
      <c r="G8" s="17"/>
      <c r="H8" s="34">
        <v>2609</v>
      </c>
      <c r="I8" s="34">
        <v>2037</v>
      </c>
      <c r="J8" s="34">
        <v>2320</v>
      </c>
      <c r="K8" s="34">
        <v>2890</v>
      </c>
      <c r="L8" s="658">
        <v>2650</v>
      </c>
      <c r="M8" s="658">
        <v>2342</v>
      </c>
      <c r="N8" s="658">
        <v>1929</v>
      </c>
      <c r="O8" s="658">
        <v>1805</v>
      </c>
      <c r="P8" s="658">
        <v>3067.85</v>
      </c>
      <c r="Q8" s="658">
        <v>2768.03</v>
      </c>
      <c r="R8" s="658">
        <v>2851.84</v>
      </c>
      <c r="S8" s="660">
        <v>2269</v>
      </c>
      <c r="T8" s="660">
        <v>2263</v>
      </c>
      <c r="U8" s="660">
        <v>2536</v>
      </c>
      <c r="V8" s="1065">
        <v>2363</v>
      </c>
      <c r="W8" s="1065">
        <v>2542</v>
      </c>
      <c r="X8" s="658">
        <v>2560</v>
      </c>
      <c r="Y8" s="658">
        <v>2518</v>
      </c>
      <c r="Z8" s="658">
        <v>2048</v>
      </c>
      <c r="AA8" s="658">
        <v>2252</v>
      </c>
      <c r="AB8" s="658">
        <v>2265</v>
      </c>
      <c r="AC8" s="658">
        <v>2108</v>
      </c>
      <c r="AD8" s="658">
        <v>1848</v>
      </c>
      <c r="AE8" s="658">
        <v>1829</v>
      </c>
      <c r="AF8" s="658">
        <v>2071</v>
      </c>
      <c r="AG8" s="658">
        <v>2413</v>
      </c>
      <c r="AH8" s="658">
        <v>2382</v>
      </c>
      <c r="AI8" s="1605">
        <v>2721</v>
      </c>
      <c r="AJ8" s="454"/>
    </row>
    <row r="9" spans="1:36" s="86" customFormat="1" ht="11.1" customHeight="1">
      <c r="A9" s="237"/>
      <c r="B9" s="141" t="s">
        <v>150</v>
      </c>
      <c r="C9" s="18"/>
      <c r="D9" s="177" t="s">
        <v>308</v>
      </c>
      <c r="E9" s="17"/>
      <c r="F9" s="17"/>
      <c r="G9" s="17"/>
      <c r="H9" s="34">
        <v>1994</v>
      </c>
      <c r="I9" s="34">
        <v>1746</v>
      </c>
      <c r="J9" s="34">
        <v>1610</v>
      </c>
      <c r="K9" s="34">
        <v>1876</v>
      </c>
      <c r="L9" s="658">
        <v>2163</v>
      </c>
      <c r="M9" s="658">
        <v>1710</v>
      </c>
      <c r="N9" s="658">
        <v>1780</v>
      </c>
      <c r="O9" s="658">
        <v>2931</v>
      </c>
      <c r="P9" s="658">
        <v>1522.87</v>
      </c>
      <c r="Q9" s="658">
        <v>1943.96</v>
      </c>
      <c r="R9" s="658">
        <v>2060.69</v>
      </c>
      <c r="S9" s="660">
        <v>1938</v>
      </c>
      <c r="T9" s="660">
        <v>2058</v>
      </c>
      <c r="U9" s="660">
        <v>1914</v>
      </c>
      <c r="V9" s="1065">
        <v>2209</v>
      </c>
      <c r="W9" s="1065">
        <v>1959</v>
      </c>
      <c r="X9" s="658">
        <v>2046</v>
      </c>
      <c r="Y9" s="658">
        <v>1637</v>
      </c>
      <c r="Z9" s="658">
        <v>1692</v>
      </c>
      <c r="AA9" s="658">
        <v>1199</v>
      </c>
      <c r="AB9" s="658">
        <v>1166</v>
      </c>
      <c r="AC9" s="658">
        <v>1474</v>
      </c>
      <c r="AD9" s="658">
        <v>1022</v>
      </c>
      <c r="AE9" s="658">
        <v>929</v>
      </c>
      <c r="AF9" s="658">
        <v>1049</v>
      </c>
      <c r="AG9" s="658">
        <v>919</v>
      </c>
      <c r="AH9" s="658">
        <v>911</v>
      </c>
      <c r="AI9" s="1605">
        <v>831</v>
      </c>
    </row>
    <row r="10" spans="1:36" s="86" customFormat="1" ht="11.1" customHeight="1">
      <c r="A10" s="237"/>
      <c r="B10" s="141" t="s">
        <v>119</v>
      </c>
      <c r="C10" s="18"/>
      <c r="D10" s="177" t="s">
        <v>309</v>
      </c>
      <c r="E10" s="17"/>
      <c r="F10" s="17"/>
      <c r="G10" s="17"/>
      <c r="H10" s="34">
        <v>700</v>
      </c>
      <c r="I10" s="34">
        <v>445</v>
      </c>
      <c r="J10" s="34">
        <v>435</v>
      </c>
      <c r="K10" s="34">
        <v>422</v>
      </c>
      <c r="L10" s="658">
        <v>552</v>
      </c>
      <c r="M10" s="658">
        <v>630</v>
      </c>
      <c r="N10" s="658">
        <v>696</v>
      </c>
      <c r="O10" s="658">
        <v>349.89</v>
      </c>
      <c r="P10" s="658">
        <v>647.02</v>
      </c>
      <c r="Q10" s="658">
        <v>669.88</v>
      </c>
      <c r="R10" s="658">
        <v>710.28</v>
      </c>
      <c r="S10" s="660">
        <v>636</v>
      </c>
      <c r="T10" s="660">
        <v>768</v>
      </c>
      <c r="U10" s="660">
        <v>322</v>
      </c>
      <c r="V10" s="1065">
        <v>365</v>
      </c>
      <c r="W10" s="1065">
        <v>331</v>
      </c>
      <c r="X10" s="658">
        <v>310</v>
      </c>
      <c r="Y10" s="658">
        <v>289</v>
      </c>
      <c r="Z10" s="658">
        <v>376</v>
      </c>
      <c r="AA10" s="658">
        <v>255</v>
      </c>
      <c r="AB10" s="658">
        <v>167</v>
      </c>
      <c r="AC10" s="658">
        <v>245</v>
      </c>
      <c r="AD10" s="658">
        <v>225</v>
      </c>
      <c r="AE10" s="658">
        <v>239</v>
      </c>
      <c r="AF10" s="658">
        <v>244</v>
      </c>
      <c r="AG10" s="658">
        <v>219</v>
      </c>
      <c r="AH10" s="658">
        <v>250</v>
      </c>
      <c r="AI10" s="1605">
        <v>273</v>
      </c>
    </row>
    <row r="11" spans="1:36" s="86" customFormat="1" ht="11.1" customHeight="1">
      <c r="A11" s="237"/>
      <c r="B11" s="141" t="s">
        <v>120</v>
      </c>
      <c r="C11" s="18"/>
      <c r="D11" s="720" t="s">
        <v>310</v>
      </c>
      <c r="E11" s="703"/>
      <c r="F11" s="703"/>
      <c r="G11" s="703"/>
      <c r="H11" s="622">
        <v>1111</v>
      </c>
      <c r="I11" s="622">
        <v>388</v>
      </c>
      <c r="J11" s="622">
        <v>604</v>
      </c>
      <c r="K11" s="622">
        <v>345</v>
      </c>
      <c r="L11" s="623">
        <v>538</v>
      </c>
      <c r="M11" s="623">
        <v>311</v>
      </c>
      <c r="N11" s="623">
        <v>588</v>
      </c>
      <c r="O11" s="658">
        <v>621.13</v>
      </c>
      <c r="P11" s="658">
        <v>713.15</v>
      </c>
      <c r="Q11" s="658">
        <v>806.05</v>
      </c>
      <c r="R11" s="623">
        <v>875.42</v>
      </c>
      <c r="S11" s="624">
        <v>950</v>
      </c>
      <c r="T11" s="624">
        <v>998</v>
      </c>
      <c r="U11" s="624">
        <v>738</v>
      </c>
      <c r="V11" s="1117">
        <v>874</v>
      </c>
      <c r="W11" s="1117">
        <v>627</v>
      </c>
      <c r="X11" s="623">
        <v>695</v>
      </c>
      <c r="Y11" s="623">
        <v>528</v>
      </c>
      <c r="Z11" s="623">
        <v>565</v>
      </c>
      <c r="AA11" s="623">
        <v>475</v>
      </c>
      <c r="AB11" s="623">
        <v>351</v>
      </c>
      <c r="AC11" s="623">
        <v>508</v>
      </c>
      <c r="AD11" s="623">
        <v>471</v>
      </c>
      <c r="AE11" s="623">
        <v>458</v>
      </c>
      <c r="AF11" s="623">
        <v>433</v>
      </c>
      <c r="AG11" s="623">
        <v>364</v>
      </c>
      <c r="AH11" s="623">
        <v>292</v>
      </c>
      <c r="AI11" s="1606">
        <v>341</v>
      </c>
    </row>
    <row r="12" spans="1:36" s="86" customFormat="1" ht="11.1" customHeight="1">
      <c r="A12" s="234"/>
      <c r="B12" s="141" t="s">
        <v>121</v>
      </c>
      <c r="C12" s="18"/>
      <c r="D12" s="249" t="s">
        <v>311</v>
      </c>
      <c r="E12" s="249"/>
      <c r="F12" s="249"/>
      <c r="G12" s="249"/>
      <c r="H12" s="684">
        <v>3805</v>
      </c>
      <c r="I12" s="684">
        <v>2579</v>
      </c>
      <c r="J12" s="684">
        <v>2649</v>
      </c>
      <c r="K12" s="684">
        <v>2643</v>
      </c>
      <c r="L12" s="684">
        <v>3253</v>
      </c>
      <c r="M12" s="684">
        <v>2651</v>
      </c>
      <c r="N12" s="693">
        <v>3064</v>
      </c>
      <c r="O12" s="694">
        <v>3902.02</v>
      </c>
      <c r="P12" s="693">
        <v>2883.04</v>
      </c>
      <c r="Q12" s="693">
        <v>3419.8900000000003</v>
      </c>
      <c r="R12" s="693">
        <v>3646.3900000000003</v>
      </c>
      <c r="S12" s="695">
        <v>3523.96</v>
      </c>
      <c r="T12" s="695">
        <v>3824</v>
      </c>
      <c r="U12" s="695">
        <v>2974</v>
      </c>
      <c r="V12" s="1140">
        <v>3448</v>
      </c>
      <c r="W12" s="1140">
        <v>2917</v>
      </c>
      <c r="X12" s="694">
        <v>3051</v>
      </c>
      <c r="Y12" s="694">
        <v>2454</v>
      </c>
      <c r="Z12" s="694">
        <v>2633</v>
      </c>
      <c r="AA12" s="694">
        <v>1929</v>
      </c>
      <c r="AB12" s="694">
        <v>1684</v>
      </c>
      <c r="AC12" s="694">
        <v>2227</v>
      </c>
      <c r="AD12" s="694">
        <v>1718</v>
      </c>
      <c r="AE12" s="694">
        <v>1626</v>
      </c>
      <c r="AF12" s="694">
        <v>1726</v>
      </c>
      <c r="AG12" s="694">
        <v>1502</v>
      </c>
      <c r="AH12" s="694">
        <v>1453</v>
      </c>
      <c r="AI12" s="1607">
        <v>1445</v>
      </c>
    </row>
    <row r="13" spans="1:36" s="86" customFormat="1" ht="10.5" customHeight="1">
      <c r="A13" s="234"/>
      <c r="B13" s="372" t="s">
        <v>122</v>
      </c>
      <c r="C13" s="18"/>
      <c r="D13" s="595" t="s">
        <v>312</v>
      </c>
      <c r="E13" s="595"/>
      <c r="F13" s="595"/>
      <c r="G13" s="595"/>
      <c r="H13" s="721">
        <v>1.41</v>
      </c>
      <c r="I13" s="721">
        <v>0.9</v>
      </c>
      <c r="J13" s="721">
        <v>0.9</v>
      </c>
      <c r="K13" s="721">
        <v>0.9</v>
      </c>
      <c r="L13" s="721">
        <v>1.1000000000000001</v>
      </c>
      <c r="M13" s="721">
        <v>0.89</v>
      </c>
      <c r="N13" s="721">
        <v>1.03</v>
      </c>
      <c r="O13" s="721">
        <v>1.29</v>
      </c>
      <c r="P13" s="721">
        <v>0.93</v>
      </c>
      <c r="Q13" s="721">
        <v>1.1100000000000001</v>
      </c>
      <c r="R13" s="721">
        <v>1.18</v>
      </c>
      <c r="S13" s="722">
        <v>1.1399999999999999</v>
      </c>
      <c r="T13" s="722">
        <v>1.23</v>
      </c>
      <c r="U13" s="722">
        <v>0.96</v>
      </c>
      <c r="V13" s="1348">
        <v>1.1000000000000001</v>
      </c>
      <c r="W13" s="1348">
        <v>0.9</v>
      </c>
      <c r="X13" s="721">
        <v>0.92</v>
      </c>
      <c r="Y13" s="721">
        <v>0.74</v>
      </c>
      <c r="Z13" s="721">
        <v>0.76</v>
      </c>
      <c r="AA13" s="721">
        <v>0.54</v>
      </c>
      <c r="AB13" s="721">
        <v>0.46</v>
      </c>
      <c r="AC13" s="721">
        <v>0.61</v>
      </c>
      <c r="AD13" s="721">
        <v>0.46</v>
      </c>
      <c r="AE13" s="721">
        <v>0.43</v>
      </c>
      <c r="AF13" s="721">
        <v>0.45</v>
      </c>
      <c r="AG13" s="721">
        <v>0.39</v>
      </c>
      <c r="AH13" s="721">
        <v>0.37</v>
      </c>
      <c r="AI13" s="1608">
        <v>0.36800285234044722</v>
      </c>
    </row>
    <row r="14" spans="1:36" s="86" customFormat="1" ht="9" customHeight="1">
      <c r="A14" s="234"/>
      <c r="B14" s="141" t="s">
        <v>124</v>
      </c>
      <c r="C14" s="18"/>
      <c r="D14" s="615" t="s">
        <v>313</v>
      </c>
      <c r="E14" s="615"/>
      <c r="F14" s="615"/>
      <c r="G14" s="529"/>
      <c r="H14" s="693">
        <v>6414</v>
      </c>
      <c r="I14" s="693">
        <v>4616</v>
      </c>
      <c r="J14" s="694">
        <v>4969</v>
      </c>
      <c r="K14" s="693">
        <v>5533</v>
      </c>
      <c r="L14" s="693">
        <v>5903</v>
      </c>
      <c r="M14" s="693">
        <v>4993</v>
      </c>
      <c r="N14" s="693">
        <v>4993</v>
      </c>
      <c r="O14" s="684">
        <v>5707</v>
      </c>
      <c r="P14" s="684">
        <v>5950.8899999999994</v>
      </c>
      <c r="Q14" s="684">
        <v>6187.92</v>
      </c>
      <c r="R14" s="693">
        <v>6498.2300000000005</v>
      </c>
      <c r="S14" s="695">
        <v>5792.54</v>
      </c>
      <c r="T14" s="695">
        <v>6087</v>
      </c>
      <c r="U14" s="695">
        <v>5510</v>
      </c>
      <c r="V14" s="1140">
        <v>5811</v>
      </c>
      <c r="W14" s="1140">
        <v>5459</v>
      </c>
      <c r="X14" s="694">
        <v>5611</v>
      </c>
      <c r="Y14" s="694">
        <v>4972</v>
      </c>
      <c r="Z14" s="694">
        <v>4681</v>
      </c>
      <c r="AA14" s="694">
        <v>4181</v>
      </c>
      <c r="AB14" s="694">
        <v>3949</v>
      </c>
      <c r="AC14" s="694">
        <v>4335</v>
      </c>
      <c r="AD14" s="694">
        <v>3566</v>
      </c>
      <c r="AE14" s="694">
        <v>3455</v>
      </c>
      <c r="AF14" s="694">
        <v>3797</v>
      </c>
      <c r="AG14" s="694">
        <v>3915</v>
      </c>
      <c r="AH14" s="694">
        <v>3835</v>
      </c>
      <c r="AI14" s="1607">
        <v>4166</v>
      </c>
    </row>
    <row r="15" spans="1:36" s="86" customFormat="1" ht="9.75" customHeight="1">
      <c r="A15" s="234"/>
      <c r="B15" s="141" t="s">
        <v>126</v>
      </c>
      <c r="C15" s="18"/>
      <c r="D15" s="723" t="s">
        <v>314</v>
      </c>
      <c r="E15" s="595"/>
      <c r="F15" s="595"/>
      <c r="G15" s="595"/>
      <c r="H15" s="721">
        <v>2.37</v>
      </c>
      <c r="I15" s="721">
        <v>1.62</v>
      </c>
      <c r="J15" s="721">
        <v>1.7</v>
      </c>
      <c r="K15" s="721">
        <v>1.89</v>
      </c>
      <c r="L15" s="721">
        <v>1.99</v>
      </c>
      <c r="M15" s="721">
        <v>1.68</v>
      </c>
      <c r="N15" s="721">
        <v>1.68</v>
      </c>
      <c r="O15" s="716">
        <v>1.89</v>
      </c>
      <c r="P15" s="716">
        <v>1.93</v>
      </c>
      <c r="Q15" s="716">
        <v>2.02</v>
      </c>
      <c r="R15" s="721">
        <v>2.1</v>
      </c>
      <c r="S15" s="722">
        <v>1.88</v>
      </c>
      <c r="T15" s="722">
        <v>1.95</v>
      </c>
      <c r="U15" s="722">
        <v>1.78</v>
      </c>
      <c r="V15" s="1348">
        <v>1.85</v>
      </c>
      <c r="W15" s="1348">
        <v>1.69</v>
      </c>
      <c r="X15" s="721">
        <v>1.69</v>
      </c>
      <c r="Y15" s="721">
        <v>1.49</v>
      </c>
      <c r="Z15" s="721">
        <v>1.35</v>
      </c>
      <c r="AA15" s="721">
        <v>1.1787824792493684</v>
      </c>
      <c r="AB15" s="721">
        <v>1.07</v>
      </c>
      <c r="AC15" s="721">
        <v>1.18</v>
      </c>
      <c r="AD15" s="721">
        <v>0.95</v>
      </c>
      <c r="AE15" s="721">
        <v>0.91</v>
      </c>
      <c r="AF15" s="721">
        <v>0.99</v>
      </c>
      <c r="AG15" s="721">
        <v>1.02</v>
      </c>
      <c r="AH15" s="721">
        <v>0.99</v>
      </c>
      <c r="AI15" s="1608">
        <v>1.0609687770590333</v>
      </c>
    </row>
    <row r="16" spans="1:36" s="86" customFormat="1" ht="11.25" customHeight="1">
      <c r="A16" s="237"/>
      <c r="B16" s="141" t="s">
        <v>128</v>
      </c>
      <c r="C16" s="18"/>
      <c r="D16" s="249" t="s">
        <v>322</v>
      </c>
      <c r="E16" s="249"/>
      <c r="F16" s="249"/>
      <c r="G16" s="249"/>
      <c r="H16" s="716">
        <v>129.01</v>
      </c>
      <c r="I16" s="716">
        <v>169.46</v>
      </c>
      <c r="J16" s="716">
        <v>170.67</v>
      </c>
      <c r="K16" s="716">
        <v>177.12</v>
      </c>
      <c r="L16" s="716">
        <v>153.22999999999999</v>
      </c>
      <c r="M16" s="716">
        <v>177.75</v>
      </c>
      <c r="N16" s="717">
        <v>155.76</v>
      </c>
      <c r="O16" s="718">
        <v>129.25</v>
      </c>
      <c r="P16" s="717">
        <v>168.7</v>
      </c>
      <c r="Q16" s="717">
        <v>150.9</v>
      </c>
      <c r="R16" s="717">
        <v>143.47</v>
      </c>
      <c r="S16" s="719">
        <v>146.74</v>
      </c>
      <c r="T16" s="719">
        <v>137.75</v>
      </c>
      <c r="U16" s="719">
        <v>154.19</v>
      </c>
      <c r="V16" s="1175">
        <v>139.5</v>
      </c>
      <c r="W16" s="1175">
        <v>156.83000000000001</v>
      </c>
      <c r="X16" s="718">
        <v>148.25</v>
      </c>
      <c r="Y16" s="718">
        <v>175.35</v>
      </c>
      <c r="Z16" s="718">
        <v>172.18</v>
      </c>
      <c r="AA16" s="718">
        <v>223.81</v>
      </c>
      <c r="AB16" s="718">
        <v>251.96</v>
      </c>
      <c r="AC16" s="718">
        <v>201.97</v>
      </c>
      <c r="AD16" s="718">
        <v>270.35000000000002</v>
      </c>
      <c r="AE16" s="718">
        <v>284.19</v>
      </c>
      <c r="AF16" s="718">
        <v>269.98</v>
      </c>
      <c r="AG16" s="718">
        <v>303.60000000000002</v>
      </c>
      <c r="AH16" s="718">
        <v>314.45</v>
      </c>
      <c r="AI16" s="1631">
        <v>228.45</v>
      </c>
    </row>
    <row r="17" spans="1:35" s="86" customFormat="1" ht="11.25" customHeight="1">
      <c r="A17" s="234"/>
      <c r="B17" s="141" t="s">
        <v>130</v>
      </c>
      <c r="C17" s="18"/>
      <c r="D17" s="249" t="s">
        <v>317</v>
      </c>
      <c r="E17" s="249"/>
      <c r="F17" s="249"/>
      <c r="G17" s="249"/>
      <c r="H17" s="716">
        <v>65.489999999999995</v>
      </c>
      <c r="I17" s="716">
        <v>70.819999999999993</v>
      </c>
      <c r="J17" s="716">
        <v>68.17</v>
      </c>
      <c r="K17" s="716">
        <v>66.62</v>
      </c>
      <c r="L17" s="716">
        <v>63.12</v>
      </c>
      <c r="M17" s="716">
        <v>77.680000000000007</v>
      </c>
      <c r="N17" s="721">
        <v>79.47</v>
      </c>
      <c r="O17" s="721">
        <v>65.91</v>
      </c>
      <c r="P17" s="721">
        <v>88.06</v>
      </c>
      <c r="Q17" s="721">
        <v>85.73</v>
      </c>
      <c r="R17" s="721">
        <v>80.67</v>
      </c>
      <c r="S17" s="722">
        <v>82.68</v>
      </c>
      <c r="T17" s="722">
        <v>78.31</v>
      </c>
      <c r="U17" s="722">
        <v>81.03</v>
      </c>
      <c r="V17" s="1348">
        <v>74.12</v>
      </c>
      <c r="W17" s="1348">
        <v>79.2</v>
      </c>
      <c r="X17" s="721">
        <v>85.07</v>
      </c>
      <c r="Y17" s="721">
        <v>100.24</v>
      </c>
      <c r="Z17" s="721">
        <v>100.15</v>
      </c>
      <c r="AA17" s="721">
        <v>121.37</v>
      </c>
      <c r="AB17" s="721">
        <v>130.34</v>
      </c>
      <c r="AC17" s="721">
        <v>112.35</v>
      </c>
      <c r="AD17" s="721">
        <v>146.04</v>
      </c>
      <c r="AE17" s="721">
        <v>169.77</v>
      </c>
      <c r="AF17" s="721">
        <v>157.07</v>
      </c>
      <c r="AG17" s="721">
        <v>203.95</v>
      </c>
      <c r="AH17" s="721">
        <v>212.61</v>
      </c>
      <c r="AI17" s="1608">
        <v>319.62</v>
      </c>
    </row>
    <row r="18" spans="1:35" s="86" customFormat="1" ht="11.1" customHeight="1">
      <c r="A18" s="234"/>
      <c r="B18" s="141" t="s">
        <v>132</v>
      </c>
      <c r="C18" s="18"/>
      <c r="D18" s="669" t="s">
        <v>318</v>
      </c>
      <c r="E18" s="592"/>
      <c r="F18" s="592"/>
      <c r="G18" s="592"/>
      <c r="H18" s="725">
        <v>0.6</v>
      </c>
      <c r="I18" s="725">
        <v>0.59</v>
      </c>
      <c r="J18" s="725">
        <v>0.55000000000000004</v>
      </c>
      <c r="K18" s="725">
        <v>0.55000000000000004</v>
      </c>
      <c r="L18" s="726">
        <v>0.63</v>
      </c>
      <c r="M18" s="726">
        <v>0.48</v>
      </c>
      <c r="N18" s="726">
        <v>0.36</v>
      </c>
      <c r="O18" s="164">
        <v>0.47</v>
      </c>
      <c r="P18" s="164">
        <v>0.64</v>
      </c>
      <c r="Q18" s="164">
        <v>0.5</v>
      </c>
      <c r="R18" s="726">
        <v>0.74</v>
      </c>
      <c r="S18" s="727">
        <v>0.72</v>
      </c>
      <c r="T18" s="727">
        <v>0.83</v>
      </c>
      <c r="U18" s="727">
        <v>0.69</v>
      </c>
      <c r="V18" s="1420">
        <v>0.84</v>
      </c>
      <c r="W18" s="1420">
        <v>0.67</v>
      </c>
      <c r="X18" s="736">
        <v>0.6</v>
      </c>
      <c r="Y18" s="726">
        <v>0.5</v>
      </c>
      <c r="Z18" s="726">
        <v>0.47</v>
      </c>
      <c r="AA18" s="726">
        <v>0.37</v>
      </c>
      <c r="AB18" s="726">
        <v>0.28000000000000003</v>
      </c>
      <c r="AC18" s="726">
        <v>0.43</v>
      </c>
      <c r="AD18" s="726">
        <v>0.28999999999999998</v>
      </c>
      <c r="AE18" s="726">
        <v>0.28000000000000003</v>
      </c>
      <c r="AF18" s="726">
        <v>0.35</v>
      </c>
      <c r="AG18" s="726">
        <v>0.3</v>
      </c>
      <c r="AH18" s="726">
        <v>0.33</v>
      </c>
      <c r="AI18" s="1825">
        <v>0.31940937463951086</v>
      </c>
    </row>
    <row r="19" spans="1:35" s="86" customFormat="1" ht="11.1" customHeight="1">
      <c r="A19" s="239"/>
      <c r="B19" s="140" t="s">
        <v>333</v>
      </c>
      <c r="C19" s="18"/>
      <c r="D19" s="177" t="s">
        <v>319</v>
      </c>
      <c r="E19" s="17"/>
      <c r="F19" s="17"/>
      <c r="G19" s="17"/>
      <c r="H19" s="728">
        <v>267162</v>
      </c>
      <c r="I19" s="728">
        <v>282659</v>
      </c>
      <c r="J19" s="728">
        <v>290519</v>
      </c>
      <c r="K19" s="728">
        <v>290835</v>
      </c>
      <c r="L19" s="729">
        <v>294062</v>
      </c>
      <c r="M19" s="729">
        <v>294579</v>
      </c>
      <c r="N19" s="730">
        <v>295350</v>
      </c>
      <c r="O19" s="731">
        <v>300417</v>
      </c>
      <c r="P19" s="730">
        <v>306600.96000000002</v>
      </c>
      <c r="Q19" s="730">
        <v>305040.62</v>
      </c>
      <c r="R19" s="730">
        <v>306899.05</v>
      </c>
      <c r="S19" s="732">
        <v>305386.72000000003</v>
      </c>
      <c r="T19" s="732">
        <v>309721</v>
      </c>
      <c r="U19" s="732">
        <v>307551</v>
      </c>
      <c r="V19" s="1350">
        <v>311639</v>
      </c>
      <c r="W19" s="1350">
        <v>320622</v>
      </c>
      <c r="X19" s="731">
        <v>330080</v>
      </c>
      <c r="Y19" s="731">
        <v>330596</v>
      </c>
      <c r="Z19" s="731">
        <v>344597</v>
      </c>
      <c r="AA19" s="731">
        <v>352545</v>
      </c>
      <c r="AB19" s="731">
        <v>366386</v>
      </c>
      <c r="AC19" s="731">
        <v>364702</v>
      </c>
      <c r="AD19" s="731">
        <v>373648</v>
      </c>
      <c r="AE19" s="731">
        <v>377604</v>
      </c>
      <c r="AF19" s="731">
        <v>380277</v>
      </c>
      <c r="AG19" s="731">
        <v>380558</v>
      </c>
      <c r="AH19" s="731">
        <v>386173</v>
      </c>
      <c r="AI19" s="1612">
        <v>390095</v>
      </c>
    </row>
    <row r="20" spans="1:35" s="86" customFormat="1" ht="11.1" customHeight="1">
      <c r="A20" s="234"/>
      <c r="B20" s="141" t="s">
        <v>134</v>
      </c>
      <c r="C20" s="18"/>
      <c r="D20" s="177" t="s">
        <v>320</v>
      </c>
      <c r="E20" s="17"/>
      <c r="F20" s="17"/>
      <c r="G20" s="17"/>
      <c r="H20" s="728">
        <v>1594</v>
      </c>
      <c r="I20" s="728">
        <v>1672</v>
      </c>
      <c r="J20" s="728">
        <v>1608</v>
      </c>
      <c r="K20" s="728">
        <v>1608</v>
      </c>
      <c r="L20" s="729">
        <v>1848</v>
      </c>
      <c r="M20" s="729">
        <v>1410</v>
      </c>
      <c r="N20" s="734">
        <v>1058</v>
      </c>
      <c r="O20" s="734">
        <v>1405</v>
      </c>
      <c r="P20" s="734">
        <v>1952.95</v>
      </c>
      <c r="Q20" s="734">
        <v>1528.52</v>
      </c>
      <c r="R20" s="734">
        <v>2268.9499999999998</v>
      </c>
      <c r="S20" s="735">
        <v>2210</v>
      </c>
      <c r="T20" s="735">
        <v>2571</v>
      </c>
      <c r="U20" s="735">
        <v>2131</v>
      </c>
      <c r="V20" s="1351">
        <v>2626</v>
      </c>
      <c r="W20" s="1351">
        <v>2156</v>
      </c>
      <c r="X20" s="734">
        <v>1996</v>
      </c>
      <c r="Y20" s="734">
        <v>1653</v>
      </c>
      <c r="Z20" s="734">
        <v>1633</v>
      </c>
      <c r="AA20" s="734">
        <v>1310</v>
      </c>
      <c r="AB20" s="734">
        <v>1009</v>
      </c>
      <c r="AC20" s="734">
        <v>1554</v>
      </c>
      <c r="AD20" s="734">
        <v>1094</v>
      </c>
      <c r="AE20" s="734">
        <v>1062</v>
      </c>
      <c r="AF20" s="734">
        <v>1327</v>
      </c>
      <c r="AG20" s="734">
        <v>1137</v>
      </c>
      <c r="AH20" s="734">
        <v>1280</v>
      </c>
      <c r="AI20" s="1613">
        <v>1246</v>
      </c>
    </row>
    <row r="21" spans="1:35" s="86" customFormat="1" ht="11.1" customHeight="1">
      <c r="A21" s="234"/>
      <c r="B21" s="141" t="s">
        <v>135</v>
      </c>
      <c r="C21" s="18"/>
      <c r="D21" s="669" t="s">
        <v>324</v>
      </c>
      <c r="E21" s="740"/>
      <c r="F21" s="740"/>
      <c r="G21" s="740"/>
      <c r="H21" s="598">
        <v>0.34</v>
      </c>
      <c r="I21" s="598">
        <v>0.54</v>
      </c>
      <c r="J21" s="598">
        <v>0.45</v>
      </c>
      <c r="K21" s="598">
        <v>0.19</v>
      </c>
      <c r="L21" s="599">
        <v>0.59170039428599264</v>
      </c>
      <c r="M21" s="599">
        <v>0.40257988241655368</v>
      </c>
      <c r="N21" s="599">
        <v>0.56000000000000005</v>
      </c>
      <c r="O21" s="608">
        <v>0.75599209582193461</v>
      </c>
      <c r="P21" s="608">
        <v>0.63409775871048646</v>
      </c>
      <c r="Q21" s="608">
        <v>1.07</v>
      </c>
      <c r="R21" s="599">
        <v>0.34885653279580181</v>
      </c>
      <c r="S21" s="600">
        <v>0.56166643286957008</v>
      </c>
      <c r="T21" s="600">
        <v>0.57866692423137567</v>
      </c>
      <c r="U21" s="600">
        <v>0.56999999999999995</v>
      </c>
      <c r="V21" s="1078">
        <v>0.33</v>
      </c>
      <c r="W21" s="1078">
        <v>0.38</v>
      </c>
      <c r="X21" s="1445">
        <v>0.44</v>
      </c>
      <c r="Y21" s="599">
        <v>0.44</v>
      </c>
      <c r="Z21" s="599">
        <v>0.53</v>
      </c>
      <c r="AA21" s="599">
        <v>0.1</v>
      </c>
      <c r="AB21" s="599">
        <v>0.23</v>
      </c>
      <c r="AC21" s="599">
        <v>0.44</v>
      </c>
      <c r="AD21" s="599">
        <v>0.34</v>
      </c>
      <c r="AE21" s="599">
        <v>0.44</v>
      </c>
      <c r="AF21" s="599">
        <v>0.16</v>
      </c>
      <c r="AG21" s="599">
        <v>0.8</v>
      </c>
      <c r="AH21" s="599">
        <v>0.31</v>
      </c>
      <c r="AI21" s="1698">
        <v>0.3</v>
      </c>
    </row>
    <row r="22" spans="1:35" s="86" customFormat="1" ht="11.1" customHeight="1">
      <c r="A22" s="234"/>
      <c r="B22" s="1548" t="s">
        <v>570</v>
      </c>
      <c r="C22" s="18"/>
      <c r="D22" s="737" t="s">
        <v>325</v>
      </c>
      <c r="E22" s="738"/>
      <c r="F22" s="738"/>
      <c r="G22" s="348"/>
      <c r="H22" s="276">
        <v>233</v>
      </c>
      <c r="I22" s="276">
        <v>384</v>
      </c>
      <c r="J22" s="617">
        <v>328</v>
      </c>
      <c r="K22" s="276">
        <v>139</v>
      </c>
      <c r="L22" s="619">
        <v>442</v>
      </c>
      <c r="M22" s="619">
        <v>301</v>
      </c>
      <c r="N22" s="619">
        <v>411</v>
      </c>
      <c r="O22" s="618">
        <v>570</v>
      </c>
      <c r="P22" s="619">
        <v>488</v>
      </c>
      <c r="Q22" s="619">
        <v>826</v>
      </c>
      <c r="R22" s="619">
        <v>266</v>
      </c>
      <c r="S22" s="620">
        <v>431</v>
      </c>
      <c r="T22" s="620">
        <v>455</v>
      </c>
      <c r="U22" s="620">
        <v>448</v>
      </c>
      <c r="V22" s="1255">
        <v>254</v>
      </c>
      <c r="W22" s="1255">
        <v>307</v>
      </c>
      <c r="X22" s="618">
        <v>542</v>
      </c>
      <c r="Y22" s="618">
        <v>370</v>
      </c>
      <c r="Z22" s="618">
        <v>459</v>
      </c>
      <c r="AA22" s="618">
        <v>92</v>
      </c>
      <c r="AB22" s="618">
        <v>212</v>
      </c>
      <c r="AC22" s="618">
        <v>403</v>
      </c>
      <c r="AD22" s="618">
        <v>317</v>
      </c>
      <c r="AE22" s="618">
        <v>413</v>
      </c>
      <c r="AF22" s="618">
        <v>156</v>
      </c>
      <c r="AG22" s="618">
        <v>771</v>
      </c>
      <c r="AH22" s="618">
        <v>293</v>
      </c>
      <c r="AI22" s="1604">
        <v>294</v>
      </c>
    </row>
    <row r="23" spans="1:35" s="86" customFormat="1" ht="11.1" customHeight="1">
      <c r="A23" s="234"/>
      <c r="B23" s="141" t="s">
        <v>136</v>
      </c>
      <c r="C23" s="18"/>
      <c r="D23" s="720" t="s">
        <v>326</v>
      </c>
      <c r="E23" s="720"/>
      <c r="F23" s="720"/>
      <c r="G23" s="720"/>
      <c r="H23" s="622">
        <v>270133</v>
      </c>
      <c r="I23" s="622">
        <v>285443</v>
      </c>
      <c r="J23" s="622">
        <v>293155</v>
      </c>
      <c r="K23" s="622">
        <v>293171</v>
      </c>
      <c r="L23" s="623">
        <v>296364</v>
      </c>
      <c r="M23" s="623">
        <v>296633</v>
      </c>
      <c r="N23" s="623">
        <v>297398</v>
      </c>
      <c r="O23" s="623">
        <v>302419</v>
      </c>
      <c r="P23" s="623">
        <v>308684.68</v>
      </c>
      <c r="Q23" s="623">
        <v>307069.67</v>
      </c>
      <c r="R23" s="623">
        <v>309232</v>
      </c>
      <c r="S23" s="624">
        <v>307787</v>
      </c>
      <c r="T23" s="624">
        <v>311952</v>
      </c>
      <c r="U23" s="624">
        <v>309691</v>
      </c>
      <c r="V23" s="1117">
        <v>313789</v>
      </c>
      <c r="W23" s="1117">
        <v>322804</v>
      </c>
      <c r="X23" s="623">
        <v>332176</v>
      </c>
      <c r="Y23" s="623">
        <v>332638</v>
      </c>
      <c r="Z23" s="623">
        <v>346803</v>
      </c>
      <c r="AA23" s="623">
        <v>354688</v>
      </c>
      <c r="AB23" s="623">
        <v>368516</v>
      </c>
      <c r="AC23" s="623">
        <v>367056</v>
      </c>
      <c r="AD23" s="623">
        <v>376029</v>
      </c>
      <c r="AE23" s="623">
        <v>380049</v>
      </c>
      <c r="AF23" s="623">
        <v>382716</v>
      </c>
      <c r="AG23" s="623">
        <v>382882</v>
      </c>
      <c r="AH23" s="623">
        <v>388503</v>
      </c>
      <c r="AI23" s="1606">
        <v>392660</v>
      </c>
    </row>
    <row r="24" spans="1:35" s="86" customFormat="1" ht="11.1" customHeight="1">
      <c r="A24" s="241"/>
      <c r="B24" s="141" t="s">
        <v>138</v>
      </c>
      <c r="C24" s="18"/>
      <c r="D24" s="177"/>
      <c r="E24" s="177"/>
      <c r="F24" s="177"/>
      <c r="G24" s="177"/>
      <c r="H24" s="34"/>
      <c r="I24" s="34"/>
      <c r="J24" s="34"/>
      <c r="K24" s="34"/>
      <c r="L24" s="34"/>
      <c r="M24" s="34"/>
      <c r="N24" s="34"/>
      <c r="O24" s="34"/>
      <c r="P24" s="34"/>
      <c r="Q24" s="34"/>
      <c r="R24" s="34"/>
      <c r="S24" s="277"/>
      <c r="T24" s="277"/>
      <c r="U24" s="277"/>
      <c r="V24" s="277"/>
      <c r="W24" s="277"/>
      <c r="X24" s="277"/>
      <c r="Y24" s="1203"/>
      <c r="Z24" s="1203"/>
      <c r="AA24" s="1203"/>
      <c r="AB24" s="1203"/>
      <c r="AC24" s="1203"/>
      <c r="AD24" s="1203"/>
      <c r="AE24" s="1203"/>
      <c r="AF24" s="1203"/>
      <c r="AG24" s="1203"/>
      <c r="AH24" s="1203"/>
      <c r="AI24" s="1639"/>
    </row>
    <row r="25" spans="1:35" s="86" customFormat="1" ht="11.1" customHeight="1">
      <c r="A25" s="234"/>
      <c r="B25" s="141" t="s">
        <v>140</v>
      </c>
      <c r="C25" s="379"/>
      <c r="D25" s="340" t="s">
        <v>334</v>
      </c>
      <c r="E25" s="392"/>
      <c r="F25" s="392"/>
      <c r="G25" s="392"/>
      <c r="H25" s="361"/>
      <c r="I25" s="361"/>
      <c r="J25" s="361"/>
      <c r="K25" s="361"/>
      <c r="L25" s="361"/>
      <c r="M25" s="361"/>
      <c r="N25" s="361"/>
      <c r="O25" s="361"/>
      <c r="P25" s="361"/>
      <c r="Q25" s="361"/>
      <c r="R25" s="361"/>
      <c r="S25" s="463"/>
      <c r="T25" s="463"/>
      <c r="U25" s="463"/>
      <c r="V25" s="463"/>
      <c r="W25" s="463"/>
      <c r="X25" s="463"/>
      <c r="Y25" s="361"/>
      <c r="Z25" s="361"/>
      <c r="AA25" s="361"/>
      <c r="AB25" s="361"/>
      <c r="AC25" s="361"/>
      <c r="AD25" s="361"/>
      <c r="AE25" s="361"/>
      <c r="AF25" s="361"/>
      <c r="AG25" s="361"/>
      <c r="AH25" s="361"/>
      <c r="AI25" s="361"/>
    </row>
    <row r="26" spans="1:35" s="86" customFormat="1" ht="11.1" customHeight="1">
      <c r="A26" s="230"/>
      <c r="B26" s="236"/>
      <c r="C26" s="379"/>
      <c r="D26" s="739" t="s">
        <v>335</v>
      </c>
      <c r="E26" s="352"/>
      <c r="F26" s="352"/>
      <c r="G26" s="352"/>
      <c r="H26" s="287"/>
      <c r="I26" s="287"/>
      <c r="J26" s="287"/>
      <c r="K26" s="287"/>
      <c r="L26" s="273"/>
      <c r="M26" s="345"/>
      <c r="N26" s="345"/>
      <c r="O26" s="345"/>
      <c r="P26" s="345"/>
      <c r="Q26" s="345"/>
      <c r="R26" s="345"/>
      <c r="S26" s="459"/>
      <c r="T26" s="319"/>
      <c r="U26" s="319"/>
      <c r="V26" s="319"/>
      <c r="W26" s="319"/>
      <c r="X26" s="319"/>
      <c r="Y26" s="345"/>
      <c r="Z26" s="345"/>
      <c r="AA26" s="345"/>
      <c r="AB26" s="345"/>
      <c r="AC26" s="345"/>
      <c r="AD26" s="345"/>
      <c r="AE26" s="345"/>
      <c r="AF26" s="345"/>
      <c r="AG26" s="345"/>
      <c r="AH26" s="345"/>
      <c r="AI26" s="345" t="s">
        <v>112</v>
      </c>
    </row>
    <row r="27" spans="1:35" s="86" customFormat="1" ht="11.1" customHeight="1">
      <c r="A27" s="230"/>
      <c r="B27" s="236"/>
      <c r="C27" s="52"/>
      <c r="D27" s="669" t="s">
        <v>327</v>
      </c>
      <c r="E27" s="670"/>
      <c r="F27" s="670"/>
      <c r="G27" s="670"/>
      <c r="H27" s="557">
        <v>193132</v>
      </c>
      <c r="I27" s="557">
        <v>194122</v>
      </c>
      <c r="J27" s="557">
        <v>195916</v>
      </c>
      <c r="K27" s="557">
        <v>194050</v>
      </c>
      <c r="L27" s="653">
        <v>195731</v>
      </c>
      <c r="M27" s="653">
        <v>193367</v>
      </c>
      <c r="N27" s="653">
        <v>192887</v>
      </c>
      <c r="O27" s="653">
        <v>194406</v>
      </c>
      <c r="P27" s="653">
        <v>199412.68</v>
      </c>
      <c r="Q27" s="653">
        <v>198269.96999999997</v>
      </c>
      <c r="R27" s="653">
        <v>200945</v>
      </c>
      <c r="S27" s="655">
        <v>204201</v>
      </c>
      <c r="T27" s="655">
        <v>208516</v>
      </c>
      <c r="U27" s="655">
        <v>207725</v>
      </c>
      <c r="V27" s="1058">
        <v>214899</v>
      </c>
      <c r="W27" s="1058">
        <v>222477</v>
      </c>
      <c r="X27" s="656">
        <v>226570.77000000002</v>
      </c>
      <c r="Y27" s="653">
        <v>221928</v>
      </c>
      <c r="Z27" s="653">
        <v>230388</v>
      </c>
      <c r="AA27" s="653">
        <v>231201</v>
      </c>
      <c r="AB27" s="653">
        <v>239964</v>
      </c>
      <c r="AC27" s="653">
        <v>243876</v>
      </c>
      <c r="AD27" s="653">
        <v>252264</v>
      </c>
      <c r="AE27" s="653">
        <v>256633</v>
      </c>
      <c r="AF27" s="653">
        <v>258413</v>
      </c>
      <c r="AG27" s="653">
        <v>260101</v>
      </c>
      <c r="AH27" s="653">
        <v>264230</v>
      </c>
      <c r="AI27" s="1672">
        <v>269390</v>
      </c>
    </row>
    <row r="28" spans="1:35" s="86" customFormat="1" ht="11.1" customHeight="1">
      <c r="A28" s="230"/>
      <c r="B28" s="293"/>
      <c r="C28" s="52"/>
      <c r="D28" s="177" t="s">
        <v>306</v>
      </c>
      <c r="E28" s="17"/>
      <c r="F28" s="17"/>
      <c r="G28" s="17"/>
      <c r="H28" s="34">
        <v>187057</v>
      </c>
      <c r="I28" s="34">
        <v>189867</v>
      </c>
      <c r="J28" s="34">
        <v>191362</v>
      </c>
      <c r="K28" s="34">
        <v>188968</v>
      </c>
      <c r="L28" s="658">
        <v>190300</v>
      </c>
      <c r="M28" s="658">
        <v>188850</v>
      </c>
      <c r="N28" s="619">
        <v>188464</v>
      </c>
      <c r="O28" s="658">
        <v>189355</v>
      </c>
      <c r="P28" s="658">
        <v>194277.78999999998</v>
      </c>
      <c r="Q28" s="658">
        <v>192937.91</v>
      </c>
      <c r="R28" s="619">
        <v>195448</v>
      </c>
      <c r="S28" s="620">
        <v>199199</v>
      </c>
      <c r="T28" s="620">
        <v>203279</v>
      </c>
      <c r="U28" s="620">
        <v>203071</v>
      </c>
      <c r="V28" s="1255">
        <v>209959</v>
      </c>
      <c r="W28" s="1255">
        <v>217812</v>
      </c>
      <c r="X28" s="620">
        <v>221743.77000000002</v>
      </c>
      <c r="Y28" s="618">
        <v>217731</v>
      </c>
      <c r="Z28" s="618">
        <v>226458</v>
      </c>
      <c r="AA28" s="618">
        <v>227752</v>
      </c>
      <c r="AB28" s="618">
        <v>236734</v>
      </c>
      <c r="AC28" s="618">
        <v>240282</v>
      </c>
      <c r="AD28" s="618">
        <v>249469</v>
      </c>
      <c r="AE28" s="618">
        <v>253918</v>
      </c>
      <c r="AF28" s="618">
        <v>255322</v>
      </c>
      <c r="AG28" s="618">
        <v>256977</v>
      </c>
      <c r="AH28" s="618">
        <v>261275</v>
      </c>
      <c r="AI28" s="1604">
        <v>266149</v>
      </c>
    </row>
    <row r="29" spans="1:35" s="86" customFormat="1" ht="11.1" customHeight="1">
      <c r="A29" s="230"/>
      <c r="B29" s="293"/>
      <c r="C29" s="52"/>
      <c r="D29" s="177" t="s">
        <v>307</v>
      </c>
      <c r="E29" s="17"/>
      <c r="F29" s="17"/>
      <c r="G29" s="17"/>
      <c r="H29" s="34">
        <v>2444</v>
      </c>
      <c r="I29" s="34">
        <v>1841</v>
      </c>
      <c r="J29" s="34">
        <v>2101</v>
      </c>
      <c r="K29" s="34">
        <v>2666</v>
      </c>
      <c r="L29" s="658">
        <v>2414</v>
      </c>
      <c r="M29" s="658">
        <v>2098</v>
      </c>
      <c r="N29" s="658">
        <v>1663</v>
      </c>
      <c r="O29" s="658">
        <v>1498</v>
      </c>
      <c r="P29" s="658">
        <v>2640.85</v>
      </c>
      <c r="Q29" s="658">
        <v>2360.9700000000003</v>
      </c>
      <c r="R29" s="658">
        <v>2395.2000000000003</v>
      </c>
      <c r="S29" s="660">
        <v>1949</v>
      </c>
      <c r="T29" s="660">
        <v>1917</v>
      </c>
      <c r="U29" s="660">
        <v>2196</v>
      </c>
      <c r="V29" s="1065">
        <v>2026</v>
      </c>
      <c r="W29" s="1065">
        <v>2212</v>
      </c>
      <c r="X29" s="660">
        <v>2238</v>
      </c>
      <c r="Y29" s="658">
        <v>2168</v>
      </c>
      <c r="Z29" s="658">
        <v>1738</v>
      </c>
      <c r="AA29" s="658">
        <v>1959</v>
      </c>
      <c r="AB29" s="658">
        <v>1957</v>
      </c>
      <c r="AC29" s="658">
        <v>1799</v>
      </c>
      <c r="AD29" s="658">
        <v>1534</v>
      </c>
      <c r="AE29" s="658">
        <v>1547</v>
      </c>
      <c r="AF29" s="658">
        <v>1790</v>
      </c>
      <c r="AG29" s="658">
        <v>2070</v>
      </c>
      <c r="AH29" s="658">
        <v>2005</v>
      </c>
      <c r="AI29" s="1605">
        <v>2345</v>
      </c>
    </row>
    <row r="30" spans="1:35" s="86" customFormat="1" ht="11.1" customHeight="1">
      <c r="A30" s="189"/>
      <c r="B30" s="252"/>
      <c r="C30" s="373"/>
      <c r="D30" s="177" t="s">
        <v>308</v>
      </c>
      <c r="E30" s="17"/>
      <c r="F30" s="17"/>
      <c r="G30" s="17"/>
      <c r="H30" s="34">
        <v>1876</v>
      </c>
      <c r="I30" s="34">
        <v>1661</v>
      </c>
      <c r="J30" s="34">
        <v>1514</v>
      </c>
      <c r="K30" s="34">
        <v>1765</v>
      </c>
      <c r="L30" s="658">
        <v>2030</v>
      </c>
      <c r="M30" s="658">
        <v>1571</v>
      </c>
      <c r="N30" s="658">
        <v>1609</v>
      </c>
      <c r="O30" s="658">
        <v>2715</v>
      </c>
      <c r="P30" s="658">
        <v>1259.8699999999999</v>
      </c>
      <c r="Q30" s="658">
        <v>1649.3</v>
      </c>
      <c r="R30" s="658">
        <v>1672.16</v>
      </c>
      <c r="S30" s="660">
        <v>1620</v>
      </c>
      <c r="T30" s="660">
        <v>1740</v>
      </c>
      <c r="U30" s="660">
        <v>1533</v>
      </c>
      <c r="V30" s="1065">
        <v>1801</v>
      </c>
      <c r="W30" s="1065">
        <v>1607</v>
      </c>
      <c r="X30" s="660">
        <v>1694</v>
      </c>
      <c r="Y30" s="658">
        <v>1311</v>
      </c>
      <c r="Z30" s="658">
        <v>1357</v>
      </c>
      <c r="AA30" s="658">
        <v>866</v>
      </c>
      <c r="AB30" s="658">
        <v>862</v>
      </c>
      <c r="AC30" s="658">
        <v>1171</v>
      </c>
      <c r="AD30" s="658">
        <v>738</v>
      </c>
      <c r="AE30" s="658">
        <v>660</v>
      </c>
      <c r="AF30" s="658">
        <v>783</v>
      </c>
      <c r="AG30" s="658">
        <v>633</v>
      </c>
      <c r="AH30" s="658">
        <v>585</v>
      </c>
      <c r="AI30" s="1605">
        <v>496</v>
      </c>
    </row>
    <row r="31" spans="1:35" s="86" customFormat="1" ht="11.1" customHeight="1">
      <c r="A31" s="189"/>
      <c r="B31" s="252"/>
      <c r="C31" s="373"/>
      <c r="D31" s="177" t="s">
        <v>309</v>
      </c>
      <c r="E31" s="17"/>
      <c r="F31" s="17"/>
      <c r="G31" s="17"/>
      <c r="H31" s="34">
        <v>670</v>
      </c>
      <c r="I31" s="34">
        <v>395</v>
      </c>
      <c r="J31" s="34">
        <v>392</v>
      </c>
      <c r="K31" s="34">
        <v>379</v>
      </c>
      <c r="L31" s="658">
        <v>505</v>
      </c>
      <c r="M31" s="658">
        <v>590</v>
      </c>
      <c r="N31" s="658">
        <v>649</v>
      </c>
      <c r="O31" s="658">
        <v>304</v>
      </c>
      <c r="P31" s="658">
        <v>582.02</v>
      </c>
      <c r="Q31" s="658">
        <v>616.96</v>
      </c>
      <c r="R31" s="658">
        <v>649.66999999999996</v>
      </c>
      <c r="S31" s="660">
        <v>577</v>
      </c>
      <c r="T31" s="660">
        <v>707</v>
      </c>
      <c r="U31" s="660">
        <v>275</v>
      </c>
      <c r="V31" s="1065">
        <v>320</v>
      </c>
      <c r="W31" s="1065">
        <v>293</v>
      </c>
      <c r="X31" s="660">
        <v>276</v>
      </c>
      <c r="Y31" s="658">
        <v>255</v>
      </c>
      <c r="Z31" s="658">
        <v>345</v>
      </c>
      <c r="AA31" s="658">
        <v>228</v>
      </c>
      <c r="AB31" s="658">
        <v>141</v>
      </c>
      <c r="AC31" s="658">
        <v>166</v>
      </c>
      <c r="AD31" s="658">
        <v>157</v>
      </c>
      <c r="AE31" s="658">
        <v>169</v>
      </c>
      <c r="AF31" s="658">
        <v>177</v>
      </c>
      <c r="AG31" s="658">
        <v>150</v>
      </c>
      <c r="AH31" s="658">
        <v>159</v>
      </c>
      <c r="AI31" s="1605">
        <v>175</v>
      </c>
    </row>
    <row r="32" spans="1:35" s="86" customFormat="1" ht="11.1" customHeight="1">
      <c r="A32" s="189"/>
      <c r="B32" s="252"/>
      <c r="C32" s="373"/>
      <c r="D32" s="177" t="s">
        <v>310</v>
      </c>
      <c r="E32" s="17"/>
      <c r="F32" s="17"/>
      <c r="G32" s="17"/>
      <c r="H32" s="34">
        <v>1085</v>
      </c>
      <c r="I32" s="34">
        <v>358</v>
      </c>
      <c r="J32" s="34">
        <v>546</v>
      </c>
      <c r="K32" s="34">
        <v>272</v>
      </c>
      <c r="L32" s="658">
        <v>482</v>
      </c>
      <c r="M32" s="658">
        <v>258</v>
      </c>
      <c r="N32" s="658">
        <v>502</v>
      </c>
      <c r="O32" s="658">
        <v>534</v>
      </c>
      <c r="P32" s="658">
        <v>652.15</v>
      </c>
      <c r="Q32" s="658">
        <v>704.82999999999993</v>
      </c>
      <c r="R32" s="658">
        <v>780.02</v>
      </c>
      <c r="S32" s="660">
        <v>856</v>
      </c>
      <c r="T32" s="660">
        <v>873</v>
      </c>
      <c r="U32" s="660">
        <v>650</v>
      </c>
      <c r="V32" s="1065">
        <v>793</v>
      </c>
      <c r="W32" s="1065">
        <v>553</v>
      </c>
      <c r="X32" s="660">
        <v>619</v>
      </c>
      <c r="Y32" s="658">
        <v>463</v>
      </c>
      <c r="Z32" s="658">
        <v>490</v>
      </c>
      <c r="AA32" s="658">
        <v>396</v>
      </c>
      <c r="AB32" s="658">
        <v>270</v>
      </c>
      <c r="AC32" s="658">
        <v>458</v>
      </c>
      <c r="AD32" s="658">
        <v>366</v>
      </c>
      <c r="AE32" s="658">
        <v>339</v>
      </c>
      <c r="AF32" s="658">
        <v>341</v>
      </c>
      <c r="AG32" s="658">
        <v>271</v>
      </c>
      <c r="AH32" s="658">
        <v>206</v>
      </c>
      <c r="AI32" s="1605">
        <v>225</v>
      </c>
    </row>
    <row r="33" spans="1:35" s="86" customFormat="1" ht="11.1" customHeight="1">
      <c r="A33" s="189"/>
      <c r="B33" s="252"/>
      <c r="C33" s="1558"/>
      <c r="D33" s="708" t="s">
        <v>311</v>
      </c>
      <c r="E33" s="708"/>
      <c r="F33" s="708"/>
      <c r="G33" s="708"/>
      <c r="H33" s="618">
        <v>3631</v>
      </c>
      <c r="I33" s="618">
        <v>2414</v>
      </c>
      <c r="J33" s="618">
        <v>2452</v>
      </c>
      <c r="K33" s="618">
        <v>2416</v>
      </c>
      <c r="L33" s="618">
        <v>3017</v>
      </c>
      <c r="M33" s="618">
        <v>2419</v>
      </c>
      <c r="N33" s="618">
        <v>2760</v>
      </c>
      <c r="O33" s="618">
        <v>3553</v>
      </c>
      <c r="P33" s="618">
        <v>2494.04</v>
      </c>
      <c r="Q33" s="618">
        <v>2971.09</v>
      </c>
      <c r="R33" s="618">
        <v>3101.85</v>
      </c>
      <c r="S33" s="620">
        <v>3053</v>
      </c>
      <c r="T33" s="620">
        <v>3320</v>
      </c>
      <c r="U33" s="620">
        <v>2458</v>
      </c>
      <c r="V33" s="1255">
        <v>2914</v>
      </c>
      <c r="W33" s="1255">
        <v>2453</v>
      </c>
      <c r="X33" s="620">
        <v>2589</v>
      </c>
      <c r="Y33" s="618">
        <v>2029</v>
      </c>
      <c r="Z33" s="618">
        <v>2192</v>
      </c>
      <c r="AA33" s="618">
        <v>1490</v>
      </c>
      <c r="AB33" s="618">
        <v>1273</v>
      </c>
      <c r="AC33" s="618">
        <v>1795</v>
      </c>
      <c r="AD33" s="618">
        <v>1261</v>
      </c>
      <c r="AE33" s="618">
        <v>1168</v>
      </c>
      <c r="AF33" s="618">
        <v>1301</v>
      </c>
      <c r="AG33" s="618">
        <v>1054</v>
      </c>
      <c r="AH33" s="618">
        <v>950</v>
      </c>
      <c r="AI33" s="1604">
        <v>896</v>
      </c>
    </row>
    <row r="34" spans="1:35" s="86" customFormat="1" ht="11.1" customHeight="1">
      <c r="A34" s="182"/>
      <c r="B34" s="183"/>
      <c r="C34" s="54"/>
      <c r="D34" s="249" t="s">
        <v>312</v>
      </c>
      <c r="E34" s="595"/>
      <c r="F34" s="595"/>
      <c r="G34" s="595"/>
      <c r="H34" s="555">
        <v>1.88</v>
      </c>
      <c r="I34" s="555">
        <v>1.24</v>
      </c>
      <c r="J34" s="555">
        <v>1.25</v>
      </c>
      <c r="K34" s="555">
        <v>1.25</v>
      </c>
      <c r="L34" s="555">
        <v>1.54</v>
      </c>
      <c r="M34" s="555">
        <v>1.25</v>
      </c>
      <c r="N34" s="555">
        <v>1.43</v>
      </c>
      <c r="O34" s="555">
        <v>1.83</v>
      </c>
      <c r="P34" s="555">
        <v>1.25</v>
      </c>
      <c r="Q34" s="555">
        <v>1.5</v>
      </c>
      <c r="R34" s="555">
        <v>1.54</v>
      </c>
      <c r="S34" s="556">
        <v>1.49</v>
      </c>
      <c r="T34" s="556">
        <v>1.59</v>
      </c>
      <c r="U34" s="556">
        <v>1.18</v>
      </c>
      <c r="V34" s="1308">
        <v>1.36</v>
      </c>
      <c r="W34" s="1308">
        <v>1.1000000000000001</v>
      </c>
      <c r="X34" s="556">
        <v>1.1399999999999999</v>
      </c>
      <c r="Y34" s="555">
        <v>0.91</v>
      </c>
      <c r="Z34" s="555">
        <v>0.95</v>
      </c>
      <c r="AA34" s="555">
        <v>0.64</v>
      </c>
      <c r="AB34" s="555">
        <v>0.53</v>
      </c>
      <c r="AC34" s="555">
        <v>0.74</v>
      </c>
      <c r="AD34" s="555">
        <v>0.5</v>
      </c>
      <c r="AE34" s="555">
        <v>0.46</v>
      </c>
      <c r="AF34" s="555">
        <v>0.5</v>
      </c>
      <c r="AG34" s="555">
        <v>0.41</v>
      </c>
      <c r="AH34" s="555">
        <v>0.36</v>
      </c>
      <c r="AI34" s="1609">
        <v>0.33260328891198632</v>
      </c>
    </row>
    <row r="35" spans="1:35" s="86" customFormat="1" ht="11.1" customHeight="1">
      <c r="A35" s="182"/>
      <c r="B35" s="183"/>
      <c r="C35" s="18"/>
      <c r="D35" s="615" t="s">
        <v>313</v>
      </c>
      <c r="E35" s="249"/>
      <c r="F35" s="249"/>
      <c r="G35" s="249"/>
      <c r="H35" s="658">
        <v>6075</v>
      </c>
      <c r="I35" s="658">
        <v>4255</v>
      </c>
      <c r="J35" s="658">
        <v>4553</v>
      </c>
      <c r="K35" s="658">
        <v>5082</v>
      </c>
      <c r="L35" s="658">
        <v>5431</v>
      </c>
      <c r="M35" s="658">
        <v>4517</v>
      </c>
      <c r="N35" s="619">
        <v>4423</v>
      </c>
      <c r="O35" s="658">
        <v>5051</v>
      </c>
      <c r="P35" s="619">
        <v>5134.8899999999994</v>
      </c>
      <c r="Q35" s="619">
        <v>5332.06</v>
      </c>
      <c r="R35" s="619">
        <v>5497.05</v>
      </c>
      <c r="S35" s="620">
        <v>5002</v>
      </c>
      <c r="T35" s="620">
        <v>5237</v>
      </c>
      <c r="U35" s="620">
        <v>4654</v>
      </c>
      <c r="V35" s="1255">
        <v>4940</v>
      </c>
      <c r="W35" s="1255">
        <v>4665</v>
      </c>
      <c r="X35" s="620">
        <v>4827</v>
      </c>
      <c r="Y35" s="618">
        <v>4197</v>
      </c>
      <c r="Z35" s="618">
        <v>3930</v>
      </c>
      <c r="AA35" s="618">
        <v>3449</v>
      </c>
      <c r="AB35" s="618">
        <v>3230</v>
      </c>
      <c r="AC35" s="618">
        <v>3594</v>
      </c>
      <c r="AD35" s="618">
        <v>2795</v>
      </c>
      <c r="AE35" s="618">
        <v>2715</v>
      </c>
      <c r="AF35" s="618">
        <v>3091</v>
      </c>
      <c r="AG35" s="618">
        <v>3124</v>
      </c>
      <c r="AH35" s="618">
        <v>2955</v>
      </c>
      <c r="AI35" s="1604">
        <v>3241</v>
      </c>
    </row>
    <row r="36" spans="1:35" s="86" customFormat="1" ht="11.1" customHeight="1">
      <c r="A36" s="189"/>
      <c r="B36" s="252"/>
      <c r="C36" s="92"/>
      <c r="D36" s="723" t="s">
        <v>314</v>
      </c>
      <c r="E36" s="595"/>
      <c r="F36" s="595"/>
      <c r="G36" s="595"/>
      <c r="H36" s="603">
        <v>3.15</v>
      </c>
      <c r="I36" s="603">
        <v>2.19</v>
      </c>
      <c r="J36" s="603">
        <v>2.3199999999999998</v>
      </c>
      <c r="K36" s="603">
        <v>2.62</v>
      </c>
      <c r="L36" s="603">
        <v>2.77</v>
      </c>
      <c r="M36" s="603">
        <v>2.34</v>
      </c>
      <c r="N36" s="603">
        <v>2.29</v>
      </c>
      <c r="O36" s="608">
        <v>2.6</v>
      </c>
      <c r="P36" s="603">
        <v>2.58</v>
      </c>
      <c r="Q36" s="603">
        <v>2.69</v>
      </c>
      <c r="R36" s="603">
        <v>2.74</v>
      </c>
      <c r="S36" s="613">
        <v>2.4500000000000002</v>
      </c>
      <c r="T36" s="613">
        <v>2.5099999999999998</v>
      </c>
      <c r="U36" s="613">
        <v>2.2400000000000002</v>
      </c>
      <c r="V36" s="1330">
        <v>2.2999999999999998</v>
      </c>
      <c r="W36" s="1330">
        <v>2.1</v>
      </c>
      <c r="X36" s="613">
        <v>2.13</v>
      </c>
      <c r="Y36" s="603">
        <v>1.89</v>
      </c>
      <c r="Z36" s="603">
        <v>1.71</v>
      </c>
      <c r="AA36" s="603">
        <v>1.49</v>
      </c>
      <c r="AB36" s="603">
        <v>1.35</v>
      </c>
      <c r="AC36" s="603">
        <v>1.47</v>
      </c>
      <c r="AD36" s="603">
        <v>1.1100000000000001</v>
      </c>
      <c r="AE36" s="603">
        <v>1.06</v>
      </c>
      <c r="AF36" s="603">
        <v>1.2</v>
      </c>
      <c r="AG36" s="603">
        <v>1.2</v>
      </c>
      <c r="AH36" s="603">
        <v>1.1200000000000001</v>
      </c>
      <c r="AI36" s="1826">
        <v>1.2030884591113256</v>
      </c>
    </row>
    <row r="37" spans="1:35" s="86" customFormat="1" ht="11.1" customHeight="1">
      <c r="A37" s="189"/>
      <c r="B37" s="252"/>
      <c r="C37" s="92"/>
      <c r="D37" s="17"/>
      <c r="E37" s="17"/>
      <c r="F37" s="17"/>
      <c r="G37" s="17"/>
      <c r="H37" s="289"/>
      <c r="I37" s="289"/>
      <c r="J37" s="289"/>
      <c r="K37" s="289"/>
      <c r="L37" s="289"/>
      <c r="M37" s="289"/>
      <c r="N37" s="289"/>
      <c r="O37" s="418"/>
      <c r="P37" s="289"/>
      <c r="Q37" s="289"/>
      <c r="R37" s="289"/>
      <c r="S37" s="476"/>
      <c r="T37" s="476"/>
      <c r="U37" s="476"/>
      <c r="V37" s="1352"/>
      <c r="W37" s="1352"/>
      <c r="X37" s="1275"/>
      <c r="Y37" s="1503"/>
      <c r="Z37" s="1503"/>
      <c r="AA37" s="1503"/>
      <c r="AB37" s="1503"/>
      <c r="AC37" s="1503"/>
      <c r="AD37" s="1503"/>
      <c r="AE37" s="1503"/>
      <c r="AF37" s="1503"/>
      <c r="AG37" s="1503"/>
      <c r="AH37" s="1503"/>
      <c r="AI37" s="1503"/>
    </row>
    <row r="38" spans="1:35" s="86" customFormat="1" ht="11.1" customHeight="1">
      <c r="A38" s="189"/>
      <c r="B38" s="252"/>
      <c r="C38" s="351"/>
      <c r="D38" s="340" t="s">
        <v>336</v>
      </c>
      <c r="E38" s="340"/>
      <c r="F38" s="340"/>
      <c r="G38" s="340"/>
      <c r="H38" s="289"/>
      <c r="I38" s="289"/>
      <c r="J38" s="289"/>
      <c r="K38" s="289"/>
      <c r="L38" s="273"/>
      <c r="M38" s="345"/>
      <c r="N38" s="345"/>
      <c r="O38" s="419"/>
      <c r="P38" s="419"/>
      <c r="Q38" s="419"/>
      <c r="R38" s="345"/>
      <c r="S38" s="459"/>
      <c r="T38" s="319"/>
      <c r="U38" s="459"/>
      <c r="V38" s="1290"/>
      <c r="W38" s="1290"/>
      <c r="X38" s="459"/>
      <c r="Y38" s="345"/>
      <c r="Z38" s="345"/>
      <c r="AA38" s="345"/>
      <c r="AB38" s="345"/>
      <c r="AC38" s="345"/>
      <c r="AD38" s="345"/>
      <c r="AE38" s="345"/>
      <c r="AF38" s="345"/>
      <c r="AG38" s="345"/>
      <c r="AH38" s="345"/>
      <c r="AI38" s="345" t="s">
        <v>112</v>
      </c>
    </row>
    <row r="39" spans="1:35" s="86" customFormat="1" ht="11.1" customHeight="1">
      <c r="A39" s="189"/>
      <c r="B39" s="252"/>
      <c r="C39" s="92"/>
      <c r="D39" s="669" t="s">
        <v>328</v>
      </c>
      <c r="E39" s="670"/>
      <c r="F39" s="670"/>
      <c r="G39" s="670"/>
      <c r="H39" s="557">
        <v>77001</v>
      </c>
      <c r="I39" s="557">
        <v>91321</v>
      </c>
      <c r="J39" s="557">
        <v>97239</v>
      </c>
      <c r="K39" s="557">
        <v>99121</v>
      </c>
      <c r="L39" s="653">
        <v>100633</v>
      </c>
      <c r="M39" s="653">
        <v>103266</v>
      </c>
      <c r="N39" s="653">
        <v>104511</v>
      </c>
      <c r="O39" s="653">
        <v>108013</v>
      </c>
      <c r="P39" s="658">
        <v>109272</v>
      </c>
      <c r="Q39" s="658">
        <v>108799.7</v>
      </c>
      <c r="R39" s="653">
        <v>108287</v>
      </c>
      <c r="S39" s="655">
        <v>103586</v>
      </c>
      <c r="T39" s="655">
        <v>103436</v>
      </c>
      <c r="U39" s="655">
        <v>101966</v>
      </c>
      <c r="V39" s="1058">
        <v>98890</v>
      </c>
      <c r="W39" s="1058">
        <v>100327</v>
      </c>
      <c r="X39" s="656">
        <v>105605</v>
      </c>
      <c r="Y39" s="653">
        <v>110710</v>
      </c>
      <c r="Z39" s="653">
        <v>116415</v>
      </c>
      <c r="AA39" s="653">
        <v>123487</v>
      </c>
      <c r="AB39" s="653">
        <v>128552</v>
      </c>
      <c r="AC39" s="653">
        <v>123180</v>
      </c>
      <c r="AD39" s="653">
        <v>123765</v>
      </c>
      <c r="AE39" s="653">
        <v>123416</v>
      </c>
      <c r="AF39" s="653">
        <v>124303</v>
      </c>
      <c r="AG39" s="653">
        <v>122781</v>
      </c>
      <c r="AH39" s="653">
        <v>124273</v>
      </c>
      <c r="AI39" s="1672">
        <v>123270</v>
      </c>
    </row>
    <row r="40" spans="1:35" s="86" customFormat="1" ht="11.1" customHeight="1">
      <c r="A40" s="189"/>
      <c r="B40" s="252"/>
      <c r="C40" s="92"/>
      <c r="D40" s="177" t="s">
        <v>306</v>
      </c>
      <c r="E40" s="17"/>
      <c r="F40" s="17"/>
      <c r="G40" s="17"/>
      <c r="H40" s="34">
        <v>76662</v>
      </c>
      <c r="I40" s="34">
        <v>90960</v>
      </c>
      <c r="J40" s="34">
        <v>96823</v>
      </c>
      <c r="K40" s="34">
        <v>98670</v>
      </c>
      <c r="L40" s="658">
        <v>100161</v>
      </c>
      <c r="M40" s="658">
        <v>102790</v>
      </c>
      <c r="N40" s="619">
        <v>103941</v>
      </c>
      <c r="O40" s="658">
        <v>107357</v>
      </c>
      <c r="P40" s="619">
        <v>108456</v>
      </c>
      <c r="Q40" s="619">
        <v>107943.84</v>
      </c>
      <c r="R40" s="619">
        <v>107286.74</v>
      </c>
      <c r="S40" s="620">
        <v>102795</v>
      </c>
      <c r="T40" s="620">
        <v>102586</v>
      </c>
      <c r="U40" s="620">
        <v>101110</v>
      </c>
      <c r="V40" s="1255">
        <v>98019</v>
      </c>
      <c r="W40" s="1255">
        <v>99533</v>
      </c>
      <c r="X40" s="620">
        <v>104821</v>
      </c>
      <c r="Y40" s="618">
        <v>109935</v>
      </c>
      <c r="Z40" s="618">
        <v>115664</v>
      </c>
      <c r="AA40" s="618">
        <v>122755</v>
      </c>
      <c r="AB40" s="618">
        <v>127833</v>
      </c>
      <c r="AC40" s="618">
        <v>122439</v>
      </c>
      <c r="AD40" s="618">
        <v>122994</v>
      </c>
      <c r="AE40" s="618">
        <v>122676</v>
      </c>
      <c r="AF40" s="618">
        <v>123597</v>
      </c>
      <c r="AG40" s="618">
        <v>121990</v>
      </c>
      <c r="AH40" s="618">
        <v>123393</v>
      </c>
      <c r="AI40" s="1604">
        <v>122345</v>
      </c>
    </row>
    <row r="41" spans="1:35" s="86" customFormat="1" ht="11.1" customHeight="1">
      <c r="A41" s="189"/>
      <c r="B41" s="252"/>
      <c r="C41" s="92"/>
      <c r="D41" s="177" t="s">
        <v>307</v>
      </c>
      <c r="E41" s="17"/>
      <c r="F41" s="17"/>
      <c r="G41" s="17"/>
      <c r="H41" s="34">
        <v>165</v>
      </c>
      <c r="I41" s="34">
        <v>196</v>
      </c>
      <c r="J41" s="34">
        <v>219</v>
      </c>
      <c r="K41" s="34">
        <v>224</v>
      </c>
      <c r="L41" s="658">
        <v>236</v>
      </c>
      <c r="M41" s="658">
        <v>244</v>
      </c>
      <c r="N41" s="658">
        <v>266</v>
      </c>
      <c r="O41" s="658">
        <v>307</v>
      </c>
      <c r="P41" s="658">
        <v>427</v>
      </c>
      <c r="Q41" s="658">
        <v>407.06</v>
      </c>
      <c r="R41" s="658">
        <v>456</v>
      </c>
      <c r="S41" s="660">
        <v>320</v>
      </c>
      <c r="T41" s="660">
        <v>346</v>
      </c>
      <c r="U41" s="660">
        <v>340</v>
      </c>
      <c r="V41" s="1065">
        <v>337</v>
      </c>
      <c r="W41" s="1065">
        <v>330</v>
      </c>
      <c r="X41" s="660">
        <v>322</v>
      </c>
      <c r="Y41" s="658">
        <v>350</v>
      </c>
      <c r="Z41" s="658">
        <v>310</v>
      </c>
      <c r="AA41" s="658">
        <v>293</v>
      </c>
      <c r="AB41" s="658">
        <v>308</v>
      </c>
      <c r="AC41" s="658">
        <v>309</v>
      </c>
      <c r="AD41" s="658">
        <v>314</v>
      </c>
      <c r="AE41" s="658">
        <v>282</v>
      </c>
      <c r="AF41" s="658">
        <v>281</v>
      </c>
      <c r="AG41" s="658">
        <v>343</v>
      </c>
      <c r="AH41" s="658">
        <v>377</v>
      </c>
      <c r="AI41" s="1605">
        <v>376</v>
      </c>
    </row>
    <row r="42" spans="1:35" s="86" customFormat="1" ht="11.1" customHeight="1">
      <c r="A42" s="189"/>
      <c r="B42" s="252"/>
      <c r="C42" s="18"/>
      <c r="D42" s="177" t="s">
        <v>308</v>
      </c>
      <c r="E42" s="17"/>
      <c r="F42" s="17"/>
      <c r="G42" s="17"/>
      <c r="H42" s="34">
        <v>118</v>
      </c>
      <c r="I42" s="34">
        <v>85</v>
      </c>
      <c r="J42" s="34">
        <v>96</v>
      </c>
      <c r="K42" s="34">
        <v>111</v>
      </c>
      <c r="L42" s="658">
        <v>133</v>
      </c>
      <c r="M42" s="658">
        <v>139</v>
      </c>
      <c r="N42" s="658">
        <v>171</v>
      </c>
      <c r="O42" s="658">
        <v>216</v>
      </c>
      <c r="P42" s="658">
        <v>263</v>
      </c>
      <c r="Q42" s="658">
        <v>294.66000000000003</v>
      </c>
      <c r="R42" s="658">
        <v>388.53</v>
      </c>
      <c r="S42" s="660">
        <v>318</v>
      </c>
      <c r="T42" s="660">
        <v>318</v>
      </c>
      <c r="U42" s="660">
        <v>381</v>
      </c>
      <c r="V42" s="1065">
        <v>408</v>
      </c>
      <c r="W42" s="1065">
        <v>352</v>
      </c>
      <c r="X42" s="660">
        <v>352</v>
      </c>
      <c r="Y42" s="658">
        <v>326</v>
      </c>
      <c r="Z42" s="658">
        <v>335</v>
      </c>
      <c r="AA42" s="658">
        <v>333</v>
      </c>
      <c r="AB42" s="658">
        <v>304</v>
      </c>
      <c r="AC42" s="658">
        <v>303</v>
      </c>
      <c r="AD42" s="658">
        <v>284</v>
      </c>
      <c r="AE42" s="658">
        <v>269</v>
      </c>
      <c r="AF42" s="658">
        <v>266</v>
      </c>
      <c r="AG42" s="658">
        <v>286</v>
      </c>
      <c r="AH42" s="658">
        <v>326</v>
      </c>
      <c r="AI42" s="1605">
        <v>335</v>
      </c>
    </row>
    <row r="43" spans="1:35" s="86" customFormat="1" ht="11.1" customHeight="1">
      <c r="A43" s="189"/>
      <c r="B43" s="252"/>
      <c r="C43" s="18"/>
      <c r="D43" s="177" t="s">
        <v>309</v>
      </c>
      <c r="E43" s="17"/>
      <c r="F43" s="17"/>
      <c r="G43" s="17"/>
      <c r="H43" s="34">
        <v>30</v>
      </c>
      <c r="I43" s="34">
        <v>50</v>
      </c>
      <c r="J43" s="34">
        <v>43</v>
      </c>
      <c r="K43" s="34">
        <v>43</v>
      </c>
      <c r="L43" s="658">
        <v>47</v>
      </c>
      <c r="M43" s="658">
        <v>40</v>
      </c>
      <c r="N43" s="658">
        <v>47</v>
      </c>
      <c r="O43" s="658">
        <v>46</v>
      </c>
      <c r="P43" s="658">
        <v>65</v>
      </c>
      <c r="Q43" s="658">
        <v>52.92</v>
      </c>
      <c r="R43" s="658">
        <v>60.61</v>
      </c>
      <c r="S43" s="660">
        <v>59</v>
      </c>
      <c r="T43" s="660">
        <v>61</v>
      </c>
      <c r="U43" s="660">
        <v>47</v>
      </c>
      <c r="V43" s="1065">
        <v>45</v>
      </c>
      <c r="W43" s="1065">
        <v>38</v>
      </c>
      <c r="X43" s="660">
        <v>34</v>
      </c>
      <c r="Y43" s="658">
        <v>34</v>
      </c>
      <c r="Z43" s="658">
        <v>31</v>
      </c>
      <c r="AA43" s="658">
        <v>27</v>
      </c>
      <c r="AB43" s="658">
        <v>26</v>
      </c>
      <c r="AC43" s="658">
        <v>79</v>
      </c>
      <c r="AD43" s="658">
        <v>68</v>
      </c>
      <c r="AE43" s="658">
        <v>70</v>
      </c>
      <c r="AF43" s="658">
        <v>67</v>
      </c>
      <c r="AG43" s="658">
        <v>69</v>
      </c>
      <c r="AH43" s="658">
        <v>91</v>
      </c>
      <c r="AI43" s="1605">
        <v>98</v>
      </c>
    </row>
    <row r="44" spans="1:35" s="86" customFormat="1" ht="11.1" customHeight="1">
      <c r="A44" s="189"/>
      <c r="B44" s="252"/>
      <c r="C44" s="18"/>
      <c r="D44" s="720" t="s">
        <v>310</v>
      </c>
      <c r="E44" s="703"/>
      <c r="F44" s="703"/>
      <c r="G44" s="703"/>
      <c r="H44" s="622">
        <v>26</v>
      </c>
      <c r="I44" s="622">
        <v>30</v>
      </c>
      <c r="J44" s="622">
        <v>58</v>
      </c>
      <c r="K44" s="622">
        <v>73</v>
      </c>
      <c r="L44" s="623">
        <v>56</v>
      </c>
      <c r="M44" s="623">
        <v>53</v>
      </c>
      <c r="N44" s="623">
        <v>86</v>
      </c>
      <c r="O44" s="658">
        <v>87</v>
      </c>
      <c r="P44" s="623">
        <v>61</v>
      </c>
      <c r="Q44" s="623">
        <v>101.22</v>
      </c>
      <c r="R44" s="623">
        <v>95.4</v>
      </c>
      <c r="S44" s="624">
        <v>94</v>
      </c>
      <c r="T44" s="624">
        <v>125</v>
      </c>
      <c r="U44" s="624">
        <v>88</v>
      </c>
      <c r="V44" s="1117">
        <v>81</v>
      </c>
      <c r="W44" s="1117">
        <v>74</v>
      </c>
      <c r="X44" s="624">
        <v>76</v>
      </c>
      <c r="Y44" s="623">
        <v>65</v>
      </c>
      <c r="Z44" s="623">
        <v>75</v>
      </c>
      <c r="AA44" s="623">
        <v>79</v>
      </c>
      <c r="AB44" s="623">
        <v>81</v>
      </c>
      <c r="AC44" s="623">
        <v>50</v>
      </c>
      <c r="AD44" s="623">
        <v>105</v>
      </c>
      <c r="AE44" s="623">
        <v>119</v>
      </c>
      <c r="AF44" s="623">
        <v>92</v>
      </c>
      <c r="AG44" s="623">
        <v>93</v>
      </c>
      <c r="AH44" s="623">
        <v>86</v>
      </c>
      <c r="AI44" s="1605">
        <v>116</v>
      </c>
    </row>
    <row r="45" spans="1:35" s="86" customFormat="1" ht="11.1" customHeight="1">
      <c r="A45" s="189"/>
      <c r="B45" s="252"/>
      <c r="C45" s="18"/>
      <c r="D45" s="249" t="s">
        <v>311</v>
      </c>
      <c r="E45" s="249"/>
      <c r="F45" s="249"/>
      <c r="G45" s="249"/>
      <c r="H45" s="658">
        <v>174</v>
      </c>
      <c r="I45" s="658">
        <v>165</v>
      </c>
      <c r="J45" s="658">
        <v>197</v>
      </c>
      <c r="K45" s="658">
        <v>227</v>
      </c>
      <c r="L45" s="658">
        <v>236</v>
      </c>
      <c r="M45" s="658">
        <v>232</v>
      </c>
      <c r="N45" s="619">
        <v>304</v>
      </c>
      <c r="O45" s="618">
        <v>349</v>
      </c>
      <c r="P45" s="658">
        <v>389</v>
      </c>
      <c r="Q45" s="658">
        <v>448.80000000000007</v>
      </c>
      <c r="R45" s="619">
        <v>544.54</v>
      </c>
      <c r="S45" s="620">
        <v>471.22999999999996</v>
      </c>
      <c r="T45" s="620">
        <v>504</v>
      </c>
      <c r="U45" s="620">
        <v>516</v>
      </c>
      <c r="V45" s="1255">
        <v>534</v>
      </c>
      <c r="W45" s="1255">
        <v>464</v>
      </c>
      <c r="X45" s="620">
        <v>462</v>
      </c>
      <c r="Y45" s="618">
        <v>425</v>
      </c>
      <c r="Z45" s="618">
        <v>441</v>
      </c>
      <c r="AA45" s="618">
        <v>439</v>
      </c>
      <c r="AB45" s="618">
        <v>411</v>
      </c>
      <c r="AC45" s="618">
        <v>432</v>
      </c>
      <c r="AD45" s="618">
        <v>457</v>
      </c>
      <c r="AE45" s="618">
        <v>458</v>
      </c>
      <c r="AF45" s="618">
        <v>425</v>
      </c>
      <c r="AG45" s="618">
        <v>448</v>
      </c>
      <c r="AH45" s="618">
        <v>503</v>
      </c>
      <c r="AI45" s="1604">
        <v>549</v>
      </c>
    </row>
    <row r="46" spans="1:35" s="86" customFormat="1" ht="11.1" customHeight="1">
      <c r="A46" s="189"/>
      <c r="B46" s="252"/>
      <c r="C46" s="18"/>
      <c r="D46" s="249" t="s">
        <v>312</v>
      </c>
      <c r="E46" s="595"/>
      <c r="F46" s="595"/>
      <c r="G46" s="595"/>
      <c r="H46" s="603">
        <v>0.23</v>
      </c>
      <c r="I46" s="603">
        <v>0.18</v>
      </c>
      <c r="J46" s="603">
        <v>0.2</v>
      </c>
      <c r="K46" s="603">
        <v>0.23</v>
      </c>
      <c r="L46" s="603">
        <v>0.23</v>
      </c>
      <c r="M46" s="603">
        <v>0.22</v>
      </c>
      <c r="N46" s="603">
        <v>0.28999999999999998</v>
      </c>
      <c r="O46" s="603">
        <v>0.32</v>
      </c>
      <c r="P46" s="608">
        <v>0.36</v>
      </c>
      <c r="Q46" s="608">
        <v>0.41</v>
      </c>
      <c r="R46" s="603">
        <v>0.5</v>
      </c>
      <c r="S46" s="613">
        <v>0.45</v>
      </c>
      <c r="T46" s="613">
        <v>0.49</v>
      </c>
      <c r="U46" s="613">
        <v>0.51</v>
      </c>
      <c r="V46" s="1330">
        <v>0.54</v>
      </c>
      <c r="W46" s="1330">
        <v>0.46</v>
      </c>
      <c r="X46" s="613">
        <v>0.44</v>
      </c>
      <c r="Y46" s="603">
        <v>0.38</v>
      </c>
      <c r="Z46" s="603">
        <v>0.38</v>
      </c>
      <c r="AA46" s="603">
        <v>0.36</v>
      </c>
      <c r="AB46" s="603">
        <v>0.32</v>
      </c>
      <c r="AC46" s="603">
        <v>0.35</v>
      </c>
      <c r="AD46" s="603">
        <v>0.37</v>
      </c>
      <c r="AE46" s="603">
        <v>0.37</v>
      </c>
      <c r="AF46" s="603">
        <v>0.34</v>
      </c>
      <c r="AG46" s="603">
        <v>0.36</v>
      </c>
      <c r="AH46" s="603">
        <v>0.4</v>
      </c>
      <c r="AI46" s="1609">
        <v>0.44536383548308595</v>
      </c>
    </row>
    <row r="47" spans="1:35" s="86" customFormat="1" ht="11.1" customHeight="1">
      <c r="A47" s="189"/>
      <c r="B47" s="252"/>
      <c r="C47" s="18"/>
      <c r="D47" s="615" t="s">
        <v>313</v>
      </c>
      <c r="E47" s="249"/>
      <c r="F47" s="249"/>
      <c r="G47" s="249"/>
      <c r="H47" s="658">
        <v>339</v>
      </c>
      <c r="I47" s="658">
        <v>361</v>
      </c>
      <c r="J47" s="658">
        <v>416</v>
      </c>
      <c r="K47" s="658">
        <v>451</v>
      </c>
      <c r="L47" s="658">
        <v>472</v>
      </c>
      <c r="M47" s="658">
        <v>476</v>
      </c>
      <c r="N47" s="619">
        <v>570</v>
      </c>
      <c r="O47" s="658">
        <v>656</v>
      </c>
      <c r="P47" s="619">
        <v>816</v>
      </c>
      <c r="Q47" s="619">
        <v>855.86</v>
      </c>
      <c r="R47" s="619">
        <v>1001.18</v>
      </c>
      <c r="S47" s="620">
        <v>790.8599999999999</v>
      </c>
      <c r="T47" s="620">
        <v>850</v>
      </c>
      <c r="U47" s="620">
        <v>856</v>
      </c>
      <c r="V47" s="1255">
        <v>871</v>
      </c>
      <c r="W47" s="1255">
        <v>794</v>
      </c>
      <c r="X47" s="620">
        <v>784</v>
      </c>
      <c r="Y47" s="618">
        <v>775</v>
      </c>
      <c r="Z47" s="618">
        <v>751</v>
      </c>
      <c r="AA47" s="618">
        <v>732</v>
      </c>
      <c r="AB47" s="618">
        <v>719</v>
      </c>
      <c r="AC47" s="618">
        <v>741</v>
      </c>
      <c r="AD47" s="618">
        <v>771</v>
      </c>
      <c r="AE47" s="618">
        <v>740</v>
      </c>
      <c r="AF47" s="618">
        <v>706</v>
      </c>
      <c r="AG47" s="618">
        <v>791</v>
      </c>
      <c r="AH47" s="618">
        <v>880</v>
      </c>
      <c r="AI47" s="1604">
        <v>925</v>
      </c>
    </row>
    <row r="48" spans="1:35" s="86" customFormat="1" ht="11.1" customHeight="1">
      <c r="A48" s="189"/>
      <c r="B48" s="252"/>
      <c r="C48" s="18"/>
      <c r="D48" s="723" t="s">
        <v>314</v>
      </c>
      <c r="E48" s="595"/>
      <c r="F48" s="595"/>
      <c r="G48" s="595"/>
      <c r="H48" s="603">
        <v>0.44</v>
      </c>
      <c r="I48" s="603">
        <v>0.4</v>
      </c>
      <c r="J48" s="603">
        <v>0.43</v>
      </c>
      <c r="K48" s="603">
        <v>0.45</v>
      </c>
      <c r="L48" s="603">
        <v>0.47</v>
      </c>
      <c r="M48" s="603">
        <v>0.46</v>
      </c>
      <c r="N48" s="603">
        <v>0.55000000000000004</v>
      </c>
      <c r="O48" s="603">
        <v>0.61</v>
      </c>
      <c r="P48" s="603">
        <v>0.75</v>
      </c>
      <c r="Q48" s="603">
        <v>0.79</v>
      </c>
      <c r="R48" s="603">
        <v>0.92</v>
      </c>
      <c r="S48" s="613">
        <v>0.76</v>
      </c>
      <c r="T48" s="613">
        <v>0.82</v>
      </c>
      <c r="U48" s="613">
        <v>0.84</v>
      </c>
      <c r="V48" s="1330">
        <v>0.88</v>
      </c>
      <c r="W48" s="1330">
        <v>0.79</v>
      </c>
      <c r="X48" s="613">
        <v>0.74</v>
      </c>
      <c r="Y48" s="603">
        <v>0.7</v>
      </c>
      <c r="Z48" s="603">
        <v>0.65</v>
      </c>
      <c r="AA48" s="603">
        <v>0.59</v>
      </c>
      <c r="AB48" s="603">
        <v>0.56000000000000005</v>
      </c>
      <c r="AC48" s="603">
        <v>0.6</v>
      </c>
      <c r="AD48" s="603">
        <v>0.62</v>
      </c>
      <c r="AE48" s="603">
        <v>0.6</v>
      </c>
      <c r="AF48" s="603">
        <v>0.56999999999999995</v>
      </c>
      <c r="AG48" s="603">
        <v>0.64</v>
      </c>
      <c r="AH48" s="603">
        <v>0.71</v>
      </c>
      <c r="AI48" s="1826">
        <v>0.75038533300884236</v>
      </c>
    </row>
    <row r="49" spans="1:35" s="86" customFormat="1" ht="11.1" customHeight="1">
      <c r="A49" s="189"/>
      <c r="B49" s="252"/>
      <c r="C49" s="18"/>
      <c r="D49" s="92"/>
      <c r="E49" s="92"/>
      <c r="F49" s="92"/>
      <c r="G49" s="92"/>
      <c r="H49" s="94"/>
      <c r="I49" s="94"/>
      <c r="J49" s="99"/>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9"/>
    </row>
    <row r="50" spans="1:35" s="86" customFormat="1" ht="11.1" customHeight="1">
      <c r="A50" s="189"/>
      <c r="B50" s="252"/>
      <c r="C50" s="24"/>
      <c r="D50" s="261"/>
      <c r="E50" s="13"/>
      <c r="F50" s="13"/>
      <c r="G50" s="13"/>
      <c r="H50" s="95"/>
      <c r="I50" s="95"/>
      <c r="J50" s="95"/>
      <c r="K50" s="95"/>
      <c r="L50" s="275"/>
      <c r="M50" s="346"/>
      <c r="N50" s="346"/>
      <c r="O50" s="346"/>
      <c r="P50" s="346"/>
      <c r="Q50" s="346"/>
      <c r="R50" s="346"/>
      <c r="S50" s="346"/>
      <c r="T50" s="346"/>
      <c r="U50" s="346"/>
      <c r="V50" s="346"/>
      <c r="W50" s="346"/>
      <c r="X50" s="346"/>
      <c r="Y50" s="346"/>
      <c r="Z50" s="346"/>
      <c r="AA50" s="346"/>
      <c r="AB50" s="346"/>
      <c r="AC50" s="346"/>
      <c r="AD50" s="346"/>
      <c r="AE50" s="346"/>
      <c r="AF50" s="346"/>
      <c r="AG50" s="346"/>
      <c r="AH50" s="346"/>
      <c r="AI50" s="346">
        <v>15</v>
      </c>
    </row>
    <row r="51" spans="1:35" s="86" customFormat="1" ht="11.1" customHeight="1">
      <c r="A51" s="189"/>
      <c r="B51" s="252"/>
      <c r="C51" s="24"/>
      <c r="D51" s="261"/>
      <c r="E51" s="13"/>
      <c r="F51" s="13"/>
      <c r="G51" s="13"/>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row>
    <row r="52" spans="1:35">
      <c r="A52" s="102"/>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c r="A53" s="102"/>
    </row>
    <row r="54" spans="1:35">
      <c r="A54" s="102"/>
    </row>
    <row r="55" spans="1:35">
      <c r="A55" s="102"/>
    </row>
    <row r="56" spans="1:35">
      <c r="A56" s="102"/>
    </row>
    <row r="57" spans="1:35">
      <c r="A57" s="102"/>
    </row>
    <row r="58" spans="1:35">
      <c r="A58" s="102"/>
    </row>
    <row r="59" spans="1:35">
      <c r="A59" s="102"/>
    </row>
    <row r="60" spans="1:35">
      <c r="A60" s="102"/>
    </row>
    <row r="61" spans="1:35">
      <c r="A61" s="102"/>
    </row>
  </sheetData>
  <phoneticPr fontId="230" type="noConversion"/>
  <hyperlinks>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0" location="'연체율(부산은행)'!A1" display="연체율 현황[부산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목차!A1" display="BNK금융지주"/>
    <hyperlink ref="B9" location="'그룹 경영실적 요약'!A1" display="그룹 경영실적 요약"/>
    <hyperlink ref="B5" location="목차!A1" display="목 차"/>
    <hyperlink ref="B13" location="'수수료이익 현황(은행)'!Print_Area" display="수수료이익 현황 [은행]"/>
  </hyperlinks>
  <pageMargins left="0.3828125" right="0.31496062992125984" top="0.74803149606299213" bottom="0.31496062992125984" header="0.31496062992125984" footer="0.31496062992125984"/>
  <pageSetup paperSize="9" scale="8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M45"/>
  <sheetViews>
    <sheetView showGridLines="0" view="pageBreakPreview" zoomScaleNormal="130" zoomScaleSheetLayoutView="100" workbookViewId="0">
      <pane xSplit="6" topLeftCell="S1" activePane="topRight" state="frozen"/>
      <selection activeCell="AH3" sqref="AH3"/>
      <selection pane="topRight" activeCell="AI3" sqref="AI3"/>
    </sheetView>
  </sheetViews>
  <sheetFormatPr defaultColWidth="9" defaultRowHeight="13.5"/>
  <cols>
    <col min="1" max="1" width="1.625" style="91" customWidth="1"/>
    <col min="2" max="2" width="22.625" style="117" bestFit="1" customWidth="1"/>
    <col min="3" max="3" width="2.625" style="105" customWidth="1"/>
    <col min="4" max="5" width="1.625" style="87" customWidth="1"/>
    <col min="6" max="6" width="18.75" style="87" customWidth="1"/>
    <col min="7" max="7" width="0.875" style="87" customWidth="1"/>
    <col min="8" max="34" width="10.625" style="90" hidden="1" customWidth="1"/>
    <col min="35" max="35" width="10.625" style="90" customWidth="1"/>
    <col min="36" max="36" width="9.75" style="87" customWidth="1"/>
    <col min="37" max="16384" width="9" style="87"/>
  </cols>
  <sheetData>
    <row r="1" spans="1:38" s="89" customFormat="1" ht="10.5" customHeight="1">
      <c r="A1" s="142"/>
      <c r="B1" s="255"/>
      <c r="C1" s="187"/>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row>
    <row r="2" spans="1:38" s="89" customFormat="1" ht="15.75" customHeight="1">
      <c r="A2" s="146"/>
      <c r="B2" s="294"/>
      <c r="C2" s="104"/>
      <c r="D2" s="148" t="s">
        <v>337</v>
      </c>
      <c r="E2" s="94"/>
      <c r="F2" s="94"/>
      <c r="G2" s="94"/>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row>
    <row r="3" spans="1:38" s="101" customFormat="1" ht="20.100000000000001" customHeight="1">
      <c r="A3" s="126"/>
      <c r="B3" s="301"/>
      <c r="C3" s="128"/>
      <c r="D3" s="130"/>
      <c r="E3" s="130"/>
      <c r="F3" s="130"/>
      <c r="G3" s="130"/>
      <c r="H3" s="131" t="s">
        <v>29</v>
      </c>
      <c r="I3" s="131" t="s">
        <v>30</v>
      </c>
      <c r="J3" s="131" t="s">
        <v>10</v>
      </c>
      <c r="K3" s="131" t="s">
        <v>24</v>
      </c>
      <c r="L3" s="131" t="s">
        <v>45</v>
      </c>
      <c r="M3" s="131" t="s">
        <v>59</v>
      </c>
      <c r="N3" s="131" t="s">
        <v>453</v>
      </c>
      <c r="O3" s="131" t="s">
        <v>472</v>
      </c>
      <c r="P3" s="131" t="s">
        <v>484</v>
      </c>
      <c r="Q3" s="131" t="s">
        <v>489</v>
      </c>
      <c r="R3" s="131" t="s">
        <v>499</v>
      </c>
      <c r="S3" s="131" t="s">
        <v>512</v>
      </c>
      <c r="T3" s="131" t="s">
        <v>517</v>
      </c>
      <c r="U3" s="131" t="s">
        <v>528</v>
      </c>
      <c r="V3" s="131" t="s">
        <v>538</v>
      </c>
      <c r="W3" s="131" t="s">
        <v>542</v>
      </c>
      <c r="X3" s="131" t="s">
        <v>547</v>
      </c>
      <c r="Y3" s="131" t="s">
        <v>556</v>
      </c>
      <c r="Z3" s="131" t="s">
        <v>573</v>
      </c>
      <c r="AA3" s="131" t="s">
        <v>579</v>
      </c>
      <c r="AB3" s="131" t="s">
        <v>587</v>
      </c>
      <c r="AC3" s="131" t="s">
        <v>590</v>
      </c>
      <c r="AD3" s="131" t="s">
        <v>601</v>
      </c>
      <c r="AE3" s="131" t="s">
        <v>608</v>
      </c>
      <c r="AF3" s="131" t="s">
        <v>615</v>
      </c>
      <c r="AG3" s="131" t="s">
        <v>621</v>
      </c>
      <c r="AH3" s="131" t="s">
        <v>629</v>
      </c>
      <c r="AI3" s="1458" t="s">
        <v>635</v>
      </c>
    </row>
    <row r="4" spans="1:38" s="89" customFormat="1" ht="11.1" customHeight="1">
      <c r="A4" s="189"/>
      <c r="B4" s="231"/>
      <c r="C4" s="104"/>
      <c r="D4" s="94"/>
      <c r="E4" s="94"/>
      <c r="F4" s="94"/>
      <c r="G4" s="94"/>
      <c r="H4" s="191"/>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c r="AI4" s="191"/>
    </row>
    <row r="5" spans="1:38" s="89" customFormat="1" ht="11.1" customHeight="1">
      <c r="A5" s="253"/>
      <c r="B5" s="136" t="s">
        <v>114</v>
      </c>
      <c r="C5" s="133"/>
      <c r="D5" s="340" t="s">
        <v>338</v>
      </c>
      <c r="E5" s="336"/>
      <c r="F5" s="336"/>
      <c r="G5" s="336"/>
      <c r="H5" s="17"/>
      <c r="I5" s="17"/>
      <c r="J5" s="17"/>
      <c r="K5" s="17"/>
      <c r="L5" s="297"/>
      <c r="M5" s="353"/>
      <c r="N5" s="353"/>
      <c r="O5" s="353"/>
      <c r="P5" s="353"/>
      <c r="Q5" s="353"/>
      <c r="R5" s="353"/>
      <c r="S5" s="353"/>
      <c r="T5" s="353"/>
      <c r="U5" s="459"/>
      <c r="V5" s="459"/>
      <c r="W5" s="459"/>
      <c r="X5" s="1290"/>
      <c r="Y5" s="1290"/>
      <c r="Z5" s="1290"/>
      <c r="AA5" s="1290"/>
      <c r="AB5" s="1290"/>
      <c r="AC5" s="1290"/>
      <c r="AD5" s="1290"/>
      <c r="AE5" s="1290"/>
      <c r="AF5" s="1290"/>
      <c r="AG5" s="1290"/>
      <c r="AH5" s="1290"/>
      <c r="AI5" s="1290" t="s">
        <v>541</v>
      </c>
    </row>
    <row r="6" spans="1:38" s="86" customFormat="1" ht="11.1" customHeight="1">
      <c r="A6" s="158"/>
      <c r="B6" s="235"/>
      <c r="C6" s="52"/>
      <c r="D6" s="592" t="s">
        <v>339</v>
      </c>
      <c r="E6" s="592"/>
      <c r="F6" s="597"/>
      <c r="G6" s="597"/>
      <c r="H6" s="741">
        <v>0.55000000000000004</v>
      </c>
      <c r="I6" s="741">
        <v>0.48</v>
      </c>
      <c r="J6" s="741">
        <v>0.59</v>
      </c>
      <c r="K6" s="741">
        <v>0.51</v>
      </c>
      <c r="L6" s="741">
        <v>0.86</v>
      </c>
      <c r="M6" s="741">
        <v>0.7</v>
      </c>
      <c r="N6" s="741">
        <v>0.74</v>
      </c>
      <c r="O6" s="741">
        <v>0.71</v>
      </c>
      <c r="P6" s="741">
        <v>0.79</v>
      </c>
      <c r="Q6" s="741">
        <v>0.51</v>
      </c>
      <c r="R6" s="741">
        <v>0.65</v>
      </c>
      <c r="S6" s="742">
        <v>0.57999999999999996</v>
      </c>
      <c r="T6" s="742">
        <v>0.62</v>
      </c>
      <c r="U6" s="742">
        <v>0.43368807032075241</v>
      </c>
      <c r="V6" s="742">
        <v>0.66</v>
      </c>
      <c r="W6" s="742">
        <v>0.68</v>
      </c>
      <c r="X6" s="742">
        <v>0.5</v>
      </c>
      <c r="Y6" s="741">
        <v>0.43</v>
      </c>
      <c r="Z6" s="741">
        <v>0.43</v>
      </c>
      <c r="AA6" s="741">
        <v>0.27</v>
      </c>
      <c r="AB6" s="741">
        <v>0.28000000000000003</v>
      </c>
      <c r="AC6" s="741">
        <v>0.24</v>
      </c>
      <c r="AD6" s="741">
        <v>0.2</v>
      </c>
      <c r="AE6" s="741">
        <v>0.21</v>
      </c>
      <c r="AF6" s="741">
        <v>0.22</v>
      </c>
      <c r="AG6" s="741">
        <v>0.26</v>
      </c>
      <c r="AH6" s="741">
        <v>0.33</v>
      </c>
      <c r="AI6" s="1699">
        <v>0.38</v>
      </c>
      <c r="AJ6" s="1268"/>
      <c r="AK6" s="511"/>
    </row>
    <row r="7" spans="1:38" s="86" customFormat="1" ht="11.1" customHeight="1">
      <c r="A7" s="192"/>
      <c r="B7" s="138" t="s">
        <v>116</v>
      </c>
      <c r="C7" s="18"/>
      <c r="D7" s="553" t="s">
        <v>340</v>
      </c>
      <c r="E7" s="177"/>
      <c r="F7" s="177"/>
      <c r="G7" s="177"/>
      <c r="H7" s="743">
        <v>0.67</v>
      </c>
      <c r="I7" s="743">
        <v>0.56000000000000005</v>
      </c>
      <c r="J7" s="743">
        <v>0.72</v>
      </c>
      <c r="K7" s="743">
        <v>0.6</v>
      </c>
      <c r="L7" s="743">
        <v>1.0900000000000001</v>
      </c>
      <c r="M7" s="743">
        <v>0.85</v>
      </c>
      <c r="N7" s="744">
        <v>0.9</v>
      </c>
      <c r="O7" s="743">
        <v>0.85</v>
      </c>
      <c r="P7" s="743">
        <v>0.93</v>
      </c>
      <c r="Q7" s="743">
        <v>0.5</v>
      </c>
      <c r="R7" s="744">
        <v>0.7</v>
      </c>
      <c r="S7" s="745">
        <v>0.64</v>
      </c>
      <c r="T7" s="745">
        <v>0.56999999999999995</v>
      </c>
      <c r="U7" s="745">
        <v>0.43869604074163393</v>
      </c>
      <c r="V7" s="745">
        <v>0.75</v>
      </c>
      <c r="W7" s="745">
        <v>0.79</v>
      </c>
      <c r="X7" s="745">
        <v>0.55000000000000004</v>
      </c>
      <c r="Y7" s="749">
        <v>0.49</v>
      </c>
      <c r="Z7" s="749">
        <v>0.53</v>
      </c>
      <c r="AA7" s="749">
        <v>0.28999999999999998</v>
      </c>
      <c r="AB7" s="749">
        <v>0.31</v>
      </c>
      <c r="AC7" s="749">
        <v>0.25</v>
      </c>
      <c r="AD7" s="749">
        <v>0.19</v>
      </c>
      <c r="AE7" s="749">
        <v>0.19</v>
      </c>
      <c r="AF7" s="749">
        <v>0.2</v>
      </c>
      <c r="AG7" s="749">
        <v>0.25</v>
      </c>
      <c r="AH7" s="749">
        <v>0.31</v>
      </c>
      <c r="AI7" s="1632">
        <v>0.36</v>
      </c>
      <c r="AJ7" s="1268"/>
      <c r="AK7" s="511"/>
    </row>
    <row r="8" spans="1:38" s="86" customFormat="1" ht="11.1" customHeight="1">
      <c r="A8" s="234"/>
      <c r="B8" s="139"/>
      <c r="C8" s="18"/>
      <c r="D8" s="177" t="s">
        <v>341</v>
      </c>
      <c r="E8" s="94"/>
      <c r="F8" s="177"/>
      <c r="G8" s="177"/>
      <c r="H8" s="288">
        <v>0</v>
      </c>
      <c r="I8" s="743">
        <v>0.14000000000000001</v>
      </c>
      <c r="J8" s="288">
        <v>0</v>
      </c>
      <c r="K8" s="288">
        <v>0</v>
      </c>
      <c r="L8" s="288">
        <v>0</v>
      </c>
      <c r="M8" s="288">
        <v>0</v>
      </c>
      <c r="N8" s="288">
        <v>0</v>
      </c>
      <c r="O8" s="288">
        <v>0</v>
      </c>
      <c r="P8" s="288">
        <v>0</v>
      </c>
      <c r="Q8" s="288">
        <v>0</v>
      </c>
      <c r="R8" s="288">
        <v>0</v>
      </c>
      <c r="S8" s="746">
        <v>1.2756729174639624E-2</v>
      </c>
      <c r="T8" s="746">
        <v>0</v>
      </c>
      <c r="U8" s="746">
        <v>0</v>
      </c>
      <c r="V8" s="746">
        <v>0.01</v>
      </c>
      <c r="W8" s="746">
        <v>0.01</v>
      </c>
      <c r="X8" s="746">
        <v>0</v>
      </c>
      <c r="Y8" s="1447">
        <v>0</v>
      </c>
      <c r="Z8" s="1447">
        <v>0</v>
      </c>
      <c r="AA8" s="1447">
        <v>0</v>
      </c>
      <c r="AB8" s="1447">
        <v>0</v>
      </c>
      <c r="AC8" s="1447">
        <v>0</v>
      </c>
      <c r="AD8" s="1447">
        <v>0</v>
      </c>
      <c r="AE8" s="1447" t="s">
        <v>612</v>
      </c>
      <c r="AF8" s="1447">
        <v>0</v>
      </c>
      <c r="AG8" s="1447">
        <v>0</v>
      </c>
      <c r="AH8" s="1447" t="s">
        <v>632</v>
      </c>
      <c r="AI8" s="1633">
        <v>0</v>
      </c>
      <c r="AJ8" s="1268"/>
      <c r="AK8" s="511"/>
    </row>
    <row r="9" spans="1:38" s="86" customFormat="1" ht="11.1" customHeight="1">
      <c r="A9" s="237"/>
      <c r="B9" s="141" t="s">
        <v>150</v>
      </c>
      <c r="C9" s="18"/>
      <c r="D9" s="177" t="s">
        <v>342</v>
      </c>
      <c r="E9" s="94"/>
      <c r="F9" s="177"/>
      <c r="G9" s="177"/>
      <c r="H9" s="743">
        <v>0.75</v>
      </c>
      <c r="I9" s="743">
        <v>0.61</v>
      </c>
      <c r="J9" s="743">
        <v>0.8</v>
      </c>
      <c r="K9" s="743">
        <v>0.67</v>
      </c>
      <c r="L9" s="743">
        <v>1.21</v>
      </c>
      <c r="M9" s="743">
        <v>0.94</v>
      </c>
      <c r="N9" s="743">
        <v>0.99</v>
      </c>
      <c r="O9" s="743">
        <v>0.94</v>
      </c>
      <c r="P9" s="743">
        <v>1.02</v>
      </c>
      <c r="Q9" s="743">
        <v>0.56000000000000005</v>
      </c>
      <c r="R9" s="747">
        <v>0.78</v>
      </c>
      <c r="S9" s="748">
        <v>0.72</v>
      </c>
      <c r="T9" s="748">
        <v>0.64</v>
      </c>
      <c r="U9" s="748">
        <v>0.49043512736643868</v>
      </c>
      <c r="V9" s="748">
        <v>0.83</v>
      </c>
      <c r="W9" s="748">
        <v>0.87</v>
      </c>
      <c r="X9" s="748">
        <v>0.6</v>
      </c>
      <c r="Y9" s="747">
        <v>0.54</v>
      </c>
      <c r="Z9" s="747">
        <v>0.56999999999999995</v>
      </c>
      <c r="AA9" s="747">
        <v>0.32</v>
      </c>
      <c r="AB9" s="747">
        <v>0.34</v>
      </c>
      <c r="AC9" s="747">
        <v>0.28000000000000003</v>
      </c>
      <c r="AD9" s="747">
        <v>0.21</v>
      </c>
      <c r="AE9" s="747">
        <v>0.21</v>
      </c>
      <c r="AF9" s="747">
        <v>0.22</v>
      </c>
      <c r="AG9" s="747">
        <v>0.28000000000000003</v>
      </c>
      <c r="AH9" s="747">
        <v>0.34</v>
      </c>
      <c r="AI9" s="1634">
        <v>0.39</v>
      </c>
      <c r="AJ9" s="1268"/>
      <c r="AK9" s="511"/>
    </row>
    <row r="10" spans="1:38" s="86" customFormat="1" ht="11.1" customHeight="1">
      <c r="A10" s="237"/>
      <c r="B10" s="141" t="s">
        <v>119</v>
      </c>
      <c r="C10" s="18"/>
      <c r="D10" s="1793" t="s">
        <v>343</v>
      </c>
      <c r="E10" s="1793"/>
      <c r="F10" s="1793"/>
      <c r="G10" s="347"/>
      <c r="H10" s="749">
        <v>0.02</v>
      </c>
      <c r="I10" s="750">
        <v>0</v>
      </c>
      <c r="J10" s="749">
        <v>0.17</v>
      </c>
      <c r="K10" s="749">
        <v>0.14000000000000001</v>
      </c>
      <c r="L10" s="749">
        <v>0.17</v>
      </c>
      <c r="M10" s="749">
        <v>0.15</v>
      </c>
      <c r="N10" s="749">
        <v>0.05</v>
      </c>
      <c r="O10" s="749">
        <v>0.05</v>
      </c>
      <c r="P10" s="744">
        <v>0.06</v>
      </c>
      <c r="Q10" s="744">
        <v>0.17</v>
      </c>
      <c r="R10" s="744">
        <v>0.18</v>
      </c>
      <c r="S10" s="745">
        <v>0.2</v>
      </c>
      <c r="T10" s="745">
        <v>2.82</v>
      </c>
      <c r="U10" s="745">
        <v>0.20096463022508038</v>
      </c>
      <c r="V10" s="745">
        <v>0.19</v>
      </c>
      <c r="W10" s="745">
        <v>0.2</v>
      </c>
      <c r="X10" s="745">
        <v>0.03</v>
      </c>
      <c r="Y10" s="749">
        <v>0.03</v>
      </c>
      <c r="Z10" s="749">
        <v>0.01</v>
      </c>
      <c r="AA10" s="749">
        <v>0.3</v>
      </c>
      <c r="AB10" s="749">
        <v>0.32</v>
      </c>
      <c r="AC10" s="749">
        <v>0</v>
      </c>
      <c r="AD10" s="749">
        <v>0.08</v>
      </c>
      <c r="AE10" s="749">
        <v>0.08</v>
      </c>
      <c r="AF10" s="749">
        <v>0</v>
      </c>
      <c r="AG10" s="749">
        <v>0</v>
      </c>
      <c r="AH10" s="749">
        <v>0</v>
      </c>
      <c r="AI10" s="1632">
        <v>0</v>
      </c>
      <c r="AJ10" s="1268"/>
      <c r="AK10" s="511"/>
    </row>
    <row r="11" spans="1:38" s="86" customFormat="1" ht="11.1" customHeight="1">
      <c r="A11" s="237"/>
      <c r="B11" s="141" t="s">
        <v>120</v>
      </c>
      <c r="C11" s="18"/>
      <c r="D11" s="553" t="s">
        <v>344</v>
      </c>
      <c r="E11" s="177"/>
      <c r="F11" s="94"/>
      <c r="G11" s="94"/>
      <c r="H11" s="743">
        <v>0.2</v>
      </c>
      <c r="I11" s="743">
        <v>0.21</v>
      </c>
      <c r="J11" s="743">
        <v>0.23</v>
      </c>
      <c r="K11" s="743">
        <v>0.27</v>
      </c>
      <c r="L11" s="743">
        <v>0.3</v>
      </c>
      <c r="M11" s="743">
        <v>0.28000000000000003</v>
      </c>
      <c r="N11" s="743">
        <v>0.33</v>
      </c>
      <c r="O11" s="743">
        <v>0.34</v>
      </c>
      <c r="P11" s="743">
        <v>0.42</v>
      </c>
      <c r="Q11" s="743">
        <v>0.43</v>
      </c>
      <c r="R11" s="743">
        <v>0.48</v>
      </c>
      <c r="S11" s="751">
        <v>0.39</v>
      </c>
      <c r="T11" s="751">
        <v>0.4</v>
      </c>
      <c r="U11" s="751">
        <v>0.35822370452720648</v>
      </c>
      <c r="V11" s="751">
        <v>0.4</v>
      </c>
      <c r="W11" s="751">
        <v>0.39</v>
      </c>
      <c r="X11" s="751">
        <v>0.33</v>
      </c>
      <c r="Y11" s="743">
        <v>0.25</v>
      </c>
      <c r="Z11" s="743">
        <v>0.2</v>
      </c>
      <c r="AA11" s="743">
        <v>0.18</v>
      </c>
      <c r="AB11" s="743">
        <v>0.17</v>
      </c>
      <c r="AC11" s="743">
        <v>0.18</v>
      </c>
      <c r="AD11" s="743">
        <v>0.19</v>
      </c>
      <c r="AE11" s="743">
        <v>0.21</v>
      </c>
      <c r="AF11" s="743">
        <v>0.23</v>
      </c>
      <c r="AG11" s="743">
        <v>0.26</v>
      </c>
      <c r="AH11" s="743">
        <v>0.37</v>
      </c>
      <c r="AI11" s="1635">
        <v>0.44</v>
      </c>
      <c r="AJ11" s="1268"/>
      <c r="AK11" s="511"/>
    </row>
    <row r="12" spans="1:38" s="86" customFormat="1" ht="11.1" customHeight="1">
      <c r="A12" s="237"/>
      <c r="B12" s="141" t="s">
        <v>121</v>
      </c>
      <c r="C12" s="18"/>
      <c r="D12" s="723" t="s">
        <v>345</v>
      </c>
      <c r="E12" s="720"/>
      <c r="F12" s="720"/>
      <c r="G12" s="720"/>
      <c r="H12" s="747">
        <v>2.17</v>
      </c>
      <c r="I12" s="747">
        <v>2.25</v>
      </c>
      <c r="J12" s="747">
        <v>2.35</v>
      </c>
      <c r="K12" s="747">
        <v>1.96</v>
      </c>
      <c r="L12" s="747">
        <v>2.29</v>
      </c>
      <c r="M12" s="747">
        <v>2.65</v>
      </c>
      <c r="N12" s="747">
        <v>2.74</v>
      </c>
      <c r="O12" s="747">
        <v>2.36</v>
      </c>
      <c r="P12" s="747">
        <v>2.76</v>
      </c>
      <c r="Q12" s="747">
        <v>2.57</v>
      </c>
      <c r="R12" s="747">
        <v>3.01</v>
      </c>
      <c r="S12" s="748">
        <v>2.58</v>
      </c>
      <c r="T12" s="748">
        <v>3.48</v>
      </c>
      <c r="U12" s="748">
        <v>2.36</v>
      </c>
      <c r="V12" s="748">
        <v>2.52</v>
      </c>
      <c r="W12" s="748">
        <v>2.57</v>
      </c>
      <c r="X12" s="748">
        <v>2.39</v>
      </c>
      <c r="Y12" s="747">
        <v>2.38</v>
      </c>
      <c r="Z12" s="747">
        <v>2.11</v>
      </c>
      <c r="AA12" s="747">
        <v>1.91</v>
      </c>
      <c r="AB12" s="747">
        <v>1.82</v>
      </c>
      <c r="AC12" s="747">
        <v>1.87</v>
      </c>
      <c r="AD12" s="747">
        <v>1.82</v>
      </c>
      <c r="AE12" s="747">
        <v>2.12</v>
      </c>
      <c r="AF12" s="747">
        <v>1.5</v>
      </c>
      <c r="AG12" s="747">
        <v>1.43</v>
      </c>
      <c r="AH12" s="747">
        <v>1.73</v>
      </c>
      <c r="AI12" s="1634">
        <v>1.54</v>
      </c>
      <c r="AJ12" s="1268"/>
      <c r="AK12" s="511"/>
    </row>
    <row r="13" spans="1:38" s="86" customFormat="1" ht="11.1" customHeight="1">
      <c r="A13" s="234"/>
      <c r="B13" s="372" t="s">
        <v>122</v>
      </c>
      <c r="C13" s="18"/>
      <c r="D13" s="94"/>
      <c r="E13" s="94"/>
      <c r="F13" s="94"/>
      <c r="G13" s="94"/>
      <c r="H13" s="94"/>
      <c r="I13" s="752"/>
      <c r="J13" s="752"/>
      <c r="K13" s="752"/>
      <c r="L13" s="752"/>
      <c r="M13" s="752"/>
      <c r="N13" s="752"/>
      <c r="O13" s="752"/>
      <c r="P13" s="752"/>
      <c r="Q13" s="752"/>
      <c r="R13" s="752"/>
      <c r="S13" s="477"/>
      <c r="T13" s="477"/>
      <c r="U13" s="477"/>
      <c r="V13" s="477"/>
      <c r="W13" s="477"/>
      <c r="X13" s="477"/>
      <c r="Y13" s="363"/>
      <c r="Z13" s="363"/>
      <c r="AA13" s="1664"/>
      <c r="AB13" s="1664"/>
      <c r="AC13" s="1664"/>
      <c r="AD13" s="1664"/>
      <c r="AE13" s="1664"/>
      <c r="AF13" s="1664"/>
      <c r="AG13" s="1664"/>
      <c r="AH13" s="1664"/>
      <c r="AI13" s="1354"/>
      <c r="AJ13" s="477"/>
      <c r="AK13" s="511"/>
    </row>
    <row r="14" spans="1:38" s="86" customFormat="1" ht="11.1" customHeight="1">
      <c r="A14" s="234"/>
      <c r="B14" s="141" t="s">
        <v>124</v>
      </c>
      <c r="C14" s="18"/>
      <c r="D14" s="94"/>
      <c r="E14" s="94"/>
      <c r="F14" s="94"/>
      <c r="G14" s="94"/>
      <c r="H14" s="94"/>
      <c r="I14" s="752"/>
      <c r="J14" s="752"/>
      <c r="K14" s="752"/>
      <c r="L14" s="212"/>
      <c r="M14" s="319"/>
      <c r="N14" s="319"/>
      <c r="O14" s="319"/>
      <c r="P14" s="319"/>
      <c r="Q14" s="319"/>
      <c r="R14" s="319"/>
      <c r="S14" s="459"/>
      <c r="T14" s="459"/>
      <c r="U14" s="459"/>
      <c r="V14" s="459"/>
      <c r="W14" s="459"/>
      <c r="X14" s="459"/>
      <c r="Y14" s="345"/>
      <c r="Z14" s="345"/>
      <c r="AA14" s="1295"/>
      <c r="AB14" s="1295"/>
      <c r="AC14" s="1295"/>
      <c r="AD14" s="1295"/>
      <c r="AE14" s="1295"/>
      <c r="AF14" s="1295"/>
      <c r="AG14" s="1295"/>
      <c r="AH14" s="1295"/>
      <c r="AI14" s="1290" t="s">
        <v>540</v>
      </c>
      <c r="AJ14" s="459"/>
      <c r="AK14" s="511"/>
    </row>
    <row r="15" spans="1:38" s="86" customFormat="1" ht="11.1" customHeight="1">
      <c r="A15" s="234"/>
      <c r="B15" s="141" t="s">
        <v>126</v>
      </c>
      <c r="C15" s="18"/>
      <c r="D15" s="592" t="s">
        <v>346</v>
      </c>
      <c r="E15" s="724"/>
      <c r="F15" s="753"/>
      <c r="G15" s="753"/>
      <c r="H15" s="557">
        <v>1966</v>
      </c>
      <c r="I15" s="557">
        <v>1817</v>
      </c>
      <c r="J15" s="557">
        <v>2308</v>
      </c>
      <c r="K15" s="557">
        <v>2022</v>
      </c>
      <c r="L15" s="653">
        <v>3384</v>
      </c>
      <c r="M15" s="653">
        <v>2722</v>
      </c>
      <c r="N15" s="653">
        <v>2900</v>
      </c>
      <c r="O15" s="653">
        <v>2787</v>
      </c>
      <c r="P15" s="653">
        <v>3174</v>
      </c>
      <c r="Q15" s="653">
        <v>2056</v>
      </c>
      <c r="R15" s="653">
        <v>2691</v>
      </c>
      <c r="S15" s="655">
        <v>2441</v>
      </c>
      <c r="T15" s="655">
        <v>2652</v>
      </c>
      <c r="U15" s="655">
        <v>1864</v>
      </c>
      <c r="V15" s="655">
        <v>2828</v>
      </c>
      <c r="W15" s="655">
        <v>2978</v>
      </c>
      <c r="X15" s="655">
        <v>2220</v>
      </c>
      <c r="Y15" s="653">
        <v>1992</v>
      </c>
      <c r="Z15" s="653">
        <v>2094</v>
      </c>
      <c r="AA15" s="653">
        <v>1382</v>
      </c>
      <c r="AB15" s="653">
        <v>1480</v>
      </c>
      <c r="AC15" s="653">
        <v>1261</v>
      </c>
      <c r="AD15" s="653">
        <v>1065</v>
      </c>
      <c r="AE15" s="653">
        <v>1148</v>
      </c>
      <c r="AF15" s="653">
        <v>1206</v>
      </c>
      <c r="AG15" s="653">
        <v>1493</v>
      </c>
      <c r="AH15" s="653">
        <v>1915</v>
      </c>
      <c r="AI15" s="1672">
        <v>2275</v>
      </c>
      <c r="AJ15" s="1258"/>
      <c r="AK15" s="1276"/>
    </row>
    <row r="16" spans="1:38" s="86" customFormat="1" ht="11.1" customHeight="1">
      <c r="A16" s="234"/>
      <c r="B16" s="141" t="s">
        <v>128</v>
      </c>
      <c r="C16" s="18"/>
      <c r="D16" s="553" t="s">
        <v>340</v>
      </c>
      <c r="E16" s="177"/>
      <c r="F16" s="754"/>
      <c r="G16" s="754"/>
      <c r="H16" s="34">
        <v>1687</v>
      </c>
      <c r="I16" s="34">
        <v>1477</v>
      </c>
      <c r="J16" s="34">
        <v>1915</v>
      </c>
      <c r="K16" s="34">
        <v>1596</v>
      </c>
      <c r="L16" s="658">
        <v>2909</v>
      </c>
      <c r="M16" s="658">
        <v>2248</v>
      </c>
      <c r="N16" s="619">
        <v>2382</v>
      </c>
      <c r="O16" s="658">
        <v>2265</v>
      </c>
      <c r="P16" s="658">
        <v>2528</v>
      </c>
      <c r="Q16" s="658">
        <v>1373</v>
      </c>
      <c r="R16" s="619">
        <v>1939</v>
      </c>
      <c r="S16" s="620">
        <v>1798</v>
      </c>
      <c r="T16" s="620">
        <v>1613</v>
      </c>
      <c r="U16" s="620">
        <v>1237</v>
      </c>
      <c r="V16" s="620">
        <v>2162</v>
      </c>
      <c r="W16" s="620">
        <v>2331</v>
      </c>
      <c r="X16" s="620">
        <v>1651</v>
      </c>
      <c r="Y16" s="618">
        <v>1502</v>
      </c>
      <c r="Z16" s="618">
        <v>1677</v>
      </c>
      <c r="AA16" s="618">
        <v>971</v>
      </c>
      <c r="AB16" s="618">
        <v>1072</v>
      </c>
      <c r="AC16" s="618">
        <v>872</v>
      </c>
      <c r="AD16" s="618">
        <v>667</v>
      </c>
      <c r="AE16" s="618">
        <v>697</v>
      </c>
      <c r="AF16" s="618">
        <v>745</v>
      </c>
      <c r="AG16" s="618">
        <v>964</v>
      </c>
      <c r="AH16" s="618">
        <v>1182</v>
      </c>
      <c r="AI16" s="1604">
        <v>1396</v>
      </c>
      <c r="AJ16" s="1258"/>
      <c r="AK16" s="511"/>
      <c r="AL16" s="512"/>
    </row>
    <row r="17" spans="1:39" s="86" customFormat="1" ht="11.1" customHeight="1">
      <c r="A17" s="237"/>
      <c r="B17" s="141" t="s">
        <v>130</v>
      </c>
      <c r="C17" s="18"/>
      <c r="D17" s="177" t="s">
        <v>341</v>
      </c>
      <c r="E17" s="94"/>
      <c r="F17" s="17"/>
      <c r="G17" s="17"/>
      <c r="H17" s="755">
        <v>0</v>
      </c>
      <c r="I17" s="34">
        <v>38</v>
      </c>
      <c r="J17" s="755">
        <v>0</v>
      </c>
      <c r="K17" s="755">
        <v>0</v>
      </c>
      <c r="L17" s="664">
        <v>0</v>
      </c>
      <c r="M17" s="288">
        <v>0</v>
      </c>
      <c r="N17" s="288">
        <v>3</v>
      </c>
      <c r="O17" s="288">
        <v>1</v>
      </c>
      <c r="P17" s="288">
        <v>0</v>
      </c>
      <c r="Q17" s="288">
        <v>1</v>
      </c>
      <c r="R17" s="288">
        <v>1</v>
      </c>
      <c r="S17" s="756">
        <v>4</v>
      </c>
      <c r="T17" s="756">
        <v>0</v>
      </c>
      <c r="U17" s="756">
        <v>0</v>
      </c>
      <c r="V17" s="756">
        <v>2</v>
      </c>
      <c r="W17" s="756">
        <v>2</v>
      </c>
      <c r="X17" s="756">
        <v>0</v>
      </c>
      <c r="Y17" s="1493">
        <v>0</v>
      </c>
      <c r="Z17" s="1493">
        <v>0</v>
      </c>
      <c r="AA17" s="1493">
        <v>0</v>
      </c>
      <c r="AB17" s="1493">
        <v>0</v>
      </c>
      <c r="AC17" s="1493">
        <v>0</v>
      </c>
      <c r="AD17" s="1493">
        <v>0</v>
      </c>
      <c r="AE17" s="1493" t="s">
        <v>612</v>
      </c>
      <c r="AF17" s="1493">
        <v>0</v>
      </c>
      <c r="AG17" s="1493">
        <v>0</v>
      </c>
      <c r="AH17" s="1493" t="s">
        <v>632</v>
      </c>
      <c r="AI17" s="1636">
        <v>0</v>
      </c>
      <c r="AJ17" s="1263"/>
      <c r="AK17" s="511"/>
    </row>
    <row r="18" spans="1:39" s="86" customFormat="1" ht="11.1" customHeight="1">
      <c r="A18" s="234"/>
      <c r="B18" s="141" t="s">
        <v>132</v>
      </c>
      <c r="C18" s="18"/>
      <c r="D18" s="177" t="s">
        <v>342</v>
      </c>
      <c r="E18" s="94"/>
      <c r="F18" s="754"/>
      <c r="G18" s="754"/>
      <c r="H18" s="34">
        <v>1687</v>
      </c>
      <c r="I18" s="34">
        <v>1439</v>
      </c>
      <c r="J18" s="34">
        <v>1915</v>
      </c>
      <c r="K18" s="34">
        <v>1596</v>
      </c>
      <c r="L18" s="658">
        <v>2909</v>
      </c>
      <c r="M18" s="658">
        <v>2248</v>
      </c>
      <c r="N18" s="658">
        <v>2379</v>
      </c>
      <c r="O18" s="658">
        <v>2264</v>
      </c>
      <c r="P18" s="658">
        <v>2528</v>
      </c>
      <c r="Q18" s="658">
        <v>1372</v>
      </c>
      <c r="R18" s="623">
        <v>1938</v>
      </c>
      <c r="S18" s="624">
        <v>1794</v>
      </c>
      <c r="T18" s="624">
        <v>1613</v>
      </c>
      <c r="U18" s="624">
        <v>1237</v>
      </c>
      <c r="V18" s="624">
        <v>2160</v>
      </c>
      <c r="W18" s="624">
        <v>2329</v>
      </c>
      <c r="X18" s="624">
        <v>1651</v>
      </c>
      <c r="Y18" s="623">
        <v>1502</v>
      </c>
      <c r="Z18" s="623">
        <v>1677</v>
      </c>
      <c r="AA18" s="623">
        <v>971</v>
      </c>
      <c r="AB18" s="623">
        <v>1072</v>
      </c>
      <c r="AC18" s="623">
        <v>872</v>
      </c>
      <c r="AD18" s="623">
        <v>667</v>
      </c>
      <c r="AE18" s="623">
        <v>697</v>
      </c>
      <c r="AF18" s="623">
        <v>745</v>
      </c>
      <c r="AG18" s="623">
        <v>964</v>
      </c>
      <c r="AH18" s="623">
        <v>1182</v>
      </c>
      <c r="AI18" s="1606">
        <v>1396</v>
      </c>
      <c r="AJ18" s="1258"/>
      <c r="AK18" s="511"/>
    </row>
    <row r="19" spans="1:39" s="86" customFormat="1" ht="11.1" customHeight="1">
      <c r="A19" s="234"/>
      <c r="B19" s="141" t="s">
        <v>133</v>
      </c>
      <c r="C19" s="18"/>
      <c r="D19" s="1793" t="s">
        <v>343</v>
      </c>
      <c r="E19" s="1793"/>
      <c r="F19" s="1793"/>
      <c r="G19" s="347"/>
      <c r="H19" s="694">
        <v>1</v>
      </c>
      <c r="I19" s="757">
        <v>0</v>
      </c>
      <c r="J19" s="694">
        <v>26</v>
      </c>
      <c r="K19" s="694">
        <v>23</v>
      </c>
      <c r="L19" s="694">
        <v>21</v>
      </c>
      <c r="M19" s="694">
        <v>16</v>
      </c>
      <c r="N19" s="694">
        <v>5</v>
      </c>
      <c r="O19" s="694">
        <v>5</v>
      </c>
      <c r="P19" s="693">
        <v>7</v>
      </c>
      <c r="Q19" s="693">
        <v>21</v>
      </c>
      <c r="R19" s="693">
        <v>22</v>
      </c>
      <c r="S19" s="695">
        <v>22</v>
      </c>
      <c r="T19" s="695">
        <v>332</v>
      </c>
      <c r="U19" s="695">
        <v>25</v>
      </c>
      <c r="V19" s="695">
        <v>23</v>
      </c>
      <c r="W19" s="695">
        <v>23</v>
      </c>
      <c r="X19" s="695">
        <v>3</v>
      </c>
      <c r="Y19" s="694">
        <v>3</v>
      </c>
      <c r="Z19" s="694">
        <v>1</v>
      </c>
      <c r="AA19" s="694">
        <v>33</v>
      </c>
      <c r="AB19" s="694">
        <v>37</v>
      </c>
      <c r="AC19" s="694">
        <v>0</v>
      </c>
      <c r="AD19" s="694">
        <v>9</v>
      </c>
      <c r="AE19" s="694">
        <v>9</v>
      </c>
      <c r="AF19" s="694">
        <v>0</v>
      </c>
      <c r="AG19" s="694">
        <v>0</v>
      </c>
      <c r="AH19" s="694">
        <v>0</v>
      </c>
      <c r="AI19" s="1607">
        <v>0</v>
      </c>
      <c r="AJ19" s="1264"/>
      <c r="AK19" s="511"/>
      <c r="AM19" s="454"/>
    </row>
    <row r="20" spans="1:39" s="86" customFormat="1" ht="11.1" customHeight="1">
      <c r="A20" s="239"/>
      <c r="B20" s="140" t="s">
        <v>347</v>
      </c>
      <c r="C20" s="18"/>
      <c r="D20" s="553" t="s">
        <v>344</v>
      </c>
      <c r="E20" s="553"/>
      <c r="F20" s="94"/>
      <c r="G20" s="94"/>
      <c r="H20" s="684">
        <v>176</v>
      </c>
      <c r="I20" s="684">
        <v>219</v>
      </c>
      <c r="J20" s="684">
        <v>239</v>
      </c>
      <c r="K20" s="684">
        <v>285</v>
      </c>
      <c r="L20" s="684">
        <v>323</v>
      </c>
      <c r="M20" s="684">
        <v>308</v>
      </c>
      <c r="N20" s="684">
        <v>356</v>
      </c>
      <c r="O20" s="684">
        <v>372</v>
      </c>
      <c r="P20" s="684">
        <v>472</v>
      </c>
      <c r="Q20" s="684">
        <v>504</v>
      </c>
      <c r="R20" s="684">
        <v>563</v>
      </c>
      <c r="S20" s="758">
        <v>465</v>
      </c>
      <c r="T20" s="758">
        <v>496</v>
      </c>
      <c r="U20" s="758">
        <v>464</v>
      </c>
      <c r="V20" s="758">
        <v>511</v>
      </c>
      <c r="W20" s="758">
        <v>488</v>
      </c>
      <c r="X20" s="758">
        <v>436</v>
      </c>
      <c r="Y20" s="684">
        <v>363</v>
      </c>
      <c r="Z20" s="684">
        <v>309</v>
      </c>
      <c r="AA20" s="684">
        <v>284</v>
      </c>
      <c r="AB20" s="684">
        <v>284</v>
      </c>
      <c r="AC20" s="684">
        <v>293</v>
      </c>
      <c r="AD20" s="684">
        <v>301</v>
      </c>
      <c r="AE20" s="684">
        <v>332</v>
      </c>
      <c r="AF20" s="684">
        <v>384</v>
      </c>
      <c r="AG20" s="684">
        <v>455</v>
      </c>
      <c r="AH20" s="684">
        <v>647</v>
      </c>
      <c r="AI20" s="1637">
        <v>797</v>
      </c>
      <c r="AJ20" s="1264"/>
      <c r="AK20" s="511"/>
    </row>
    <row r="21" spans="1:39" s="86" customFormat="1" ht="11.1" customHeight="1">
      <c r="A21" s="234"/>
      <c r="B21" s="141" t="s">
        <v>135</v>
      </c>
      <c r="C21" s="18"/>
      <c r="D21" s="723" t="s">
        <v>345</v>
      </c>
      <c r="E21" s="723"/>
      <c r="F21" s="720"/>
      <c r="G21" s="720"/>
      <c r="H21" s="759">
        <v>102</v>
      </c>
      <c r="I21" s="759">
        <v>121</v>
      </c>
      <c r="J21" s="759">
        <v>128</v>
      </c>
      <c r="K21" s="759">
        <v>118</v>
      </c>
      <c r="L21" s="759">
        <v>131</v>
      </c>
      <c r="M21" s="759">
        <v>150</v>
      </c>
      <c r="N21" s="759">
        <v>157</v>
      </c>
      <c r="O21" s="759">
        <v>146</v>
      </c>
      <c r="P21" s="759">
        <v>167</v>
      </c>
      <c r="Q21" s="759">
        <v>158</v>
      </c>
      <c r="R21" s="759">
        <v>167</v>
      </c>
      <c r="S21" s="760">
        <v>156</v>
      </c>
      <c r="T21" s="760">
        <v>211</v>
      </c>
      <c r="U21" s="760">
        <v>138</v>
      </c>
      <c r="V21" s="760">
        <v>132</v>
      </c>
      <c r="W21" s="760">
        <v>136</v>
      </c>
      <c r="X21" s="760">
        <v>130</v>
      </c>
      <c r="Y21" s="759">
        <v>124</v>
      </c>
      <c r="Z21" s="759">
        <v>107</v>
      </c>
      <c r="AA21" s="759">
        <v>94</v>
      </c>
      <c r="AB21" s="759">
        <v>87</v>
      </c>
      <c r="AC21" s="759">
        <v>96</v>
      </c>
      <c r="AD21" s="759">
        <v>88</v>
      </c>
      <c r="AE21" s="759">
        <v>110</v>
      </c>
      <c r="AF21" s="759">
        <v>77</v>
      </c>
      <c r="AG21" s="759">
        <v>74</v>
      </c>
      <c r="AH21" s="759">
        <v>86</v>
      </c>
      <c r="AI21" s="1638">
        <v>82</v>
      </c>
      <c r="AJ21" s="1264"/>
      <c r="AK21" s="1276"/>
    </row>
    <row r="22" spans="1:39" s="86" customFormat="1" ht="11.1" customHeight="1">
      <c r="A22" s="234"/>
      <c r="B22" s="1548" t="s">
        <v>570</v>
      </c>
      <c r="C22" s="18"/>
      <c r="D22" s="94"/>
      <c r="E22" s="94"/>
      <c r="F22" s="94"/>
      <c r="G22" s="94"/>
      <c r="H22" s="761"/>
      <c r="I22" s="23"/>
      <c r="J22" s="23"/>
      <c r="K22" s="23"/>
      <c r="L22" s="23"/>
      <c r="M22" s="23"/>
      <c r="N22" s="23"/>
      <c r="O22" s="23"/>
      <c r="P22" s="23"/>
      <c r="Q22" s="23"/>
      <c r="R22" s="23"/>
      <c r="S22" s="463"/>
      <c r="T22" s="463"/>
      <c r="U22" s="463"/>
      <c r="V22" s="463"/>
      <c r="W22" s="463"/>
      <c r="X22" s="463"/>
      <c r="Y22" s="361"/>
      <c r="Z22" s="361"/>
      <c r="AA22" s="1547"/>
      <c r="AB22" s="1547"/>
      <c r="AC22" s="1547"/>
      <c r="AD22" s="1547"/>
      <c r="AE22" s="1547"/>
      <c r="AF22" s="1547"/>
      <c r="AG22" s="1547"/>
      <c r="AH22" s="1547"/>
      <c r="AI22" s="1312"/>
      <c r="AJ22" s="463"/>
      <c r="AK22" s="511"/>
    </row>
    <row r="23" spans="1:39" s="86" customFormat="1" ht="11.1" customHeight="1">
      <c r="A23" s="234"/>
      <c r="B23" s="141" t="s">
        <v>136</v>
      </c>
      <c r="C23" s="18"/>
      <c r="D23" s="94"/>
      <c r="E23" s="94"/>
      <c r="F23" s="94"/>
      <c r="G23" s="94"/>
      <c r="H23" s="761"/>
      <c r="I23" s="23"/>
      <c r="J23" s="23"/>
      <c r="K23" s="23"/>
      <c r="L23" s="212"/>
      <c r="M23" s="319"/>
      <c r="N23" s="319"/>
      <c r="O23" s="319"/>
      <c r="P23" s="319"/>
      <c r="Q23" s="319"/>
      <c r="R23" s="319"/>
      <c r="S23" s="459"/>
      <c r="T23" s="459"/>
      <c r="U23" s="459"/>
      <c r="V23" s="459"/>
      <c r="W23" s="459"/>
      <c r="X23" s="459"/>
      <c r="Y23" s="345"/>
      <c r="Z23" s="345"/>
      <c r="AA23" s="1295"/>
      <c r="AB23" s="1295"/>
      <c r="AC23" s="1295"/>
      <c r="AD23" s="1295"/>
      <c r="AE23" s="1295"/>
      <c r="AF23" s="1295"/>
      <c r="AG23" s="1295"/>
      <c r="AH23" s="1295"/>
      <c r="AI23" s="1290" t="s">
        <v>540</v>
      </c>
      <c r="AJ23" s="459"/>
      <c r="AK23" s="511"/>
    </row>
    <row r="24" spans="1:39" s="86" customFormat="1" ht="11.1" customHeight="1">
      <c r="A24" s="234"/>
      <c r="B24" s="141" t="s">
        <v>138</v>
      </c>
      <c r="C24" s="18"/>
      <c r="D24" s="592" t="s">
        <v>348</v>
      </c>
      <c r="E24" s="724"/>
      <c r="F24" s="753"/>
      <c r="G24" s="753"/>
      <c r="H24" s="557">
        <v>359753</v>
      </c>
      <c r="I24" s="557">
        <v>382497</v>
      </c>
      <c r="J24" s="557">
        <v>392736</v>
      </c>
      <c r="K24" s="557">
        <v>395639</v>
      </c>
      <c r="L24" s="653">
        <v>392211</v>
      </c>
      <c r="M24" s="653">
        <v>388149</v>
      </c>
      <c r="N24" s="653">
        <v>389728</v>
      </c>
      <c r="O24" s="653">
        <v>393285</v>
      </c>
      <c r="P24" s="653">
        <v>401577</v>
      </c>
      <c r="Q24" s="653">
        <v>406907</v>
      </c>
      <c r="R24" s="653">
        <v>413187</v>
      </c>
      <c r="S24" s="655">
        <v>419756</v>
      </c>
      <c r="T24" s="655">
        <v>425550</v>
      </c>
      <c r="U24" s="655">
        <v>429802</v>
      </c>
      <c r="V24" s="655">
        <v>431601</v>
      </c>
      <c r="W24" s="655">
        <v>436158</v>
      </c>
      <c r="X24" s="655">
        <v>446963</v>
      </c>
      <c r="Y24" s="653">
        <v>465919</v>
      </c>
      <c r="Z24" s="653">
        <v>487117</v>
      </c>
      <c r="AA24" s="653">
        <v>508696</v>
      </c>
      <c r="AB24" s="653">
        <v>522440</v>
      </c>
      <c r="AC24" s="653">
        <v>521336</v>
      </c>
      <c r="AD24" s="653">
        <v>526472</v>
      </c>
      <c r="AE24" s="653">
        <v>549389</v>
      </c>
      <c r="AF24" s="653">
        <v>559074</v>
      </c>
      <c r="AG24" s="653">
        <v>570786</v>
      </c>
      <c r="AH24" s="653">
        <v>574879</v>
      </c>
      <c r="AI24" s="1672">
        <v>590973</v>
      </c>
      <c r="AJ24" s="1258"/>
      <c r="AK24" s="1276"/>
    </row>
    <row r="25" spans="1:39" s="86" customFormat="1" ht="11.1" customHeight="1">
      <c r="A25" s="234"/>
      <c r="B25" s="141" t="s">
        <v>140</v>
      </c>
      <c r="C25" s="18"/>
      <c r="D25" s="553" t="s">
        <v>340</v>
      </c>
      <c r="E25" s="177"/>
      <c r="F25" s="754"/>
      <c r="G25" s="754"/>
      <c r="H25" s="34">
        <v>253174</v>
      </c>
      <c r="I25" s="34">
        <v>263353</v>
      </c>
      <c r="J25" s="34">
        <v>267518</v>
      </c>
      <c r="K25" s="34">
        <v>267188</v>
      </c>
      <c r="L25" s="658">
        <v>267942</v>
      </c>
      <c r="M25" s="658">
        <v>263296</v>
      </c>
      <c r="N25" s="619">
        <v>265430</v>
      </c>
      <c r="O25" s="658">
        <v>267226</v>
      </c>
      <c r="P25" s="658">
        <v>272036</v>
      </c>
      <c r="Q25" s="658">
        <v>272037</v>
      </c>
      <c r="R25" s="619">
        <v>278784</v>
      </c>
      <c r="S25" s="620">
        <v>282109</v>
      </c>
      <c r="T25" s="620">
        <v>282189</v>
      </c>
      <c r="U25" s="620">
        <v>281972</v>
      </c>
      <c r="V25" s="620">
        <v>286891</v>
      </c>
      <c r="W25" s="620">
        <v>294255</v>
      </c>
      <c r="X25" s="620">
        <v>298985</v>
      </c>
      <c r="Y25" s="618">
        <v>305315</v>
      </c>
      <c r="Z25" s="618">
        <v>319196</v>
      </c>
      <c r="AA25" s="618">
        <v>332493</v>
      </c>
      <c r="AB25" s="618">
        <v>340702</v>
      </c>
      <c r="AC25" s="618">
        <v>343135</v>
      </c>
      <c r="AD25" s="618">
        <v>351017</v>
      </c>
      <c r="AE25" s="618">
        <v>371146</v>
      </c>
      <c r="AF25" s="618">
        <v>377705</v>
      </c>
      <c r="AG25" s="618">
        <v>380001</v>
      </c>
      <c r="AH25" s="618">
        <v>383873</v>
      </c>
      <c r="AI25" s="1604">
        <v>389603</v>
      </c>
      <c r="AJ25" s="1258"/>
      <c r="AK25" s="1276"/>
    </row>
    <row r="26" spans="1:39" s="86" customFormat="1" ht="11.1" customHeight="1">
      <c r="A26" s="241"/>
      <c r="B26" s="141"/>
      <c r="C26" s="18"/>
      <c r="D26" s="177" t="s">
        <v>341</v>
      </c>
      <c r="E26" s="177"/>
      <c r="F26" s="17"/>
      <c r="G26" s="17"/>
      <c r="H26" s="34">
        <v>28021</v>
      </c>
      <c r="I26" s="34">
        <v>26899</v>
      </c>
      <c r="J26" s="34">
        <v>28181</v>
      </c>
      <c r="K26" s="34">
        <v>28253</v>
      </c>
      <c r="L26" s="658">
        <v>27370</v>
      </c>
      <c r="M26" s="658">
        <v>24940</v>
      </c>
      <c r="N26" s="658">
        <v>25675</v>
      </c>
      <c r="O26" s="658">
        <v>25353</v>
      </c>
      <c r="P26" s="658">
        <v>26189</v>
      </c>
      <c r="Q26" s="658">
        <v>28584</v>
      </c>
      <c r="R26" s="658">
        <v>30736</v>
      </c>
      <c r="S26" s="660">
        <v>31356</v>
      </c>
      <c r="T26" s="660">
        <v>30882</v>
      </c>
      <c r="U26" s="660">
        <v>29747</v>
      </c>
      <c r="V26" s="660">
        <v>26331</v>
      </c>
      <c r="W26" s="660">
        <v>26531</v>
      </c>
      <c r="X26" s="660">
        <v>25369</v>
      </c>
      <c r="Y26" s="658">
        <v>25263</v>
      </c>
      <c r="Z26" s="658">
        <v>25252</v>
      </c>
      <c r="AA26" s="658">
        <v>27192</v>
      </c>
      <c r="AB26" s="658">
        <v>26706</v>
      </c>
      <c r="AC26" s="658">
        <v>28620</v>
      </c>
      <c r="AD26" s="658">
        <v>27727</v>
      </c>
      <c r="AE26" s="658">
        <v>32430</v>
      </c>
      <c r="AF26" s="658">
        <v>32155</v>
      </c>
      <c r="AG26" s="658">
        <v>31791</v>
      </c>
      <c r="AH26" s="658">
        <v>33505</v>
      </c>
      <c r="AI26" s="1605">
        <v>35415</v>
      </c>
      <c r="AJ26" s="1258"/>
      <c r="AK26" s="511"/>
    </row>
    <row r="27" spans="1:39" s="86" customFormat="1" ht="11.1" customHeight="1">
      <c r="A27" s="234"/>
      <c r="B27" s="141"/>
      <c r="C27" s="18"/>
      <c r="D27" s="177" t="s">
        <v>342</v>
      </c>
      <c r="E27" s="177"/>
      <c r="F27" s="754"/>
      <c r="G27" s="754"/>
      <c r="H27" s="34">
        <v>225153</v>
      </c>
      <c r="I27" s="34">
        <v>236454</v>
      </c>
      <c r="J27" s="34">
        <v>239337</v>
      </c>
      <c r="K27" s="34">
        <v>238935</v>
      </c>
      <c r="L27" s="658">
        <v>240572</v>
      </c>
      <c r="M27" s="658">
        <v>238356</v>
      </c>
      <c r="N27" s="658">
        <v>239755</v>
      </c>
      <c r="O27" s="658">
        <v>241873</v>
      </c>
      <c r="P27" s="658">
        <v>245847</v>
      </c>
      <c r="Q27" s="658">
        <v>243453</v>
      </c>
      <c r="R27" s="623">
        <v>248048</v>
      </c>
      <c r="S27" s="624">
        <v>250753</v>
      </c>
      <c r="T27" s="623">
        <v>251307</v>
      </c>
      <c r="U27" s="623">
        <v>252225</v>
      </c>
      <c r="V27" s="623">
        <v>260560</v>
      </c>
      <c r="W27" s="623">
        <v>267724</v>
      </c>
      <c r="X27" s="623">
        <v>273616</v>
      </c>
      <c r="Y27" s="623">
        <v>280052</v>
      </c>
      <c r="Z27" s="623">
        <v>293944</v>
      </c>
      <c r="AA27" s="623">
        <v>305301</v>
      </c>
      <c r="AB27" s="623">
        <v>313996</v>
      </c>
      <c r="AC27" s="623">
        <v>314515</v>
      </c>
      <c r="AD27" s="623">
        <v>323290</v>
      </c>
      <c r="AE27" s="623">
        <v>338716</v>
      </c>
      <c r="AF27" s="623">
        <v>345550</v>
      </c>
      <c r="AG27" s="623">
        <v>348210</v>
      </c>
      <c r="AH27" s="623">
        <v>350368</v>
      </c>
      <c r="AI27" s="1606">
        <v>354188</v>
      </c>
      <c r="AJ27" s="1277"/>
      <c r="AK27" s="511"/>
    </row>
    <row r="28" spans="1:39" s="86" customFormat="1" ht="11.1" customHeight="1">
      <c r="A28" s="182"/>
      <c r="B28" s="203"/>
      <c r="C28" s="18"/>
      <c r="D28" s="1793" t="s">
        <v>343</v>
      </c>
      <c r="E28" s="1793"/>
      <c r="F28" s="1793"/>
      <c r="G28" s="347"/>
      <c r="H28" s="617">
        <v>11865</v>
      </c>
      <c r="I28" s="617">
        <v>11597</v>
      </c>
      <c r="J28" s="617">
        <v>15040</v>
      </c>
      <c r="K28" s="617">
        <v>15820</v>
      </c>
      <c r="L28" s="618">
        <v>11990</v>
      </c>
      <c r="M28" s="618">
        <v>10673</v>
      </c>
      <c r="N28" s="618">
        <v>10204</v>
      </c>
      <c r="O28" s="618">
        <v>10374</v>
      </c>
      <c r="P28" s="619">
        <v>11547</v>
      </c>
      <c r="Q28" s="619">
        <v>12710</v>
      </c>
      <c r="R28" s="619">
        <v>12259</v>
      </c>
      <c r="S28" s="620">
        <v>11346</v>
      </c>
      <c r="T28" s="620">
        <v>11798</v>
      </c>
      <c r="U28" s="620">
        <v>12440</v>
      </c>
      <c r="V28" s="620">
        <v>12205</v>
      </c>
      <c r="W28" s="620">
        <v>11384</v>
      </c>
      <c r="X28" s="618">
        <v>11133</v>
      </c>
      <c r="Y28" s="618">
        <v>9545</v>
      </c>
      <c r="Z28" s="618">
        <v>10039</v>
      </c>
      <c r="AA28" s="618">
        <v>10977</v>
      </c>
      <c r="AB28" s="618">
        <v>11711</v>
      </c>
      <c r="AC28" s="618">
        <v>10721</v>
      </c>
      <c r="AD28" s="618">
        <v>11196</v>
      </c>
      <c r="AE28" s="618">
        <v>11700</v>
      </c>
      <c r="AF28" s="618">
        <v>11119</v>
      </c>
      <c r="AG28" s="618">
        <v>12151</v>
      </c>
      <c r="AH28" s="618">
        <v>11716</v>
      </c>
      <c r="AI28" s="1604">
        <v>14019</v>
      </c>
      <c r="AJ28" s="1258"/>
      <c r="AK28" s="511"/>
    </row>
    <row r="29" spans="1:39" s="86" customFormat="1" ht="11.1" customHeight="1">
      <c r="A29" s="182"/>
      <c r="B29" s="193"/>
      <c r="C29" s="18"/>
      <c r="D29" s="553" t="s">
        <v>344</v>
      </c>
      <c r="E29" s="177"/>
      <c r="F29" s="177"/>
      <c r="G29" s="177"/>
      <c r="H29" s="34">
        <v>90029</v>
      </c>
      <c r="I29" s="34">
        <v>102182</v>
      </c>
      <c r="J29" s="34">
        <v>104741</v>
      </c>
      <c r="K29" s="34">
        <v>106574</v>
      </c>
      <c r="L29" s="658">
        <v>106548</v>
      </c>
      <c r="M29" s="658">
        <v>108517</v>
      </c>
      <c r="N29" s="658">
        <v>108363</v>
      </c>
      <c r="O29" s="658">
        <v>109500</v>
      </c>
      <c r="P29" s="658">
        <v>111958</v>
      </c>
      <c r="Q29" s="658">
        <v>116004</v>
      </c>
      <c r="R29" s="658">
        <v>116584</v>
      </c>
      <c r="S29" s="660">
        <v>120230</v>
      </c>
      <c r="T29" s="660">
        <v>125505</v>
      </c>
      <c r="U29" s="660">
        <v>129528</v>
      </c>
      <c r="V29" s="660">
        <v>127256</v>
      </c>
      <c r="W29" s="660">
        <v>125225</v>
      </c>
      <c r="X29" s="658">
        <v>131410</v>
      </c>
      <c r="Y29" s="658">
        <v>145835</v>
      </c>
      <c r="Z29" s="658">
        <v>152821</v>
      </c>
      <c r="AA29" s="658">
        <v>160304</v>
      </c>
      <c r="AB29" s="658">
        <v>165235</v>
      </c>
      <c r="AC29" s="658">
        <v>162347</v>
      </c>
      <c r="AD29" s="658">
        <v>159425</v>
      </c>
      <c r="AE29" s="658">
        <v>161344</v>
      </c>
      <c r="AF29" s="658">
        <v>165119</v>
      </c>
      <c r="AG29" s="658">
        <v>173449</v>
      </c>
      <c r="AH29" s="658">
        <v>174314</v>
      </c>
      <c r="AI29" s="1605">
        <v>182031</v>
      </c>
      <c r="AJ29" s="1258"/>
      <c r="AK29" s="511"/>
    </row>
    <row r="30" spans="1:39" s="86" customFormat="1" ht="11.1" customHeight="1">
      <c r="A30" s="182"/>
      <c r="B30" s="295"/>
      <c r="C30" s="18"/>
      <c r="D30" s="723" t="s">
        <v>345</v>
      </c>
      <c r="E30" s="723"/>
      <c r="F30" s="762"/>
      <c r="G30" s="762"/>
      <c r="H30" s="622">
        <v>4686</v>
      </c>
      <c r="I30" s="622">
        <v>5366</v>
      </c>
      <c r="J30" s="622">
        <v>5436</v>
      </c>
      <c r="K30" s="622">
        <v>6057</v>
      </c>
      <c r="L30" s="623">
        <v>5730</v>
      </c>
      <c r="M30" s="623">
        <v>5664</v>
      </c>
      <c r="N30" s="623">
        <v>5731</v>
      </c>
      <c r="O30" s="623">
        <v>6185</v>
      </c>
      <c r="P30" s="623">
        <v>6036</v>
      </c>
      <c r="Q30" s="623">
        <v>6156</v>
      </c>
      <c r="R30" s="623">
        <v>5560</v>
      </c>
      <c r="S30" s="624">
        <v>6071</v>
      </c>
      <c r="T30" s="624">
        <v>6058</v>
      </c>
      <c r="U30" s="624">
        <v>5862</v>
      </c>
      <c r="V30" s="624">
        <v>5249</v>
      </c>
      <c r="W30" s="624">
        <v>5294</v>
      </c>
      <c r="X30" s="624">
        <v>5435</v>
      </c>
      <c r="Y30" s="623">
        <v>5224</v>
      </c>
      <c r="Z30" s="623">
        <v>5061</v>
      </c>
      <c r="AA30" s="623">
        <v>4922</v>
      </c>
      <c r="AB30" s="623">
        <v>4792</v>
      </c>
      <c r="AC30" s="623">
        <v>5133</v>
      </c>
      <c r="AD30" s="623">
        <v>4834</v>
      </c>
      <c r="AE30" s="623">
        <v>5199</v>
      </c>
      <c r="AF30" s="623">
        <v>5131</v>
      </c>
      <c r="AG30" s="623">
        <v>5185</v>
      </c>
      <c r="AH30" s="623">
        <v>4977</v>
      </c>
      <c r="AI30" s="1606">
        <v>5320</v>
      </c>
      <c r="AJ30" s="1258"/>
      <c r="AK30" s="511"/>
    </row>
    <row r="31" spans="1:39" s="86" customFormat="1" ht="11.1" customHeight="1">
      <c r="A31" s="182"/>
      <c r="B31" s="295"/>
      <c r="C31" s="18"/>
      <c r="D31" s="92"/>
      <c r="E31" s="299"/>
      <c r="F31" s="299"/>
      <c r="G31" s="299"/>
      <c r="H31" s="299"/>
      <c r="I31" s="299"/>
      <c r="J31" s="299"/>
      <c r="K31" s="299"/>
      <c r="L31" s="299"/>
      <c r="M31" s="299"/>
      <c r="N31" s="299"/>
      <c r="O31" s="299"/>
      <c r="P31" s="299"/>
      <c r="Q31" s="299"/>
      <c r="R31" s="299"/>
      <c r="S31" s="299"/>
      <c r="T31" s="299"/>
      <c r="U31" s="299"/>
      <c r="V31" s="299"/>
      <c r="W31" s="299"/>
      <c r="X31" s="299"/>
      <c r="Y31" s="299"/>
      <c r="Z31" s="299"/>
      <c r="AA31" s="299"/>
      <c r="AB31" s="299"/>
      <c r="AC31" s="299"/>
      <c r="AD31" s="299"/>
      <c r="AE31" s="299"/>
      <c r="AF31" s="299"/>
      <c r="AG31" s="299"/>
      <c r="AH31" s="299"/>
      <c r="AI31" s="1356"/>
      <c r="AJ31" s="511"/>
    </row>
    <row r="32" spans="1:39" s="86" customFormat="1" ht="11.1" customHeight="1">
      <c r="A32" s="182"/>
      <c r="B32" s="295"/>
      <c r="C32" s="298"/>
      <c r="D32" s="17"/>
      <c r="E32" s="17"/>
      <c r="F32" s="17"/>
      <c r="G32" s="17"/>
      <c r="H32" s="300"/>
      <c r="I32" s="300"/>
      <c r="J32" s="300"/>
      <c r="K32" s="300"/>
      <c r="L32" s="300"/>
      <c r="M32" s="300"/>
      <c r="N32" s="300"/>
      <c r="O32" s="300"/>
      <c r="P32" s="300"/>
      <c r="Q32" s="300"/>
      <c r="R32" s="300"/>
      <c r="S32" s="300"/>
      <c r="T32" s="300"/>
      <c r="U32" s="300"/>
      <c r="V32" s="300"/>
      <c r="W32" s="300"/>
      <c r="X32" s="300"/>
      <c r="Y32" s="300"/>
      <c r="Z32" s="300"/>
      <c r="AA32" s="300"/>
      <c r="AB32" s="300"/>
      <c r="AC32" s="300"/>
      <c r="AD32" s="300"/>
      <c r="AE32" s="300"/>
      <c r="AF32" s="300"/>
      <c r="AG32" s="300"/>
      <c r="AH32" s="300"/>
      <c r="AI32" s="300"/>
      <c r="AJ32" s="511"/>
    </row>
    <row r="33" spans="1:36" s="86" customFormat="1" ht="11.1" customHeight="1">
      <c r="A33" s="182"/>
      <c r="B33" s="295"/>
      <c r="C33" s="298"/>
      <c r="D33" s="92"/>
      <c r="E33" s="92"/>
      <c r="F33" s="92"/>
      <c r="G33" s="92"/>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511"/>
    </row>
    <row r="34" spans="1:36" s="86" customFormat="1" ht="11.1" customHeight="1">
      <c r="A34" s="182"/>
      <c r="B34" s="295"/>
      <c r="C34" s="228"/>
      <c r="D34" s="16"/>
      <c r="E34" s="16"/>
      <c r="F34" s="16"/>
      <c r="G34" s="16"/>
      <c r="H34" s="179"/>
      <c r="I34" s="179"/>
      <c r="J34" s="179"/>
      <c r="K34" s="179"/>
      <c r="L34" s="179"/>
      <c r="M34" s="339"/>
      <c r="N34" s="339"/>
      <c r="O34" s="339"/>
      <c r="P34" s="339"/>
      <c r="Q34" s="339"/>
      <c r="R34" s="339"/>
      <c r="S34" s="339"/>
      <c r="T34" s="339"/>
      <c r="U34" s="339"/>
      <c r="V34" s="339"/>
      <c r="W34" s="339"/>
      <c r="X34" s="339"/>
      <c r="Y34" s="339"/>
      <c r="Z34" s="339"/>
      <c r="AA34" s="339"/>
      <c r="AB34" s="339"/>
      <c r="AC34" s="339"/>
      <c r="AD34" s="339"/>
      <c r="AE34" s="339"/>
      <c r="AF34" s="339"/>
      <c r="AG34" s="339"/>
      <c r="AH34" s="339"/>
      <c r="AI34" s="339">
        <v>16</v>
      </c>
    </row>
    <row r="35" spans="1:36" s="86" customFormat="1" ht="10.5" customHeight="1">
      <c r="A35" s="182"/>
      <c r="B35" s="295"/>
      <c r="C35" s="202"/>
      <c r="D35" s="16"/>
      <c r="E35" s="16"/>
      <c r="F35" s="16"/>
      <c r="G35" s="16"/>
      <c r="H35" s="179"/>
      <c r="I35" s="179"/>
      <c r="J35" s="179"/>
      <c r="K35" s="179"/>
      <c r="L35" s="179"/>
      <c r="M35" s="179"/>
      <c r="N35" s="179"/>
      <c r="O35" s="179"/>
      <c r="P35" s="179"/>
      <c r="Q35" s="179"/>
      <c r="R35" s="179"/>
      <c r="S35" s="179"/>
      <c r="T35" s="179"/>
      <c r="U35" s="179"/>
      <c r="V35" s="179"/>
      <c r="W35" s="179"/>
      <c r="X35" s="179"/>
      <c r="Y35" s="179"/>
      <c r="Z35" s="179"/>
      <c r="AA35" s="179"/>
      <c r="AB35" s="179"/>
      <c r="AC35" s="179"/>
      <c r="AD35" s="179"/>
      <c r="AE35" s="179"/>
      <c r="AF35" s="179"/>
      <c r="AG35" s="179"/>
      <c r="AH35" s="179"/>
      <c r="AI35" s="179"/>
    </row>
    <row r="36" spans="1:36">
      <c r="A36" s="102"/>
    </row>
    <row r="37" spans="1:36">
      <c r="A37" s="102"/>
    </row>
    <row r="38" spans="1:36">
      <c r="A38" s="102"/>
    </row>
    <row r="39" spans="1:36">
      <c r="A39" s="102"/>
    </row>
    <row r="40" spans="1:36">
      <c r="A40" s="102"/>
    </row>
    <row r="41" spans="1:36">
      <c r="A41" s="102"/>
    </row>
    <row r="42" spans="1:36">
      <c r="A42" s="102"/>
    </row>
    <row r="43" spans="1:36">
      <c r="A43" s="102"/>
    </row>
    <row r="44" spans="1:36">
      <c r="A44" s="102"/>
    </row>
    <row r="45" spans="1:36">
      <c r="A45" s="102"/>
    </row>
  </sheetData>
  <mergeCells count="3">
    <mergeCell ref="D10:F10"/>
    <mergeCell ref="D19:F19"/>
    <mergeCell ref="D28:F28"/>
  </mergeCells>
  <phoneticPr fontId="230" type="noConversion"/>
  <hyperlinks>
    <hyperlink ref="B7" location="목차!A1" display="BNK금융지주"/>
    <hyperlink ref="B5" location="목차!A1" display="목 차"/>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0" location="'연체율(부산은행)'!A1" display="연체율 현황[부산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9" location="'그룹 경영실적 요약'!A1" display="그룹 경영실적 요약"/>
    <hyperlink ref="B13" location="'수수료이익 현황(은행)'!Print_Area" display="수수료이익 현황 [은행]"/>
  </hyperlinks>
  <pageMargins left="0.4453125" right="0.31496062992125984" top="0.74803149606299213" bottom="0.31496062992125984"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O45"/>
  <sheetViews>
    <sheetView showGridLines="0" view="pageBreakPreview" zoomScaleNormal="130" zoomScaleSheetLayoutView="100" workbookViewId="0">
      <pane xSplit="6" topLeftCell="G1" activePane="topRight" state="frozen"/>
      <selection activeCell="AH3" sqref="AH3"/>
      <selection pane="topRight" activeCell="AI3" sqref="AI3"/>
    </sheetView>
  </sheetViews>
  <sheetFormatPr defaultColWidth="9" defaultRowHeight="13.5"/>
  <cols>
    <col min="1" max="1" width="1.625" style="6" customWidth="1"/>
    <col min="2" max="2" width="22.625" style="117" bestFit="1" customWidth="1"/>
    <col min="3" max="3" width="2.625" style="50" customWidth="1"/>
    <col min="4" max="5" width="1.625" style="2" customWidth="1"/>
    <col min="6" max="6" width="18.75" style="2" customWidth="1"/>
    <col min="7" max="7" width="0.875" style="87" customWidth="1"/>
    <col min="8" max="9" width="10.625" style="90" hidden="1" customWidth="1"/>
    <col min="10" max="10" width="10.625" style="5" hidden="1" customWidth="1"/>
    <col min="11" max="34" width="10.625" style="90" hidden="1" customWidth="1"/>
    <col min="35" max="35" width="10.625" style="90" customWidth="1"/>
    <col min="36" max="16384" width="9" style="2"/>
  </cols>
  <sheetData>
    <row r="1" spans="1:35" s="4" customFormat="1" ht="10.5" customHeight="1">
      <c r="A1" s="142"/>
      <c r="B1" s="255"/>
      <c r="C1" s="187"/>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row>
    <row r="2" spans="1:35" s="4" customFormat="1" ht="15.75" customHeight="1">
      <c r="A2" s="146"/>
      <c r="B2" s="294"/>
      <c r="C2" s="394"/>
      <c r="D2" s="375" t="s">
        <v>434</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row>
    <row r="3" spans="1:35" s="40" customFormat="1" ht="20.100000000000001" customHeight="1">
      <c r="A3" s="126"/>
      <c r="B3" s="301"/>
      <c r="C3" s="128"/>
      <c r="D3" s="129"/>
      <c r="E3" s="130"/>
      <c r="F3" s="130"/>
      <c r="G3" s="130"/>
      <c r="H3" s="131" t="s">
        <v>29</v>
      </c>
      <c r="I3" s="131" t="s">
        <v>30</v>
      </c>
      <c r="J3" s="131" t="s">
        <v>10</v>
      </c>
      <c r="K3" s="131" t="s">
        <v>24</v>
      </c>
      <c r="L3" s="131" t="s">
        <v>45</v>
      </c>
      <c r="M3" s="131" t="s">
        <v>59</v>
      </c>
      <c r="N3" s="131" t="s">
        <v>453</v>
      </c>
      <c r="O3" s="131" t="s">
        <v>473</v>
      </c>
      <c r="P3" s="131" t="s">
        <v>484</v>
      </c>
      <c r="Q3" s="131" t="s">
        <v>489</v>
      </c>
      <c r="R3" s="131" t="s">
        <v>499</v>
      </c>
      <c r="S3" s="131" t="s">
        <v>512</v>
      </c>
      <c r="T3" s="131" t="s">
        <v>517</v>
      </c>
      <c r="U3" s="131" t="s">
        <v>528</v>
      </c>
      <c r="V3" s="131" t="s">
        <v>533</v>
      </c>
      <c r="W3" s="131" t="s">
        <v>550</v>
      </c>
      <c r="X3" s="131" t="s">
        <v>547</v>
      </c>
      <c r="Y3" s="131" t="s">
        <v>556</v>
      </c>
      <c r="Z3" s="131" t="s">
        <v>573</v>
      </c>
      <c r="AA3" s="131" t="s">
        <v>579</v>
      </c>
      <c r="AB3" s="131" t="s">
        <v>587</v>
      </c>
      <c r="AC3" s="131" t="s">
        <v>590</v>
      </c>
      <c r="AD3" s="131" t="s">
        <v>601</v>
      </c>
      <c r="AE3" s="131" t="s">
        <v>608</v>
      </c>
      <c r="AF3" s="131" t="s">
        <v>615</v>
      </c>
      <c r="AG3" s="131" t="s">
        <v>621</v>
      </c>
      <c r="AH3" s="131" t="s">
        <v>629</v>
      </c>
      <c r="AI3" s="1458" t="s">
        <v>635</v>
      </c>
    </row>
    <row r="4" spans="1:35" s="4" customFormat="1" ht="11.1" customHeight="1">
      <c r="A4" s="189"/>
      <c r="B4" s="231"/>
      <c r="C4" s="104"/>
      <c r="D4" s="94"/>
      <c r="E4" s="94"/>
      <c r="F4" s="94"/>
      <c r="G4" s="94"/>
      <c r="H4" s="191"/>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c r="AI4" s="191"/>
    </row>
    <row r="5" spans="1:35" s="4" customFormat="1" ht="11.1" customHeight="1">
      <c r="A5" s="157"/>
      <c r="B5" s="136" t="s">
        <v>114</v>
      </c>
      <c r="C5" s="373"/>
      <c r="D5" s="340" t="s">
        <v>349</v>
      </c>
      <c r="E5" s="343"/>
      <c r="F5" s="343"/>
      <c r="G5" s="343"/>
      <c r="H5" s="17"/>
      <c r="I5" s="17"/>
      <c r="J5" s="17"/>
      <c r="K5" s="17"/>
      <c r="L5" s="297"/>
      <c r="M5" s="353"/>
      <c r="N5" s="353"/>
      <c r="O5" s="353"/>
      <c r="P5" s="353"/>
      <c r="Q5" s="353"/>
      <c r="R5" s="353"/>
      <c r="S5" s="353"/>
      <c r="T5" s="353"/>
      <c r="U5" s="459"/>
      <c r="V5" s="459"/>
      <c r="W5" s="459"/>
      <c r="X5" s="459"/>
      <c r="Y5" s="459"/>
      <c r="Z5" s="459"/>
      <c r="AA5" s="459"/>
      <c r="AB5" s="459"/>
      <c r="AC5" s="459"/>
      <c r="AD5" s="459"/>
      <c r="AE5" s="459"/>
      <c r="AF5" s="459"/>
      <c r="AG5" s="459"/>
      <c r="AH5" s="459"/>
      <c r="AI5" s="459" t="s">
        <v>523</v>
      </c>
    </row>
    <row r="6" spans="1:35" s="1" customFormat="1" ht="11.1" customHeight="1">
      <c r="A6" s="158"/>
      <c r="B6" s="235"/>
      <c r="C6" s="52"/>
      <c r="D6" s="592" t="s">
        <v>339</v>
      </c>
      <c r="E6" s="592"/>
      <c r="F6" s="597"/>
      <c r="G6" s="597"/>
      <c r="H6" s="741">
        <v>0.6</v>
      </c>
      <c r="I6" s="741">
        <v>0.59</v>
      </c>
      <c r="J6" s="741">
        <v>0.55000000000000004</v>
      </c>
      <c r="K6" s="741">
        <v>0.55000000000000004</v>
      </c>
      <c r="L6" s="741">
        <v>0.62843890064000107</v>
      </c>
      <c r="M6" s="741">
        <v>0.48</v>
      </c>
      <c r="N6" s="741">
        <v>0.36</v>
      </c>
      <c r="O6" s="741">
        <v>0.46768325361081431</v>
      </c>
      <c r="P6" s="741">
        <v>0.63698422379574759</v>
      </c>
      <c r="Q6" s="741">
        <v>0.50108708412406089</v>
      </c>
      <c r="R6" s="741">
        <v>0.73933144561063735</v>
      </c>
      <c r="S6" s="742">
        <v>0.72367193102522376</v>
      </c>
      <c r="T6" s="742">
        <v>0.83010193044707969</v>
      </c>
      <c r="U6" s="742">
        <v>0.6928932112072469</v>
      </c>
      <c r="V6" s="1421">
        <v>0.8426416462637859</v>
      </c>
      <c r="W6" s="1421">
        <v>0.67</v>
      </c>
      <c r="X6" s="1446">
        <v>0.6</v>
      </c>
      <c r="Y6" s="741">
        <v>0.5</v>
      </c>
      <c r="Z6" s="741">
        <v>0.47</v>
      </c>
      <c r="AA6" s="741">
        <v>0.37</v>
      </c>
      <c r="AB6" s="741">
        <v>0.28000000000000003</v>
      </c>
      <c r="AC6" s="741">
        <v>0.43</v>
      </c>
      <c r="AD6" s="741">
        <v>0.28999999999999998</v>
      </c>
      <c r="AE6" s="741">
        <v>0.28000000000000003</v>
      </c>
      <c r="AF6" s="741">
        <v>0.35</v>
      </c>
      <c r="AG6" s="741">
        <v>0.3</v>
      </c>
      <c r="AH6" s="741">
        <v>0.33</v>
      </c>
      <c r="AI6" s="1699">
        <v>0.32</v>
      </c>
    </row>
    <row r="7" spans="1:35" s="1" customFormat="1" ht="11.1" customHeight="1">
      <c r="A7" s="192"/>
      <c r="B7" s="138" t="s">
        <v>116</v>
      </c>
      <c r="C7" s="18"/>
      <c r="D7" s="553" t="s">
        <v>340</v>
      </c>
      <c r="E7" s="177"/>
      <c r="F7" s="177"/>
      <c r="G7" s="177"/>
      <c r="H7" s="743">
        <v>0.77</v>
      </c>
      <c r="I7" s="743">
        <v>0.81</v>
      </c>
      <c r="J7" s="743">
        <v>0.75</v>
      </c>
      <c r="K7" s="743">
        <v>0.74</v>
      </c>
      <c r="L7" s="743">
        <v>0.8296352419092976</v>
      </c>
      <c r="M7" s="743">
        <v>0.64</v>
      </c>
      <c r="N7" s="744">
        <v>0.42</v>
      </c>
      <c r="O7" s="743">
        <v>0.5556371868758605</v>
      </c>
      <c r="P7" s="744">
        <v>0.7950305291723202</v>
      </c>
      <c r="Q7" s="744">
        <v>0.53942107532835371</v>
      </c>
      <c r="R7" s="744">
        <v>0.81005710983328771</v>
      </c>
      <c r="S7" s="745">
        <v>0.83409553901800193</v>
      </c>
      <c r="T7" s="745">
        <v>0.9468383897168593</v>
      </c>
      <c r="U7" s="745">
        <v>0.73622320045650935</v>
      </c>
      <c r="V7" s="1422">
        <v>0.97132101639506652</v>
      </c>
      <c r="W7" s="1422">
        <v>0.8</v>
      </c>
      <c r="X7" s="745">
        <v>0.75</v>
      </c>
      <c r="Y7" s="749">
        <v>0.57999999999999996</v>
      </c>
      <c r="Z7" s="749">
        <v>0.57999999999999996</v>
      </c>
      <c r="AA7" s="749">
        <v>0.44098003696181221</v>
      </c>
      <c r="AB7" s="749">
        <v>0.3</v>
      </c>
      <c r="AC7" s="749">
        <v>0.52</v>
      </c>
      <c r="AD7" s="749">
        <v>0.31</v>
      </c>
      <c r="AE7" s="749">
        <v>0.28999999999999998</v>
      </c>
      <c r="AF7" s="749">
        <v>0.4</v>
      </c>
      <c r="AG7" s="749">
        <v>0.3</v>
      </c>
      <c r="AH7" s="749">
        <v>0.32</v>
      </c>
      <c r="AI7" s="1632">
        <v>0.27</v>
      </c>
    </row>
    <row r="8" spans="1:35" s="1" customFormat="1" ht="11.1" customHeight="1">
      <c r="A8" s="160"/>
      <c r="B8" s="139"/>
      <c r="C8" s="18"/>
      <c r="D8" s="177" t="s">
        <v>341</v>
      </c>
      <c r="E8" s="94"/>
      <c r="F8" s="177"/>
      <c r="G8" s="177"/>
      <c r="H8" s="743">
        <v>1.75</v>
      </c>
      <c r="I8" s="743">
        <v>2.33</v>
      </c>
      <c r="J8" s="743">
        <v>0.06</v>
      </c>
      <c r="K8" s="743">
        <v>7.0000000000000007E-2</v>
      </c>
      <c r="L8" s="743">
        <v>7.0000000000000007E-2</v>
      </c>
      <c r="M8" s="288">
        <v>0</v>
      </c>
      <c r="N8" s="288">
        <v>0</v>
      </c>
      <c r="O8" s="763">
        <v>0.36477712117895966</v>
      </c>
      <c r="P8" s="763">
        <v>2.3429710867397806</v>
      </c>
      <c r="Q8" s="763">
        <v>0.14701508391756959</v>
      </c>
      <c r="R8" s="763">
        <v>0.19226636647876461</v>
      </c>
      <c r="S8" s="746">
        <v>0</v>
      </c>
      <c r="T8" s="746">
        <v>0</v>
      </c>
      <c r="U8" s="746">
        <v>0</v>
      </c>
      <c r="V8" s="1423">
        <v>6.9271266278747579E-3</v>
      </c>
      <c r="W8" s="1423">
        <v>0.65</v>
      </c>
      <c r="X8" s="1447">
        <v>0</v>
      </c>
      <c r="Y8" s="1447">
        <v>0</v>
      </c>
      <c r="Z8" s="1447">
        <v>0</v>
      </c>
      <c r="AA8" s="1447">
        <v>0</v>
      </c>
      <c r="AB8" s="1447">
        <v>0</v>
      </c>
      <c r="AC8" s="1447">
        <v>0</v>
      </c>
      <c r="AD8" s="1447">
        <v>0</v>
      </c>
      <c r="AE8" s="1447">
        <v>0</v>
      </c>
      <c r="AF8" s="1447">
        <v>0</v>
      </c>
      <c r="AG8" s="1447">
        <v>0</v>
      </c>
      <c r="AH8" s="1447">
        <v>0</v>
      </c>
      <c r="AI8" s="1633">
        <v>0</v>
      </c>
    </row>
    <row r="9" spans="1:35" s="1" customFormat="1" ht="11.1" customHeight="1">
      <c r="A9" s="162"/>
      <c r="B9" s="141" t="s">
        <v>150</v>
      </c>
      <c r="C9" s="18"/>
      <c r="D9" s="177" t="s">
        <v>342</v>
      </c>
      <c r="E9" s="94"/>
      <c r="F9" s="177"/>
      <c r="G9" s="177"/>
      <c r="H9" s="743">
        <v>0.66</v>
      </c>
      <c r="I9" s="743">
        <v>0.65</v>
      </c>
      <c r="J9" s="743">
        <v>0.81</v>
      </c>
      <c r="K9" s="743">
        <v>0.8</v>
      </c>
      <c r="L9" s="743">
        <v>0.89950683637007933</v>
      </c>
      <c r="M9" s="743">
        <v>0.7</v>
      </c>
      <c r="N9" s="743">
        <v>0.45</v>
      </c>
      <c r="O9" s="743">
        <v>0.57102195876409911</v>
      </c>
      <c r="P9" s="747">
        <v>0.67056061386932364</v>
      </c>
      <c r="Q9" s="747">
        <v>0.57132001611881877</v>
      </c>
      <c r="R9" s="747">
        <v>0.8593459714698114</v>
      </c>
      <c r="S9" s="748">
        <v>0.90271489395209148</v>
      </c>
      <c r="T9" s="748">
        <v>1.0213216590062995</v>
      </c>
      <c r="U9" s="748">
        <v>0.79118688984159835</v>
      </c>
      <c r="V9" s="1424">
        <v>1.0455898513768711</v>
      </c>
      <c r="W9" s="1424">
        <v>0.81</v>
      </c>
      <c r="X9" s="748">
        <v>0.81</v>
      </c>
      <c r="Y9" s="747">
        <v>0.63</v>
      </c>
      <c r="Z9" s="747">
        <v>0.63</v>
      </c>
      <c r="AA9" s="747">
        <v>0.47102741633644257</v>
      </c>
      <c r="AB9" s="747">
        <v>0.33</v>
      </c>
      <c r="AC9" s="747">
        <v>0.56999999999999995</v>
      </c>
      <c r="AD9" s="747">
        <v>0.34</v>
      </c>
      <c r="AE9" s="747">
        <v>0.31</v>
      </c>
      <c r="AF9" s="747">
        <v>0.43</v>
      </c>
      <c r="AG9" s="747">
        <v>0.32</v>
      </c>
      <c r="AH9" s="747">
        <v>0.34</v>
      </c>
      <c r="AI9" s="1634">
        <v>0.28999999999999998</v>
      </c>
    </row>
    <row r="10" spans="1:35" s="1" customFormat="1" ht="11.1" customHeight="1">
      <c r="A10" s="162"/>
      <c r="B10" s="141" t="s">
        <v>119</v>
      </c>
      <c r="C10" s="18"/>
      <c r="D10" s="1794" t="s">
        <v>350</v>
      </c>
      <c r="E10" s="1794"/>
      <c r="F10" s="1794"/>
      <c r="G10" s="764"/>
      <c r="H10" s="749">
        <v>0.43649061545176782</v>
      </c>
      <c r="I10" s="749">
        <v>0.52631578947368418</v>
      </c>
      <c r="J10" s="749">
        <v>0.52339579189783314</v>
      </c>
      <c r="K10" s="749">
        <v>0.54525627044711011</v>
      </c>
      <c r="L10" s="749">
        <v>1.0973936899862824</v>
      </c>
      <c r="M10" s="750">
        <v>0</v>
      </c>
      <c r="N10" s="750">
        <v>0</v>
      </c>
      <c r="O10" s="765">
        <v>0.24362281456004586</v>
      </c>
      <c r="P10" s="766">
        <v>5.0491077604095089E-2</v>
      </c>
      <c r="Q10" s="766">
        <v>8.7397804965047107E-2</v>
      </c>
      <c r="R10" s="766">
        <v>0.10958497664146438</v>
      </c>
      <c r="S10" s="767">
        <v>1.2473493825620557E-2</v>
      </c>
      <c r="T10" s="767">
        <v>8.4827920504120219E-2</v>
      </c>
      <c r="U10" s="767">
        <v>0.72946799144761665</v>
      </c>
      <c r="V10" s="1425">
        <v>0.73590381426202323</v>
      </c>
      <c r="W10" s="1425">
        <v>0.48</v>
      </c>
      <c r="X10" s="1448">
        <v>0.11</v>
      </c>
      <c r="Y10" s="1448">
        <v>0.49</v>
      </c>
      <c r="Z10" s="1448">
        <v>0.02</v>
      </c>
      <c r="AA10" s="1448">
        <v>0</v>
      </c>
      <c r="AB10" s="1448">
        <v>0</v>
      </c>
      <c r="AC10" s="1448">
        <v>0.04</v>
      </c>
      <c r="AD10" s="1448">
        <v>0</v>
      </c>
      <c r="AE10" s="1448">
        <v>0.03</v>
      </c>
      <c r="AF10" s="1448">
        <v>0.05</v>
      </c>
      <c r="AG10" s="1448">
        <v>0.06</v>
      </c>
      <c r="AH10" s="1448">
        <v>0.18</v>
      </c>
      <c r="AI10" s="1827">
        <v>0.18</v>
      </c>
    </row>
    <row r="11" spans="1:35" s="86" customFormat="1" ht="11.1" customHeight="1">
      <c r="A11" s="162"/>
      <c r="B11" s="141" t="s">
        <v>120</v>
      </c>
      <c r="C11" s="18"/>
      <c r="D11" s="553" t="s">
        <v>344</v>
      </c>
      <c r="E11" s="177"/>
      <c r="F11" s="94"/>
      <c r="G11" s="94"/>
      <c r="H11" s="743">
        <v>0.16</v>
      </c>
      <c r="I11" s="743">
        <v>0.1</v>
      </c>
      <c r="J11" s="743">
        <v>0.12</v>
      </c>
      <c r="K11" s="743">
        <v>0.13</v>
      </c>
      <c r="L11" s="743">
        <v>0.15136892365520394</v>
      </c>
      <c r="M11" s="743">
        <v>0.15</v>
      </c>
      <c r="N11" s="743">
        <v>0.19</v>
      </c>
      <c r="O11" s="743">
        <v>0.26002515152374739</v>
      </c>
      <c r="P11" s="743">
        <v>0.3353766059282895</v>
      </c>
      <c r="Q11" s="743">
        <v>0.39139696153593517</v>
      </c>
      <c r="R11" s="743">
        <v>0.58362537051766417</v>
      </c>
      <c r="S11" s="751">
        <v>0.5001033678220892</v>
      </c>
      <c r="T11" s="751">
        <v>0.56387612626051675</v>
      </c>
      <c r="U11" s="751">
        <v>0.54824122613950144</v>
      </c>
      <c r="V11" s="1426">
        <v>0.54</v>
      </c>
      <c r="W11" s="1426">
        <v>0.37</v>
      </c>
      <c r="X11" s="743">
        <v>0.31</v>
      </c>
      <c r="Y11" s="743">
        <v>0.3</v>
      </c>
      <c r="Z11" s="743">
        <v>0.27</v>
      </c>
      <c r="AA11" s="743">
        <v>0.24647742677566445</v>
      </c>
      <c r="AB11" s="743">
        <v>0.22</v>
      </c>
      <c r="AC11" s="743">
        <v>0.24</v>
      </c>
      <c r="AD11" s="743">
        <v>0.25</v>
      </c>
      <c r="AE11" s="743">
        <v>0.27</v>
      </c>
      <c r="AF11" s="743">
        <v>0.24</v>
      </c>
      <c r="AG11" s="743">
        <v>0.28000000000000003</v>
      </c>
      <c r="AH11" s="743">
        <v>0.34</v>
      </c>
      <c r="AI11" s="1635">
        <v>0.39</v>
      </c>
    </row>
    <row r="12" spans="1:35" s="1" customFormat="1" ht="11.1" customHeight="1">
      <c r="A12" s="162"/>
      <c r="B12" s="141" t="s">
        <v>121</v>
      </c>
      <c r="C12" s="18"/>
      <c r="D12" s="723" t="s">
        <v>345</v>
      </c>
      <c r="E12" s="720"/>
      <c r="F12" s="720"/>
      <c r="G12" s="720"/>
      <c r="H12" s="747">
        <v>1.86</v>
      </c>
      <c r="I12" s="747">
        <v>2.39</v>
      </c>
      <c r="J12" s="747">
        <v>2.54</v>
      </c>
      <c r="K12" s="747">
        <v>2.54</v>
      </c>
      <c r="L12" s="747">
        <v>2.42</v>
      </c>
      <c r="M12" s="747">
        <v>2.34</v>
      </c>
      <c r="N12" s="747">
        <v>2.56</v>
      </c>
      <c r="O12" s="747">
        <v>2.3427552839317545</v>
      </c>
      <c r="P12" s="747">
        <v>2.5544188689968741</v>
      </c>
      <c r="Q12" s="747">
        <v>2.5532445923460894</v>
      </c>
      <c r="R12" s="747">
        <v>2.9737858638280303</v>
      </c>
      <c r="S12" s="748">
        <v>2.8512028512028511</v>
      </c>
      <c r="T12" s="748">
        <v>3.8066465256797586</v>
      </c>
      <c r="U12" s="748">
        <v>2.3724792408066429</v>
      </c>
      <c r="V12" s="1424">
        <v>2.4300000000000002</v>
      </c>
      <c r="W12" s="1424">
        <v>2.17</v>
      </c>
      <c r="X12" s="747">
        <v>2.08</v>
      </c>
      <c r="Y12" s="747">
        <v>1.92</v>
      </c>
      <c r="Z12" s="747">
        <v>1.66</v>
      </c>
      <c r="AA12" s="747">
        <v>1.47</v>
      </c>
      <c r="AB12" s="747">
        <v>1.36</v>
      </c>
      <c r="AC12" s="747">
        <v>1.52</v>
      </c>
      <c r="AD12" s="747">
        <v>1.68</v>
      </c>
      <c r="AE12" s="747">
        <v>1.1399999999999999</v>
      </c>
      <c r="AF12" s="747">
        <v>1.1299999999999999</v>
      </c>
      <c r="AG12" s="747">
        <v>1.23</v>
      </c>
      <c r="AH12" s="747">
        <v>1.42</v>
      </c>
      <c r="AI12" s="1634">
        <v>1.43</v>
      </c>
    </row>
    <row r="13" spans="1:35" s="1" customFormat="1" ht="11.1" customHeight="1">
      <c r="A13" s="158"/>
      <c r="B13" s="372" t="s">
        <v>122</v>
      </c>
      <c r="C13" s="18"/>
      <c r="D13" s="94"/>
      <c r="E13" s="94"/>
      <c r="F13" s="94"/>
      <c r="G13" s="94"/>
      <c r="H13" s="99"/>
      <c r="I13" s="363"/>
      <c r="J13" s="363"/>
      <c r="K13" s="363"/>
      <c r="L13" s="363"/>
      <c r="M13" s="363"/>
      <c r="N13" s="363"/>
      <c r="O13" s="363"/>
      <c r="P13" s="363"/>
      <c r="Q13" s="363"/>
      <c r="R13" s="363"/>
      <c r="S13" s="477"/>
      <c r="T13" s="477"/>
      <c r="U13" s="477"/>
      <c r="V13" s="1354"/>
      <c r="W13" s="1354"/>
      <c r="X13" s="477"/>
      <c r="Y13" s="363"/>
      <c r="Z13" s="363"/>
      <c r="AA13" s="363"/>
      <c r="AB13" s="363"/>
      <c r="AC13" s="363"/>
      <c r="AD13" s="363"/>
      <c r="AE13" s="363"/>
      <c r="AF13" s="363"/>
      <c r="AG13" s="363"/>
      <c r="AH13" s="363"/>
      <c r="AI13" s="363"/>
    </row>
    <row r="14" spans="1:35" s="1" customFormat="1" ht="11.1" customHeight="1">
      <c r="A14" s="158"/>
      <c r="B14" s="141" t="s">
        <v>124</v>
      </c>
      <c r="C14" s="18"/>
      <c r="D14" s="94"/>
      <c r="E14" s="94"/>
      <c r="F14" s="94"/>
      <c r="G14" s="94"/>
      <c r="H14" s="99"/>
      <c r="I14" s="363"/>
      <c r="J14" s="363"/>
      <c r="K14" s="363"/>
      <c r="L14" s="273"/>
      <c r="M14" s="345"/>
      <c r="N14" s="345"/>
      <c r="O14" s="345"/>
      <c r="P14" s="345"/>
      <c r="Q14" s="345"/>
      <c r="R14" s="345"/>
      <c r="S14" s="459"/>
      <c r="T14" s="459"/>
      <c r="U14" s="459"/>
      <c r="V14" s="1290"/>
      <c r="W14" s="1290"/>
      <c r="X14" s="459"/>
      <c r="Y14" s="345"/>
      <c r="Z14" s="345"/>
      <c r="AA14" s="345"/>
      <c r="AB14" s="345"/>
      <c r="AC14" s="345"/>
      <c r="AD14" s="345"/>
      <c r="AE14" s="345"/>
      <c r="AF14" s="345"/>
      <c r="AG14" s="345"/>
      <c r="AH14" s="345"/>
      <c r="AI14" s="345" t="s">
        <v>540</v>
      </c>
    </row>
    <row r="15" spans="1:35" s="1" customFormat="1" ht="11.1" customHeight="1">
      <c r="A15" s="158"/>
      <c r="B15" s="141" t="s">
        <v>126</v>
      </c>
      <c r="C15" s="18"/>
      <c r="D15" s="592" t="s">
        <v>346</v>
      </c>
      <c r="E15" s="724"/>
      <c r="F15" s="753"/>
      <c r="G15" s="753"/>
      <c r="H15" s="557">
        <v>1594</v>
      </c>
      <c r="I15" s="557">
        <v>1672</v>
      </c>
      <c r="J15" s="557">
        <v>1608</v>
      </c>
      <c r="K15" s="557">
        <v>1608</v>
      </c>
      <c r="L15" s="653">
        <v>1848</v>
      </c>
      <c r="M15" s="653">
        <v>1410</v>
      </c>
      <c r="N15" s="653">
        <v>1058</v>
      </c>
      <c r="O15" s="653">
        <v>1405</v>
      </c>
      <c r="P15" s="653">
        <v>1953</v>
      </c>
      <c r="Q15" s="653">
        <v>1528.52</v>
      </c>
      <c r="R15" s="653">
        <v>2269</v>
      </c>
      <c r="S15" s="655">
        <v>2210</v>
      </c>
      <c r="T15" s="655">
        <v>2571</v>
      </c>
      <c r="U15" s="655">
        <v>2131</v>
      </c>
      <c r="V15" s="1058">
        <v>2626</v>
      </c>
      <c r="W15" s="1058">
        <v>2156</v>
      </c>
      <c r="X15" s="656">
        <v>1996</v>
      </c>
      <c r="Y15" s="653">
        <v>1653</v>
      </c>
      <c r="Z15" s="653">
        <v>1633</v>
      </c>
      <c r="AA15" s="653">
        <v>1310</v>
      </c>
      <c r="AB15" s="653">
        <v>1009</v>
      </c>
      <c r="AC15" s="653">
        <v>1554</v>
      </c>
      <c r="AD15" s="653">
        <v>1094</v>
      </c>
      <c r="AE15" s="653">
        <v>1062</v>
      </c>
      <c r="AF15" s="653">
        <v>1327</v>
      </c>
      <c r="AG15" s="653">
        <v>1137</v>
      </c>
      <c r="AH15" s="653">
        <v>1280</v>
      </c>
      <c r="AI15" s="1672">
        <v>1246</v>
      </c>
    </row>
    <row r="16" spans="1:35" s="1" customFormat="1" ht="11.1" customHeight="1">
      <c r="A16" s="158"/>
      <c r="B16" s="141" t="s">
        <v>128</v>
      </c>
      <c r="C16" s="18"/>
      <c r="D16" s="553" t="s">
        <v>340</v>
      </c>
      <c r="E16" s="177"/>
      <c r="F16" s="754"/>
      <c r="G16" s="754"/>
      <c r="H16" s="34">
        <v>1362</v>
      </c>
      <c r="I16" s="34">
        <v>1457</v>
      </c>
      <c r="J16" s="34">
        <v>1360</v>
      </c>
      <c r="K16" s="34">
        <v>1337</v>
      </c>
      <c r="L16" s="658">
        <v>1532</v>
      </c>
      <c r="M16" s="658">
        <v>1178</v>
      </c>
      <c r="N16" s="619">
        <v>766</v>
      </c>
      <c r="O16" s="658">
        <v>1021</v>
      </c>
      <c r="P16" s="619">
        <v>1500</v>
      </c>
      <c r="Q16" s="768">
        <v>1013.2</v>
      </c>
      <c r="R16" s="768">
        <v>1540.73</v>
      </c>
      <c r="S16" s="769">
        <v>1605</v>
      </c>
      <c r="T16" s="769">
        <v>1871</v>
      </c>
      <c r="U16" s="769">
        <v>1445</v>
      </c>
      <c r="V16" s="1427">
        <v>1961</v>
      </c>
      <c r="W16" s="1427">
        <v>1683</v>
      </c>
      <c r="X16" s="769">
        <v>1601</v>
      </c>
      <c r="Y16" s="1504">
        <v>1225</v>
      </c>
      <c r="Z16" s="1504">
        <v>1272</v>
      </c>
      <c r="AA16" s="1504">
        <v>964</v>
      </c>
      <c r="AB16" s="1504">
        <v>687</v>
      </c>
      <c r="AC16" s="1504">
        <v>1206</v>
      </c>
      <c r="AD16" s="1504">
        <v>741</v>
      </c>
      <c r="AE16" s="1504">
        <v>696</v>
      </c>
      <c r="AF16" s="1504">
        <v>986</v>
      </c>
      <c r="AG16" s="1504">
        <v>747</v>
      </c>
      <c r="AH16" s="1504">
        <v>804</v>
      </c>
      <c r="AI16" s="1828">
        <v>705</v>
      </c>
    </row>
    <row r="17" spans="1:41" s="1" customFormat="1" ht="11.1" customHeight="1">
      <c r="A17" s="162"/>
      <c r="B17" s="141" t="s">
        <v>130</v>
      </c>
      <c r="C17" s="18"/>
      <c r="D17" s="177" t="s">
        <v>341</v>
      </c>
      <c r="E17" s="94"/>
      <c r="F17" s="17"/>
      <c r="G17" s="17"/>
      <c r="H17" s="34">
        <v>319</v>
      </c>
      <c r="I17" s="34">
        <v>387</v>
      </c>
      <c r="J17" s="34">
        <v>15</v>
      </c>
      <c r="K17" s="34">
        <v>10</v>
      </c>
      <c r="L17" s="658">
        <v>10</v>
      </c>
      <c r="M17" s="288">
        <v>0</v>
      </c>
      <c r="N17" s="288">
        <v>0</v>
      </c>
      <c r="O17" s="288">
        <v>50</v>
      </c>
      <c r="P17" s="288">
        <v>329</v>
      </c>
      <c r="Q17" s="288">
        <v>20.76</v>
      </c>
      <c r="R17" s="288">
        <v>27.02</v>
      </c>
      <c r="S17" s="756">
        <v>0</v>
      </c>
      <c r="T17" s="756">
        <v>0</v>
      </c>
      <c r="U17" s="756">
        <v>0</v>
      </c>
      <c r="V17" s="1341">
        <v>1</v>
      </c>
      <c r="W17" s="1341">
        <v>95</v>
      </c>
      <c r="X17" s="756">
        <v>0</v>
      </c>
      <c r="Y17" s="1493">
        <v>0</v>
      </c>
      <c r="Z17" s="1493">
        <v>0</v>
      </c>
      <c r="AA17" s="1493">
        <v>0</v>
      </c>
      <c r="AB17" s="1493">
        <v>0</v>
      </c>
      <c r="AC17" s="1493">
        <v>0</v>
      </c>
      <c r="AD17" s="1493">
        <v>0</v>
      </c>
      <c r="AE17" s="1493">
        <v>0</v>
      </c>
      <c r="AF17" s="1493">
        <v>0</v>
      </c>
      <c r="AG17" s="1493">
        <v>0</v>
      </c>
      <c r="AH17" s="1493">
        <v>0</v>
      </c>
      <c r="AI17" s="1636">
        <v>0</v>
      </c>
    </row>
    <row r="18" spans="1:41" s="1" customFormat="1" ht="11.1" customHeight="1">
      <c r="A18" s="158"/>
      <c r="B18" s="141" t="s">
        <v>132</v>
      </c>
      <c r="C18" s="18"/>
      <c r="D18" s="177" t="s">
        <v>342</v>
      </c>
      <c r="E18" s="94"/>
      <c r="F18" s="754"/>
      <c r="G18" s="754"/>
      <c r="H18" s="34">
        <v>1043</v>
      </c>
      <c r="I18" s="34">
        <v>1070</v>
      </c>
      <c r="J18" s="34">
        <v>1345</v>
      </c>
      <c r="K18" s="34">
        <v>1327</v>
      </c>
      <c r="L18" s="658">
        <v>1522</v>
      </c>
      <c r="M18" s="658">
        <v>1178</v>
      </c>
      <c r="N18" s="658">
        <v>766</v>
      </c>
      <c r="O18" s="658">
        <v>971</v>
      </c>
      <c r="P18" s="623">
        <v>1171</v>
      </c>
      <c r="Q18" s="623">
        <v>992.44</v>
      </c>
      <c r="R18" s="623">
        <v>1513.71</v>
      </c>
      <c r="S18" s="624">
        <v>1605</v>
      </c>
      <c r="T18" s="624">
        <v>1871</v>
      </c>
      <c r="U18" s="624">
        <v>1445</v>
      </c>
      <c r="V18" s="1117">
        <v>1960</v>
      </c>
      <c r="W18" s="1117">
        <v>1588</v>
      </c>
      <c r="X18" s="624">
        <v>1601</v>
      </c>
      <c r="Y18" s="623">
        <v>1225</v>
      </c>
      <c r="Z18" s="623">
        <v>1272</v>
      </c>
      <c r="AA18" s="623">
        <v>964</v>
      </c>
      <c r="AB18" s="623">
        <v>687</v>
      </c>
      <c r="AC18" s="623">
        <v>1206</v>
      </c>
      <c r="AD18" s="623">
        <v>741</v>
      </c>
      <c r="AE18" s="623">
        <v>696</v>
      </c>
      <c r="AF18" s="623">
        <v>986</v>
      </c>
      <c r="AG18" s="623">
        <v>747</v>
      </c>
      <c r="AH18" s="623">
        <v>804</v>
      </c>
      <c r="AI18" s="1606">
        <v>705</v>
      </c>
    </row>
    <row r="19" spans="1:41" s="1" customFormat="1" ht="11.1" customHeight="1">
      <c r="A19" s="158"/>
      <c r="B19" s="141" t="s">
        <v>133</v>
      </c>
      <c r="C19" s="18"/>
      <c r="D19" s="1794" t="s">
        <v>350</v>
      </c>
      <c r="E19" s="1794"/>
      <c r="F19" s="1794"/>
      <c r="G19" s="764"/>
      <c r="H19" s="694">
        <v>50</v>
      </c>
      <c r="I19" s="694">
        <v>49</v>
      </c>
      <c r="J19" s="694">
        <v>50</v>
      </c>
      <c r="K19" s="694">
        <v>50</v>
      </c>
      <c r="L19" s="694">
        <v>81</v>
      </c>
      <c r="M19" s="750">
        <v>0</v>
      </c>
      <c r="N19" s="694">
        <v>8</v>
      </c>
      <c r="O19" s="694">
        <v>17</v>
      </c>
      <c r="P19" s="693">
        <v>3.6500000000000341</v>
      </c>
      <c r="Q19" s="768">
        <v>6.1499999999999204</v>
      </c>
      <c r="R19" s="768">
        <v>7.8299999999999272</v>
      </c>
      <c r="S19" s="769">
        <v>1</v>
      </c>
      <c r="T19" s="769">
        <v>7</v>
      </c>
      <c r="U19" s="769">
        <v>58</v>
      </c>
      <c r="V19" s="1427">
        <v>71</v>
      </c>
      <c r="W19" s="1427">
        <v>44</v>
      </c>
      <c r="X19" s="769">
        <v>10</v>
      </c>
      <c r="Y19" s="1504">
        <v>42</v>
      </c>
      <c r="Z19" s="1493">
        <v>2</v>
      </c>
      <c r="AA19" s="1493">
        <v>0</v>
      </c>
      <c r="AB19" s="1493">
        <v>0</v>
      </c>
      <c r="AC19" s="1493">
        <v>4</v>
      </c>
      <c r="AD19" s="1493">
        <v>0</v>
      </c>
      <c r="AE19" s="1493">
        <v>4</v>
      </c>
      <c r="AF19" s="1493">
        <v>5</v>
      </c>
      <c r="AG19" s="1493">
        <v>5</v>
      </c>
      <c r="AH19" s="1493">
        <v>14</v>
      </c>
      <c r="AI19" s="1636">
        <v>15</v>
      </c>
    </row>
    <row r="20" spans="1:41" s="1" customFormat="1" ht="11.1" customHeight="1">
      <c r="A20" s="158"/>
      <c r="B20" s="141" t="s">
        <v>134</v>
      </c>
      <c r="C20" s="18"/>
      <c r="D20" s="553" t="s">
        <v>344</v>
      </c>
      <c r="E20" s="553"/>
      <c r="F20" s="94"/>
      <c r="G20" s="94"/>
      <c r="H20" s="684">
        <v>123</v>
      </c>
      <c r="I20" s="684">
        <v>86</v>
      </c>
      <c r="J20" s="684">
        <v>110.00000000000001</v>
      </c>
      <c r="K20" s="684">
        <v>129</v>
      </c>
      <c r="L20" s="684">
        <v>149</v>
      </c>
      <c r="M20" s="684">
        <v>149</v>
      </c>
      <c r="N20" s="684">
        <v>193</v>
      </c>
      <c r="O20" s="684">
        <v>275</v>
      </c>
      <c r="P20" s="684">
        <v>359.46</v>
      </c>
      <c r="Q20" s="770">
        <v>417.1</v>
      </c>
      <c r="R20" s="770">
        <v>619.59</v>
      </c>
      <c r="S20" s="771">
        <v>508</v>
      </c>
      <c r="T20" s="771">
        <v>567</v>
      </c>
      <c r="U20" s="771">
        <v>548</v>
      </c>
      <c r="V20" s="1428">
        <v>519</v>
      </c>
      <c r="W20" s="1428">
        <v>364</v>
      </c>
      <c r="X20" s="771">
        <v>321</v>
      </c>
      <c r="Y20" s="770">
        <v>328</v>
      </c>
      <c r="Z20" s="770">
        <v>308</v>
      </c>
      <c r="AA20" s="770">
        <v>300</v>
      </c>
      <c r="AB20" s="770">
        <v>281</v>
      </c>
      <c r="AC20" s="770">
        <v>296</v>
      </c>
      <c r="AD20" s="770">
        <v>302</v>
      </c>
      <c r="AE20" s="770">
        <v>326</v>
      </c>
      <c r="AF20" s="770">
        <v>299</v>
      </c>
      <c r="AG20" s="770">
        <v>344</v>
      </c>
      <c r="AH20" s="770">
        <v>416</v>
      </c>
      <c r="AI20" s="1829">
        <v>478</v>
      </c>
    </row>
    <row r="21" spans="1:41" s="86" customFormat="1" ht="11.1" customHeight="1">
      <c r="A21" s="296"/>
      <c r="B21" s="140" t="s">
        <v>351</v>
      </c>
      <c r="C21" s="18"/>
      <c r="D21" s="723" t="s">
        <v>345</v>
      </c>
      <c r="E21" s="723"/>
      <c r="F21" s="720"/>
      <c r="G21" s="720"/>
      <c r="H21" s="759">
        <v>59</v>
      </c>
      <c r="I21" s="759">
        <v>80</v>
      </c>
      <c r="J21" s="759">
        <v>88</v>
      </c>
      <c r="K21" s="759">
        <v>92</v>
      </c>
      <c r="L21" s="759">
        <v>86</v>
      </c>
      <c r="M21" s="759">
        <v>83</v>
      </c>
      <c r="N21" s="759">
        <v>91</v>
      </c>
      <c r="O21" s="759">
        <v>92</v>
      </c>
      <c r="P21" s="759">
        <v>89.89</v>
      </c>
      <c r="Q21" s="772">
        <v>92.07</v>
      </c>
      <c r="R21" s="772">
        <v>100.85</v>
      </c>
      <c r="S21" s="773">
        <v>96</v>
      </c>
      <c r="T21" s="773">
        <v>126</v>
      </c>
      <c r="U21" s="773">
        <v>80</v>
      </c>
      <c r="V21" s="1429">
        <v>75</v>
      </c>
      <c r="W21" s="1429">
        <v>65</v>
      </c>
      <c r="X21" s="773">
        <v>64</v>
      </c>
      <c r="Y21" s="772">
        <v>58</v>
      </c>
      <c r="Z21" s="772">
        <v>51</v>
      </c>
      <c r="AA21" s="772">
        <v>46</v>
      </c>
      <c r="AB21" s="772">
        <v>41</v>
      </c>
      <c r="AC21" s="772">
        <v>48</v>
      </c>
      <c r="AD21" s="772">
        <v>51</v>
      </c>
      <c r="AE21" s="772">
        <v>36</v>
      </c>
      <c r="AF21" s="772">
        <v>37</v>
      </c>
      <c r="AG21" s="772">
        <v>41</v>
      </c>
      <c r="AH21" s="772">
        <v>46</v>
      </c>
      <c r="AI21" s="1830">
        <v>48</v>
      </c>
    </row>
    <row r="22" spans="1:41" s="1" customFormat="1" ht="11.1" customHeight="1">
      <c r="A22" s="158"/>
      <c r="B22" s="1548" t="s">
        <v>570</v>
      </c>
      <c r="C22" s="18"/>
      <c r="D22" s="94"/>
      <c r="E22" s="94"/>
      <c r="F22" s="94"/>
      <c r="G22" s="94"/>
      <c r="H22" s="362"/>
      <c r="I22" s="361"/>
      <c r="J22" s="361"/>
      <c r="K22" s="361"/>
      <c r="L22" s="361"/>
      <c r="M22" s="361"/>
      <c r="N22" s="361"/>
      <c r="O22" s="361"/>
      <c r="P22" s="361"/>
      <c r="Q22" s="361"/>
      <c r="R22" s="361"/>
      <c r="S22" s="463"/>
      <c r="T22" s="463"/>
      <c r="U22" s="463"/>
      <c r="V22" s="1312"/>
      <c r="W22" s="1312"/>
      <c r="X22" s="463"/>
      <c r="Y22" s="361"/>
      <c r="Z22" s="361"/>
      <c r="AA22" s="361"/>
      <c r="AB22" s="361"/>
      <c r="AC22" s="361"/>
      <c r="AD22" s="361"/>
      <c r="AE22" s="361"/>
      <c r="AF22" s="361"/>
      <c r="AG22" s="361"/>
      <c r="AH22" s="361"/>
      <c r="AI22" s="361"/>
    </row>
    <row r="23" spans="1:41" s="1" customFormat="1" ht="11.1" customHeight="1">
      <c r="A23" s="158"/>
      <c r="B23" s="141" t="s">
        <v>136</v>
      </c>
      <c r="C23" s="18"/>
      <c r="D23" s="94"/>
      <c r="E23" s="94"/>
      <c r="F23" s="94"/>
      <c r="G23" s="94"/>
      <c r="H23" s="362"/>
      <c r="I23" s="361"/>
      <c r="J23" s="361"/>
      <c r="K23" s="361"/>
      <c r="L23" s="273"/>
      <c r="M23" s="345"/>
      <c r="N23" s="345"/>
      <c r="O23" s="345"/>
      <c r="P23" s="345"/>
      <c r="Q23" s="345"/>
      <c r="R23" s="345"/>
      <c r="S23" s="459"/>
      <c r="T23" s="459"/>
      <c r="U23" s="459"/>
      <c r="V23" s="1290"/>
      <c r="W23" s="1290"/>
      <c r="X23" s="459"/>
      <c r="Y23" s="345"/>
      <c r="Z23" s="345"/>
      <c r="AA23" s="345"/>
      <c r="AB23" s="345"/>
      <c r="AC23" s="345"/>
      <c r="AD23" s="345"/>
      <c r="AE23" s="345"/>
      <c r="AF23" s="345"/>
      <c r="AG23" s="345"/>
      <c r="AH23" s="345"/>
      <c r="AI23" s="345" t="s">
        <v>540</v>
      </c>
    </row>
    <row r="24" spans="1:41" s="1" customFormat="1" ht="11.1" customHeight="1">
      <c r="A24" s="158"/>
      <c r="B24" s="141" t="s">
        <v>138</v>
      </c>
      <c r="C24" s="18"/>
      <c r="D24" s="592" t="s">
        <v>348</v>
      </c>
      <c r="E24" s="724"/>
      <c r="F24" s="753"/>
      <c r="G24" s="753"/>
      <c r="H24" s="557">
        <v>267162</v>
      </c>
      <c r="I24" s="557">
        <v>282659</v>
      </c>
      <c r="J24" s="557">
        <v>290519</v>
      </c>
      <c r="K24" s="557">
        <v>290835</v>
      </c>
      <c r="L24" s="653">
        <v>294062</v>
      </c>
      <c r="M24" s="653">
        <v>294578</v>
      </c>
      <c r="N24" s="653">
        <v>295350</v>
      </c>
      <c r="O24" s="653">
        <v>300417</v>
      </c>
      <c r="P24" s="653">
        <v>306601</v>
      </c>
      <c r="Q24" s="653">
        <v>305040.78999999998</v>
      </c>
      <c r="R24" s="653">
        <v>306898.89</v>
      </c>
      <c r="S24" s="655">
        <v>305387</v>
      </c>
      <c r="T24" s="656">
        <v>309721</v>
      </c>
      <c r="U24" s="655">
        <v>307551</v>
      </c>
      <c r="V24" s="1058">
        <v>311639</v>
      </c>
      <c r="W24" s="1058">
        <v>320622</v>
      </c>
      <c r="X24" s="656">
        <v>330080</v>
      </c>
      <c r="Y24" s="653">
        <v>330596</v>
      </c>
      <c r="Z24" s="653">
        <v>344597</v>
      </c>
      <c r="AA24" s="653">
        <v>352545</v>
      </c>
      <c r="AB24" s="653">
        <v>366386</v>
      </c>
      <c r="AC24" s="653">
        <v>364702</v>
      </c>
      <c r="AD24" s="653">
        <v>373648</v>
      </c>
      <c r="AE24" s="653">
        <v>377604</v>
      </c>
      <c r="AF24" s="653">
        <v>380277</v>
      </c>
      <c r="AG24" s="653">
        <v>380558</v>
      </c>
      <c r="AH24" s="653">
        <v>386173</v>
      </c>
      <c r="AI24" s="1672">
        <v>390095</v>
      </c>
    </row>
    <row r="25" spans="1:41" s="1" customFormat="1" ht="11.1" customHeight="1">
      <c r="A25" s="158"/>
      <c r="B25" s="141" t="s">
        <v>140</v>
      </c>
      <c r="C25" s="18"/>
      <c r="D25" s="553" t="s">
        <v>340</v>
      </c>
      <c r="E25" s="177"/>
      <c r="F25" s="754"/>
      <c r="G25" s="754"/>
      <c r="H25" s="34">
        <v>177224</v>
      </c>
      <c r="I25" s="34">
        <v>180747</v>
      </c>
      <c r="J25" s="34">
        <v>182381</v>
      </c>
      <c r="K25" s="34">
        <v>181102</v>
      </c>
      <c r="L25" s="658">
        <v>184780</v>
      </c>
      <c r="M25" s="658">
        <v>183103</v>
      </c>
      <c r="N25" s="619">
        <v>182802</v>
      </c>
      <c r="O25" s="658">
        <v>183753</v>
      </c>
      <c r="P25" s="619">
        <v>188672</v>
      </c>
      <c r="Q25" s="619">
        <v>187831</v>
      </c>
      <c r="R25" s="619">
        <v>190200.17</v>
      </c>
      <c r="S25" s="620">
        <v>192424</v>
      </c>
      <c r="T25" s="620">
        <v>197605</v>
      </c>
      <c r="U25" s="620">
        <v>196272</v>
      </c>
      <c r="V25" s="1255">
        <v>201890</v>
      </c>
      <c r="W25" s="1255">
        <v>209910</v>
      </c>
      <c r="X25" s="620">
        <v>213830</v>
      </c>
      <c r="Y25" s="618">
        <v>210123</v>
      </c>
      <c r="Z25" s="618">
        <v>217989</v>
      </c>
      <c r="AA25" s="618">
        <v>218604</v>
      </c>
      <c r="AB25" s="618">
        <v>226883</v>
      </c>
      <c r="AC25" s="618">
        <v>230822</v>
      </c>
      <c r="AD25" s="618">
        <v>239120</v>
      </c>
      <c r="AE25" s="618">
        <v>243542</v>
      </c>
      <c r="AF25" s="618">
        <v>245254</v>
      </c>
      <c r="AG25" s="618">
        <v>247896</v>
      </c>
      <c r="AH25" s="618">
        <v>252481</v>
      </c>
      <c r="AI25" s="1604">
        <v>257199</v>
      </c>
    </row>
    <row r="26" spans="1:41" s="1" customFormat="1" ht="11.1" customHeight="1">
      <c r="A26" s="166"/>
      <c r="B26" s="141"/>
      <c r="C26" s="18"/>
      <c r="D26" s="177" t="s">
        <v>341</v>
      </c>
      <c r="E26" s="177"/>
      <c r="F26" s="17"/>
      <c r="G26" s="17"/>
      <c r="H26" s="34">
        <v>18185</v>
      </c>
      <c r="I26" s="34">
        <v>16586</v>
      </c>
      <c r="J26" s="34">
        <v>16322</v>
      </c>
      <c r="K26" s="34">
        <v>15348</v>
      </c>
      <c r="L26" s="658">
        <v>15465</v>
      </c>
      <c r="M26" s="658">
        <v>14219</v>
      </c>
      <c r="N26" s="658">
        <v>13665</v>
      </c>
      <c r="O26" s="658">
        <v>13707</v>
      </c>
      <c r="P26" s="658">
        <v>14042</v>
      </c>
      <c r="Q26" s="658">
        <v>14121</v>
      </c>
      <c r="R26" s="658">
        <v>14053.42</v>
      </c>
      <c r="S26" s="660">
        <v>14627</v>
      </c>
      <c r="T26" s="660">
        <v>14411</v>
      </c>
      <c r="U26" s="660">
        <v>13635</v>
      </c>
      <c r="V26" s="1065">
        <v>14436</v>
      </c>
      <c r="W26" s="1065">
        <v>14583</v>
      </c>
      <c r="X26" s="660">
        <v>15092</v>
      </c>
      <c r="Y26" s="658">
        <v>14729</v>
      </c>
      <c r="Z26" s="658">
        <v>16966</v>
      </c>
      <c r="AA26" s="658">
        <v>13945</v>
      </c>
      <c r="AB26" s="658">
        <v>15788</v>
      </c>
      <c r="AC26" s="658">
        <v>17359</v>
      </c>
      <c r="AD26" s="658">
        <v>19172</v>
      </c>
      <c r="AE26" s="658">
        <v>18994</v>
      </c>
      <c r="AF26" s="658">
        <v>16973</v>
      </c>
      <c r="AG26" s="658">
        <v>17121</v>
      </c>
      <c r="AH26" s="658">
        <v>16587</v>
      </c>
      <c r="AI26" s="1605">
        <v>17538</v>
      </c>
    </row>
    <row r="27" spans="1:41" s="1" customFormat="1" ht="11.1" customHeight="1">
      <c r="A27" s="158"/>
      <c r="B27" s="141"/>
      <c r="C27" s="18"/>
      <c r="D27" s="177" t="s">
        <v>342</v>
      </c>
      <c r="E27" s="177"/>
      <c r="F27" s="754"/>
      <c r="G27" s="754"/>
      <c r="H27" s="34">
        <v>159039</v>
      </c>
      <c r="I27" s="34">
        <v>164161</v>
      </c>
      <c r="J27" s="34">
        <v>166059</v>
      </c>
      <c r="K27" s="34">
        <v>165754</v>
      </c>
      <c r="L27" s="658">
        <v>169315</v>
      </c>
      <c r="M27" s="658">
        <v>168884</v>
      </c>
      <c r="N27" s="658">
        <v>169137</v>
      </c>
      <c r="O27" s="658">
        <v>170046</v>
      </c>
      <c r="P27" s="623">
        <v>174630</v>
      </c>
      <c r="Q27" s="623">
        <v>173710</v>
      </c>
      <c r="R27" s="623">
        <v>176146.75</v>
      </c>
      <c r="S27" s="624">
        <v>177797</v>
      </c>
      <c r="T27" s="624">
        <v>183194</v>
      </c>
      <c r="U27" s="624">
        <v>182637</v>
      </c>
      <c r="V27" s="1117">
        <v>187454</v>
      </c>
      <c r="W27" s="1117">
        <v>195327</v>
      </c>
      <c r="X27" s="624">
        <v>198738</v>
      </c>
      <c r="Y27" s="623">
        <v>195394</v>
      </c>
      <c r="Z27" s="623">
        <v>201023</v>
      </c>
      <c r="AA27" s="623">
        <v>204659</v>
      </c>
      <c r="AB27" s="623">
        <v>211095</v>
      </c>
      <c r="AC27" s="623">
        <v>213463</v>
      </c>
      <c r="AD27" s="623">
        <v>219948</v>
      </c>
      <c r="AE27" s="623">
        <v>224548</v>
      </c>
      <c r="AF27" s="623">
        <v>228281</v>
      </c>
      <c r="AG27" s="623">
        <v>230775</v>
      </c>
      <c r="AH27" s="623">
        <v>235894</v>
      </c>
      <c r="AI27" s="1606">
        <v>239661</v>
      </c>
    </row>
    <row r="28" spans="1:41" s="1" customFormat="1" ht="11.1" customHeight="1">
      <c r="A28" s="182"/>
      <c r="B28" s="193"/>
      <c r="C28" s="18"/>
      <c r="D28" s="1794" t="s">
        <v>350</v>
      </c>
      <c r="E28" s="1794"/>
      <c r="F28" s="1794"/>
      <c r="G28" s="764"/>
      <c r="H28" s="617">
        <v>11455</v>
      </c>
      <c r="I28" s="617">
        <v>9310</v>
      </c>
      <c r="J28" s="617">
        <v>9553</v>
      </c>
      <c r="K28" s="617">
        <v>9170</v>
      </c>
      <c r="L28" s="618">
        <v>7290</v>
      </c>
      <c r="M28" s="618">
        <v>6921</v>
      </c>
      <c r="N28" s="618">
        <v>6728</v>
      </c>
      <c r="O28" s="618">
        <v>6978</v>
      </c>
      <c r="P28" s="619">
        <v>7229</v>
      </c>
      <c r="Q28" s="619">
        <v>7036.789999999979</v>
      </c>
      <c r="R28" s="619">
        <v>7145.1399999999994</v>
      </c>
      <c r="S28" s="620">
        <v>8017</v>
      </c>
      <c r="T28" s="620">
        <v>8252</v>
      </c>
      <c r="U28" s="620">
        <v>7951</v>
      </c>
      <c r="V28" s="1255">
        <v>9648</v>
      </c>
      <c r="W28" s="1255">
        <v>9129</v>
      </c>
      <c r="X28" s="620">
        <v>9358</v>
      </c>
      <c r="Y28" s="618">
        <v>8576</v>
      </c>
      <c r="Z28" s="618">
        <v>8917</v>
      </c>
      <c r="AA28" s="618">
        <v>9113</v>
      </c>
      <c r="AB28" s="618">
        <v>9584</v>
      </c>
      <c r="AC28" s="618">
        <v>9349</v>
      </c>
      <c r="AD28" s="618">
        <v>9475</v>
      </c>
      <c r="AE28" s="618">
        <v>9220</v>
      </c>
      <c r="AF28" s="618">
        <v>9256</v>
      </c>
      <c r="AG28" s="618">
        <v>8377</v>
      </c>
      <c r="AH28" s="618">
        <v>7980</v>
      </c>
      <c r="AI28" s="1604">
        <v>8124</v>
      </c>
    </row>
    <row r="29" spans="1:41" s="1" customFormat="1" ht="11.1" customHeight="1">
      <c r="A29" s="182"/>
      <c r="B29" s="193"/>
      <c r="C29" s="18"/>
      <c r="D29" s="553" t="s">
        <v>344</v>
      </c>
      <c r="E29" s="177"/>
      <c r="F29" s="177"/>
      <c r="G29" s="177"/>
      <c r="H29" s="34">
        <v>75317</v>
      </c>
      <c r="I29" s="34">
        <v>89254</v>
      </c>
      <c r="J29" s="34">
        <v>95130</v>
      </c>
      <c r="K29" s="34">
        <v>96936</v>
      </c>
      <c r="L29" s="658">
        <v>98435</v>
      </c>
      <c r="M29" s="658">
        <v>101023</v>
      </c>
      <c r="N29" s="658">
        <v>102260</v>
      </c>
      <c r="O29" s="658">
        <v>105759</v>
      </c>
      <c r="P29" s="658">
        <v>107181</v>
      </c>
      <c r="Q29" s="658">
        <v>106567</v>
      </c>
      <c r="R29" s="658">
        <v>106162.28</v>
      </c>
      <c r="S29" s="660">
        <v>101579</v>
      </c>
      <c r="T29" s="660">
        <v>100554</v>
      </c>
      <c r="U29" s="660">
        <v>99956</v>
      </c>
      <c r="V29" s="1065">
        <v>97018</v>
      </c>
      <c r="W29" s="1065">
        <v>98570</v>
      </c>
      <c r="X29" s="660">
        <v>103821</v>
      </c>
      <c r="Y29" s="658">
        <v>108888</v>
      </c>
      <c r="Z29" s="658">
        <v>114612</v>
      </c>
      <c r="AA29" s="658">
        <v>121715</v>
      </c>
      <c r="AB29" s="658">
        <v>126875</v>
      </c>
      <c r="AC29" s="658">
        <v>121358</v>
      </c>
      <c r="AD29" s="658">
        <v>122016</v>
      </c>
      <c r="AE29" s="658">
        <v>121646</v>
      </c>
      <c r="AF29" s="658">
        <v>122540</v>
      </c>
      <c r="AG29" s="658">
        <v>120958</v>
      </c>
      <c r="AH29" s="658">
        <v>122472</v>
      </c>
      <c r="AI29" s="1605">
        <v>121441</v>
      </c>
      <c r="AO29" s="456"/>
    </row>
    <row r="30" spans="1:41" s="1" customFormat="1" ht="11.1" customHeight="1">
      <c r="A30" s="182"/>
      <c r="B30" s="295"/>
      <c r="C30" s="18"/>
      <c r="D30" s="723" t="s">
        <v>345</v>
      </c>
      <c r="E30" s="720"/>
      <c r="F30" s="762"/>
      <c r="G30" s="762"/>
      <c r="H30" s="622">
        <v>3166</v>
      </c>
      <c r="I30" s="622">
        <v>3348</v>
      </c>
      <c r="J30" s="622">
        <v>3455</v>
      </c>
      <c r="K30" s="622">
        <v>3627</v>
      </c>
      <c r="L30" s="623">
        <v>3557</v>
      </c>
      <c r="M30" s="623">
        <v>3531</v>
      </c>
      <c r="N30" s="623">
        <v>3560</v>
      </c>
      <c r="O30" s="623">
        <v>3927</v>
      </c>
      <c r="P30" s="623">
        <v>3519</v>
      </c>
      <c r="Q30" s="623">
        <v>3606</v>
      </c>
      <c r="R30" s="623">
        <v>3391.3</v>
      </c>
      <c r="S30" s="624">
        <v>3367</v>
      </c>
      <c r="T30" s="624">
        <v>3310</v>
      </c>
      <c r="U30" s="624">
        <v>3372</v>
      </c>
      <c r="V30" s="1117">
        <v>3083</v>
      </c>
      <c r="W30" s="1117">
        <v>3013</v>
      </c>
      <c r="X30" s="624">
        <v>3071</v>
      </c>
      <c r="Y30" s="623">
        <v>3009</v>
      </c>
      <c r="Z30" s="623">
        <v>3079</v>
      </c>
      <c r="AA30" s="623">
        <v>3113</v>
      </c>
      <c r="AB30" s="623">
        <v>3044</v>
      </c>
      <c r="AC30" s="623">
        <v>3173</v>
      </c>
      <c r="AD30" s="623">
        <v>3037</v>
      </c>
      <c r="AE30" s="623">
        <v>3196</v>
      </c>
      <c r="AF30" s="623">
        <v>3227</v>
      </c>
      <c r="AG30" s="623">
        <v>3327</v>
      </c>
      <c r="AH30" s="623">
        <v>3240</v>
      </c>
      <c r="AI30" s="1606">
        <v>3331</v>
      </c>
    </row>
    <row r="31" spans="1:41" s="86" customFormat="1" ht="10.5" customHeight="1">
      <c r="A31" s="182"/>
      <c r="B31" s="295"/>
      <c r="C31" s="18"/>
      <c r="D31" s="92"/>
      <c r="E31" s="299"/>
      <c r="F31" s="299"/>
      <c r="G31" s="299"/>
      <c r="H31" s="299"/>
      <c r="I31" s="299"/>
      <c r="J31" s="299"/>
      <c r="K31" s="299"/>
      <c r="L31" s="299"/>
      <c r="M31" s="299"/>
      <c r="N31" s="299"/>
      <c r="O31" s="299"/>
      <c r="P31" s="299"/>
      <c r="Q31" s="299"/>
      <c r="R31" s="299"/>
      <c r="S31" s="299"/>
      <c r="T31" s="299"/>
      <c r="U31" s="299"/>
      <c r="V31" s="299"/>
      <c r="W31" s="299"/>
      <c r="X31" s="299"/>
      <c r="Y31" s="299"/>
      <c r="Z31" s="299"/>
      <c r="AA31" s="299"/>
      <c r="AB31" s="299"/>
      <c r="AC31" s="299"/>
      <c r="AD31" s="299"/>
      <c r="AE31" s="299"/>
      <c r="AF31" s="299"/>
      <c r="AG31" s="299"/>
      <c r="AH31" s="299"/>
      <c r="AI31" s="299"/>
    </row>
    <row r="32" spans="1:41" s="1" customFormat="1" ht="11.1" customHeight="1">
      <c r="A32" s="182"/>
      <c r="B32" s="295"/>
      <c r="C32" s="18"/>
      <c r="D32" s="17"/>
      <c r="E32" s="17"/>
      <c r="F32" s="17"/>
      <c r="G32" s="17"/>
      <c r="H32" s="300"/>
      <c r="I32" s="300"/>
      <c r="J32" s="300"/>
      <c r="K32" s="300"/>
      <c r="L32" s="300"/>
      <c r="M32" s="300"/>
      <c r="N32" s="300"/>
      <c r="O32" s="300"/>
      <c r="P32" s="300"/>
      <c r="Q32" s="300"/>
      <c r="R32" s="300"/>
      <c r="S32" s="300"/>
      <c r="T32" s="300"/>
      <c r="U32" s="300"/>
      <c r="V32" s="300"/>
      <c r="W32" s="300"/>
      <c r="X32" s="300"/>
      <c r="Y32" s="300"/>
      <c r="Z32" s="300"/>
      <c r="AA32" s="300"/>
      <c r="AB32" s="300"/>
      <c r="AC32" s="300"/>
      <c r="AD32" s="300"/>
      <c r="AE32" s="300"/>
      <c r="AF32" s="300"/>
      <c r="AG32" s="300"/>
      <c r="AH32" s="300"/>
      <c r="AI32" s="300"/>
    </row>
    <row r="33" spans="1:35" s="1" customFormat="1" ht="11.1" customHeight="1">
      <c r="A33" s="182"/>
      <c r="B33" s="295"/>
      <c r="C33" s="18"/>
      <c r="D33" s="92"/>
      <c r="E33" s="92"/>
      <c r="F33" s="92"/>
      <c r="G33" s="92"/>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row>
    <row r="34" spans="1:35" s="1" customFormat="1" ht="10.5" customHeight="1">
      <c r="A34" s="182"/>
      <c r="B34" s="295"/>
      <c r="C34" s="298"/>
      <c r="D34" s="16"/>
      <c r="E34" s="16"/>
      <c r="F34" s="16"/>
      <c r="G34" s="16"/>
      <c r="H34" s="179"/>
      <c r="I34" s="179"/>
      <c r="J34" s="179"/>
      <c r="K34" s="179"/>
      <c r="L34" s="179"/>
      <c r="M34" s="339"/>
      <c r="N34" s="339"/>
      <c r="O34" s="339"/>
      <c r="P34" s="339"/>
      <c r="Q34" s="339"/>
      <c r="R34" s="339"/>
      <c r="S34" s="339"/>
      <c r="T34" s="339"/>
      <c r="U34" s="339"/>
      <c r="V34" s="339"/>
      <c r="W34" s="339"/>
      <c r="X34" s="339"/>
      <c r="Y34" s="339"/>
      <c r="Z34" s="339"/>
      <c r="AA34" s="339"/>
      <c r="AB34" s="339"/>
      <c r="AC34" s="339"/>
      <c r="AD34" s="339"/>
      <c r="AE34" s="339"/>
      <c r="AF34" s="339"/>
      <c r="AG34" s="339"/>
      <c r="AH34" s="339"/>
      <c r="AI34" s="339">
        <v>17</v>
      </c>
    </row>
    <row r="35" spans="1:35" ht="10.5" customHeight="1">
      <c r="A35" s="182"/>
      <c r="B35" s="295"/>
      <c r="C35" s="228"/>
      <c r="D35" s="16"/>
      <c r="E35" s="16"/>
      <c r="F35" s="16"/>
      <c r="G35" s="16"/>
      <c r="H35" s="179"/>
      <c r="I35" s="179"/>
      <c r="J35" s="179"/>
      <c r="K35" s="179"/>
      <c r="L35" s="179"/>
      <c r="M35" s="179"/>
      <c r="N35" s="179"/>
      <c r="O35" s="179"/>
      <c r="P35" s="179"/>
      <c r="Q35" s="179"/>
      <c r="R35" s="179"/>
      <c r="S35" s="179"/>
      <c r="T35" s="179"/>
      <c r="U35" s="179"/>
      <c r="V35" s="179"/>
      <c r="W35" s="179"/>
      <c r="X35" s="179"/>
      <c r="Y35" s="179"/>
      <c r="Z35" s="179"/>
      <c r="AA35" s="179"/>
      <c r="AB35" s="179"/>
      <c r="AC35" s="179"/>
      <c r="AD35" s="179"/>
      <c r="AE35" s="179"/>
      <c r="AF35" s="179"/>
      <c r="AG35" s="179"/>
      <c r="AH35" s="179"/>
      <c r="AI35" s="179"/>
    </row>
    <row r="36" spans="1:35">
      <c r="A36" s="102"/>
    </row>
    <row r="37" spans="1:35">
      <c r="A37" s="102"/>
    </row>
    <row r="38" spans="1:35">
      <c r="A38" s="102"/>
      <c r="E38" s="2" t="s">
        <v>37</v>
      </c>
    </row>
    <row r="39" spans="1:35">
      <c r="A39" s="102"/>
    </row>
    <row r="40" spans="1:35">
      <c r="A40" s="102"/>
    </row>
    <row r="41" spans="1:35">
      <c r="A41" s="102"/>
    </row>
    <row r="42" spans="1:35">
      <c r="A42" s="102"/>
    </row>
    <row r="43" spans="1:35">
      <c r="A43" s="102"/>
    </row>
    <row r="44" spans="1:35">
      <c r="A44" s="102"/>
    </row>
    <row r="45" spans="1:35">
      <c r="A45" s="102"/>
    </row>
  </sheetData>
  <mergeCells count="3">
    <mergeCell ref="D10:F10"/>
    <mergeCell ref="D19:F19"/>
    <mergeCell ref="D28:F28"/>
  </mergeCells>
  <phoneticPr fontId="230" type="noConversion"/>
  <hyperlinks>
    <hyperlink ref="B7" location="목차!A1" display="BNK금융지주"/>
    <hyperlink ref="B5" location="목차!A1" display="목 차"/>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0" location="'연체율(부산은행)'!A1" display="연체율 현황[부산은행]"/>
    <hyperlink ref="B21" location="'연체율(경남은행)'!A1" display="연체율 현황 [경남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9" location="'그룹 경영실적 요약'!A1" display="그룹 경영실적 요약"/>
    <hyperlink ref="B13" location="'수수료이익 현황(은행)'!Print_Area" display="수수료이익 현황 [은행]"/>
    <hyperlink ref="B22" location="'충당금 현황(그룹 및 은행)'!Print_Area" display="충당금 현황 [그룹 및 은행]"/>
  </hyperlinks>
  <pageMargins left="0.4453125" right="0.31496062992125984" top="0.74803149606299213" bottom="0.31496062992125984"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9CCFF"/>
    <pageSetUpPr fitToPage="1"/>
  </sheetPr>
  <dimension ref="A1:AU1295"/>
  <sheetViews>
    <sheetView showGridLines="0" view="pageBreakPreview" zoomScaleNormal="130" zoomScaleSheetLayoutView="100" workbookViewId="0">
      <pane xSplit="6" topLeftCell="G1" activePane="topRight" state="frozen"/>
      <selection activeCell="AH3" sqref="AH3"/>
      <selection pane="topRight" activeCell="AO3" sqref="AO3"/>
    </sheetView>
  </sheetViews>
  <sheetFormatPr defaultColWidth="9" defaultRowHeight="13.5"/>
  <cols>
    <col min="1" max="1" width="1.625" style="6" customWidth="1"/>
    <col min="2" max="2" width="22.625" style="3" bestFit="1" customWidth="1"/>
    <col min="3" max="3" width="2.625" style="2" customWidth="1"/>
    <col min="4" max="5" width="1.625" style="2" customWidth="1"/>
    <col min="6" max="6" width="24.5" style="2" customWidth="1"/>
    <col min="7" max="7" width="0.75" style="5" customWidth="1"/>
    <col min="8" max="10" width="10.625" style="5" hidden="1" customWidth="1"/>
    <col min="11" max="13" width="10.625" style="90" hidden="1" customWidth="1"/>
    <col min="14" max="14" width="12.25" style="2" hidden="1" customWidth="1"/>
    <col min="15" max="40" width="12.25" style="87" hidden="1" customWidth="1"/>
    <col min="41" max="41" width="12.25" style="87" customWidth="1"/>
    <col min="42" max="42" width="9" style="87"/>
    <col min="43" max="16384" width="9" style="2"/>
  </cols>
  <sheetData>
    <row r="1" spans="1:47" s="4" customFormat="1" ht="10.5" customHeight="1">
      <c r="A1" s="305"/>
      <c r="B1" s="143"/>
      <c r="C1" s="144"/>
      <c r="D1" s="144"/>
      <c r="E1" s="144"/>
      <c r="F1" s="144"/>
      <c r="G1" s="145"/>
      <c r="H1" s="145"/>
      <c r="I1" s="145"/>
      <c r="J1" s="145"/>
      <c r="K1" s="145"/>
      <c r="L1" s="145"/>
      <c r="M1" s="145"/>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89"/>
    </row>
    <row r="2" spans="1:47" s="4" customFormat="1" ht="18" customHeight="1">
      <c r="A2" s="146"/>
      <c r="B2" s="147"/>
      <c r="C2" s="376"/>
      <c r="D2" s="375" t="s">
        <v>569</v>
      </c>
      <c r="E2" s="376"/>
      <c r="F2" s="376"/>
      <c r="G2" s="395"/>
      <c r="H2" s="149"/>
      <c r="I2" s="149"/>
      <c r="J2" s="149"/>
      <c r="K2" s="149"/>
      <c r="L2" s="149"/>
      <c r="M2" s="149"/>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89"/>
    </row>
    <row r="3" spans="1:47" s="40" customFormat="1" ht="20.100000000000001" customHeight="1">
      <c r="A3" s="126"/>
      <c r="B3" s="127"/>
      <c r="C3" s="130"/>
      <c r="D3" s="130"/>
      <c r="E3" s="130"/>
      <c r="F3" s="130"/>
      <c r="G3" s="263"/>
      <c r="H3" s="429" t="s">
        <v>5</v>
      </c>
      <c r="I3" s="429" t="s">
        <v>9</v>
      </c>
      <c r="J3" s="131" t="s">
        <v>10</v>
      </c>
      <c r="K3" s="131" t="s">
        <v>32</v>
      </c>
      <c r="L3" s="131" t="s">
        <v>44</v>
      </c>
      <c r="M3" s="131" t="s">
        <v>52</v>
      </c>
      <c r="N3" s="426" t="s">
        <v>75</v>
      </c>
      <c r="O3" s="400" t="s">
        <v>452</v>
      </c>
      <c r="P3" s="400" t="s">
        <v>471</v>
      </c>
      <c r="Q3" s="400" t="s">
        <v>482</v>
      </c>
      <c r="R3" s="400" t="s">
        <v>490</v>
      </c>
      <c r="S3" s="426" t="s">
        <v>474</v>
      </c>
      <c r="T3" s="400" t="s">
        <v>501</v>
      </c>
      <c r="U3" s="400" t="s">
        <v>510</v>
      </c>
      <c r="V3" s="400" t="s">
        <v>519</v>
      </c>
      <c r="W3" s="400" t="s">
        <v>526</v>
      </c>
      <c r="X3" s="426" t="s">
        <v>502</v>
      </c>
      <c r="Y3" s="400" t="s">
        <v>538</v>
      </c>
      <c r="Z3" s="400" t="s">
        <v>542</v>
      </c>
      <c r="AA3" s="400" t="s">
        <v>545</v>
      </c>
      <c r="AB3" s="451" t="s">
        <v>553</v>
      </c>
      <c r="AC3" s="426" t="s">
        <v>558</v>
      </c>
      <c r="AD3" s="447" t="s">
        <v>571</v>
      </c>
      <c r="AE3" s="400" t="s">
        <v>577</v>
      </c>
      <c r="AF3" s="400" t="s">
        <v>584</v>
      </c>
      <c r="AG3" s="451" t="s">
        <v>593</v>
      </c>
      <c r="AH3" s="451" t="s">
        <v>594</v>
      </c>
      <c r="AI3" s="447" t="s">
        <v>599</v>
      </c>
      <c r="AJ3" s="400" t="s">
        <v>606</v>
      </c>
      <c r="AK3" s="400" t="s">
        <v>613</v>
      </c>
      <c r="AL3" s="451" t="s">
        <v>618</v>
      </c>
      <c r="AM3" s="426" t="s">
        <v>623</v>
      </c>
      <c r="AN3" s="447" t="s">
        <v>627</v>
      </c>
      <c r="AO3" s="1748" t="s">
        <v>633</v>
      </c>
      <c r="AP3" s="101"/>
    </row>
    <row r="4" spans="1:47" s="4" customFormat="1" ht="11.1" customHeight="1">
      <c r="A4" s="189"/>
      <c r="B4" s="190"/>
      <c r="C4" s="94"/>
      <c r="D4" s="94"/>
      <c r="E4" s="94"/>
      <c r="F4" s="94"/>
      <c r="G4" s="191"/>
      <c r="H4" s="413"/>
      <c r="I4" s="413"/>
      <c r="J4" s="191"/>
      <c r="K4" s="191"/>
      <c r="L4" s="191"/>
      <c r="M4" s="191"/>
      <c r="N4" s="413"/>
      <c r="O4" s="156"/>
      <c r="P4" s="156"/>
      <c r="Q4" s="156"/>
      <c r="R4" s="156"/>
      <c r="S4" s="413"/>
      <c r="T4" s="156"/>
      <c r="U4" s="156"/>
      <c r="V4" s="156"/>
      <c r="W4" s="156"/>
      <c r="X4" s="413"/>
      <c r="Y4" s="448"/>
      <c r="Z4" s="156"/>
      <c r="AA4" s="156"/>
      <c r="AB4" s="452"/>
      <c r="AC4" s="452"/>
      <c r="AD4" s="448"/>
      <c r="AE4" s="156"/>
      <c r="AF4" s="156"/>
      <c r="AG4" s="452"/>
      <c r="AH4" s="452"/>
      <c r="AI4" s="448"/>
      <c r="AJ4" s="156"/>
      <c r="AK4" s="156"/>
      <c r="AL4" s="452"/>
      <c r="AM4" s="413"/>
      <c r="AN4" s="448"/>
      <c r="AO4" s="452"/>
      <c r="AP4" s="89"/>
    </row>
    <row r="5" spans="1:47" s="4" customFormat="1" ht="11.1" customHeight="1">
      <c r="A5" s="157"/>
      <c r="B5" s="136" t="s">
        <v>114</v>
      </c>
      <c r="C5" s="366"/>
      <c r="D5" s="354" t="s">
        <v>368</v>
      </c>
      <c r="E5" s="355"/>
      <c r="F5" s="355"/>
      <c r="G5" s="28"/>
      <c r="H5" s="443"/>
      <c r="I5" s="443"/>
      <c r="J5" s="302"/>
      <c r="K5" s="302"/>
      <c r="L5" s="212"/>
      <c r="M5" s="212"/>
      <c r="N5" s="427"/>
      <c r="O5" s="358"/>
      <c r="P5" s="319"/>
      <c r="Q5" s="319"/>
      <c r="R5" s="319"/>
      <c r="S5" s="427"/>
      <c r="T5" s="319"/>
      <c r="U5" s="319"/>
      <c r="V5" s="319"/>
      <c r="W5" s="319"/>
      <c r="X5" s="427"/>
      <c r="Y5" s="1335"/>
      <c r="Z5" s="1287"/>
      <c r="AA5" s="319"/>
      <c r="AB5" s="1336"/>
      <c r="AC5" s="453"/>
      <c r="AD5" s="449"/>
      <c r="AE5" s="319"/>
      <c r="AF5" s="319"/>
      <c r="AG5" s="453"/>
      <c r="AH5" s="453"/>
      <c r="AI5" s="449"/>
      <c r="AJ5" s="319"/>
      <c r="AK5" s="358"/>
      <c r="AL5" s="453"/>
      <c r="AM5" s="441"/>
      <c r="AN5" s="1783"/>
      <c r="AO5" s="453" t="s">
        <v>539</v>
      </c>
      <c r="AP5" s="89"/>
    </row>
    <row r="6" spans="1:47" s="1" customFormat="1" ht="11.1" customHeight="1">
      <c r="A6" s="158"/>
      <c r="B6" s="137"/>
      <c r="C6" s="92"/>
      <c r="D6" s="774" t="s">
        <v>352</v>
      </c>
      <c r="E6" s="774"/>
      <c r="F6" s="774"/>
      <c r="G6" s="597"/>
      <c r="H6" s="775">
        <v>0.57999999999999996</v>
      </c>
      <c r="I6" s="775">
        <v>0.52</v>
      </c>
      <c r="J6" s="726">
        <v>0.59</v>
      </c>
      <c r="K6" s="726">
        <v>0.64</v>
      </c>
      <c r="L6" s="726">
        <v>0.67</v>
      </c>
      <c r="M6" s="726">
        <v>1.01</v>
      </c>
      <c r="N6" s="775">
        <v>0.73</v>
      </c>
      <c r="O6" s="726">
        <v>0.56000000000000005</v>
      </c>
      <c r="P6" s="726">
        <v>0.57999999999999996</v>
      </c>
      <c r="Q6" s="726">
        <v>0.54</v>
      </c>
      <c r="R6" s="726">
        <v>0.93</v>
      </c>
      <c r="S6" s="775">
        <v>0.64</v>
      </c>
      <c r="T6" s="726">
        <v>0.48</v>
      </c>
      <c r="U6" s="727">
        <v>0.47</v>
      </c>
      <c r="V6" s="776">
        <v>0.46</v>
      </c>
      <c r="W6" s="776">
        <v>0.74</v>
      </c>
      <c r="X6" s="1229">
        <v>0.53</v>
      </c>
      <c r="Y6" s="1357">
        <v>0.41</v>
      </c>
      <c r="Z6" s="1349">
        <v>0.48</v>
      </c>
      <c r="AA6" s="727">
        <v>0.65</v>
      </c>
      <c r="AB6" s="1505">
        <v>0.59</v>
      </c>
      <c r="AC6" s="1506">
        <v>0.51</v>
      </c>
      <c r="AD6" s="1573">
        <v>0.49</v>
      </c>
      <c r="AE6" s="726">
        <v>0.3</v>
      </c>
      <c r="AF6" s="726">
        <v>0.41</v>
      </c>
      <c r="AG6" s="1691">
        <v>0.51</v>
      </c>
      <c r="AH6" s="1691">
        <v>0.42</v>
      </c>
      <c r="AI6" s="1710">
        <v>0.33</v>
      </c>
      <c r="AJ6" s="726">
        <v>0.45</v>
      </c>
      <c r="AK6" s="726">
        <v>0.3</v>
      </c>
      <c r="AL6" s="1736">
        <v>1.01</v>
      </c>
      <c r="AM6" s="775">
        <v>0.52</v>
      </c>
      <c r="AN6" s="1784">
        <v>0.47</v>
      </c>
      <c r="AO6" s="1776">
        <v>0.6</v>
      </c>
      <c r="AP6" s="1282"/>
    </row>
    <row r="7" spans="1:47" s="1" customFormat="1" ht="11.1" customHeight="1">
      <c r="A7" s="192"/>
      <c r="B7" s="138" t="s">
        <v>116</v>
      </c>
      <c r="C7" s="59"/>
      <c r="D7" s="777" t="s">
        <v>353</v>
      </c>
      <c r="E7" s="777"/>
      <c r="F7" s="777"/>
      <c r="G7" s="778"/>
      <c r="H7" s="779">
        <v>3964</v>
      </c>
      <c r="I7" s="779">
        <v>3779</v>
      </c>
      <c r="J7" s="693">
        <v>1081</v>
      </c>
      <c r="K7" s="693">
        <v>1189</v>
      </c>
      <c r="L7" s="693">
        <v>1263</v>
      </c>
      <c r="M7" s="693">
        <v>1903</v>
      </c>
      <c r="N7" s="779">
        <v>5436</v>
      </c>
      <c r="O7" s="693">
        <v>1043</v>
      </c>
      <c r="P7" s="684">
        <v>1099</v>
      </c>
      <c r="Q7" s="684">
        <v>1054</v>
      </c>
      <c r="R7" s="684">
        <v>1826</v>
      </c>
      <c r="S7" s="780">
        <v>5022</v>
      </c>
      <c r="T7" s="693">
        <v>928</v>
      </c>
      <c r="U7" s="695">
        <v>931</v>
      </c>
      <c r="V7" s="695">
        <v>947</v>
      </c>
      <c r="W7" s="695">
        <v>1514</v>
      </c>
      <c r="X7" s="1230">
        <v>4320</v>
      </c>
      <c r="Y7" s="1358">
        <v>832</v>
      </c>
      <c r="Z7" s="1140">
        <v>989</v>
      </c>
      <c r="AA7" s="695">
        <v>1415</v>
      </c>
      <c r="AB7" s="1507">
        <v>1300</v>
      </c>
      <c r="AC7" s="1507">
        <v>4536</v>
      </c>
      <c r="AD7" s="1463">
        <v>1121</v>
      </c>
      <c r="AE7" s="694">
        <v>717</v>
      </c>
      <c r="AF7" s="694">
        <v>1030</v>
      </c>
      <c r="AG7" s="1507">
        <v>1279</v>
      </c>
      <c r="AH7" s="1507">
        <v>4147</v>
      </c>
      <c r="AI7" s="1463">
        <v>818</v>
      </c>
      <c r="AJ7" s="694">
        <v>1184</v>
      </c>
      <c r="AK7" s="694">
        <v>795</v>
      </c>
      <c r="AL7" s="1507">
        <v>2714</v>
      </c>
      <c r="AM7" s="1769">
        <v>5511</v>
      </c>
      <c r="AN7" s="1463">
        <v>1249</v>
      </c>
      <c r="AO7" s="1777">
        <v>1649</v>
      </c>
      <c r="AP7" s="456"/>
      <c r="AQ7" s="454"/>
    </row>
    <row r="8" spans="1:47" s="1" customFormat="1" ht="11.1" customHeight="1">
      <c r="A8" s="234"/>
      <c r="B8" s="139"/>
      <c r="C8" s="59"/>
      <c r="D8" s="781" t="s">
        <v>354</v>
      </c>
      <c r="E8" s="781"/>
      <c r="F8" s="781"/>
      <c r="G8" s="762"/>
      <c r="H8" s="782">
        <v>685364</v>
      </c>
      <c r="I8" s="782">
        <v>726230</v>
      </c>
      <c r="J8" s="734">
        <v>745848</v>
      </c>
      <c r="K8" s="734">
        <v>749309</v>
      </c>
      <c r="L8" s="734">
        <v>749182</v>
      </c>
      <c r="M8" s="734">
        <v>746781</v>
      </c>
      <c r="N8" s="782">
        <v>746781</v>
      </c>
      <c r="O8" s="734">
        <v>752895</v>
      </c>
      <c r="P8" s="734">
        <v>764915</v>
      </c>
      <c r="Q8" s="734">
        <v>779620</v>
      </c>
      <c r="R8" s="734">
        <v>780592</v>
      </c>
      <c r="S8" s="782">
        <v>780592</v>
      </c>
      <c r="T8" s="734">
        <v>789704</v>
      </c>
      <c r="U8" s="735">
        <v>797317</v>
      </c>
      <c r="V8" s="735">
        <v>808397</v>
      </c>
      <c r="W8" s="735">
        <v>811267</v>
      </c>
      <c r="X8" s="1432">
        <v>811267</v>
      </c>
      <c r="Y8" s="1433">
        <v>820530</v>
      </c>
      <c r="Z8" s="1351">
        <v>836239</v>
      </c>
      <c r="AA8" s="735">
        <v>860526</v>
      </c>
      <c r="AB8" s="1508">
        <v>883777</v>
      </c>
      <c r="AC8" s="1508">
        <v>883777</v>
      </c>
      <c r="AD8" s="1574">
        <v>926166</v>
      </c>
      <c r="AE8" s="734">
        <v>965973</v>
      </c>
      <c r="AF8" s="734">
        <v>1002173</v>
      </c>
      <c r="AG8" s="1508">
        <v>994167</v>
      </c>
      <c r="AH8" s="1508">
        <v>994167</v>
      </c>
      <c r="AI8" s="1574">
        <v>1009674</v>
      </c>
      <c r="AJ8" s="734">
        <v>1045853</v>
      </c>
      <c r="AK8" s="734">
        <v>1058438</v>
      </c>
      <c r="AL8" s="1508">
        <v>1066026</v>
      </c>
      <c r="AM8" s="782">
        <v>1066026</v>
      </c>
      <c r="AN8" s="1574">
        <v>1074427</v>
      </c>
      <c r="AO8" s="1778">
        <v>1097347</v>
      </c>
      <c r="AP8" s="86"/>
    </row>
    <row r="9" spans="1:47" s="1" customFormat="1" ht="11.1" customHeight="1">
      <c r="A9" s="237"/>
      <c r="B9" s="141" t="s">
        <v>150</v>
      </c>
      <c r="C9" s="59"/>
      <c r="D9" s="94"/>
      <c r="E9" s="94"/>
      <c r="F9" s="94"/>
      <c r="G9" s="191"/>
      <c r="H9" s="413"/>
      <c r="I9" s="413"/>
      <c r="J9" s="191"/>
      <c r="K9" s="191"/>
      <c r="L9" s="191"/>
      <c r="M9" s="156"/>
      <c r="N9" s="413"/>
      <c r="O9" s="156"/>
      <c r="P9" s="156"/>
      <c r="Q9" s="156"/>
      <c r="R9" s="452"/>
      <c r="S9" s="413"/>
      <c r="T9" s="156"/>
      <c r="U9" s="475"/>
      <c r="V9" s="475"/>
      <c r="W9" s="475"/>
      <c r="X9" s="478"/>
      <c r="Y9" s="1359"/>
      <c r="Z9" s="1346"/>
      <c r="AA9" s="475"/>
      <c r="AB9" s="1509"/>
      <c r="AC9" s="1510"/>
      <c r="AD9" s="1575"/>
      <c r="AE9" s="405"/>
      <c r="AF9" s="405"/>
      <c r="AG9" s="1510"/>
      <c r="AH9" s="1510"/>
      <c r="AI9" s="1575"/>
      <c r="AJ9" s="405"/>
      <c r="AK9" s="405"/>
      <c r="AL9" s="1510"/>
      <c r="AM9" s="446"/>
      <c r="AN9" s="1575"/>
      <c r="AO9" s="1510"/>
      <c r="AP9" s="454"/>
      <c r="AQ9" s="454"/>
      <c r="AR9" s="454"/>
      <c r="AS9" s="454"/>
      <c r="AT9" s="454"/>
      <c r="AU9" s="454"/>
    </row>
    <row r="10" spans="1:47" s="1" customFormat="1" ht="11.1" customHeight="1">
      <c r="A10" s="237"/>
      <c r="B10" s="141" t="s">
        <v>119</v>
      </c>
      <c r="C10" s="340"/>
      <c r="D10" s="354" t="s">
        <v>369</v>
      </c>
      <c r="E10" s="355"/>
      <c r="F10" s="355"/>
      <c r="G10" s="28"/>
      <c r="H10" s="444"/>
      <c r="I10" s="444"/>
      <c r="J10" s="43"/>
      <c r="K10" s="43"/>
      <c r="L10" s="212"/>
      <c r="M10" s="1389"/>
      <c r="N10" s="441"/>
      <c r="O10" s="358"/>
      <c r="P10" s="358"/>
      <c r="Q10" s="358"/>
      <c r="R10" s="358"/>
      <c r="S10" s="441"/>
      <c r="T10" s="358"/>
      <c r="U10" s="1390"/>
      <c r="V10" s="1390"/>
      <c r="W10" s="1390"/>
      <c r="X10" s="1391"/>
      <c r="Y10" s="1392"/>
      <c r="Z10" s="1393"/>
      <c r="AA10" s="1390"/>
      <c r="AB10" s="1511"/>
      <c r="AC10" s="1512"/>
      <c r="AD10" s="1576"/>
      <c r="AE10" s="419"/>
      <c r="AF10" s="419"/>
      <c r="AG10" s="1512"/>
      <c r="AH10" s="1512"/>
      <c r="AI10" s="1576"/>
      <c r="AJ10" s="419"/>
      <c r="AK10" s="419"/>
      <c r="AL10" s="1512"/>
      <c r="AM10" s="1680"/>
      <c r="AN10" s="1576"/>
      <c r="AO10" s="1512" t="s">
        <v>539</v>
      </c>
      <c r="AP10" s="454"/>
      <c r="AQ10" s="454"/>
      <c r="AR10" s="454"/>
      <c r="AS10" s="454"/>
      <c r="AT10" s="454"/>
      <c r="AU10" s="454"/>
    </row>
    <row r="11" spans="1:47" s="1" customFormat="1" ht="11.1" customHeight="1">
      <c r="A11" s="237"/>
      <c r="B11" s="141" t="s">
        <v>120</v>
      </c>
      <c r="C11" s="249"/>
      <c r="D11" s="636" t="s">
        <v>352</v>
      </c>
      <c r="E11" s="783"/>
      <c r="F11" s="783"/>
      <c r="G11" s="636"/>
      <c r="H11" s="784">
        <v>0.52</v>
      </c>
      <c r="I11" s="784">
        <v>0.48</v>
      </c>
      <c r="J11" s="725">
        <v>0.53</v>
      </c>
      <c r="K11" s="725">
        <v>0.82</v>
      </c>
      <c r="L11" s="725">
        <v>0.59</v>
      </c>
      <c r="M11" s="725">
        <v>1.31</v>
      </c>
      <c r="N11" s="784">
        <v>0.82</v>
      </c>
      <c r="O11" s="725">
        <v>0.4</v>
      </c>
      <c r="P11" s="533">
        <v>0.33</v>
      </c>
      <c r="Q11" s="533">
        <v>0.21</v>
      </c>
      <c r="R11" s="533">
        <v>0.75</v>
      </c>
      <c r="S11" s="785">
        <v>0.41</v>
      </c>
      <c r="T11" s="725">
        <v>0.27</v>
      </c>
      <c r="U11" s="786">
        <v>0.22</v>
      </c>
      <c r="V11" s="787">
        <v>0.16</v>
      </c>
      <c r="W11" s="787">
        <v>0.73</v>
      </c>
      <c r="X11" s="1231">
        <v>0.34</v>
      </c>
      <c r="Y11" s="1378">
        <v>0.23</v>
      </c>
      <c r="Z11" s="786">
        <v>0.41856754172244942</v>
      </c>
      <c r="AA11" s="786">
        <v>0.42</v>
      </c>
      <c r="AB11" s="1513">
        <v>0.31</v>
      </c>
      <c r="AC11" s="1513">
        <v>0.33</v>
      </c>
      <c r="AD11" s="1577">
        <v>0.25</v>
      </c>
      <c r="AE11" s="1461">
        <v>0.18</v>
      </c>
      <c r="AF11" s="1461">
        <v>0.16</v>
      </c>
      <c r="AG11" s="1692">
        <v>0.28000000000000003</v>
      </c>
      <c r="AH11" s="1692">
        <v>0.21</v>
      </c>
      <c r="AI11" s="1711">
        <v>0.17</v>
      </c>
      <c r="AJ11" s="1461">
        <v>0.31</v>
      </c>
      <c r="AK11" s="1461">
        <v>0.17</v>
      </c>
      <c r="AL11" s="1737">
        <v>0.59</v>
      </c>
      <c r="AM11" s="1770">
        <v>0.3</v>
      </c>
      <c r="AN11" s="1785">
        <v>0.34</v>
      </c>
      <c r="AO11" s="1779">
        <v>0.38</v>
      </c>
      <c r="AP11" s="1278"/>
      <c r="AQ11" s="86"/>
      <c r="AR11" s="86"/>
      <c r="AS11" s="86"/>
      <c r="AT11" s="86"/>
      <c r="AU11" s="454"/>
    </row>
    <row r="12" spans="1:47" s="1" customFormat="1" ht="11.1" customHeight="1">
      <c r="A12" s="234"/>
      <c r="B12" s="141" t="s">
        <v>121</v>
      </c>
      <c r="C12" s="249"/>
      <c r="D12" s="898" t="s">
        <v>355</v>
      </c>
      <c r="E12" s="899"/>
      <c r="F12" s="899"/>
      <c r="G12" s="899"/>
      <c r="H12" s="788">
        <v>1906</v>
      </c>
      <c r="I12" s="788">
        <v>1858</v>
      </c>
      <c r="J12" s="685">
        <v>519</v>
      </c>
      <c r="K12" s="685">
        <v>821</v>
      </c>
      <c r="L12" s="685">
        <v>598</v>
      </c>
      <c r="M12" s="685">
        <v>1308</v>
      </c>
      <c r="N12" s="788">
        <v>3246</v>
      </c>
      <c r="O12" s="685">
        <v>393</v>
      </c>
      <c r="P12" s="685">
        <v>326</v>
      </c>
      <c r="Q12" s="685">
        <v>217</v>
      </c>
      <c r="R12" s="685">
        <v>781</v>
      </c>
      <c r="S12" s="788">
        <v>1717</v>
      </c>
      <c r="T12" s="685">
        <v>275.67</v>
      </c>
      <c r="U12" s="686">
        <v>234</v>
      </c>
      <c r="V12" s="789">
        <v>172</v>
      </c>
      <c r="W12" s="789">
        <v>801</v>
      </c>
      <c r="X12" s="1232">
        <v>1483</v>
      </c>
      <c r="Y12" s="1379">
        <v>253</v>
      </c>
      <c r="Z12" s="686">
        <v>463</v>
      </c>
      <c r="AA12" s="686">
        <v>482</v>
      </c>
      <c r="AB12" s="1514">
        <v>374</v>
      </c>
      <c r="AC12" s="1514">
        <v>1572</v>
      </c>
      <c r="AD12" s="1578">
        <v>300</v>
      </c>
      <c r="AE12" s="685">
        <v>227</v>
      </c>
      <c r="AF12" s="685">
        <v>209</v>
      </c>
      <c r="AG12" s="1693">
        <f>364-6</f>
        <v>358</v>
      </c>
      <c r="AH12" s="1693">
        <f>1100-6</f>
        <v>1094</v>
      </c>
      <c r="AI12" s="1712">
        <v>219</v>
      </c>
      <c r="AJ12" s="685">
        <v>434</v>
      </c>
      <c r="AK12" s="685">
        <v>237</v>
      </c>
      <c r="AL12" s="1738">
        <v>853</v>
      </c>
      <c r="AM12" s="788">
        <v>1743</v>
      </c>
      <c r="AN12" s="1786">
        <v>490</v>
      </c>
      <c r="AO12" s="1780">
        <v>571</v>
      </c>
      <c r="AP12" s="86"/>
      <c r="AQ12" s="457"/>
      <c r="AR12" s="86"/>
      <c r="AS12" s="86"/>
      <c r="AT12" s="86"/>
      <c r="AU12" s="454"/>
    </row>
    <row r="13" spans="1:47" s="1" customFormat="1" ht="11.1" customHeight="1">
      <c r="A13" s="234"/>
      <c r="B13" s="372" t="s">
        <v>122</v>
      </c>
      <c r="C13" s="249"/>
      <c r="D13" s="900" t="s">
        <v>356</v>
      </c>
      <c r="E13" s="901"/>
      <c r="F13" s="901"/>
      <c r="G13" s="901"/>
      <c r="H13" s="780">
        <v>1899</v>
      </c>
      <c r="I13" s="780">
        <v>1587</v>
      </c>
      <c r="J13" s="684">
        <v>444</v>
      </c>
      <c r="K13" s="684">
        <v>750</v>
      </c>
      <c r="L13" s="684">
        <v>519</v>
      </c>
      <c r="M13" s="684">
        <v>1257</v>
      </c>
      <c r="N13" s="780">
        <v>2970</v>
      </c>
      <c r="O13" s="693">
        <v>305</v>
      </c>
      <c r="P13" s="684">
        <v>259</v>
      </c>
      <c r="Q13" s="684">
        <v>108</v>
      </c>
      <c r="R13" s="684">
        <v>641</v>
      </c>
      <c r="S13" s="780">
        <v>1313</v>
      </c>
      <c r="T13" s="693">
        <v>211.97</v>
      </c>
      <c r="U13" s="695">
        <v>139</v>
      </c>
      <c r="V13" s="695">
        <v>73</v>
      </c>
      <c r="W13" s="695">
        <v>682</v>
      </c>
      <c r="X13" s="1230">
        <v>1106</v>
      </c>
      <c r="Y13" s="1380">
        <v>209</v>
      </c>
      <c r="Z13" s="695">
        <v>309</v>
      </c>
      <c r="AA13" s="695">
        <v>386</v>
      </c>
      <c r="AB13" s="1507">
        <v>352</v>
      </c>
      <c r="AC13" s="1507">
        <v>1256</v>
      </c>
      <c r="AD13" s="1463">
        <v>204</v>
      </c>
      <c r="AE13" s="694">
        <v>133</v>
      </c>
      <c r="AF13" s="694">
        <v>182</v>
      </c>
      <c r="AG13" s="1507">
        <f>292-6</f>
        <v>286</v>
      </c>
      <c r="AH13" s="1507">
        <f>811-6</f>
        <v>805</v>
      </c>
      <c r="AI13" s="1463">
        <v>175</v>
      </c>
      <c r="AJ13" s="694">
        <v>337</v>
      </c>
      <c r="AK13" s="694">
        <v>152</v>
      </c>
      <c r="AL13" s="1507">
        <v>726</v>
      </c>
      <c r="AM13" s="1769">
        <v>1390</v>
      </c>
      <c r="AN13" s="1463">
        <v>402</v>
      </c>
      <c r="AO13" s="1777">
        <v>359</v>
      </c>
      <c r="AP13" s="86"/>
      <c r="AQ13" s="86"/>
      <c r="AR13" s="86"/>
      <c r="AS13" s="86"/>
      <c r="AT13" s="86"/>
      <c r="AU13" s="454"/>
    </row>
    <row r="14" spans="1:47" s="1" customFormat="1" ht="11.1" customHeight="1">
      <c r="A14" s="234"/>
      <c r="B14" s="141" t="s">
        <v>124</v>
      </c>
      <c r="C14" s="17"/>
      <c r="D14" s="902" t="s">
        <v>357</v>
      </c>
      <c r="E14" s="700"/>
      <c r="F14" s="700"/>
      <c r="G14" s="903"/>
      <c r="H14" s="780">
        <v>53</v>
      </c>
      <c r="I14" s="780">
        <v>106</v>
      </c>
      <c r="J14" s="684">
        <v>23</v>
      </c>
      <c r="K14" s="684">
        <v>32</v>
      </c>
      <c r="L14" s="684">
        <v>31</v>
      </c>
      <c r="M14" s="684">
        <v>40</v>
      </c>
      <c r="N14" s="780">
        <v>126</v>
      </c>
      <c r="O14" s="684">
        <v>34</v>
      </c>
      <c r="P14" s="684">
        <v>29</v>
      </c>
      <c r="Q14" s="684">
        <v>47</v>
      </c>
      <c r="R14" s="684">
        <v>46</v>
      </c>
      <c r="S14" s="780">
        <v>156</v>
      </c>
      <c r="T14" s="684">
        <v>46.35</v>
      </c>
      <c r="U14" s="758">
        <v>39</v>
      </c>
      <c r="V14" s="758">
        <v>54</v>
      </c>
      <c r="W14" s="758">
        <v>63</v>
      </c>
      <c r="X14" s="1233">
        <v>202</v>
      </c>
      <c r="Y14" s="1381">
        <v>35</v>
      </c>
      <c r="Z14" s="758">
        <v>23</v>
      </c>
      <c r="AA14" s="758">
        <v>45</v>
      </c>
      <c r="AB14" s="1515">
        <v>57</v>
      </c>
      <c r="AC14" s="1515">
        <v>160</v>
      </c>
      <c r="AD14" s="1464">
        <v>42</v>
      </c>
      <c r="AE14" s="684">
        <v>51</v>
      </c>
      <c r="AF14" s="684">
        <v>6</v>
      </c>
      <c r="AG14" s="1515">
        <v>38</v>
      </c>
      <c r="AH14" s="1515">
        <v>137</v>
      </c>
      <c r="AI14" s="1464">
        <v>30</v>
      </c>
      <c r="AJ14" s="684">
        <v>61</v>
      </c>
      <c r="AK14" s="684">
        <v>72</v>
      </c>
      <c r="AL14" s="1515">
        <v>105</v>
      </c>
      <c r="AM14" s="780">
        <v>268</v>
      </c>
      <c r="AN14" s="1464">
        <v>62</v>
      </c>
      <c r="AO14" s="1781">
        <v>165</v>
      </c>
      <c r="AP14" s="86"/>
      <c r="AQ14" s="86"/>
      <c r="AR14" s="86"/>
      <c r="AS14" s="86"/>
      <c r="AT14" s="86"/>
      <c r="AU14" s="454"/>
    </row>
    <row r="15" spans="1:47" s="1" customFormat="1" ht="11.1" customHeight="1">
      <c r="A15" s="234"/>
      <c r="B15" s="141" t="s">
        <v>126</v>
      </c>
      <c r="C15" s="17"/>
      <c r="D15" s="902" t="s">
        <v>358</v>
      </c>
      <c r="E15" s="700"/>
      <c r="F15" s="700"/>
      <c r="G15" s="903"/>
      <c r="H15" s="780">
        <v>106</v>
      </c>
      <c r="I15" s="780">
        <v>151</v>
      </c>
      <c r="J15" s="684">
        <v>49</v>
      </c>
      <c r="K15" s="684">
        <v>53</v>
      </c>
      <c r="L15" s="684">
        <v>41</v>
      </c>
      <c r="M15" s="684">
        <v>66</v>
      </c>
      <c r="N15" s="780">
        <v>209</v>
      </c>
      <c r="O15" s="684">
        <v>56</v>
      </c>
      <c r="P15" s="684">
        <v>53</v>
      </c>
      <c r="Q15" s="684">
        <v>63</v>
      </c>
      <c r="R15" s="684">
        <v>98</v>
      </c>
      <c r="S15" s="780">
        <v>270</v>
      </c>
      <c r="T15" s="684">
        <v>35.94</v>
      </c>
      <c r="U15" s="758">
        <v>50</v>
      </c>
      <c r="V15" s="758">
        <v>42</v>
      </c>
      <c r="W15" s="758">
        <v>46</v>
      </c>
      <c r="X15" s="1233">
        <v>174</v>
      </c>
      <c r="Y15" s="1381">
        <v>20</v>
      </c>
      <c r="Z15" s="758">
        <v>47</v>
      </c>
      <c r="AA15" s="758">
        <v>44</v>
      </c>
      <c r="AB15" s="1515">
        <v>16</v>
      </c>
      <c r="AC15" s="1515">
        <v>127</v>
      </c>
      <c r="AD15" s="1464">
        <v>32</v>
      </c>
      <c r="AE15" s="684">
        <v>29</v>
      </c>
      <c r="AF15" s="684">
        <v>20</v>
      </c>
      <c r="AG15" s="1515">
        <v>44</v>
      </c>
      <c r="AH15" s="1515">
        <v>125</v>
      </c>
      <c r="AI15" s="1464">
        <v>15</v>
      </c>
      <c r="AJ15" s="684">
        <v>30</v>
      </c>
      <c r="AK15" s="684">
        <v>13</v>
      </c>
      <c r="AL15" s="1515">
        <v>32</v>
      </c>
      <c r="AM15" s="780">
        <v>90</v>
      </c>
      <c r="AN15" s="1464">
        <v>30</v>
      </c>
      <c r="AO15" s="1781">
        <v>32</v>
      </c>
      <c r="AP15" s="86"/>
      <c r="AQ15" s="454"/>
      <c r="AR15" s="86"/>
      <c r="AS15" s="86"/>
      <c r="AT15" s="86"/>
      <c r="AU15" s="454"/>
    </row>
    <row r="16" spans="1:47" s="1" customFormat="1" ht="11.1" customHeight="1">
      <c r="A16" s="237"/>
      <c r="B16" s="141" t="s">
        <v>128</v>
      </c>
      <c r="C16" s="165"/>
      <c r="D16" s="904" t="s">
        <v>359</v>
      </c>
      <c r="E16" s="841"/>
      <c r="F16" s="841"/>
      <c r="G16" s="905"/>
      <c r="H16" s="780">
        <v>-152</v>
      </c>
      <c r="I16" s="780">
        <v>14</v>
      </c>
      <c r="J16" s="684">
        <v>3</v>
      </c>
      <c r="K16" s="684">
        <v>-14</v>
      </c>
      <c r="L16" s="684">
        <v>7</v>
      </c>
      <c r="M16" s="684">
        <v>-55</v>
      </c>
      <c r="N16" s="780">
        <v>-59</v>
      </c>
      <c r="O16" s="759">
        <v>-2</v>
      </c>
      <c r="P16" s="684">
        <v>-15</v>
      </c>
      <c r="Q16" s="684">
        <v>-1</v>
      </c>
      <c r="R16" s="684">
        <v>-4</v>
      </c>
      <c r="S16" s="780">
        <v>-22</v>
      </c>
      <c r="T16" s="759">
        <v>-18</v>
      </c>
      <c r="U16" s="760">
        <v>6</v>
      </c>
      <c r="V16" s="760">
        <v>3</v>
      </c>
      <c r="W16" s="760">
        <v>10</v>
      </c>
      <c r="X16" s="1234">
        <v>1</v>
      </c>
      <c r="Y16" s="1382">
        <v>-11</v>
      </c>
      <c r="Z16" s="760">
        <v>84</v>
      </c>
      <c r="AA16" s="760">
        <v>7</v>
      </c>
      <c r="AB16" s="1516">
        <v>-51</v>
      </c>
      <c r="AC16" s="1516">
        <v>29</v>
      </c>
      <c r="AD16" s="1465">
        <v>22</v>
      </c>
      <c r="AE16" s="759">
        <v>14</v>
      </c>
      <c r="AF16" s="759">
        <v>1</v>
      </c>
      <c r="AG16" s="1516">
        <v>-10</v>
      </c>
      <c r="AH16" s="1516">
        <v>27</v>
      </c>
      <c r="AI16" s="1465">
        <v>-1</v>
      </c>
      <c r="AJ16" s="759">
        <v>6</v>
      </c>
      <c r="AK16" s="759">
        <v>0</v>
      </c>
      <c r="AL16" s="1516">
        <v>-10</v>
      </c>
      <c r="AM16" s="1771">
        <v>-5</v>
      </c>
      <c r="AN16" s="1465">
        <v>-4</v>
      </c>
      <c r="AO16" s="1782">
        <v>15</v>
      </c>
      <c r="AP16" s="86"/>
      <c r="AQ16" s="454"/>
      <c r="AR16" s="86"/>
      <c r="AS16" s="86"/>
      <c r="AT16" s="86"/>
      <c r="AU16" s="454"/>
    </row>
    <row r="17" spans="1:47" s="1" customFormat="1" ht="11.1" customHeight="1">
      <c r="A17" s="234"/>
      <c r="B17" s="141" t="s">
        <v>130</v>
      </c>
      <c r="C17" s="92"/>
      <c r="D17" s="906" t="s">
        <v>360</v>
      </c>
      <c r="E17" s="898"/>
      <c r="F17" s="898"/>
      <c r="G17" s="907"/>
      <c r="H17" s="788">
        <v>368566</v>
      </c>
      <c r="I17" s="788">
        <v>389844</v>
      </c>
      <c r="J17" s="685">
        <v>400731</v>
      </c>
      <c r="K17" s="685">
        <v>403628</v>
      </c>
      <c r="L17" s="685">
        <v>400035</v>
      </c>
      <c r="M17" s="685">
        <v>395609</v>
      </c>
      <c r="N17" s="788">
        <v>395609</v>
      </c>
      <c r="O17" s="685">
        <v>396914</v>
      </c>
      <c r="P17" s="685">
        <v>400774</v>
      </c>
      <c r="Q17" s="685">
        <v>408895</v>
      </c>
      <c r="R17" s="685">
        <v>413859</v>
      </c>
      <c r="S17" s="788">
        <v>413859</v>
      </c>
      <c r="T17" s="685">
        <v>420206.12</v>
      </c>
      <c r="U17" s="686">
        <v>426728</v>
      </c>
      <c r="V17" s="789">
        <v>432607</v>
      </c>
      <c r="W17" s="789">
        <v>436588</v>
      </c>
      <c r="X17" s="1232">
        <v>436588</v>
      </c>
      <c r="Y17" s="1379">
        <v>439619</v>
      </c>
      <c r="Z17" s="686">
        <v>443677</v>
      </c>
      <c r="AA17" s="686">
        <v>454172</v>
      </c>
      <c r="AB17" s="1514">
        <v>472362</v>
      </c>
      <c r="AC17" s="694">
        <v>472362</v>
      </c>
      <c r="AD17" s="1578">
        <v>493691</v>
      </c>
      <c r="AE17" s="685">
        <v>515711</v>
      </c>
      <c r="AF17" s="685">
        <v>529578</v>
      </c>
      <c r="AG17" s="1693">
        <v>528610</v>
      </c>
      <c r="AH17" s="1693">
        <v>528610</v>
      </c>
      <c r="AI17" s="1712">
        <v>533711</v>
      </c>
      <c r="AJ17" s="685">
        <v>556396</v>
      </c>
      <c r="AK17" s="685">
        <v>566503</v>
      </c>
      <c r="AL17" s="1738">
        <v>577457</v>
      </c>
      <c r="AM17" s="788">
        <v>577457</v>
      </c>
      <c r="AN17" s="1786">
        <v>581366</v>
      </c>
      <c r="AO17" s="1780">
        <v>597705</v>
      </c>
      <c r="AP17" s="86"/>
      <c r="AQ17" s="454"/>
      <c r="AR17" s="86"/>
      <c r="AS17" s="86"/>
      <c r="AT17" s="86"/>
      <c r="AU17" s="454"/>
    </row>
    <row r="18" spans="1:47" s="1" customFormat="1" ht="11.1" customHeight="1">
      <c r="A18" s="234"/>
      <c r="B18" s="141" t="s">
        <v>132</v>
      </c>
      <c r="C18" s="92"/>
      <c r="D18" s="17"/>
      <c r="E18" s="17"/>
      <c r="F18" s="17"/>
      <c r="G18" s="17"/>
      <c r="H18" s="444"/>
      <c r="I18" s="444"/>
      <c r="J18" s="43"/>
      <c r="K18" s="43"/>
      <c r="L18" s="43"/>
      <c r="M18" s="43"/>
      <c r="N18" s="444"/>
      <c r="O18" s="43"/>
      <c r="P18" s="43"/>
      <c r="Q18" s="43"/>
      <c r="R18" s="43"/>
      <c r="S18" s="444"/>
      <c r="T18" s="43"/>
      <c r="U18" s="479"/>
      <c r="V18" s="479"/>
      <c r="W18" s="479"/>
      <c r="X18" s="480"/>
      <c r="Y18" s="1364"/>
      <c r="Z18" s="1387"/>
      <c r="AA18" s="479"/>
      <c r="AB18" s="43"/>
      <c r="AC18" s="1559"/>
      <c r="AD18" s="1561"/>
      <c r="AE18" s="43"/>
      <c r="AF18" s="43"/>
      <c r="AG18" s="1517"/>
      <c r="AH18" s="1517"/>
      <c r="AI18" s="1561"/>
      <c r="AJ18" s="43"/>
      <c r="AK18" s="43"/>
      <c r="AL18" s="1517"/>
      <c r="AM18" s="444"/>
      <c r="AN18" s="1561"/>
      <c r="AO18" s="1517"/>
      <c r="AP18" s="86"/>
      <c r="AQ18" s="454"/>
      <c r="AR18" s="86"/>
      <c r="AS18" s="86"/>
      <c r="AT18" s="86"/>
      <c r="AU18" s="454"/>
    </row>
    <row r="19" spans="1:47" s="1" customFormat="1" ht="11.1" customHeight="1">
      <c r="A19" s="234"/>
      <c r="B19" s="141" t="s">
        <v>133</v>
      </c>
      <c r="C19" s="330"/>
      <c r="D19" s="354" t="s">
        <v>370</v>
      </c>
      <c r="E19" s="355"/>
      <c r="F19" s="355"/>
      <c r="G19" s="303"/>
      <c r="H19" s="445"/>
      <c r="I19" s="445"/>
      <c r="J19" s="304"/>
      <c r="K19" s="304"/>
      <c r="L19" s="212"/>
      <c r="M19" s="212"/>
      <c r="N19" s="427"/>
      <c r="O19" s="358"/>
      <c r="P19" s="319"/>
      <c r="Q19" s="319"/>
      <c r="R19" s="319"/>
      <c r="S19" s="427"/>
      <c r="T19" s="319"/>
      <c r="U19" s="459"/>
      <c r="V19" s="459"/>
      <c r="W19" s="459"/>
      <c r="X19" s="467"/>
      <c r="Y19" s="1320"/>
      <c r="Z19" s="1290"/>
      <c r="AA19" s="459"/>
      <c r="AB19" s="345"/>
      <c r="AC19" s="1560"/>
      <c r="AD19" s="1562"/>
      <c r="AE19" s="345"/>
      <c r="AF19" s="345"/>
      <c r="AG19" s="1478"/>
      <c r="AH19" s="1478"/>
      <c r="AI19" s="1562"/>
      <c r="AJ19" s="345"/>
      <c r="AK19" s="345"/>
      <c r="AL19" s="1478"/>
      <c r="AM19" s="438"/>
      <c r="AN19" s="1562"/>
      <c r="AO19" s="1478" t="s">
        <v>540</v>
      </c>
      <c r="AP19" s="86"/>
      <c r="AQ19" s="86"/>
      <c r="AR19" s="86"/>
      <c r="AS19" s="86"/>
      <c r="AT19" s="86"/>
      <c r="AU19" s="454"/>
    </row>
    <row r="20" spans="1:47" s="1" customFormat="1" ht="11.1" customHeight="1">
      <c r="A20" s="234"/>
      <c r="B20" s="141" t="s">
        <v>134</v>
      </c>
      <c r="C20" s="165"/>
      <c r="D20" s="898" t="s">
        <v>361</v>
      </c>
      <c r="E20" s="898"/>
      <c r="F20" s="898"/>
      <c r="G20" s="898"/>
      <c r="H20" s="991">
        <v>2110</v>
      </c>
      <c r="I20" s="991">
        <v>2173</v>
      </c>
      <c r="J20" s="790">
        <v>371</v>
      </c>
      <c r="K20" s="790">
        <v>365</v>
      </c>
      <c r="L20" s="790">
        <v>1459</v>
      </c>
      <c r="M20" s="790">
        <v>901</v>
      </c>
      <c r="N20" s="991">
        <v>3096</v>
      </c>
      <c r="O20" s="790">
        <v>557</v>
      </c>
      <c r="P20" s="790">
        <v>307</v>
      </c>
      <c r="Q20" s="790">
        <v>519</v>
      </c>
      <c r="R20" s="790">
        <v>287</v>
      </c>
      <c r="S20" s="991">
        <v>1670</v>
      </c>
      <c r="T20" s="790">
        <v>253</v>
      </c>
      <c r="U20" s="992">
        <v>315</v>
      </c>
      <c r="V20" s="993">
        <v>189</v>
      </c>
      <c r="W20" s="993">
        <v>542</v>
      </c>
      <c r="X20" s="1222">
        <v>1299</v>
      </c>
      <c r="Y20" s="1462">
        <v>396</v>
      </c>
      <c r="Z20" s="1215">
        <v>677</v>
      </c>
      <c r="AA20" s="1215">
        <v>246</v>
      </c>
      <c r="AB20" s="1518">
        <v>182</v>
      </c>
      <c r="AC20" s="1491">
        <v>1501</v>
      </c>
      <c r="AD20" s="1579">
        <v>276</v>
      </c>
      <c r="AE20" s="1215">
        <v>150</v>
      </c>
      <c r="AF20" s="1215">
        <v>221</v>
      </c>
      <c r="AG20" s="1681">
        <v>157</v>
      </c>
      <c r="AH20" s="1681">
        <v>804</v>
      </c>
      <c r="AI20" s="1701">
        <v>158</v>
      </c>
      <c r="AJ20" s="1215">
        <v>0</v>
      </c>
      <c r="AK20" s="1215">
        <v>162</v>
      </c>
      <c r="AL20" s="1739">
        <v>246</v>
      </c>
      <c r="AM20" s="1685">
        <v>566</v>
      </c>
      <c r="AN20" s="1757">
        <v>421</v>
      </c>
      <c r="AO20" s="1800">
        <v>136</v>
      </c>
      <c r="AP20" s="86"/>
      <c r="AQ20" s="454"/>
      <c r="AR20" s="86"/>
      <c r="AS20" s="86"/>
      <c r="AT20" s="86"/>
      <c r="AU20" s="454"/>
    </row>
    <row r="21" spans="1:47" s="1" customFormat="1" ht="11.1" customHeight="1">
      <c r="A21" s="234"/>
      <c r="B21" s="141" t="s">
        <v>135</v>
      </c>
      <c r="C21" s="165"/>
      <c r="D21" s="908" t="s">
        <v>362</v>
      </c>
      <c r="E21" s="908"/>
      <c r="F21" s="908"/>
      <c r="G21" s="908"/>
      <c r="H21" s="792">
        <v>1893</v>
      </c>
      <c r="I21" s="792">
        <v>1906</v>
      </c>
      <c r="J21" s="791">
        <v>285</v>
      </c>
      <c r="K21" s="791">
        <v>256</v>
      </c>
      <c r="L21" s="791">
        <v>1371</v>
      </c>
      <c r="M21" s="791">
        <v>787</v>
      </c>
      <c r="N21" s="792">
        <v>2699</v>
      </c>
      <c r="O21" s="793">
        <v>466</v>
      </c>
      <c r="P21" s="791">
        <v>207</v>
      </c>
      <c r="Q21" s="791">
        <v>425</v>
      </c>
      <c r="R21" s="791">
        <v>179</v>
      </c>
      <c r="S21" s="792">
        <v>1277</v>
      </c>
      <c r="T21" s="793">
        <v>151</v>
      </c>
      <c r="U21" s="794">
        <v>214</v>
      </c>
      <c r="V21" s="794">
        <v>185</v>
      </c>
      <c r="W21" s="794">
        <v>340</v>
      </c>
      <c r="X21" s="1230">
        <v>890</v>
      </c>
      <c r="Y21" s="1463">
        <v>285</v>
      </c>
      <c r="Z21" s="694">
        <v>593</v>
      </c>
      <c r="AA21" s="694">
        <v>138</v>
      </c>
      <c r="AB21" s="1507">
        <v>97</v>
      </c>
      <c r="AC21" s="694">
        <v>1113</v>
      </c>
      <c r="AD21" s="1463">
        <v>150</v>
      </c>
      <c r="AE21" s="694">
        <v>82</v>
      </c>
      <c r="AF21" s="694">
        <v>149</v>
      </c>
      <c r="AG21" s="1507">
        <v>88</v>
      </c>
      <c r="AH21" s="1507">
        <v>469</v>
      </c>
      <c r="AI21" s="1463">
        <v>104</v>
      </c>
      <c r="AJ21" s="694">
        <v>0</v>
      </c>
      <c r="AK21" s="694">
        <v>48</v>
      </c>
      <c r="AL21" s="1507">
        <v>141</v>
      </c>
      <c r="AM21" s="1769">
        <v>293</v>
      </c>
      <c r="AN21" s="1463">
        <v>359</v>
      </c>
      <c r="AO21" s="1801">
        <v>57</v>
      </c>
      <c r="AP21" s="86"/>
      <c r="AQ21" s="454"/>
      <c r="AR21" s="86"/>
      <c r="AS21" s="86"/>
      <c r="AT21" s="86"/>
      <c r="AU21" s="454"/>
    </row>
    <row r="22" spans="1:47" s="1" customFormat="1" ht="11.1" customHeight="1">
      <c r="A22" s="239"/>
      <c r="B22" s="140" t="s">
        <v>568</v>
      </c>
      <c r="C22" s="14"/>
      <c r="D22" s="908" t="s">
        <v>363</v>
      </c>
      <c r="E22" s="908"/>
      <c r="F22" s="908"/>
      <c r="G22" s="908"/>
      <c r="H22" s="792">
        <v>91</v>
      </c>
      <c r="I22" s="792">
        <v>105</v>
      </c>
      <c r="J22" s="791">
        <v>34</v>
      </c>
      <c r="K22" s="791">
        <v>30</v>
      </c>
      <c r="L22" s="791">
        <v>36</v>
      </c>
      <c r="M22" s="791">
        <v>59</v>
      </c>
      <c r="N22" s="792">
        <v>159</v>
      </c>
      <c r="O22" s="791">
        <v>31</v>
      </c>
      <c r="P22" s="791">
        <v>41</v>
      </c>
      <c r="Q22" s="791">
        <v>31</v>
      </c>
      <c r="R22" s="791">
        <v>49</v>
      </c>
      <c r="S22" s="792">
        <v>152</v>
      </c>
      <c r="T22" s="791">
        <v>40</v>
      </c>
      <c r="U22" s="795">
        <v>41</v>
      </c>
      <c r="V22" s="795">
        <v>3</v>
      </c>
      <c r="W22" s="795">
        <v>82</v>
      </c>
      <c r="X22" s="1233">
        <v>166</v>
      </c>
      <c r="Y22" s="1464">
        <v>51</v>
      </c>
      <c r="Z22" s="684">
        <v>37</v>
      </c>
      <c r="AA22" s="684">
        <v>60</v>
      </c>
      <c r="AB22" s="1515">
        <v>40</v>
      </c>
      <c r="AC22" s="684">
        <v>188</v>
      </c>
      <c r="AD22" s="1464">
        <v>62</v>
      </c>
      <c r="AE22" s="684">
        <v>27</v>
      </c>
      <c r="AF22" s="684">
        <v>31</v>
      </c>
      <c r="AG22" s="1515">
        <v>36</v>
      </c>
      <c r="AH22" s="1515">
        <v>156</v>
      </c>
      <c r="AI22" s="1464">
        <v>22</v>
      </c>
      <c r="AJ22" s="684">
        <v>0</v>
      </c>
      <c r="AK22" s="684">
        <v>59</v>
      </c>
      <c r="AL22" s="1515">
        <v>65</v>
      </c>
      <c r="AM22" s="780">
        <v>146</v>
      </c>
      <c r="AN22" s="1464">
        <v>36</v>
      </c>
      <c r="AO22" s="1802">
        <v>48</v>
      </c>
      <c r="AP22" s="86"/>
      <c r="AQ22" s="454"/>
      <c r="AR22" s="86"/>
      <c r="AS22" s="86"/>
      <c r="AT22" s="86"/>
      <c r="AU22" s="454"/>
    </row>
    <row r="23" spans="1:47" s="1" customFormat="1" ht="11.1" customHeight="1">
      <c r="A23" s="234"/>
      <c r="B23" s="141" t="s">
        <v>136</v>
      </c>
      <c r="C23" s="14"/>
      <c r="D23" s="909" t="s">
        <v>364</v>
      </c>
      <c r="E23" s="909"/>
      <c r="F23" s="909"/>
      <c r="G23" s="909"/>
      <c r="H23" s="797">
        <v>126</v>
      </c>
      <c r="I23" s="797">
        <v>162</v>
      </c>
      <c r="J23" s="796">
        <v>52</v>
      </c>
      <c r="K23" s="796">
        <v>79</v>
      </c>
      <c r="L23" s="796">
        <v>52</v>
      </c>
      <c r="M23" s="796">
        <v>55</v>
      </c>
      <c r="N23" s="797">
        <v>238</v>
      </c>
      <c r="O23" s="796">
        <v>60</v>
      </c>
      <c r="P23" s="791">
        <v>59</v>
      </c>
      <c r="Q23" s="791">
        <v>63</v>
      </c>
      <c r="R23" s="791">
        <v>59</v>
      </c>
      <c r="S23" s="792">
        <v>241</v>
      </c>
      <c r="T23" s="796">
        <v>62</v>
      </c>
      <c r="U23" s="798">
        <v>60</v>
      </c>
      <c r="V23" s="798">
        <v>1</v>
      </c>
      <c r="W23" s="798">
        <v>120</v>
      </c>
      <c r="X23" s="1234">
        <v>243</v>
      </c>
      <c r="Y23" s="1465">
        <v>60</v>
      </c>
      <c r="Z23" s="759">
        <v>47</v>
      </c>
      <c r="AA23" s="759">
        <v>48</v>
      </c>
      <c r="AB23" s="1516">
        <v>45</v>
      </c>
      <c r="AC23" s="1516">
        <v>200</v>
      </c>
      <c r="AD23" s="1465">
        <v>64</v>
      </c>
      <c r="AE23" s="759">
        <v>41</v>
      </c>
      <c r="AF23" s="759">
        <v>41</v>
      </c>
      <c r="AG23" s="1516">
        <v>33</v>
      </c>
      <c r="AH23" s="1516">
        <v>179</v>
      </c>
      <c r="AI23" s="1465">
        <v>32</v>
      </c>
      <c r="AJ23" s="759">
        <v>0</v>
      </c>
      <c r="AK23" s="759">
        <v>55</v>
      </c>
      <c r="AL23" s="1516">
        <v>40</v>
      </c>
      <c r="AM23" s="1771">
        <v>127</v>
      </c>
      <c r="AN23" s="1465">
        <v>26</v>
      </c>
      <c r="AO23" s="1803">
        <v>31</v>
      </c>
      <c r="AP23" s="86"/>
      <c r="AQ23" s="454"/>
      <c r="AR23" s="86"/>
      <c r="AS23" s="86"/>
      <c r="AT23" s="86"/>
      <c r="AU23" s="454"/>
    </row>
    <row r="24" spans="1:47" s="1" customFormat="1" ht="11.1" customHeight="1">
      <c r="A24" s="241"/>
      <c r="B24" s="141" t="s">
        <v>138</v>
      </c>
      <c r="C24" s="92"/>
      <c r="D24" s="898" t="s">
        <v>365</v>
      </c>
      <c r="E24" s="898"/>
      <c r="F24" s="898"/>
      <c r="G24" s="898"/>
      <c r="H24" s="991">
        <v>1728</v>
      </c>
      <c r="I24" s="991">
        <v>1298</v>
      </c>
      <c r="J24" s="790">
        <v>0</v>
      </c>
      <c r="K24" s="790">
        <v>801.32742734500005</v>
      </c>
      <c r="L24" s="790">
        <v>0</v>
      </c>
      <c r="M24" s="790">
        <v>1381</v>
      </c>
      <c r="N24" s="991">
        <v>2182.3274273450002</v>
      </c>
      <c r="O24" s="790">
        <v>926</v>
      </c>
      <c r="P24" s="790">
        <v>632</v>
      </c>
      <c r="Q24" s="790">
        <v>791</v>
      </c>
      <c r="R24" s="790">
        <v>2016</v>
      </c>
      <c r="S24" s="991">
        <v>4365</v>
      </c>
      <c r="T24" s="790">
        <v>901</v>
      </c>
      <c r="U24" s="992">
        <v>861</v>
      </c>
      <c r="V24" s="993">
        <v>670</v>
      </c>
      <c r="W24" s="993">
        <v>1313</v>
      </c>
      <c r="X24" s="1232">
        <v>3745</v>
      </c>
      <c r="Y24" s="1466">
        <v>0</v>
      </c>
      <c r="Z24" s="685">
        <v>252</v>
      </c>
      <c r="AA24" s="685">
        <v>864</v>
      </c>
      <c r="AB24" s="1514">
        <v>561</v>
      </c>
      <c r="AC24" s="1514">
        <v>1677</v>
      </c>
      <c r="AD24" s="1578">
        <v>0</v>
      </c>
      <c r="AE24" s="685">
        <v>934</v>
      </c>
      <c r="AF24" s="685">
        <v>0</v>
      </c>
      <c r="AG24" s="1693">
        <v>580</v>
      </c>
      <c r="AH24" s="1693">
        <v>1514</v>
      </c>
      <c r="AI24" s="1712">
        <v>313</v>
      </c>
      <c r="AJ24" s="685">
        <v>314</v>
      </c>
      <c r="AK24" s="685">
        <v>354</v>
      </c>
      <c r="AL24" s="1738">
        <v>377</v>
      </c>
      <c r="AM24" s="788">
        <v>1358</v>
      </c>
      <c r="AN24" s="1786">
        <v>378</v>
      </c>
      <c r="AO24" s="1800">
        <v>794</v>
      </c>
      <c r="AP24" s="86"/>
      <c r="AQ24" s="454"/>
      <c r="AR24" s="86"/>
      <c r="AS24" s="86"/>
      <c r="AT24" s="86"/>
      <c r="AU24" s="454"/>
    </row>
    <row r="25" spans="1:47" s="1" customFormat="1" ht="10.5" customHeight="1">
      <c r="A25" s="234"/>
      <c r="B25" s="141" t="s">
        <v>140</v>
      </c>
      <c r="C25" s="92"/>
      <c r="D25" s="908" t="s">
        <v>362</v>
      </c>
      <c r="E25" s="901"/>
      <c r="F25" s="901"/>
      <c r="G25" s="901"/>
      <c r="H25" s="994">
        <v>1714</v>
      </c>
      <c r="I25" s="994">
        <v>1273</v>
      </c>
      <c r="J25" s="799">
        <v>0</v>
      </c>
      <c r="K25" s="799">
        <v>795</v>
      </c>
      <c r="L25" s="799">
        <v>0</v>
      </c>
      <c r="M25" s="799">
        <v>1356</v>
      </c>
      <c r="N25" s="994">
        <v>2151</v>
      </c>
      <c r="O25" s="995">
        <v>912</v>
      </c>
      <c r="P25" s="799">
        <v>590</v>
      </c>
      <c r="Q25" s="799">
        <v>784</v>
      </c>
      <c r="R25" s="799">
        <v>1971</v>
      </c>
      <c r="S25" s="994">
        <v>4257</v>
      </c>
      <c r="T25" s="995">
        <v>875</v>
      </c>
      <c r="U25" s="996">
        <v>705</v>
      </c>
      <c r="V25" s="996">
        <v>632</v>
      </c>
      <c r="W25" s="996">
        <v>1260</v>
      </c>
      <c r="X25" s="1230">
        <v>3472</v>
      </c>
      <c r="Y25" s="1463">
        <v>0</v>
      </c>
      <c r="Z25" s="694">
        <v>224</v>
      </c>
      <c r="AA25" s="694">
        <v>836</v>
      </c>
      <c r="AB25" s="1507">
        <v>518</v>
      </c>
      <c r="AC25" s="1507">
        <v>1578</v>
      </c>
      <c r="AD25" s="1463">
        <v>0</v>
      </c>
      <c r="AE25" s="694">
        <v>906</v>
      </c>
      <c r="AF25" s="694">
        <v>0</v>
      </c>
      <c r="AG25" s="1507">
        <v>555</v>
      </c>
      <c r="AH25" s="1507">
        <v>1461</v>
      </c>
      <c r="AI25" s="1463">
        <v>292</v>
      </c>
      <c r="AJ25" s="694">
        <v>270</v>
      </c>
      <c r="AK25" s="694">
        <v>323</v>
      </c>
      <c r="AL25" s="1507">
        <v>366</v>
      </c>
      <c r="AM25" s="1769">
        <v>1251</v>
      </c>
      <c r="AN25" s="1463">
        <v>355</v>
      </c>
      <c r="AO25" s="1804">
        <v>716</v>
      </c>
      <c r="AP25" s="1264"/>
      <c r="AQ25" s="454"/>
      <c r="AR25" s="86"/>
      <c r="AS25" s="86"/>
      <c r="AT25" s="86"/>
      <c r="AU25" s="454"/>
    </row>
    <row r="26" spans="1:47" s="1" customFormat="1" ht="11.1" customHeight="1">
      <c r="A26" s="306"/>
      <c r="B26" s="307"/>
      <c r="C26" s="92"/>
      <c r="D26" s="908" t="s">
        <v>363</v>
      </c>
      <c r="E26" s="908"/>
      <c r="F26" s="908"/>
      <c r="G26" s="908"/>
      <c r="H26" s="792">
        <v>12.348520579999999</v>
      </c>
      <c r="I26" s="792">
        <v>21.999611850000001</v>
      </c>
      <c r="J26" s="791">
        <v>0</v>
      </c>
      <c r="K26" s="791">
        <v>2</v>
      </c>
      <c r="L26" s="791">
        <v>0</v>
      </c>
      <c r="M26" s="791">
        <v>19</v>
      </c>
      <c r="N26" s="792">
        <v>21</v>
      </c>
      <c r="O26" s="791">
        <v>5</v>
      </c>
      <c r="P26" s="791">
        <v>34</v>
      </c>
      <c r="Q26" s="791">
        <v>0</v>
      </c>
      <c r="R26" s="791">
        <v>25</v>
      </c>
      <c r="S26" s="792">
        <v>64</v>
      </c>
      <c r="T26" s="791">
        <v>21</v>
      </c>
      <c r="U26" s="795">
        <v>147</v>
      </c>
      <c r="V26" s="795">
        <v>32</v>
      </c>
      <c r="W26" s="795">
        <v>47</v>
      </c>
      <c r="X26" s="1233">
        <v>247</v>
      </c>
      <c r="Y26" s="1464">
        <v>0</v>
      </c>
      <c r="Z26" s="684">
        <v>27</v>
      </c>
      <c r="AA26" s="684">
        <v>26</v>
      </c>
      <c r="AB26" s="1515">
        <v>39</v>
      </c>
      <c r="AC26" s="1515">
        <v>92</v>
      </c>
      <c r="AD26" s="1464">
        <v>0</v>
      </c>
      <c r="AE26" s="684">
        <v>23</v>
      </c>
      <c r="AF26" s="684">
        <v>0</v>
      </c>
      <c r="AG26" s="1515">
        <v>23</v>
      </c>
      <c r="AH26" s="1515">
        <v>46</v>
      </c>
      <c r="AI26" s="1464">
        <v>13</v>
      </c>
      <c r="AJ26" s="684">
        <v>43</v>
      </c>
      <c r="AK26" s="684">
        <v>30</v>
      </c>
      <c r="AL26" s="1515">
        <v>7</v>
      </c>
      <c r="AM26" s="780">
        <v>93</v>
      </c>
      <c r="AN26" s="1464">
        <v>16</v>
      </c>
      <c r="AO26" s="1802">
        <v>69</v>
      </c>
      <c r="AP26" s="1264"/>
      <c r="AQ26" s="454"/>
      <c r="AR26" s="86"/>
      <c r="AS26" s="86"/>
      <c r="AT26" s="86"/>
      <c r="AU26" s="454"/>
    </row>
    <row r="27" spans="1:47" s="1" customFormat="1" ht="11.1" customHeight="1">
      <c r="A27" s="306"/>
      <c r="B27" s="307"/>
      <c r="C27" s="92"/>
      <c r="D27" s="909" t="s">
        <v>364</v>
      </c>
      <c r="E27" s="909"/>
      <c r="F27" s="909"/>
      <c r="G27" s="909"/>
      <c r="H27" s="797">
        <v>2</v>
      </c>
      <c r="I27" s="797">
        <v>3.06406095</v>
      </c>
      <c r="J27" s="796">
        <v>0</v>
      </c>
      <c r="K27" s="796">
        <v>4.1224316099999996</v>
      </c>
      <c r="L27" s="796">
        <v>0</v>
      </c>
      <c r="M27" s="796">
        <v>6</v>
      </c>
      <c r="N27" s="797">
        <v>10.12243161</v>
      </c>
      <c r="O27" s="796">
        <v>9</v>
      </c>
      <c r="P27" s="791">
        <v>8</v>
      </c>
      <c r="Q27" s="796">
        <v>7</v>
      </c>
      <c r="R27" s="791">
        <v>20</v>
      </c>
      <c r="S27" s="797">
        <v>44</v>
      </c>
      <c r="T27" s="796">
        <v>5</v>
      </c>
      <c r="U27" s="798">
        <v>9</v>
      </c>
      <c r="V27" s="798">
        <v>6</v>
      </c>
      <c r="W27" s="798">
        <v>6</v>
      </c>
      <c r="X27" s="1235">
        <v>26</v>
      </c>
      <c r="Y27" s="1467">
        <v>0</v>
      </c>
      <c r="Z27" s="1468">
        <v>1</v>
      </c>
      <c r="AA27" s="1468">
        <v>2</v>
      </c>
      <c r="AB27" s="1519">
        <v>4</v>
      </c>
      <c r="AC27" s="1519">
        <v>7</v>
      </c>
      <c r="AD27" s="1467">
        <v>0</v>
      </c>
      <c r="AE27" s="1468">
        <v>5</v>
      </c>
      <c r="AF27" s="1468">
        <v>0</v>
      </c>
      <c r="AG27" s="1519">
        <v>2</v>
      </c>
      <c r="AH27" s="1519">
        <v>7</v>
      </c>
      <c r="AI27" s="1467">
        <v>8</v>
      </c>
      <c r="AJ27" s="1468">
        <v>1</v>
      </c>
      <c r="AK27" s="1468">
        <v>1</v>
      </c>
      <c r="AL27" s="1519">
        <v>4</v>
      </c>
      <c r="AM27" s="1772">
        <v>14</v>
      </c>
      <c r="AN27" s="1467">
        <v>7</v>
      </c>
      <c r="AO27" s="1803">
        <v>9</v>
      </c>
      <c r="AP27" s="1279"/>
      <c r="AQ27" s="454"/>
      <c r="AR27" s="86"/>
      <c r="AS27" s="86"/>
      <c r="AT27" s="86"/>
      <c r="AU27" s="454"/>
    </row>
    <row r="28" spans="1:47" s="1" customFormat="1" ht="11.1" customHeight="1">
      <c r="A28" s="306"/>
      <c r="B28" s="295"/>
      <c r="C28" s="92"/>
      <c r="D28" s="898" t="s">
        <v>366</v>
      </c>
      <c r="E28" s="898"/>
      <c r="F28" s="898"/>
      <c r="G28" s="898"/>
      <c r="H28" s="991">
        <v>1697</v>
      </c>
      <c r="I28" s="991">
        <v>1288</v>
      </c>
      <c r="J28" s="790">
        <v>0</v>
      </c>
      <c r="K28" s="790">
        <v>781</v>
      </c>
      <c r="L28" s="790">
        <v>0</v>
      </c>
      <c r="M28" s="790">
        <v>1328</v>
      </c>
      <c r="N28" s="991">
        <v>2109</v>
      </c>
      <c r="O28" s="790">
        <v>870</v>
      </c>
      <c r="P28" s="790">
        <v>566</v>
      </c>
      <c r="Q28" s="790">
        <v>777</v>
      </c>
      <c r="R28" s="790">
        <v>1790</v>
      </c>
      <c r="S28" s="991">
        <v>4003</v>
      </c>
      <c r="T28" s="790">
        <v>870.75</v>
      </c>
      <c r="U28" s="992">
        <v>811</v>
      </c>
      <c r="V28" s="993">
        <v>615</v>
      </c>
      <c r="W28" s="993">
        <v>1273</v>
      </c>
      <c r="X28" s="1232">
        <v>3570</v>
      </c>
      <c r="Y28" s="1466">
        <v>0</v>
      </c>
      <c r="Z28" s="685">
        <v>251</v>
      </c>
      <c r="AA28" s="685">
        <v>843</v>
      </c>
      <c r="AB28" s="1514">
        <v>547</v>
      </c>
      <c r="AC28" s="1514">
        <v>1641</v>
      </c>
      <c r="AD28" s="1578">
        <v>0</v>
      </c>
      <c r="AE28" s="685">
        <v>909</v>
      </c>
      <c r="AF28" s="685">
        <v>0</v>
      </c>
      <c r="AG28" s="1693">
        <v>538</v>
      </c>
      <c r="AH28" s="1693">
        <v>1447</v>
      </c>
      <c r="AI28" s="1712">
        <v>276</v>
      </c>
      <c r="AJ28" s="685">
        <v>273</v>
      </c>
      <c r="AK28" s="685">
        <v>254</v>
      </c>
      <c r="AL28" s="1738">
        <v>286</v>
      </c>
      <c r="AM28" s="788">
        <v>1089</v>
      </c>
      <c r="AN28" s="1786">
        <v>273</v>
      </c>
      <c r="AO28" s="1800">
        <v>751</v>
      </c>
      <c r="AP28" s="1264"/>
      <c r="AQ28" s="454"/>
      <c r="AR28" s="86"/>
      <c r="AS28" s="86"/>
      <c r="AT28" s="86"/>
      <c r="AU28" s="454"/>
    </row>
    <row r="29" spans="1:47" s="86" customFormat="1" ht="11.1" customHeight="1">
      <c r="A29" s="306"/>
      <c r="B29" s="295"/>
      <c r="C29" s="92"/>
      <c r="D29" s="99"/>
      <c r="E29" s="99"/>
      <c r="F29" s="99"/>
      <c r="G29" s="100"/>
      <c r="H29" s="446"/>
      <c r="I29" s="446"/>
      <c r="J29" s="100"/>
      <c r="K29" s="100"/>
      <c r="L29" s="100"/>
      <c r="M29" s="100"/>
      <c r="N29" s="1394"/>
      <c r="O29" s="405"/>
      <c r="P29" s="405"/>
      <c r="Q29" s="405"/>
      <c r="R29" s="405"/>
      <c r="S29" s="1394"/>
      <c r="T29" s="405"/>
      <c r="U29" s="475"/>
      <c r="V29" s="475"/>
      <c r="W29" s="475"/>
      <c r="X29" s="478"/>
      <c r="Y29" s="1359"/>
      <c r="Z29" s="1346"/>
      <c r="AA29" s="475"/>
      <c r="AB29" s="1509"/>
      <c r="AC29" s="1510"/>
      <c r="AD29" s="1575"/>
      <c r="AE29" s="1668"/>
      <c r="AF29" s="1668"/>
      <c r="AG29" s="1694"/>
      <c r="AH29" s="1694"/>
      <c r="AI29" s="1713"/>
      <c r="AJ29" s="1668"/>
      <c r="AK29" s="1668"/>
      <c r="AL29" s="1694"/>
      <c r="AM29" s="1394"/>
      <c r="AN29" s="1713"/>
      <c r="AO29" s="1510"/>
      <c r="AP29" s="454"/>
      <c r="AQ29" s="454"/>
      <c r="AR29" s="454"/>
      <c r="AS29" s="454"/>
      <c r="AT29" s="454"/>
      <c r="AU29" s="454"/>
    </row>
    <row r="30" spans="1:47" ht="10.5" customHeight="1">
      <c r="A30" s="182"/>
      <c r="B30" s="183"/>
      <c r="C30" s="328"/>
      <c r="D30" s="354" t="s">
        <v>371</v>
      </c>
      <c r="E30" s="355"/>
      <c r="F30" s="355"/>
      <c r="G30" s="28"/>
      <c r="H30" s="444"/>
      <c r="I30" s="444"/>
      <c r="J30" s="43"/>
      <c r="K30" s="43"/>
      <c r="L30" s="212"/>
      <c r="M30" s="212"/>
      <c r="N30" s="427"/>
      <c r="O30" s="358"/>
      <c r="P30" s="319"/>
      <c r="Q30" s="319"/>
      <c r="R30" s="319"/>
      <c r="S30" s="441"/>
      <c r="T30" s="319"/>
      <c r="U30" s="459"/>
      <c r="V30" s="459"/>
      <c r="W30" s="459"/>
      <c r="X30" s="467"/>
      <c r="Y30" s="1320"/>
      <c r="Z30" s="1290"/>
      <c r="AA30" s="459"/>
      <c r="AB30" s="1520"/>
      <c r="AC30" s="1478"/>
      <c r="AD30" s="1562"/>
      <c r="AE30" s="345"/>
      <c r="AF30" s="345"/>
      <c r="AG30" s="1478"/>
      <c r="AH30" s="1478"/>
      <c r="AI30" s="1562"/>
      <c r="AJ30" s="345"/>
      <c r="AK30" s="345"/>
      <c r="AL30" s="1478"/>
      <c r="AM30" s="438"/>
      <c r="AN30" s="1562"/>
      <c r="AO30" s="1478" t="s">
        <v>539</v>
      </c>
      <c r="AP30" s="454"/>
      <c r="AQ30" s="454"/>
      <c r="AR30" s="454"/>
      <c r="AS30" s="454"/>
      <c r="AT30" s="454"/>
      <c r="AU30" s="454"/>
    </row>
    <row r="31" spans="1:47" ht="10.5" customHeight="1">
      <c r="A31" s="182"/>
      <c r="B31" s="183"/>
      <c r="C31" s="135"/>
      <c r="D31" s="636" t="s">
        <v>367</v>
      </c>
      <c r="E31" s="783"/>
      <c r="F31" s="783"/>
      <c r="G31" s="636"/>
      <c r="H31" s="784">
        <v>0.45</v>
      </c>
      <c r="I31" s="784">
        <v>0.38</v>
      </c>
      <c r="J31" s="725">
        <v>0.45</v>
      </c>
      <c r="K31" s="725">
        <v>0.19</v>
      </c>
      <c r="L31" s="725">
        <v>0.59</v>
      </c>
      <c r="M31" s="725">
        <v>0.4</v>
      </c>
      <c r="N31" s="784">
        <v>0.41</v>
      </c>
      <c r="O31" s="725">
        <v>0.56000000000000005</v>
      </c>
      <c r="P31" s="725">
        <v>0.75599209582193461</v>
      </c>
      <c r="Q31" s="725">
        <v>0.63409775871048646</v>
      </c>
      <c r="R31" s="725">
        <v>1.07</v>
      </c>
      <c r="S31" s="784">
        <v>0.74901568754738956</v>
      </c>
      <c r="T31" s="725">
        <v>0.34885653279580181</v>
      </c>
      <c r="U31" s="786">
        <v>0.56166643286957008</v>
      </c>
      <c r="V31" s="787">
        <v>0.57866692423137567</v>
      </c>
      <c r="W31" s="787">
        <v>0.56999999999999995</v>
      </c>
      <c r="X31" s="1231">
        <v>0.52</v>
      </c>
      <c r="Y31" s="1360">
        <v>0.32556348934552121</v>
      </c>
      <c r="Z31" s="1411">
        <v>0.38</v>
      </c>
      <c r="AA31" s="1461">
        <v>0.65</v>
      </c>
      <c r="AB31" s="1521">
        <v>0.44</v>
      </c>
      <c r="AC31" s="1522">
        <v>0.44</v>
      </c>
      <c r="AD31" s="1577">
        <v>0.54</v>
      </c>
      <c r="AE31" s="1461">
        <v>0.1</v>
      </c>
      <c r="AF31" s="1461">
        <v>0.23</v>
      </c>
      <c r="AG31" s="1692">
        <v>0.44</v>
      </c>
      <c r="AH31" s="1692">
        <v>0.32</v>
      </c>
      <c r="AI31" s="1711">
        <v>0.34</v>
      </c>
      <c r="AJ31" s="1461">
        <v>0.44</v>
      </c>
      <c r="AK31" s="1461">
        <v>0.16</v>
      </c>
      <c r="AL31" s="1737">
        <v>0.8</v>
      </c>
      <c r="AM31" s="1770">
        <v>0.43</v>
      </c>
      <c r="AN31" s="1785">
        <v>0.31</v>
      </c>
      <c r="AO31" s="1779">
        <v>0.3</v>
      </c>
      <c r="AP31" s="454"/>
      <c r="AQ31" s="454"/>
      <c r="AR31" s="454"/>
      <c r="AS31" s="454"/>
      <c r="AT31" s="454"/>
      <c r="AU31" s="454"/>
    </row>
    <row r="32" spans="1:47" ht="10.5" customHeight="1">
      <c r="A32" s="182"/>
      <c r="B32" s="183"/>
      <c r="C32" s="92"/>
      <c r="D32" s="898" t="s">
        <v>355</v>
      </c>
      <c r="E32" s="899"/>
      <c r="F32" s="899"/>
      <c r="G32" s="899"/>
      <c r="H32" s="788">
        <v>1205</v>
      </c>
      <c r="I32" s="788">
        <v>1084</v>
      </c>
      <c r="J32" s="685">
        <v>328</v>
      </c>
      <c r="K32" s="685">
        <v>139</v>
      </c>
      <c r="L32" s="685">
        <v>442</v>
      </c>
      <c r="M32" s="685">
        <v>301</v>
      </c>
      <c r="N32" s="788">
        <v>1210</v>
      </c>
      <c r="O32" s="685">
        <v>411</v>
      </c>
      <c r="P32" s="685">
        <v>574</v>
      </c>
      <c r="Q32" s="685">
        <v>489</v>
      </c>
      <c r="R32" s="685">
        <v>826</v>
      </c>
      <c r="S32" s="788">
        <v>2300</v>
      </c>
      <c r="T32" s="685">
        <v>266</v>
      </c>
      <c r="U32" s="686">
        <v>431</v>
      </c>
      <c r="V32" s="789">
        <v>455</v>
      </c>
      <c r="W32" s="789">
        <v>448</v>
      </c>
      <c r="X32" s="1232">
        <v>1600</v>
      </c>
      <c r="Y32" s="1361">
        <v>254</v>
      </c>
      <c r="Z32" s="1412">
        <v>307</v>
      </c>
      <c r="AA32" s="686">
        <v>542</v>
      </c>
      <c r="AB32" s="1523">
        <v>370</v>
      </c>
      <c r="AC32" s="1524">
        <v>1473</v>
      </c>
      <c r="AD32" s="1578">
        <v>459</v>
      </c>
      <c r="AE32" s="685">
        <v>92</v>
      </c>
      <c r="AF32" s="685">
        <v>212</v>
      </c>
      <c r="AG32" s="1693">
        <v>403</v>
      </c>
      <c r="AH32" s="1693">
        <v>1166</v>
      </c>
      <c r="AI32" s="1712">
        <v>317</v>
      </c>
      <c r="AJ32" s="685">
        <v>413</v>
      </c>
      <c r="AK32" s="685">
        <v>156</v>
      </c>
      <c r="AL32" s="1738">
        <v>771</v>
      </c>
      <c r="AM32" s="788">
        <v>1657</v>
      </c>
      <c r="AN32" s="1786">
        <v>293</v>
      </c>
      <c r="AO32" s="1780">
        <v>294</v>
      </c>
      <c r="AP32" s="454"/>
      <c r="AQ32" s="454"/>
      <c r="AR32" s="454"/>
      <c r="AS32" s="454"/>
      <c r="AT32" s="454"/>
      <c r="AU32" s="454"/>
    </row>
    <row r="33" spans="1:47" ht="10.5" customHeight="1">
      <c r="A33" s="182"/>
      <c r="B33" s="183"/>
      <c r="C33" s="92"/>
      <c r="D33" s="900" t="s">
        <v>356</v>
      </c>
      <c r="E33" s="901"/>
      <c r="F33" s="901"/>
      <c r="G33" s="901"/>
      <c r="H33" s="780">
        <v>1249</v>
      </c>
      <c r="I33" s="780">
        <v>1119</v>
      </c>
      <c r="J33" s="684">
        <v>287</v>
      </c>
      <c r="K33" s="684">
        <v>77</v>
      </c>
      <c r="L33" s="684">
        <v>358</v>
      </c>
      <c r="M33" s="684">
        <v>25</v>
      </c>
      <c r="N33" s="780">
        <v>747</v>
      </c>
      <c r="O33" s="693">
        <v>451</v>
      </c>
      <c r="P33" s="684">
        <v>470</v>
      </c>
      <c r="Q33" s="684">
        <v>396</v>
      </c>
      <c r="R33" s="684">
        <v>712</v>
      </c>
      <c r="S33" s="780">
        <v>2029</v>
      </c>
      <c r="T33" s="693">
        <v>191</v>
      </c>
      <c r="U33" s="695">
        <v>327</v>
      </c>
      <c r="V33" s="695">
        <v>348</v>
      </c>
      <c r="W33" s="695">
        <v>334</v>
      </c>
      <c r="X33" s="1230">
        <v>1200</v>
      </c>
      <c r="Y33" s="1358">
        <v>228</v>
      </c>
      <c r="Z33" s="1140">
        <v>188</v>
      </c>
      <c r="AA33" s="695">
        <v>431</v>
      </c>
      <c r="AB33" s="1525">
        <v>267</v>
      </c>
      <c r="AC33" s="1507">
        <v>1114</v>
      </c>
      <c r="AD33" s="1463">
        <v>378</v>
      </c>
      <c r="AE33" s="694">
        <v>4</v>
      </c>
      <c r="AF33" s="694">
        <v>108</v>
      </c>
      <c r="AG33" s="1507">
        <v>316</v>
      </c>
      <c r="AH33" s="1507">
        <v>806</v>
      </c>
      <c r="AI33" s="1463">
        <v>243</v>
      </c>
      <c r="AJ33" s="694">
        <v>285</v>
      </c>
      <c r="AK33" s="694">
        <v>66</v>
      </c>
      <c r="AL33" s="1507">
        <v>593</v>
      </c>
      <c r="AM33" s="1769">
        <v>1187</v>
      </c>
      <c r="AN33" s="1463">
        <v>161</v>
      </c>
      <c r="AO33" s="1777">
        <v>169</v>
      </c>
      <c r="AP33" s="454"/>
      <c r="AQ33" s="454"/>
      <c r="AR33" s="454"/>
      <c r="AS33" s="454"/>
      <c r="AT33" s="454"/>
      <c r="AU33" s="454"/>
    </row>
    <row r="34" spans="1:47" ht="10.5" customHeight="1">
      <c r="A34" s="182"/>
      <c r="B34" s="183"/>
      <c r="C34" s="92"/>
      <c r="D34" s="902" t="s">
        <v>357</v>
      </c>
      <c r="E34" s="700"/>
      <c r="F34" s="700"/>
      <c r="G34" s="903"/>
      <c r="H34" s="780">
        <v>124</v>
      </c>
      <c r="I34" s="780">
        <v>100</v>
      </c>
      <c r="J34" s="684">
        <v>9</v>
      </c>
      <c r="K34" s="684">
        <v>23</v>
      </c>
      <c r="L34" s="684">
        <v>22</v>
      </c>
      <c r="M34" s="684">
        <v>-15</v>
      </c>
      <c r="N34" s="780">
        <v>39</v>
      </c>
      <c r="O34" s="684">
        <v>15</v>
      </c>
      <c r="P34" s="684">
        <v>36</v>
      </c>
      <c r="Q34" s="684">
        <v>53</v>
      </c>
      <c r="R34" s="684">
        <v>61</v>
      </c>
      <c r="S34" s="780">
        <v>165</v>
      </c>
      <c r="T34" s="684">
        <v>42</v>
      </c>
      <c r="U34" s="758">
        <v>52</v>
      </c>
      <c r="V34" s="758">
        <v>51</v>
      </c>
      <c r="W34" s="758">
        <v>42</v>
      </c>
      <c r="X34" s="1233">
        <v>187</v>
      </c>
      <c r="Y34" s="1362">
        <v>-2</v>
      </c>
      <c r="Z34" s="1355">
        <v>35</v>
      </c>
      <c r="AA34" s="758">
        <v>55</v>
      </c>
      <c r="AB34" s="1526">
        <v>101</v>
      </c>
      <c r="AC34" s="1515">
        <v>189</v>
      </c>
      <c r="AD34" s="1464">
        <v>63</v>
      </c>
      <c r="AE34" s="684">
        <v>64</v>
      </c>
      <c r="AF34" s="684">
        <v>73</v>
      </c>
      <c r="AG34" s="1515">
        <v>68</v>
      </c>
      <c r="AH34" s="1515">
        <v>268</v>
      </c>
      <c r="AI34" s="1464">
        <v>60</v>
      </c>
      <c r="AJ34" s="684">
        <v>82</v>
      </c>
      <c r="AK34" s="684">
        <v>70</v>
      </c>
      <c r="AL34" s="1515">
        <v>125</v>
      </c>
      <c r="AM34" s="780">
        <v>337</v>
      </c>
      <c r="AN34" s="1464">
        <v>112</v>
      </c>
      <c r="AO34" s="1781">
        <v>101</v>
      </c>
      <c r="AP34" s="454"/>
      <c r="AQ34" s="454"/>
      <c r="AR34" s="454"/>
      <c r="AS34" s="454"/>
      <c r="AT34" s="454"/>
      <c r="AU34" s="454"/>
    </row>
    <row r="35" spans="1:47" ht="10.5" customHeight="1">
      <c r="A35" s="182"/>
      <c r="B35" s="183"/>
      <c r="C35" s="92"/>
      <c r="D35" s="902" t="s">
        <v>358</v>
      </c>
      <c r="E35" s="700"/>
      <c r="F35" s="700"/>
      <c r="G35" s="903"/>
      <c r="H35" s="780">
        <v>65</v>
      </c>
      <c r="I35" s="780">
        <v>135</v>
      </c>
      <c r="J35" s="684">
        <v>40</v>
      </c>
      <c r="K35" s="684">
        <v>40</v>
      </c>
      <c r="L35" s="684">
        <v>48</v>
      </c>
      <c r="M35" s="684">
        <v>13</v>
      </c>
      <c r="N35" s="780">
        <v>141</v>
      </c>
      <c r="O35" s="684">
        <v>-81</v>
      </c>
      <c r="P35" s="684">
        <v>44</v>
      </c>
      <c r="Q35" s="684">
        <v>42</v>
      </c>
      <c r="R35" s="684">
        <v>53</v>
      </c>
      <c r="S35" s="780">
        <v>58</v>
      </c>
      <c r="T35" s="684">
        <v>37</v>
      </c>
      <c r="U35" s="758">
        <v>51</v>
      </c>
      <c r="V35" s="758">
        <v>35</v>
      </c>
      <c r="W35" s="758">
        <v>61</v>
      </c>
      <c r="X35" s="1233">
        <v>184</v>
      </c>
      <c r="Y35" s="1362">
        <v>28</v>
      </c>
      <c r="Z35" s="1355">
        <v>38</v>
      </c>
      <c r="AA35" s="758">
        <v>39</v>
      </c>
      <c r="AB35" s="1526">
        <v>21</v>
      </c>
      <c r="AC35" s="1515">
        <v>126</v>
      </c>
      <c r="AD35" s="1464">
        <v>18</v>
      </c>
      <c r="AE35" s="684">
        <v>24</v>
      </c>
      <c r="AF35" s="684">
        <v>20</v>
      </c>
      <c r="AG35" s="1515">
        <v>21</v>
      </c>
      <c r="AH35" s="1515">
        <v>83</v>
      </c>
      <c r="AI35" s="1464">
        <v>15</v>
      </c>
      <c r="AJ35" s="684">
        <v>25</v>
      </c>
      <c r="AK35" s="684">
        <v>18</v>
      </c>
      <c r="AL35" s="1515">
        <v>29</v>
      </c>
      <c r="AM35" s="780">
        <v>87</v>
      </c>
      <c r="AN35" s="1464">
        <v>20</v>
      </c>
      <c r="AO35" s="1781">
        <v>24</v>
      </c>
      <c r="AP35" s="454"/>
      <c r="AQ35" s="454"/>
      <c r="AR35" s="454"/>
      <c r="AS35" s="454"/>
      <c r="AT35" s="454"/>
      <c r="AU35" s="454"/>
    </row>
    <row r="36" spans="1:47" ht="10.5" customHeight="1">
      <c r="A36" s="182"/>
      <c r="B36" s="183"/>
      <c r="C36" s="92"/>
      <c r="D36" s="902" t="s">
        <v>359</v>
      </c>
      <c r="E36" s="700"/>
      <c r="F36" s="700"/>
      <c r="G36" s="903"/>
      <c r="H36" s="780">
        <v>-233</v>
      </c>
      <c r="I36" s="780">
        <v>-270</v>
      </c>
      <c r="J36" s="684">
        <v>-8</v>
      </c>
      <c r="K36" s="684">
        <v>-1</v>
      </c>
      <c r="L36" s="684">
        <v>14</v>
      </c>
      <c r="M36" s="684">
        <v>278</v>
      </c>
      <c r="N36" s="780">
        <v>283</v>
      </c>
      <c r="O36" s="759">
        <v>26</v>
      </c>
      <c r="P36" s="684">
        <v>24</v>
      </c>
      <c r="Q36" s="684">
        <v>-2</v>
      </c>
      <c r="R36" s="34">
        <v>0</v>
      </c>
      <c r="S36" s="780">
        <v>48</v>
      </c>
      <c r="T36" s="759">
        <v>-4</v>
      </c>
      <c r="U36" s="760">
        <v>1</v>
      </c>
      <c r="V36" s="760">
        <v>21</v>
      </c>
      <c r="W36" s="760">
        <v>11</v>
      </c>
      <c r="X36" s="1234">
        <v>29</v>
      </c>
      <c r="Y36" s="1363">
        <v>0</v>
      </c>
      <c r="Z36" s="1413">
        <v>46</v>
      </c>
      <c r="AA36" s="760">
        <v>17</v>
      </c>
      <c r="AB36" s="1527">
        <v>-19</v>
      </c>
      <c r="AC36" s="1516">
        <v>44</v>
      </c>
      <c r="AD36" s="1465">
        <v>0</v>
      </c>
      <c r="AE36" s="759">
        <v>0</v>
      </c>
      <c r="AF36" s="759">
        <v>11</v>
      </c>
      <c r="AG36" s="1516">
        <v>-2</v>
      </c>
      <c r="AH36" s="1516">
        <v>9</v>
      </c>
      <c r="AI36" s="1465">
        <v>-1</v>
      </c>
      <c r="AJ36" s="759">
        <v>21</v>
      </c>
      <c r="AK36" s="759">
        <v>2</v>
      </c>
      <c r="AL36" s="1516">
        <v>24</v>
      </c>
      <c r="AM36" s="1771">
        <v>46</v>
      </c>
      <c r="AN36" s="1465">
        <v>0</v>
      </c>
      <c r="AO36" s="1782">
        <v>0</v>
      </c>
      <c r="AP36" s="454"/>
      <c r="AQ36" s="454"/>
      <c r="AR36" s="454"/>
      <c r="AS36" s="454"/>
      <c r="AT36" s="454"/>
      <c r="AU36" s="454"/>
    </row>
    <row r="37" spans="1:47" ht="10.5" customHeight="1">
      <c r="A37" s="182"/>
      <c r="B37" s="183"/>
      <c r="C37" s="92"/>
      <c r="D37" s="906" t="s">
        <v>360</v>
      </c>
      <c r="E37" s="898"/>
      <c r="F37" s="898"/>
      <c r="G37" s="907"/>
      <c r="H37" s="788">
        <v>270133</v>
      </c>
      <c r="I37" s="788">
        <v>285443</v>
      </c>
      <c r="J37" s="685">
        <v>293155</v>
      </c>
      <c r="K37" s="685">
        <v>293171</v>
      </c>
      <c r="L37" s="685">
        <v>296364</v>
      </c>
      <c r="M37" s="685">
        <v>296633</v>
      </c>
      <c r="N37" s="788">
        <v>296633</v>
      </c>
      <c r="O37" s="685">
        <v>297398</v>
      </c>
      <c r="P37" s="685">
        <v>302419</v>
      </c>
      <c r="Q37" s="685">
        <v>308684.68</v>
      </c>
      <c r="R37" s="685">
        <v>307069.67</v>
      </c>
      <c r="S37" s="788">
        <v>307069.67</v>
      </c>
      <c r="T37" s="685">
        <v>309232</v>
      </c>
      <c r="U37" s="686">
        <v>307787</v>
      </c>
      <c r="V37" s="789">
        <v>311952</v>
      </c>
      <c r="W37" s="789">
        <v>309691</v>
      </c>
      <c r="X37" s="1232">
        <v>309691</v>
      </c>
      <c r="Y37" s="1361">
        <v>313789</v>
      </c>
      <c r="Z37" s="1412">
        <v>322804</v>
      </c>
      <c r="AA37" s="686">
        <v>332176</v>
      </c>
      <c r="AB37" s="1523">
        <v>332638</v>
      </c>
      <c r="AC37" s="1524">
        <v>332638</v>
      </c>
      <c r="AD37" s="1578">
        <v>346803</v>
      </c>
      <c r="AE37" s="685">
        <v>354688</v>
      </c>
      <c r="AF37" s="685">
        <v>368516</v>
      </c>
      <c r="AG37" s="1693">
        <f>'[1]자산건전성 현황(경남은행)'!AC6</f>
        <v>367056</v>
      </c>
      <c r="AH37" s="1693">
        <v>367056</v>
      </c>
      <c r="AI37" s="1712">
        <v>376029</v>
      </c>
      <c r="AJ37" s="685">
        <v>380049</v>
      </c>
      <c r="AK37" s="685">
        <v>382716</v>
      </c>
      <c r="AL37" s="1738">
        <v>382882</v>
      </c>
      <c r="AM37" s="788">
        <v>382882</v>
      </c>
      <c r="AN37" s="1786">
        <v>388503</v>
      </c>
      <c r="AO37" s="1780">
        <v>392660</v>
      </c>
      <c r="AP37" s="454"/>
      <c r="AQ37" s="454"/>
      <c r="AR37" s="454"/>
      <c r="AS37" s="454"/>
      <c r="AT37" s="454"/>
      <c r="AU37" s="454"/>
    </row>
    <row r="38" spans="1:47" ht="10.5" customHeight="1">
      <c r="A38" s="182"/>
      <c r="B38" s="183"/>
      <c r="C38" s="92"/>
      <c r="D38" s="17"/>
      <c r="E38" s="17"/>
      <c r="F38" s="17"/>
      <c r="G38" s="17"/>
      <c r="H38" s="444"/>
      <c r="I38" s="444"/>
      <c r="J38" s="43"/>
      <c r="K38" s="43"/>
      <c r="L38" s="43"/>
      <c r="M38" s="43"/>
      <c r="N38" s="444"/>
      <c r="O38" s="43"/>
      <c r="P38" s="43"/>
      <c r="Q38" s="43"/>
      <c r="R38" s="43"/>
      <c r="S38" s="444"/>
      <c r="T38" s="43"/>
      <c r="U38" s="479"/>
      <c r="V38" s="479"/>
      <c r="W38" s="479"/>
      <c r="X38" s="480"/>
      <c r="Y38" s="1364"/>
      <c r="Z38" s="1387"/>
      <c r="AA38" s="479"/>
      <c r="AB38" s="1528"/>
      <c r="AC38" s="1517"/>
      <c r="AD38" s="1561"/>
      <c r="AE38" s="43"/>
      <c r="AF38" s="43"/>
      <c r="AG38" s="1517"/>
      <c r="AH38" s="1517"/>
      <c r="AI38" s="1561"/>
      <c r="AJ38" s="43"/>
      <c r="AK38" s="43"/>
      <c r="AL38" s="1517"/>
      <c r="AM38" s="444"/>
      <c r="AN38" s="1561"/>
      <c r="AO38" s="1517"/>
      <c r="AP38" s="454"/>
      <c r="AQ38" s="454"/>
      <c r="AR38" s="454"/>
      <c r="AS38" s="454"/>
      <c r="AT38" s="454"/>
      <c r="AU38" s="454"/>
    </row>
    <row r="39" spans="1:47" ht="10.5" customHeight="1">
      <c r="A39" s="182"/>
      <c r="B39" s="183"/>
      <c r="C39" s="328"/>
      <c r="D39" s="354" t="s">
        <v>372</v>
      </c>
      <c r="E39" s="355"/>
      <c r="F39" s="355"/>
      <c r="G39" s="303"/>
      <c r="H39" s="445"/>
      <c r="I39" s="445"/>
      <c r="J39" s="304"/>
      <c r="K39" s="304"/>
      <c r="L39" s="212"/>
      <c r="M39" s="212"/>
      <c r="N39" s="438"/>
      <c r="O39" s="419"/>
      <c r="P39" s="345"/>
      <c r="Q39" s="345"/>
      <c r="R39" s="345"/>
      <c r="S39" s="438"/>
      <c r="T39" s="345"/>
      <c r="U39" s="459"/>
      <c r="V39" s="459"/>
      <c r="W39" s="459"/>
      <c r="X39" s="467"/>
      <c r="Y39" s="1320"/>
      <c r="Z39" s="1290"/>
      <c r="AA39" s="459"/>
      <c r="AB39" s="1520"/>
      <c r="AC39" s="1478"/>
      <c r="AD39" s="1562"/>
      <c r="AE39" s="345"/>
      <c r="AF39" s="345"/>
      <c r="AG39" s="1478"/>
      <c r="AH39" s="1478"/>
      <c r="AI39" s="1562"/>
      <c r="AJ39" s="345"/>
      <c r="AK39" s="345"/>
      <c r="AL39" s="1478"/>
      <c r="AM39" s="438"/>
      <c r="AN39" s="1562"/>
      <c r="AO39" s="1478" t="s">
        <v>540</v>
      </c>
      <c r="AP39" s="454"/>
      <c r="AQ39" s="454"/>
      <c r="AR39" s="454"/>
      <c r="AS39" s="454"/>
      <c r="AT39" s="454"/>
      <c r="AU39" s="454"/>
    </row>
    <row r="40" spans="1:47" ht="10.5" customHeight="1">
      <c r="A40" s="182"/>
      <c r="B40" s="183"/>
      <c r="C40" s="135"/>
      <c r="D40" s="898" t="s">
        <v>361</v>
      </c>
      <c r="E40" s="898"/>
      <c r="F40" s="898"/>
      <c r="G40" s="898"/>
      <c r="H40" s="911">
        <v>1302</v>
      </c>
      <c r="I40" s="911">
        <v>1651</v>
      </c>
      <c r="J40" s="910">
        <v>161</v>
      </c>
      <c r="K40" s="910">
        <v>182</v>
      </c>
      <c r="L40" s="910">
        <v>167</v>
      </c>
      <c r="M40" s="910">
        <v>218</v>
      </c>
      <c r="N40" s="911">
        <v>728</v>
      </c>
      <c r="O40" s="910">
        <v>130</v>
      </c>
      <c r="P40" s="910">
        <v>106</v>
      </c>
      <c r="Q40" s="910">
        <v>237</v>
      </c>
      <c r="R40" s="910">
        <v>158</v>
      </c>
      <c r="S40" s="911">
        <v>631</v>
      </c>
      <c r="T40" s="910">
        <v>157</v>
      </c>
      <c r="U40" s="912">
        <v>256</v>
      </c>
      <c r="V40" s="913">
        <v>210</v>
      </c>
      <c r="W40" s="1236">
        <v>297</v>
      </c>
      <c r="X40" s="1237">
        <v>920</v>
      </c>
      <c r="Y40" s="1365">
        <v>142</v>
      </c>
      <c r="Z40" s="1414">
        <v>132</v>
      </c>
      <c r="AA40" s="912">
        <v>109</v>
      </c>
      <c r="AB40" s="1529">
        <v>197</v>
      </c>
      <c r="AC40" s="1530">
        <v>580</v>
      </c>
      <c r="AD40" s="1580">
        <v>189</v>
      </c>
      <c r="AE40" s="1665">
        <v>94</v>
      </c>
      <c r="AF40" s="1665">
        <v>179</v>
      </c>
      <c r="AG40" s="1695">
        <v>128</v>
      </c>
      <c r="AH40" s="1695">
        <v>590</v>
      </c>
      <c r="AI40" s="1714">
        <v>70</v>
      </c>
      <c r="AJ40" s="1665">
        <v>50</v>
      </c>
      <c r="AK40" s="1665">
        <v>198</v>
      </c>
      <c r="AL40" s="1740">
        <v>296</v>
      </c>
      <c r="AM40" s="1773">
        <v>614</v>
      </c>
      <c r="AN40" s="1787">
        <v>186</v>
      </c>
      <c r="AO40" s="1800">
        <v>149</v>
      </c>
      <c r="AP40" s="454"/>
      <c r="AQ40" s="454"/>
      <c r="AR40" s="454"/>
      <c r="AS40" s="454"/>
      <c r="AT40" s="454"/>
      <c r="AU40" s="454"/>
    </row>
    <row r="41" spans="1:47" ht="10.5" customHeight="1">
      <c r="A41" s="182"/>
      <c r="B41" s="183"/>
      <c r="C41" s="92"/>
      <c r="D41" s="908" t="s">
        <v>362</v>
      </c>
      <c r="E41" s="908"/>
      <c r="F41" s="908"/>
      <c r="G41" s="908"/>
      <c r="H41" s="792">
        <v>1015</v>
      </c>
      <c r="I41" s="792">
        <v>1428</v>
      </c>
      <c r="J41" s="791">
        <v>120</v>
      </c>
      <c r="K41" s="791">
        <v>135</v>
      </c>
      <c r="L41" s="791">
        <v>91</v>
      </c>
      <c r="M41" s="791">
        <v>139</v>
      </c>
      <c r="N41" s="792">
        <v>485</v>
      </c>
      <c r="O41" s="793">
        <v>58</v>
      </c>
      <c r="P41" s="791">
        <v>38</v>
      </c>
      <c r="Q41" s="791">
        <v>171</v>
      </c>
      <c r="R41" s="791">
        <v>81</v>
      </c>
      <c r="S41" s="792">
        <v>348</v>
      </c>
      <c r="T41" s="793">
        <v>99</v>
      </c>
      <c r="U41" s="794">
        <v>168</v>
      </c>
      <c r="V41" s="794">
        <v>165</v>
      </c>
      <c r="W41" s="1238">
        <f>W40-W43-W42</f>
        <v>181</v>
      </c>
      <c r="X41" s="1239">
        <v>613</v>
      </c>
      <c r="Y41" s="1366">
        <v>64</v>
      </c>
      <c r="Z41" s="1415">
        <v>64</v>
      </c>
      <c r="AA41" s="794">
        <v>33</v>
      </c>
      <c r="AB41" s="1531">
        <v>128</v>
      </c>
      <c r="AC41" s="1532">
        <v>289</v>
      </c>
      <c r="AD41" s="1581">
        <v>27</v>
      </c>
      <c r="AE41" s="1666">
        <v>33</v>
      </c>
      <c r="AF41" s="1666">
        <v>113</v>
      </c>
      <c r="AG41" s="1532">
        <v>71</v>
      </c>
      <c r="AH41" s="1532">
        <v>244</v>
      </c>
      <c r="AI41" s="1581">
        <v>16</v>
      </c>
      <c r="AJ41" s="1666">
        <v>5</v>
      </c>
      <c r="AK41" s="1666">
        <v>81</v>
      </c>
      <c r="AL41" s="1532">
        <v>199</v>
      </c>
      <c r="AM41" s="1774">
        <v>301</v>
      </c>
      <c r="AN41" s="1581">
        <v>91</v>
      </c>
      <c r="AO41" s="1801">
        <v>69</v>
      </c>
      <c r="AP41" s="454"/>
      <c r="AQ41" s="454"/>
      <c r="AR41" s="454"/>
      <c r="AS41" s="454"/>
      <c r="AT41" s="454"/>
      <c r="AU41" s="454"/>
    </row>
    <row r="42" spans="1:47" ht="10.5" customHeight="1">
      <c r="A42" s="182"/>
      <c r="B42" s="183"/>
      <c r="C42" s="92"/>
      <c r="D42" s="908" t="s">
        <v>363</v>
      </c>
      <c r="E42" s="908"/>
      <c r="F42" s="908"/>
      <c r="G42" s="908"/>
      <c r="H42" s="792">
        <v>203</v>
      </c>
      <c r="I42" s="792">
        <v>113</v>
      </c>
      <c r="J42" s="791">
        <v>11</v>
      </c>
      <c r="K42" s="791">
        <v>15</v>
      </c>
      <c r="L42" s="791">
        <v>32</v>
      </c>
      <c r="M42" s="791">
        <v>38</v>
      </c>
      <c r="N42" s="792">
        <v>96</v>
      </c>
      <c r="O42" s="791">
        <v>33</v>
      </c>
      <c r="P42" s="791">
        <v>31</v>
      </c>
      <c r="Q42" s="791">
        <v>22</v>
      </c>
      <c r="R42" s="791">
        <v>31</v>
      </c>
      <c r="S42" s="792">
        <v>117</v>
      </c>
      <c r="T42" s="791">
        <v>20</v>
      </c>
      <c r="U42" s="795">
        <v>43</v>
      </c>
      <c r="V42" s="795">
        <v>36</v>
      </c>
      <c r="W42" s="1238">
        <v>40</v>
      </c>
      <c r="X42" s="1240">
        <v>139</v>
      </c>
      <c r="Y42" s="1367">
        <v>40</v>
      </c>
      <c r="Z42" s="1416">
        <v>32</v>
      </c>
      <c r="AA42" s="795">
        <v>47</v>
      </c>
      <c r="AB42" s="1533">
        <v>37</v>
      </c>
      <c r="AC42" s="1534">
        <v>156</v>
      </c>
      <c r="AD42" s="1582">
        <v>134</v>
      </c>
      <c r="AE42" s="791">
        <v>36</v>
      </c>
      <c r="AF42" s="791">
        <v>41</v>
      </c>
      <c r="AG42" s="1534">
        <v>44</v>
      </c>
      <c r="AH42" s="1534">
        <v>255</v>
      </c>
      <c r="AI42" s="1582">
        <v>38</v>
      </c>
      <c r="AJ42" s="791">
        <v>15</v>
      </c>
      <c r="AK42" s="791">
        <v>98</v>
      </c>
      <c r="AL42" s="1534">
        <v>80</v>
      </c>
      <c r="AM42" s="792">
        <v>231</v>
      </c>
      <c r="AN42" s="1582">
        <v>78</v>
      </c>
      <c r="AO42" s="1802">
        <v>59</v>
      </c>
      <c r="AP42" s="454"/>
      <c r="AQ42" s="454"/>
      <c r="AR42" s="454"/>
      <c r="AS42" s="454"/>
      <c r="AT42" s="454"/>
      <c r="AU42" s="454"/>
    </row>
    <row r="43" spans="1:47" ht="10.5" customHeight="1">
      <c r="A43" s="182"/>
      <c r="B43" s="183"/>
      <c r="C43" s="92"/>
      <c r="D43" s="909" t="s">
        <v>364</v>
      </c>
      <c r="E43" s="909"/>
      <c r="F43" s="909"/>
      <c r="G43" s="909"/>
      <c r="H43" s="797">
        <v>84</v>
      </c>
      <c r="I43" s="797">
        <v>110</v>
      </c>
      <c r="J43" s="796">
        <v>30</v>
      </c>
      <c r="K43" s="796">
        <v>32</v>
      </c>
      <c r="L43" s="796">
        <v>44</v>
      </c>
      <c r="M43" s="796">
        <v>41</v>
      </c>
      <c r="N43" s="797">
        <v>147</v>
      </c>
      <c r="O43" s="796">
        <v>39</v>
      </c>
      <c r="P43" s="791">
        <v>37</v>
      </c>
      <c r="Q43" s="791">
        <v>44</v>
      </c>
      <c r="R43" s="791">
        <v>46</v>
      </c>
      <c r="S43" s="792">
        <v>166</v>
      </c>
      <c r="T43" s="796">
        <v>38</v>
      </c>
      <c r="U43" s="798">
        <v>45</v>
      </c>
      <c r="V43" s="798">
        <v>9</v>
      </c>
      <c r="W43" s="1238">
        <v>76</v>
      </c>
      <c r="X43" s="1241">
        <v>168</v>
      </c>
      <c r="Y43" s="1368">
        <v>38</v>
      </c>
      <c r="Z43" s="1417">
        <v>36</v>
      </c>
      <c r="AA43" s="798">
        <v>29</v>
      </c>
      <c r="AB43" s="1535">
        <v>32</v>
      </c>
      <c r="AC43" s="1536">
        <v>135</v>
      </c>
      <c r="AD43" s="1583">
        <v>28</v>
      </c>
      <c r="AE43" s="796">
        <v>25</v>
      </c>
      <c r="AF43" s="796">
        <v>25</v>
      </c>
      <c r="AG43" s="1536">
        <v>13</v>
      </c>
      <c r="AH43" s="1536">
        <v>91</v>
      </c>
      <c r="AI43" s="1583">
        <v>16</v>
      </c>
      <c r="AJ43" s="796">
        <v>30</v>
      </c>
      <c r="AK43" s="796">
        <v>19</v>
      </c>
      <c r="AL43" s="1536">
        <v>17</v>
      </c>
      <c r="AM43" s="797">
        <v>82</v>
      </c>
      <c r="AN43" s="1583">
        <v>17</v>
      </c>
      <c r="AO43" s="1803">
        <v>21</v>
      </c>
      <c r="AP43" s="454"/>
      <c r="AQ43" s="454"/>
      <c r="AR43" s="454"/>
      <c r="AS43" s="454"/>
      <c r="AT43" s="454"/>
      <c r="AU43" s="454"/>
    </row>
    <row r="44" spans="1:47" ht="10.5" customHeight="1">
      <c r="A44" s="182"/>
      <c r="B44" s="183"/>
      <c r="C44" s="92"/>
      <c r="D44" s="898" t="s">
        <v>365</v>
      </c>
      <c r="E44" s="898"/>
      <c r="F44" s="898"/>
      <c r="G44" s="898"/>
      <c r="H44" s="911">
        <v>3351</v>
      </c>
      <c r="I44" s="911">
        <v>2881</v>
      </c>
      <c r="J44" s="910">
        <v>504</v>
      </c>
      <c r="K44" s="910">
        <v>391</v>
      </c>
      <c r="L44" s="910">
        <v>0</v>
      </c>
      <c r="M44" s="910">
        <v>1361</v>
      </c>
      <c r="N44" s="911">
        <v>2256</v>
      </c>
      <c r="O44" s="910">
        <v>1226</v>
      </c>
      <c r="P44" s="910">
        <v>988</v>
      </c>
      <c r="Q44" s="910">
        <v>1207</v>
      </c>
      <c r="R44" s="910">
        <v>715</v>
      </c>
      <c r="S44" s="911">
        <v>4136</v>
      </c>
      <c r="T44" s="910">
        <v>422</v>
      </c>
      <c r="U44" s="912">
        <v>710</v>
      </c>
      <c r="V44" s="913">
        <v>480</v>
      </c>
      <c r="W44" s="1242">
        <v>1601</v>
      </c>
      <c r="X44" s="1237">
        <v>3213</v>
      </c>
      <c r="Y44" s="1365">
        <v>0</v>
      </c>
      <c r="Z44" s="1414">
        <v>787</v>
      </c>
      <c r="AA44" s="912">
        <v>560</v>
      </c>
      <c r="AB44" s="1529">
        <v>936</v>
      </c>
      <c r="AC44" s="1530">
        <v>2283</v>
      </c>
      <c r="AD44" s="1580">
        <v>426</v>
      </c>
      <c r="AE44" s="1665">
        <v>853</v>
      </c>
      <c r="AF44" s="1665">
        <v>526</v>
      </c>
      <c r="AG44" s="1695">
        <v>0</v>
      </c>
      <c r="AH44" s="1695">
        <v>1805</v>
      </c>
      <c r="AI44" s="1714">
        <v>703</v>
      </c>
      <c r="AJ44" s="1665">
        <v>398</v>
      </c>
      <c r="AK44" s="1665">
        <v>0</v>
      </c>
      <c r="AL44" s="1740">
        <v>355</v>
      </c>
      <c r="AM44" s="1773">
        <v>1456</v>
      </c>
      <c r="AN44" s="1787">
        <v>343</v>
      </c>
      <c r="AO44" s="1800">
        <v>238</v>
      </c>
      <c r="AP44" s="454"/>
      <c r="AQ44" s="454"/>
      <c r="AR44" s="454"/>
      <c r="AS44" s="454"/>
      <c r="AT44" s="454"/>
      <c r="AU44" s="454"/>
    </row>
    <row r="45" spans="1:47" ht="10.5" customHeight="1">
      <c r="A45" s="182"/>
      <c r="B45" s="183"/>
      <c r="C45" s="92"/>
      <c r="D45" s="908" t="s">
        <v>362</v>
      </c>
      <c r="E45" s="901"/>
      <c r="F45" s="901"/>
      <c r="G45" s="901"/>
      <c r="H45" s="915">
        <v>3342</v>
      </c>
      <c r="I45" s="915">
        <v>2827</v>
      </c>
      <c r="J45" s="914">
        <v>487</v>
      </c>
      <c r="K45" s="914">
        <v>390</v>
      </c>
      <c r="L45" s="914">
        <v>0</v>
      </c>
      <c r="M45" s="914">
        <v>1357</v>
      </c>
      <c r="N45" s="915">
        <v>2234</v>
      </c>
      <c r="O45" s="916">
        <v>1225</v>
      </c>
      <c r="P45" s="914">
        <v>986</v>
      </c>
      <c r="Q45" s="914">
        <v>1189</v>
      </c>
      <c r="R45" s="914">
        <v>712</v>
      </c>
      <c r="S45" s="915">
        <v>4112</v>
      </c>
      <c r="T45" s="916">
        <v>421</v>
      </c>
      <c r="U45" s="917">
        <v>648</v>
      </c>
      <c r="V45" s="917">
        <v>451</v>
      </c>
      <c r="W45" s="1243">
        <f>W44-W47-W46</f>
        <v>1589.99</v>
      </c>
      <c r="X45" s="1244">
        <v>3110</v>
      </c>
      <c r="Y45" s="1369">
        <v>0</v>
      </c>
      <c r="Z45" s="1418">
        <v>739</v>
      </c>
      <c r="AA45" s="917">
        <v>554</v>
      </c>
      <c r="AB45" s="1537">
        <v>923</v>
      </c>
      <c r="AC45" s="1538">
        <v>2216</v>
      </c>
      <c r="AD45" s="1584">
        <v>421</v>
      </c>
      <c r="AE45" s="1667">
        <v>852</v>
      </c>
      <c r="AF45" s="1667">
        <v>525</v>
      </c>
      <c r="AG45" s="1538">
        <v>0</v>
      </c>
      <c r="AH45" s="1538">
        <v>1798</v>
      </c>
      <c r="AI45" s="1584">
        <v>698</v>
      </c>
      <c r="AJ45" s="1667">
        <v>395</v>
      </c>
      <c r="AK45" s="1667">
        <v>0</v>
      </c>
      <c r="AL45" s="1538">
        <v>352</v>
      </c>
      <c r="AM45" s="1775">
        <v>1445</v>
      </c>
      <c r="AN45" s="1584">
        <v>336</v>
      </c>
      <c r="AO45" s="1804">
        <v>233</v>
      </c>
      <c r="AP45" s="454"/>
      <c r="AQ45" s="454"/>
      <c r="AR45" s="454"/>
      <c r="AS45" s="454"/>
      <c r="AT45" s="454"/>
      <c r="AU45" s="454"/>
    </row>
    <row r="46" spans="1:47" ht="10.5" customHeight="1">
      <c r="A46" s="182"/>
      <c r="B46" s="183"/>
      <c r="C46" s="92"/>
      <c r="D46" s="908" t="s">
        <v>363</v>
      </c>
      <c r="E46" s="908"/>
      <c r="F46" s="908"/>
      <c r="G46" s="908"/>
      <c r="H46" s="792">
        <v>6</v>
      </c>
      <c r="I46" s="792">
        <v>52</v>
      </c>
      <c r="J46" s="791">
        <v>16</v>
      </c>
      <c r="K46" s="791">
        <v>1</v>
      </c>
      <c r="L46" s="791">
        <v>0</v>
      </c>
      <c r="M46" s="791">
        <v>2</v>
      </c>
      <c r="N46" s="792">
        <v>19</v>
      </c>
      <c r="O46" s="791">
        <v>0</v>
      </c>
      <c r="P46" s="791">
        <v>0</v>
      </c>
      <c r="Q46" s="791">
        <v>16</v>
      </c>
      <c r="R46" s="791">
        <v>2</v>
      </c>
      <c r="S46" s="792">
        <v>18</v>
      </c>
      <c r="T46" s="791">
        <v>1</v>
      </c>
      <c r="U46" s="795">
        <v>61</v>
      </c>
      <c r="V46" s="795">
        <v>29</v>
      </c>
      <c r="W46" s="1243">
        <v>11</v>
      </c>
      <c r="X46" s="1240">
        <v>102</v>
      </c>
      <c r="Y46" s="1367">
        <v>0</v>
      </c>
      <c r="Z46" s="1416">
        <v>46</v>
      </c>
      <c r="AA46" s="795">
        <v>5</v>
      </c>
      <c r="AB46" s="1533">
        <v>11</v>
      </c>
      <c r="AC46" s="1534">
        <v>62</v>
      </c>
      <c r="AD46" s="1582">
        <v>4</v>
      </c>
      <c r="AE46" s="791">
        <v>0</v>
      </c>
      <c r="AF46" s="791">
        <v>0</v>
      </c>
      <c r="AG46" s="1534">
        <v>0</v>
      </c>
      <c r="AH46" s="1534">
        <v>4</v>
      </c>
      <c r="AI46" s="1582">
        <v>3</v>
      </c>
      <c r="AJ46" s="791">
        <v>2</v>
      </c>
      <c r="AK46" s="791">
        <v>0</v>
      </c>
      <c r="AL46" s="1534">
        <v>1</v>
      </c>
      <c r="AM46" s="792">
        <v>6</v>
      </c>
      <c r="AN46" s="1582">
        <v>6</v>
      </c>
      <c r="AO46" s="1802">
        <v>3</v>
      </c>
      <c r="AP46" s="454"/>
      <c r="AQ46" s="454"/>
      <c r="AR46" s="454"/>
      <c r="AS46" s="454"/>
      <c r="AT46" s="454"/>
      <c r="AU46" s="454"/>
    </row>
    <row r="47" spans="1:47" ht="10.5" customHeight="1">
      <c r="A47" s="182"/>
      <c r="B47" s="183"/>
      <c r="C47" s="92"/>
      <c r="D47" s="909" t="s">
        <v>364</v>
      </c>
      <c r="E47" s="909"/>
      <c r="F47" s="909"/>
      <c r="G47" s="909"/>
      <c r="H47" s="797">
        <v>3</v>
      </c>
      <c r="I47" s="797">
        <v>2</v>
      </c>
      <c r="J47" s="796">
        <v>1</v>
      </c>
      <c r="K47" s="796">
        <v>0</v>
      </c>
      <c r="L47" s="796">
        <v>0</v>
      </c>
      <c r="M47" s="796">
        <v>2</v>
      </c>
      <c r="N47" s="797">
        <v>3</v>
      </c>
      <c r="O47" s="796">
        <v>1</v>
      </c>
      <c r="P47" s="791">
        <v>2</v>
      </c>
      <c r="Q47" s="791">
        <v>2</v>
      </c>
      <c r="R47" s="791">
        <v>1</v>
      </c>
      <c r="S47" s="792">
        <v>6</v>
      </c>
      <c r="T47" s="796">
        <v>0</v>
      </c>
      <c r="U47" s="798">
        <v>1</v>
      </c>
      <c r="V47" s="798">
        <v>0</v>
      </c>
      <c r="W47" s="1243">
        <v>0.01</v>
      </c>
      <c r="X47" s="1241">
        <v>1</v>
      </c>
      <c r="Y47" s="1368">
        <v>0</v>
      </c>
      <c r="Z47" s="1417">
        <v>2</v>
      </c>
      <c r="AA47" s="798">
        <v>1</v>
      </c>
      <c r="AB47" s="1535">
        <v>2</v>
      </c>
      <c r="AC47" s="1536">
        <v>5</v>
      </c>
      <c r="AD47" s="1583">
        <v>1</v>
      </c>
      <c r="AE47" s="796">
        <v>1</v>
      </c>
      <c r="AF47" s="796">
        <v>1</v>
      </c>
      <c r="AG47" s="1536">
        <v>0</v>
      </c>
      <c r="AH47" s="1536">
        <v>3</v>
      </c>
      <c r="AI47" s="1583">
        <v>2</v>
      </c>
      <c r="AJ47" s="796">
        <v>1</v>
      </c>
      <c r="AK47" s="796">
        <v>0</v>
      </c>
      <c r="AL47" s="1536">
        <v>2</v>
      </c>
      <c r="AM47" s="797">
        <v>5</v>
      </c>
      <c r="AN47" s="1583">
        <v>1</v>
      </c>
      <c r="AO47" s="1803">
        <v>2</v>
      </c>
      <c r="AP47" s="454"/>
      <c r="AQ47" s="454"/>
      <c r="AR47" s="454"/>
      <c r="AS47" s="454"/>
      <c r="AT47" s="454"/>
      <c r="AU47" s="454"/>
    </row>
    <row r="48" spans="1:47" ht="10.5" customHeight="1">
      <c r="A48" s="182"/>
      <c r="B48" s="183"/>
      <c r="C48" s="92"/>
      <c r="D48" s="898" t="s">
        <v>366</v>
      </c>
      <c r="E48" s="898"/>
      <c r="F48" s="898"/>
      <c r="G48" s="898"/>
      <c r="H48" s="911">
        <v>3245</v>
      </c>
      <c r="I48" s="911">
        <v>2653</v>
      </c>
      <c r="J48" s="910">
        <v>488</v>
      </c>
      <c r="K48" s="910">
        <v>346</v>
      </c>
      <c r="L48" s="910">
        <v>0</v>
      </c>
      <c r="M48" s="910">
        <v>1326</v>
      </c>
      <c r="N48" s="911">
        <v>2160</v>
      </c>
      <c r="O48" s="910">
        <v>1157</v>
      </c>
      <c r="P48" s="910">
        <v>943</v>
      </c>
      <c r="Q48" s="910">
        <v>1186</v>
      </c>
      <c r="R48" s="910">
        <v>690</v>
      </c>
      <c r="S48" s="911">
        <v>3976</v>
      </c>
      <c r="T48" s="910">
        <v>400</v>
      </c>
      <c r="U48" s="912">
        <v>697</v>
      </c>
      <c r="V48" s="913">
        <v>439</v>
      </c>
      <c r="W48" s="1242">
        <v>1506</v>
      </c>
      <c r="X48" s="1237">
        <v>3042</v>
      </c>
      <c r="Y48" s="1365">
        <v>0</v>
      </c>
      <c r="Z48" s="1414">
        <v>787</v>
      </c>
      <c r="AA48" s="912">
        <v>540</v>
      </c>
      <c r="AB48" s="1529">
        <v>916</v>
      </c>
      <c r="AC48" s="1530">
        <v>2243</v>
      </c>
      <c r="AD48" s="1580">
        <v>404</v>
      </c>
      <c r="AE48" s="1665">
        <v>811</v>
      </c>
      <c r="AF48" s="1665">
        <v>501</v>
      </c>
      <c r="AG48" s="1695">
        <v>0</v>
      </c>
      <c r="AH48" s="1695">
        <v>1716</v>
      </c>
      <c r="AI48" s="1714">
        <v>669</v>
      </c>
      <c r="AJ48" s="1665">
        <v>390</v>
      </c>
      <c r="AK48" s="1665">
        <v>0</v>
      </c>
      <c r="AL48" s="1740">
        <v>343</v>
      </c>
      <c r="AM48" s="1773">
        <v>1402</v>
      </c>
      <c r="AN48" s="1787">
        <v>313</v>
      </c>
      <c r="AO48" s="1800">
        <v>221</v>
      </c>
    </row>
    <row r="49" spans="1:41" ht="10.5" customHeight="1">
      <c r="A49" s="182"/>
      <c r="B49" s="183"/>
      <c r="C49" s="92"/>
      <c r="D49" s="92"/>
      <c r="E49" s="92"/>
      <c r="F49" s="92"/>
      <c r="G49" s="23"/>
      <c r="H49" s="23"/>
      <c r="I49" s="23"/>
      <c r="J49" s="23"/>
      <c r="K49" s="23"/>
      <c r="L49" s="23"/>
      <c r="M49" s="23"/>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386"/>
    </row>
    <row r="50" spans="1:41" ht="10.5" customHeight="1">
      <c r="A50" s="182"/>
      <c r="B50" s="183"/>
      <c r="C50" s="92"/>
      <c r="D50" s="16"/>
      <c r="E50" s="16"/>
      <c r="F50" s="16"/>
      <c r="G50" s="35"/>
      <c r="H50" s="35"/>
      <c r="I50" s="35"/>
      <c r="J50" s="35"/>
      <c r="K50" s="35"/>
      <c r="L50" s="35"/>
      <c r="M50" s="35"/>
      <c r="N50" s="342"/>
      <c r="O50" s="342"/>
      <c r="P50" s="342"/>
      <c r="Q50" s="342"/>
      <c r="R50" s="342"/>
      <c r="S50" s="342"/>
      <c r="T50" s="342"/>
      <c r="U50" s="342"/>
      <c r="V50" s="342"/>
      <c r="W50" s="342"/>
      <c r="X50" s="342"/>
      <c r="Y50" s="342"/>
      <c r="Z50" s="342"/>
      <c r="AA50" s="342"/>
      <c r="AB50" s="342"/>
      <c r="AC50" s="342"/>
      <c r="AD50" s="342"/>
      <c r="AE50" s="342"/>
      <c r="AF50" s="342"/>
      <c r="AG50" s="342"/>
      <c r="AH50" s="342"/>
      <c r="AI50" s="342"/>
      <c r="AJ50" s="342"/>
      <c r="AK50" s="342"/>
      <c r="AL50" s="342"/>
      <c r="AM50" s="342"/>
      <c r="AN50" s="342"/>
      <c r="AO50" s="342">
        <v>18</v>
      </c>
    </row>
    <row r="51" spans="1:41" ht="10.5" customHeight="1">
      <c r="A51" s="182"/>
      <c r="B51" s="183"/>
      <c r="C51" s="92"/>
      <c r="D51" s="16"/>
      <c r="E51" s="16"/>
      <c r="F51" s="16"/>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row>
    <row r="52" spans="1:41">
      <c r="A52" s="102"/>
    </row>
    <row r="53" spans="1:41">
      <c r="A53" s="102"/>
    </row>
    <row r="54" spans="1:41">
      <c r="A54" s="102"/>
      <c r="W54" s="1200"/>
      <c r="X54" s="1200"/>
      <c r="Y54" s="1200"/>
      <c r="Z54" s="1200"/>
      <c r="AA54" s="1200"/>
      <c r="AB54" s="1200"/>
      <c r="AC54" s="1200"/>
      <c r="AD54" s="1200"/>
      <c r="AE54" s="1200"/>
      <c r="AF54" s="1200"/>
      <c r="AG54" s="1200"/>
      <c r="AH54" s="1200"/>
      <c r="AI54" s="1200"/>
      <c r="AJ54" s="1200"/>
      <c r="AK54" s="1200"/>
      <c r="AL54" s="1200"/>
      <c r="AM54" s="1200"/>
      <c r="AN54" s="1200"/>
    </row>
    <row r="55" spans="1:41">
      <c r="A55" s="102"/>
      <c r="W55" s="1200"/>
      <c r="X55" s="1200"/>
      <c r="Y55" s="1200"/>
      <c r="Z55" s="1200"/>
      <c r="AA55" s="1200"/>
      <c r="AB55" s="1200"/>
      <c r="AC55" s="1200"/>
      <c r="AD55" s="1200"/>
      <c r="AE55" s="1200"/>
      <c r="AF55" s="1200"/>
      <c r="AG55" s="1200"/>
      <c r="AH55" s="1200"/>
      <c r="AI55" s="1200"/>
      <c r="AJ55" s="1200"/>
      <c r="AK55" s="1200"/>
      <c r="AL55" s="1200"/>
      <c r="AM55" s="1200"/>
      <c r="AN55" s="1200"/>
    </row>
    <row r="56" spans="1:41">
      <c r="A56" s="102"/>
    </row>
    <row r="57" spans="1:41">
      <c r="A57" s="102"/>
    </row>
    <row r="58" spans="1:41">
      <c r="A58" s="102"/>
    </row>
    <row r="59" spans="1:41">
      <c r="A59" s="102"/>
    </row>
    <row r="60" spans="1:41">
      <c r="A60" s="102"/>
    </row>
    <row r="61" spans="1:41">
      <c r="A61" s="102"/>
    </row>
    <row r="62" spans="1:41">
      <c r="A62" s="102"/>
    </row>
    <row r="63" spans="1:41">
      <c r="A63" s="102"/>
    </row>
    <row r="64" spans="1:41">
      <c r="A64" s="102"/>
    </row>
    <row r="65" spans="1:1">
      <c r="A65" s="102"/>
    </row>
    <row r="66" spans="1:1">
      <c r="A66" s="102"/>
    </row>
    <row r="67" spans="1:1">
      <c r="A67" s="102"/>
    </row>
    <row r="68" spans="1:1">
      <c r="A68" s="102"/>
    </row>
    <row r="69" spans="1:1">
      <c r="A69" s="102"/>
    </row>
    <row r="70" spans="1:1">
      <c r="A70" s="102"/>
    </row>
    <row r="71" spans="1:1">
      <c r="A71" s="102"/>
    </row>
    <row r="72" spans="1:1">
      <c r="A72" s="102"/>
    </row>
    <row r="73" spans="1:1">
      <c r="A73" s="102"/>
    </row>
    <row r="74" spans="1:1">
      <c r="A74" s="102"/>
    </row>
    <row r="75" spans="1:1">
      <c r="A75" s="102"/>
    </row>
    <row r="76" spans="1:1">
      <c r="A76" s="102"/>
    </row>
    <row r="77" spans="1:1">
      <c r="A77" s="102"/>
    </row>
    <row r="78" spans="1:1">
      <c r="A78" s="102"/>
    </row>
    <row r="79" spans="1:1">
      <c r="A79" s="102"/>
    </row>
    <row r="80" spans="1:1">
      <c r="A80" s="102"/>
    </row>
    <row r="81" spans="1:1">
      <c r="A81" s="102"/>
    </row>
    <row r="82" spans="1:1">
      <c r="A82" s="102"/>
    </row>
    <row r="83" spans="1:1">
      <c r="A83" s="102"/>
    </row>
    <row r="84" spans="1:1">
      <c r="A84" s="102"/>
    </row>
    <row r="85" spans="1:1">
      <c r="A85" s="102"/>
    </row>
    <row r="86" spans="1:1">
      <c r="A86" s="102"/>
    </row>
    <row r="87" spans="1:1">
      <c r="A87" s="102"/>
    </row>
    <row r="88" spans="1:1">
      <c r="A88" s="102"/>
    </row>
    <row r="89" spans="1:1">
      <c r="A89" s="102"/>
    </row>
    <row r="90" spans="1:1">
      <c r="A90" s="102"/>
    </row>
    <row r="91" spans="1:1">
      <c r="A91" s="102"/>
    </row>
    <row r="92" spans="1:1">
      <c r="A92" s="102"/>
    </row>
    <row r="93" spans="1:1">
      <c r="A93" s="102"/>
    </row>
    <row r="94" spans="1:1">
      <c r="A94" s="102"/>
    </row>
    <row r="95" spans="1:1">
      <c r="A95" s="102"/>
    </row>
    <row r="96" spans="1:1">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row r="327" spans="1:1">
      <c r="A327" s="102"/>
    </row>
    <row r="328" spans="1:1">
      <c r="A328" s="102"/>
    </row>
    <row r="329" spans="1:1">
      <c r="A329" s="102"/>
    </row>
    <row r="330" spans="1:1">
      <c r="A330" s="102"/>
    </row>
    <row r="331" spans="1:1">
      <c r="A331" s="102"/>
    </row>
    <row r="332" spans="1:1">
      <c r="A332" s="102"/>
    </row>
    <row r="333" spans="1:1">
      <c r="A333" s="102"/>
    </row>
    <row r="334" spans="1:1">
      <c r="A334" s="102"/>
    </row>
    <row r="335" spans="1:1">
      <c r="A335" s="102"/>
    </row>
    <row r="336" spans="1:1">
      <c r="A336" s="102"/>
    </row>
    <row r="337" spans="1:1">
      <c r="A337" s="102"/>
    </row>
    <row r="338" spans="1:1">
      <c r="A338" s="102"/>
    </row>
    <row r="339" spans="1:1">
      <c r="A339" s="102"/>
    </row>
    <row r="340" spans="1:1">
      <c r="A340" s="102"/>
    </row>
    <row r="341" spans="1:1">
      <c r="A341" s="102"/>
    </row>
    <row r="342" spans="1:1">
      <c r="A342" s="102"/>
    </row>
    <row r="343" spans="1:1">
      <c r="A343" s="102"/>
    </row>
    <row r="344" spans="1:1">
      <c r="A344" s="102"/>
    </row>
    <row r="345" spans="1:1">
      <c r="A345" s="102"/>
    </row>
    <row r="346" spans="1:1">
      <c r="A346" s="102"/>
    </row>
    <row r="347" spans="1:1">
      <c r="A347" s="102"/>
    </row>
    <row r="348" spans="1:1">
      <c r="A348" s="102"/>
    </row>
    <row r="349" spans="1:1">
      <c r="A349" s="102"/>
    </row>
    <row r="350" spans="1:1">
      <c r="A350" s="102"/>
    </row>
    <row r="351" spans="1:1">
      <c r="A351" s="102"/>
    </row>
    <row r="352" spans="1:1">
      <c r="A352" s="102"/>
    </row>
    <row r="353" spans="1:1">
      <c r="A353" s="102"/>
    </row>
    <row r="354" spans="1:1">
      <c r="A354" s="102"/>
    </row>
    <row r="355" spans="1:1">
      <c r="A355" s="102"/>
    </row>
    <row r="356" spans="1:1">
      <c r="A356" s="102"/>
    </row>
    <row r="357" spans="1:1">
      <c r="A357" s="102"/>
    </row>
    <row r="358" spans="1:1">
      <c r="A358" s="102"/>
    </row>
    <row r="359" spans="1:1">
      <c r="A359" s="102"/>
    </row>
    <row r="360" spans="1:1">
      <c r="A360" s="102"/>
    </row>
    <row r="361" spans="1:1">
      <c r="A361" s="102"/>
    </row>
    <row r="362" spans="1:1">
      <c r="A362" s="102"/>
    </row>
    <row r="363" spans="1:1">
      <c r="A363" s="102"/>
    </row>
    <row r="364" spans="1:1">
      <c r="A364" s="102"/>
    </row>
    <row r="365" spans="1:1">
      <c r="A365" s="102"/>
    </row>
    <row r="366" spans="1:1">
      <c r="A366" s="102"/>
    </row>
    <row r="367" spans="1:1">
      <c r="A367" s="102"/>
    </row>
    <row r="368" spans="1:1">
      <c r="A368" s="102"/>
    </row>
    <row r="369" spans="1:1">
      <c r="A369" s="102"/>
    </row>
    <row r="370" spans="1:1">
      <c r="A370" s="102"/>
    </row>
    <row r="371" spans="1:1">
      <c r="A371" s="102"/>
    </row>
    <row r="372" spans="1:1">
      <c r="A372" s="102"/>
    </row>
    <row r="373" spans="1:1">
      <c r="A373" s="102"/>
    </row>
    <row r="374" spans="1:1">
      <c r="A374" s="102"/>
    </row>
    <row r="375" spans="1:1">
      <c r="A375" s="102"/>
    </row>
    <row r="376" spans="1:1">
      <c r="A376" s="102"/>
    </row>
    <row r="377" spans="1:1">
      <c r="A377" s="102"/>
    </row>
    <row r="378" spans="1:1">
      <c r="A378" s="102"/>
    </row>
    <row r="379" spans="1:1">
      <c r="A379" s="102"/>
    </row>
    <row r="380" spans="1:1">
      <c r="A380" s="102"/>
    </row>
    <row r="381" spans="1:1">
      <c r="A381" s="102"/>
    </row>
    <row r="382" spans="1:1">
      <c r="A382" s="102"/>
    </row>
    <row r="383" spans="1:1">
      <c r="A383" s="102"/>
    </row>
    <row r="384" spans="1:1">
      <c r="A384" s="102"/>
    </row>
    <row r="385" spans="1:1">
      <c r="A385" s="102"/>
    </row>
    <row r="386" spans="1:1">
      <c r="A386" s="102"/>
    </row>
    <row r="387" spans="1:1">
      <c r="A387" s="102"/>
    </row>
    <row r="388" spans="1:1">
      <c r="A388" s="102"/>
    </row>
    <row r="389" spans="1:1">
      <c r="A389" s="102"/>
    </row>
    <row r="390" spans="1:1">
      <c r="A390" s="102"/>
    </row>
    <row r="391" spans="1:1">
      <c r="A391" s="102"/>
    </row>
    <row r="392" spans="1:1">
      <c r="A392" s="102"/>
    </row>
    <row r="393" spans="1:1">
      <c r="A393" s="102"/>
    </row>
    <row r="394" spans="1:1">
      <c r="A394" s="102"/>
    </row>
    <row r="395" spans="1:1">
      <c r="A395" s="102"/>
    </row>
    <row r="396" spans="1:1">
      <c r="A396" s="102"/>
    </row>
    <row r="397" spans="1:1">
      <c r="A397" s="102"/>
    </row>
    <row r="398" spans="1:1">
      <c r="A398" s="102"/>
    </row>
    <row r="399" spans="1:1">
      <c r="A399" s="102"/>
    </row>
    <row r="400" spans="1:1">
      <c r="A400" s="102"/>
    </row>
    <row r="401" spans="1:1">
      <c r="A401" s="102"/>
    </row>
    <row r="402" spans="1:1">
      <c r="A402" s="102"/>
    </row>
    <row r="403" spans="1:1">
      <c r="A403" s="102"/>
    </row>
    <row r="404" spans="1:1">
      <c r="A404" s="102"/>
    </row>
    <row r="405" spans="1:1">
      <c r="A405" s="102"/>
    </row>
    <row r="406" spans="1:1">
      <c r="A406" s="102"/>
    </row>
    <row r="407" spans="1:1">
      <c r="A407" s="102"/>
    </row>
    <row r="408" spans="1:1">
      <c r="A408" s="102"/>
    </row>
    <row r="409" spans="1:1">
      <c r="A409" s="102"/>
    </row>
    <row r="410" spans="1:1">
      <c r="A410" s="102"/>
    </row>
    <row r="411" spans="1:1">
      <c r="A411" s="102"/>
    </row>
    <row r="412" spans="1:1">
      <c r="A412" s="102"/>
    </row>
    <row r="413" spans="1:1">
      <c r="A413" s="102"/>
    </row>
    <row r="414" spans="1:1">
      <c r="A414" s="102"/>
    </row>
    <row r="415" spans="1:1">
      <c r="A415" s="102"/>
    </row>
    <row r="416" spans="1:1">
      <c r="A416" s="102"/>
    </row>
    <row r="417" spans="1:1">
      <c r="A417" s="102"/>
    </row>
    <row r="418" spans="1:1">
      <c r="A418" s="102"/>
    </row>
    <row r="419" spans="1:1">
      <c r="A419" s="102"/>
    </row>
    <row r="420" spans="1:1">
      <c r="A420" s="102"/>
    </row>
    <row r="421" spans="1:1">
      <c r="A421" s="102"/>
    </row>
    <row r="422" spans="1:1">
      <c r="A422" s="102"/>
    </row>
    <row r="423" spans="1:1">
      <c r="A423" s="102"/>
    </row>
    <row r="424" spans="1:1">
      <c r="A424" s="102"/>
    </row>
    <row r="425" spans="1:1">
      <c r="A425" s="102"/>
    </row>
    <row r="426" spans="1:1">
      <c r="A426" s="102"/>
    </row>
    <row r="427" spans="1:1">
      <c r="A427" s="102"/>
    </row>
    <row r="428" spans="1:1">
      <c r="A428" s="102"/>
    </row>
    <row r="429" spans="1:1">
      <c r="A429" s="102"/>
    </row>
    <row r="430" spans="1:1">
      <c r="A430" s="102"/>
    </row>
    <row r="431" spans="1:1">
      <c r="A431" s="102"/>
    </row>
    <row r="432" spans="1:1">
      <c r="A432" s="102"/>
    </row>
    <row r="433" spans="1:1">
      <c r="A433" s="102"/>
    </row>
    <row r="434" spans="1:1">
      <c r="A434" s="102"/>
    </row>
    <row r="435" spans="1:1">
      <c r="A435" s="102"/>
    </row>
    <row r="436" spans="1:1">
      <c r="A436" s="102"/>
    </row>
    <row r="437" spans="1:1">
      <c r="A437" s="102"/>
    </row>
    <row r="438" spans="1:1">
      <c r="A438" s="102"/>
    </row>
    <row r="439" spans="1:1">
      <c r="A439" s="102"/>
    </row>
    <row r="440" spans="1:1">
      <c r="A440" s="102"/>
    </row>
    <row r="441" spans="1:1">
      <c r="A441" s="102"/>
    </row>
    <row r="442" spans="1:1">
      <c r="A442" s="102"/>
    </row>
    <row r="443" spans="1:1">
      <c r="A443" s="102"/>
    </row>
    <row r="444" spans="1:1">
      <c r="A444" s="102"/>
    </row>
    <row r="445" spans="1:1">
      <c r="A445" s="102"/>
    </row>
    <row r="446" spans="1:1">
      <c r="A446" s="102"/>
    </row>
    <row r="447" spans="1:1">
      <c r="A447" s="102"/>
    </row>
    <row r="448" spans="1:1">
      <c r="A448" s="102"/>
    </row>
    <row r="449" spans="1:1">
      <c r="A449" s="102"/>
    </row>
    <row r="450" spans="1:1">
      <c r="A450" s="102"/>
    </row>
    <row r="451" spans="1:1">
      <c r="A451" s="102"/>
    </row>
    <row r="452" spans="1:1">
      <c r="A452" s="102"/>
    </row>
    <row r="453" spans="1:1">
      <c r="A453" s="102"/>
    </row>
    <row r="454" spans="1:1">
      <c r="A454" s="102"/>
    </row>
    <row r="455" spans="1:1">
      <c r="A455" s="102"/>
    </row>
    <row r="456" spans="1:1">
      <c r="A456" s="102"/>
    </row>
    <row r="457" spans="1:1">
      <c r="A457" s="102"/>
    </row>
    <row r="458" spans="1:1">
      <c r="A458" s="102"/>
    </row>
    <row r="459" spans="1:1">
      <c r="A459" s="102"/>
    </row>
    <row r="460" spans="1:1">
      <c r="A460" s="102"/>
    </row>
    <row r="461" spans="1:1">
      <c r="A461" s="102"/>
    </row>
    <row r="462" spans="1:1">
      <c r="A462" s="102"/>
    </row>
    <row r="463" spans="1:1">
      <c r="A463" s="102"/>
    </row>
    <row r="464" spans="1:1">
      <c r="A464" s="102"/>
    </row>
    <row r="465" spans="1:1">
      <c r="A465" s="102"/>
    </row>
    <row r="466" spans="1:1">
      <c r="A466" s="102"/>
    </row>
    <row r="467" spans="1:1">
      <c r="A467" s="102"/>
    </row>
    <row r="468" spans="1:1">
      <c r="A468" s="102"/>
    </row>
    <row r="469" spans="1:1">
      <c r="A469" s="102"/>
    </row>
    <row r="470" spans="1:1">
      <c r="A470" s="102"/>
    </row>
    <row r="471" spans="1:1">
      <c r="A471" s="102"/>
    </row>
    <row r="472" spans="1:1">
      <c r="A472" s="102"/>
    </row>
    <row r="473" spans="1:1">
      <c r="A473" s="102"/>
    </row>
    <row r="474" spans="1:1">
      <c r="A474" s="102"/>
    </row>
    <row r="475" spans="1:1">
      <c r="A475" s="102"/>
    </row>
    <row r="476" spans="1:1">
      <c r="A476" s="102"/>
    </row>
    <row r="477" spans="1:1">
      <c r="A477" s="102"/>
    </row>
    <row r="478" spans="1:1">
      <c r="A478" s="102"/>
    </row>
    <row r="479" spans="1:1">
      <c r="A479" s="102"/>
    </row>
    <row r="480" spans="1:1">
      <c r="A480" s="102"/>
    </row>
    <row r="481" spans="1:1">
      <c r="A481" s="102"/>
    </row>
    <row r="482" spans="1:1">
      <c r="A482" s="102"/>
    </row>
    <row r="483" spans="1:1">
      <c r="A483" s="102"/>
    </row>
    <row r="484" spans="1:1">
      <c r="A484" s="102"/>
    </row>
    <row r="485" spans="1:1">
      <c r="A485" s="102"/>
    </row>
    <row r="486" spans="1:1">
      <c r="A486" s="102"/>
    </row>
    <row r="487" spans="1:1">
      <c r="A487" s="102"/>
    </row>
    <row r="488" spans="1:1">
      <c r="A488" s="102"/>
    </row>
    <row r="489" spans="1:1">
      <c r="A489" s="102"/>
    </row>
    <row r="490" spans="1:1">
      <c r="A490" s="102"/>
    </row>
    <row r="491" spans="1:1">
      <c r="A491" s="102"/>
    </row>
    <row r="492" spans="1:1">
      <c r="A492" s="102"/>
    </row>
    <row r="493" spans="1:1">
      <c r="A493" s="102"/>
    </row>
    <row r="494" spans="1:1">
      <c r="A494" s="102"/>
    </row>
    <row r="495" spans="1:1">
      <c r="A495" s="102"/>
    </row>
    <row r="496" spans="1:1">
      <c r="A496" s="102"/>
    </row>
    <row r="497" spans="1:1">
      <c r="A497" s="102"/>
    </row>
    <row r="498" spans="1:1">
      <c r="A498" s="102"/>
    </row>
    <row r="499" spans="1:1">
      <c r="A499" s="102"/>
    </row>
    <row r="500" spans="1:1">
      <c r="A500" s="102"/>
    </row>
    <row r="501" spans="1:1">
      <c r="A501" s="102"/>
    </row>
    <row r="502" spans="1:1">
      <c r="A502" s="102"/>
    </row>
    <row r="503" spans="1:1">
      <c r="A503" s="102"/>
    </row>
    <row r="504" spans="1:1">
      <c r="A504" s="102"/>
    </row>
    <row r="505" spans="1:1">
      <c r="A505" s="102"/>
    </row>
    <row r="506" spans="1:1">
      <c r="A506" s="102"/>
    </row>
    <row r="507" spans="1:1">
      <c r="A507" s="102"/>
    </row>
    <row r="508" spans="1:1">
      <c r="A508" s="102"/>
    </row>
    <row r="509" spans="1:1">
      <c r="A509" s="102"/>
    </row>
    <row r="510" spans="1:1">
      <c r="A510" s="102"/>
    </row>
    <row r="511" spans="1:1">
      <c r="A511" s="102"/>
    </row>
    <row r="512" spans="1:1">
      <c r="A512" s="102"/>
    </row>
    <row r="513" spans="1:1">
      <c r="A513" s="102"/>
    </row>
    <row r="514" spans="1:1">
      <c r="A514" s="102"/>
    </row>
    <row r="515" spans="1:1">
      <c r="A515" s="102"/>
    </row>
    <row r="516" spans="1:1">
      <c r="A516" s="102"/>
    </row>
    <row r="517" spans="1:1">
      <c r="A517" s="102"/>
    </row>
    <row r="518" spans="1:1">
      <c r="A518" s="102"/>
    </row>
    <row r="519" spans="1:1">
      <c r="A519" s="102"/>
    </row>
    <row r="520" spans="1:1">
      <c r="A520" s="102"/>
    </row>
    <row r="521" spans="1:1">
      <c r="A521" s="102"/>
    </row>
    <row r="522" spans="1:1">
      <c r="A522" s="102"/>
    </row>
    <row r="523" spans="1:1">
      <c r="A523" s="102"/>
    </row>
    <row r="524" spans="1:1">
      <c r="A524" s="102"/>
    </row>
    <row r="525" spans="1:1">
      <c r="A525" s="102"/>
    </row>
    <row r="526" spans="1:1">
      <c r="A526" s="102"/>
    </row>
    <row r="527" spans="1:1">
      <c r="A527" s="102"/>
    </row>
    <row r="528" spans="1:1">
      <c r="A528" s="102"/>
    </row>
    <row r="529" spans="1:1">
      <c r="A529" s="102"/>
    </row>
    <row r="530" spans="1:1">
      <c r="A530" s="102"/>
    </row>
    <row r="531" spans="1:1">
      <c r="A531" s="102"/>
    </row>
    <row r="532" spans="1:1">
      <c r="A532" s="102"/>
    </row>
    <row r="533" spans="1:1">
      <c r="A533" s="102"/>
    </row>
    <row r="534" spans="1:1">
      <c r="A534" s="102"/>
    </row>
    <row r="535" spans="1:1">
      <c r="A535" s="102"/>
    </row>
    <row r="536" spans="1:1">
      <c r="A536" s="102"/>
    </row>
    <row r="537" spans="1:1">
      <c r="A537" s="102"/>
    </row>
    <row r="538" spans="1:1">
      <c r="A538" s="102"/>
    </row>
    <row r="539" spans="1:1">
      <c r="A539" s="102"/>
    </row>
    <row r="540" spans="1:1">
      <c r="A540" s="102"/>
    </row>
    <row r="541" spans="1:1">
      <c r="A541" s="102"/>
    </row>
    <row r="542" spans="1:1">
      <c r="A542" s="102"/>
    </row>
    <row r="543" spans="1:1">
      <c r="A543" s="102"/>
    </row>
    <row r="544" spans="1:1">
      <c r="A544" s="102"/>
    </row>
    <row r="545" spans="1:1">
      <c r="A545" s="102"/>
    </row>
    <row r="546" spans="1:1">
      <c r="A546" s="102"/>
    </row>
    <row r="547" spans="1:1">
      <c r="A547" s="102"/>
    </row>
    <row r="548" spans="1:1">
      <c r="A548" s="102"/>
    </row>
    <row r="549" spans="1:1">
      <c r="A549" s="102"/>
    </row>
    <row r="550" spans="1:1">
      <c r="A550" s="102"/>
    </row>
    <row r="551" spans="1:1">
      <c r="A551" s="102"/>
    </row>
    <row r="552" spans="1:1">
      <c r="A552" s="102"/>
    </row>
    <row r="553" spans="1:1">
      <c r="A553" s="102"/>
    </row>
    <row r="554" spans="1:1">
      <c r="A554" s="102"/>
    </row>
    <row r="555" spans="1:1">
      <c r="A555" s="102"/>
    </row>
    <row r="556" spans="1:1">
      <c r="A556" s="102"/>
    </row>
    <row r="557" spans="1:1">
      <c r="A557" s="102"/>
    </row>
    <row r="558" spans="1:1">
      <c r="A558" s="102"/>
    </row>
    <row r="559" spans="1:1">
      <c r="A559" s="102"/>
    </row>
    <row r="560" spans="1:1">
      <c r="A560" s="102"/>
    </row>
    <row r="561" spans="1:1">
      <c r="A561" s="102"/>
    </row>
    <row r="562" spans="1:1">
      <c r="A562" s="102"/>
    </row>
    <row r="563" spans="1:1">
      <c r="A563" s="102"/>
    </row>
    <row r="564" spans="1:1">
      <c r="A564" s="102"/>
    </row>
    <row r="565" spans="1:1">
      <c r="A565" s="102"/>
    </row>
    <row r="566" spans="1:1">
      <c r="A566" s="102"/>
    </row>
    <row r="567" spans="1:1">
      <c r="A567" s="102"/>
    </row>
    <row r="568" spans="1:1">
      <c r="A568" s="102"/>
    </row>
    <row r="569" spans="1:1">
      <c r="A569" s="102"/>
    </row>
    <row r="570" spans="1:1">
      <c r="A570" s="102"/>
    </row>
    <row r="571" spans="1:1">
      <c r="A571" s="102"/>
    </row>
    <row r="572" spans="1:1">
      <c r="A572" s="102"/>
    </row>
    <row r="573" spans="1:1">
      <c r="A573" s="102"/>
    </row>
    <row r="574" spans="1:1">
      <c r="A574" s="102"/>
    </row>
    <row r="575" spans="1:1">
      <c r="A575" s="102"/>
    </row>
    <row r="576" spans="1:1">
      <c r="A576" s="102"/>
    </row>
    <row r="577" spans="1:1">
      <c r="A577" s="102"/>
    </row>
    <row r="578" spans="1:1">
      <c r="A578" s="102"/>
    </row>
    <row r="579" spans="1:1">
      <c r="A579" s="102"/>
    </row>
    <row r="580" spans="1:1">
      <c r="A580" s="102"/>
    </row>
    <row r="581" spans="1:1">
      <c r="A581" s="102"/>
    </row>
    <row r="582" spans="1:1">
      <c r="A582" s="102"/>
    </row>
    <row r="583" spans="1:1">
      <c r="A583" s="102"/>
    </row>
    <row r="584" spans="1:1">
      <c r="A584" s="102"/>
    </row>
    <row r="585" spans="1:1">
      <c r="A585" s="102"/>
    </row>
    <row r="586" spans="1:1">
      <c r="A586" s="102"/>
    </row>
    <row r="587" spans="1:1">
      <c r="A587" s="102"/>
    </row>
    <row r="588" spans="1:1">
      <c r="A588" s="102"/>
    </row>
    <row r="589" spans="1:1">
      <c r="A589" s="102"/>
    </row>
    <row r="590" spans="1:1">
      <c r="A590" s="102"/>
    </row>
    <row r="591" spans="1:1">
      <c r="A591" s="102"/>
    </row>
    <row r="592" spans="1:1">
      <c r="A592" s="102"/>
    </row>
    <row r="593" spans="1:1">
      <c r="A593" s="102"/>
    </row>
    <row r="594" spans="1:1">
      <c r="A594" s="102"/>
    </row>
    <row r="595" spans="1:1">
      <c r="A595" s="102"/>
    </row>
    <row r="596" spans="1:1">
      <c r="A596" s="102"/>
    </row>
    <row r="597" spans="1:1">
      <c r="A597" s="102"/>
    </row>
    <row r="598" spans="1:1">
      <c r="A598" s="102"/>
    </row>
    <row r="599" spans="1:1">
      <c r="A599" s="102"/>
    </row>
    <row r="600" spans="1:1">
      <c r="A600" s="102"/>
    </row>
    <row r="601" spans="1:1">
      <c r="A601" s="102"/>
    </row>
    <row r="602" spans="1:1">
      <c r="A602" s="102"/>
    </row>
    <row r="603" spans="1:1">
      <c r="A603" s="102"/>
    </row>
    <row r="604" spans="1:1">
      <c r="A604" s="102"/>
    </row>
    <row r="605" spans="1:1">
      <c r="A605" s="102"/>
    </row>
    <row r="606" spans="1:1">
      <c r="A606" s="102"/>
    </row>
    <row r="607" spans="1:1">
      <c r="A607" s="102"/>
    </row>
    <row r="608" spans="1:1">
      <c r="A608" s="102"/>
    </row>
    <row r="609" spans="1:1">
      <c r="A609" s="102"/>
    </row>
    <row r="610" spans="1:1">
      <c r="A610" s="102"/>
    </row>
    <row r="611" spans="1:1">
      <c r="A611" s="102"/>
    </row>
    <row r="612" spans="1:1">
      <c r="A612" s="102"/>
    </row>
    <row r="613" spans="1:1">
      <c r="A613" s="102"/>
    </row>
    <row r="614" spans="1:1">
      <c r="A614" s="102"/>
    </row>
    <row r="615" spans="1:1">
      <c r="A615" s="102"/>
    </row>
    <row r="616" spans="1:1">
      <c r="A616" s="102"/>
    </row>
    <row r="617" spans="1:1">
      <c r="A617" s="102"/>
    </row>
    <row r="618" spans="1:1">
      <c r="A618" s="102"/>
    </row>
    <row r="619" spans="1:1">
      <c r="A619" s="102"/>
    </row>
    <row r="620" spans="1:1">
      <c r="A620" s="102"/>
    </row>
    <row r="621" spans="1:1">
      <c r="A621" s="102"/>
    </row>
    <row r="622" spans="1:1">
      <c r="A622" s="102"/>
    </row>
    <row r="623" spans="1:1">
      <c r="A623" s="102"/>
    </row>
    <row r="624" spans="1:1">
      <c r="A624" s="102"/>
    </row>
    <row r="625" spans="1:1">
      <c r="A625" s="102"/>
    </row>
    <row r="626" spans="1:1">
      <c r="A626" s="102"/>
    </row>
    <row r="627" spans="1:1">
      <c r="A627" s="102"/>
    </row>
    <row r="628" spans="1:1">
      <c r="A628" s="102"/>
    </row>
    <row r="629" spans="1:1">
      <c r="A629" s="102"/>
    </row>
    <row r="630" spans="1:1">
      <c r="A630" s="102"/>
    </row>
    <row r="631" spans="1:1">
      <c r="A631" s="102"/>
    </row>
    <row r="632" spans="1:1">
      <c r="A632" s="102"/>
    </row>
    <row r="633" spans="1:1">
      <c r="A633" s="102"/>
    </row>
    <row r="634" spans="1:1">
      <c r="A634" s="102"/>
    </row>
    <row r="635" spans="1:1">
      <c r="A635" s="102"/>
    </row>
    <row r="636" spans="1:1">
      <c r="A636" s="102"/>
    </row>
    <row r="637" spans="1:1">
      <c r="A637" s="102"/>
    </row>
    <row r="638" spans="1:1">
      <c r="A638" s="102"/>
    </row>
    <row r="639" spans="1:1">
      <c r="A639" s="102"/>
    </row>
    <row r="640" spans="1:1">
      <c r="A640" s="102"/>
    </row>
    <row r="641" spans="1:1">
      <c r="A641" s="102"/>
    </row>
    <row r="642" spans="1:1">
      <c r="A642" s="102"/>
    </row>
    <row r="643" spans="1:1">
      <c r="A643" s="102"/>
    </row>
    <row r="644" spans="1:1">
      <c r="A644" s="102"/>
    </row>
    <row r="645" spans="1:1">
      <c r="A645" s="102"/>
    </row>
    <row r="646" spans="1:1">
      <c r="A646" s="102"/>
    </row>
    <row r="647" spans="1:1">
      <c r="A647" s="102"/>
    </row>
    <row r="648" spans="1:1">
      <c r="A648" s="102"/>
    </row>
    <row r="649" spans="1:1">
      <c r="A649" s="102"/>
    </row>
    <row r="650" spans="1:1">
      <c r="A650" s="102"/>
    </row>
    <row r="651" spans="1:1">
      <c r="A651" s="102"/>
    </row>
    <row r="652" spans="1:1">
      <c r="A652" s="102"/>
    </row>
    <row r="653" spans="1:1">
      <c r="A653" s="102"/>
    </row>
    <row r="654" spans="1:1">
      <c r="A654" s="102"/>
    </row>
    <row r="655" spans="1:1">
      <c r="A655" s="102"/>
    </row>
    <row r="656" spans="1:1">
      <c r="A656" s="102"/>
    </row>
    <row r="657" spans="1:1">
      <c r="A657" s="102"/>
    </row>
    <row r="658" spans="1:1">
      <c r="A658" s="102"/>
    </row>
    <row r="659" spans="1:1">
      <c r="A659" s="102"/>
    </row>
    <row r="660" spans="1:1">
      <c r="A660" s="102"/>
    </row>
    <row r="661" spans="1:1">
      <c r="A661" s="102"/>
    </row>
    <row r="662" spans="1:1">
      <c r="A662" s="102"/>
    </row>
    <row r="663" spans="1:1">
      <c r="A663" s="102"/>
    </row>
    <row r="664" spans="1:1">
      <c r="A664" s="102"/>
    </row>
    <row r="665" spans="1:1">
      <c r="A665" s="102"/>
    </row>
    <row r="666" spans="1:1">
      <c r="A666" s="102"/>
    </row>
    <row r="667" spans="1:1">
      <c r="A667" s="102"/>
    </row>
    <row r="668" spans="1:1">
      <c r="A668" s="102"/>
    </row>
    <row r="669" spans="1:1">
      <c r="A669" s="102"/>
    </row>
    <row r="670" spans="1:1">
      <c r="A670" s="102"/>
    </row>
    <row r="671" spans="1:1">
      <c r="A671" s="102"/>
    </row>
    <row r="672" spans="1:1">
      <c r="A672" s="102"/>
    </row>
    <row r="673" spans="1:1">
      <c r="A673" s="102"/>
    </row>
    <row r="674" spans="1:1">
      <c r="A674" s="102"/>
    </row>
    <row r="675" spans="1:1">
      <c r="A675" s="102"/>
    </row>
    <row r="676" spans="1:1">
      <c r="A676" s="102"/>
    </row>
    <row r="677" spans="1:1">
      <c r="A677" s="102"/>
    </row>
    <row r="678" spans="1:1">
      <c r="A678" s="102"/>
    </row>
    <row r="679" spans="1:1">
      <c r="A679" s="102"/>
    </row>
    <row r="680" spans="1:1">
      <c r="A680" s="102"/>
    </row>
    <row r="681" spans="1:1">
      <c r="A681" s="102"/>
    </row>
    <row r="682" spans="1:1">
      <c r="A682" s="102"/>
    </row>
    <row r="683" spans="1:1">
      <c r="A683" s="102"/>
    </row>
    <row r="684" spans="1:1">
      <c r="A684" s="102"/>
    </row>
    <row r="685" spans="1:1">
      <c r="A685" s="102"/>
    </row>
    <row r="686" spans="1:1">
      <c r="A686" s="102"/>
    </row>
    <row r="687" spans="1:1">
      <c r="A687" s="102"/>
    </row>
    <row r="688" spans="1:1">
      <c r="A688" s="102"/>
    </row>
    <row r="689" spans="1:1">
      <c r="A689" s="102"/>
    </row>
    <row r="690" spans="1:1">
      <c r="A690" s="102"/>
    </row>
    <row r="691" spans="1:1">
      <c r="A691" s="102"/>
    </row>
    <row r="692" spans="1:1">
      <c r="A692" s="102"/>
    </row>
    <row r="693" spans="1:1">
      <c r="A693" s="102"/>
    </row>
    <row r="694" spans="1:1">
      <c r="A694" s="102"/>
    </row>
    <row r="695" spans="1:1">
      <c r="A695" s="102"/>
    </row>
    <row r="696" spans="1:1">
      <c r="A696" s="102"/>
    </row>
    <row r="697" spans="1:1">
      <c r="A697" s="102"/>
    </row>
    <row r="698" spans="1:1">
      <c r="A698" s="102"/>
    </row>
    <row r="699" spans="1:1">
      <c r="A699" s="102"/>
    </row>
    <row r="700" spans="1:1">
      <c r="A700" s="102"/>
    </row>
    <row r="701" spans="1:1">
      <c r="A701" s="102"/>
    </row>
    <row r="702" spans="1:1">
      <c r="A702" s="102"/>
    </row>
    <row r="703" spans="1:1">
      <c r="A703" s="102"/>
    </row>
    <row r="704" spans="1:1">
      <c r="A704" s="102"/>
    </row>
    <row r="705" spans="1:1">
      <c r="A705" s="102"/>
    </row>
    <row r="706" spans="1:1">
      <c r="A706" s="102"/>
    </row>
    <row r="707" spans="1:1">
      <c r="A707" s="102"/>
    </row>
    <row r="708" spans="1:1">
      <c r="A708" s="102"/>
    </row>
    <row r="709" spans="1:1">
      <c r="A709" s="102"/>
    </row>
    <row r="710" spans="1:1">
      <c r="A710" s="102"/>
    </row>
    <row r="711" spans="1:1">
      <c r="A711" s="102"/>
    </row>
    <row r="712" spans="1:1">
      <c r="A712" s="102"/>
    </row>
    <row r="713" spans="1:1">
      <c r="A713" s="102"/>
    </row>
    <row r="714" spans="1:1">
      <c r="A714" s="102"/>
    </row>
    <row r="715" spans="1:1">
      <c r="A715" s="102"/>
    </row>
    <row r="716" spans="1:1">
      <c r="A716" s="102"/>
    </row>
    <row r="717" spans="1:1">
      <c r="A717" s="102"/>
    </row>
    <row r="718" spans="1:1">
      <c r="A718" s="102"/>
    </row>
    <row r="719" spans="1:1">
      <c r="A719" s="102"/>
    </row>
    <row r="720" spans="1:1">
      <c r="A720" s="102"/>
    </row>
    <row r="721" spans="1:1">
      <c r="A721" s="102"/>
    </row>
    <row r="722" spans="1:1">
      <c r="A722" s="102"/>
    </row>
    <row r="723" spans="1:1">
      <c r="A723" s="102"/>
    </row>
    <row r="724" spans="1:1">
      <c r="A724" s="102"/>
    </row>
    <row r="725" spans="1:1">
      <c r="A725" s="102"/>
    </row>
    <row r="726" spans="1:1">
      <c r="A726" s="102"/>
    </row>
    <row r="727" spans="1:1">
      <c r="A727" s="102"/>
    </row>
    <row r="728" spans="1:1">
      <c r="A728" s="102"/>
    </row>
    <row r="729" spans="1:1">
      <c r="A729" s="102"/>
    </row>
    <row r="730" spans="1:1">
      <c r="A730" s="102"/>
    </row>
    <row r="731" spans="1:1">
      <c r="A731" s="102"/>
    </row>
    <row r="732" spans="1:1">
      <c r="A732" s="102"/>
    </row>
    <row r="733" spans="1:1">
      <c r="A733" s="102"/>
    </row>
    <row r="734" spans="1:1">
      <c r="A734" s="102"/>
    </row>
    <row r="735" spans="1:1">
      <c r="A735" s="102"/>
    </row>
    <row r="736" spans="1:1">
      <c r="A736" s="102"/>
    </row>
    <row r="737" spans="1:1">
      <c r="A737" s="102"/>
    </row>
    <row r="738" spans="1:1">
      <c r="A738" s="102"/>
    </row>
    <row r="739" spans="1:1">
      <c r="A739" s="102"/>
    </row>
    <row r="740" spans="1:1">
      <c r="A740" s="102"/>
    </row>
    <row r="741" spans="1:1">
      <c r="A741" s="102"/>
    </row>
    <row r="742" spans="1:1">
      <c r="A742" s="102"/>
    </row>
    <row r="743" spans="1:1">
      <c r="A743" s="102"/>
    </row>
    <row r="744" spans="1:1">
      <c r="A744" s="102"/>
    </row>
    <row r="745" spans="1:1">
      <c r="A745" s="102"/>
    </row>
    <row r="746" spans="1:1">
      <c r="A746" s="102"/>
    </row>
    <row r="747" spans="1:1">
      <c r="A747" s="102"/>
    </row>
    <row r="748" spans="1:1">
      <c r="A748" s="102"/>
    </row>
    <row r="749" spans="1:1">
      <c r="A749" s="102"/>
    </row>
    <row r="750" spans="1:1">
      <c r="A750" s="102"/>
    </row>
    <row r="751" spans="1:1">
      <c r="A751" s="102"/>
    </row>
    <row r="752" spans="1:1">
      <c r="A752" s="102"/>
    </row>
    <row r="753" spans="1:1">
      <c r="A753" s="102"/>
    </row>
    <row r="754" spans="1:1">
      <c r="A754" s="102"/>
    </row>
    <row r="755" spans="1:1">
      <c r="A755" s="102"/>
    </row>
    <row r="756" spans="1:1">
      <c r="A756" s="102"/>
    </row>
    <row r="757" spans="1:1">
      <c r="A757" s="102"/>
    </row>
    <row r="758" spans="1:1">
      <c r="A758" s="102"/>
    </row>
    <row r="759" spans="1:1">
      <c r="A759" s="102"/>
    </row>
    <row r="760" spans="1:1">
      <c r="A760" s="102"/>
    </row>
    <row r="761" spans="1:1">
      <c r="A761" s="102"/>
    </row>
    <row r="762" spans="1:1">
      <c r="A762" s="102"/>
    </row>
    <row r="763" spans="1:1">
      <c r="A763" s="102"/>
    </row>
    <row r="764" spans="1:1">
      <c r="A764" s="102"/>
    </row>
    <row r="765" spans="1:1">
      <c r="A765" s="102"/>
    </row>
    <row r="766" spans="1:1">
      <c r="A766" s="102"/>
    </row>
    <row r="767" spans="1:1">
      <c r="A767" s="102"/>
    </row>
    <row r="768" spans="1:1">
      <c r="A768" s="102"/>
    </row>
    <row r="769" spans="1:1">
      <c r="A769" s="102"/>
    </row>
    <row r="770" spans="1:1">
      <c r="A770" s="102"/>
    </row>
    <row r="771" spans="1:1">
      <c r="A771" s="102"/>
    </row>
    <row r="772" spans="1:1">
      <c r="A772" s="102"/>
    </row>
    <row r="773" spans="1:1">
      <c r="A773" s="102"/>
    </row>
    <row r="774" spans="1:1">
      <c r="A774" s="102"/>
    </row>
    <row r="775" spans="1:1">
      <c r="A775" s="102"/>
    </row>
    <row r="776" spans="1:1">
      <c r="A776" s="102"/>
    </row>
    <row r="777" spans="1:1">
      <c r="A777" s="102"/>
    </row>
    <row r="778" spans="1:1">
      <c r="A778" s="102"/>
    </row>
    <row r="779" spans="1:1">
      <c r="A779" s="102"/>
    </row>
    <row r="780" spans="1:1">
      <c r="A780" s="102"/>
    </row>
    <row r="781" spans="1:1">
      <c r="A781" s="102"/>
    </row>
    <row r="782" spans="1:1">
      <c r="A782" s="102"/>
    </row>
    <row r="783" spans="1:1">
      <c r="A783" s="102"/>
    </row>
    <row r="784" spans="1:1">
      <c r="A784" s="102"/>
    </row>
    <row r="785" spans="1:1">
      <c r="A785" s="102"/>
    </row>
    <row r="786" spans="1:1">
      <c r="A786" s="102"/>
    </row>
    <row r="787" spans="1:1">
      <c r="A787" s="102"/>
    </row>
    <row r="788" spans="1:1">
      <c r="A788" s="102"/>
    </row>
    <row r="789" spans="1:1">
      <c r="A789" s="102"/>
    </row>
    <row r="790" spans="1:1">
      <c r="A790" s="102"/>
    </row>
    <row r="791" spans="1:1">
      <c r="A791" s="102"/>
    </row>
    <row r="792" spans="1:1">
      <c r="A792" s="102"/>
    </row>
    <row r="793" spans="1:1">
      <c r="A793" s="102"/>
    </row>
    <row r="794" spans="1:1">
      <c r="A794" s="102"/>
    </row>
    <row r="795" spans="1:1">
      <c r="A795" s="102"/>
    </row>
    <row r="796" spans="1:1">
      <c r="A796" s="102"/>
    </row>
    <row r="797" spans="1:1">
      <c r="A797" s="102"/>
    </row>
    <row r="798" spans="1:1">
      <c r="A798" s="102"/>
    </row>
    <row r="799" spans="1:1">
      <c r="A799" s="102"/>
    </row>
    <row r="800" spans="1:1">
      <c r="A800" s="102"/>
    </row>
    <row r="801" spans="1:1">
      <c r="A801" s="102"/>
    </row>
    <row r="802" spans="1:1">
      <c r="A802" s="102"/>
    </row>
    <row r="803" spans="1:1">
      <c r="A803" s="102"/>
    </row>
    <row r="804" spans="1:1">
      <c r="A804" s="102"/>
    </row>
    <row r="805" spans="1:1">
      <c r="A805" s="102"/>
    </row>
    <row r="806" spans="1:1">
      <c r="A806" s="102"/>
    </row>
    <row r="807" spans="1:1">
      <c r="A807" s="102"/>
    </row>
    <row r="808" spans="1:1">
      <c r="A808" s="102"/>
    </row>
    <row r="809" spans="1:1">
      <c r="A809" s="102"/>
    </row>
    <row r="810" spans="1:1">
      <c r="A810" s="102"/>
    </row>
    <row r="811" spans="1:1">
      <c r="A811" s="102"/>
    </row>
    <row r="812" spans="1:1">
      <c r="A812" s="102"/>
    </row>
    <row r="813" spans="1:1">
      <c r="A813" s="102"/>
    </row>
    <row r="814" spans="1:1">
      <c r="A814" s="102"/>
    </row>
    <row r="815" spans="1:1">
      <c r="A815" s="102"/>
    </row>
    <row r="816" spans="1:1">
      <c r="A816" s="102"/>
    </row>
    <row r="817" spans="1:1">
      <c r="A817" s="102"/>
    </row>
    <row r="818" spans="1:1">
      <c r="A818" s="102"/>
    </row>
    <row r="819" spans="1:1">
      <c r="A819" s="102"/>
    </row>
    <row r="820" spans="1:1">
      <c r="A820" s="102"/>
    </row>
    <row r="821" spans="1:1">
      <c r="A821" s="102"/>
    </row>
    <row r="822" spans="1:1">
      <c r="A822" s="102"/>
    </row>
    <row r="823" spans="1:1">
      <c r="A823" s="102"/>
    </row>
    <row r="824" spans="1:1">
      <c r="A824" s="102"/>
    </row>
    <row r="825" spans="1:1">
      <c r="A825" s="102"/>
    </row>
    <row r="826" spans="1:1">
      <c r="A826" s="102"/>
    </row>
    <row r="827" spans="1:1">
      <c r="A827" s="102"/>
    </row>
    <row r="828" spans="1:1">
      <c r="A828" s="102"/>
    </row>
    <row r="829" spans="1:1">
      <c r="A829" s="102"/>
    </row>
    <row r="830" spans="1:1">
      <c r="A830" s="102"/>
    </row>
    <row r="831" spans="1:1">
      <c r="A831" s="102"/>
    </row>
    <row r="832" spans="1:1">
      <c r="A832" s="102"/>
    </row>
    <row r="833" spans="1:1">
      <c r="A833" s="102"/>
    </row>
    <row r="834" spans="1:1">
      <c r="A834" s="102"/>
    </row>
    <row r="835" spans="1:1">
      <c r="A835" s="102"/>
    </row>
    <row r="836" spans="1:1">
      <c r="A836" s="102"/>
    </row>
    <row r="837" spans="1:1">
      <c r="A837" s="102"/>
    </row>
    <row r="838" spans="1:1">
      <c r="A838" s="102"/>
    </row>
    <row r="839" spans="1:1">
      <c r="A839" s="102"/>
    </row>
    <row r="840" spans="1:1">
      <c r="A840" s="102"/>
    </row>
    <row r="841" spans="1:1">
      <c r="A841" s="102"/>
    </row>
    <row r="842" spans="1:1">
      <c r="A842" s="102"/>
    </row>
    <row r="843" spans="1:1">
      <c r="A843" s="102"/>
    </row>
    <row r="844" spans="1:1">
      <c r="A844" s="102"/>
    </row>
    <row r="845" spans="1:1">
      <c r="A845" s="102"/>
    </row>
    <row r="846" spans="1:1">
      <c r="A846" s="102"/>
    </row>
    <row r="847" spans="1:1">
      <c r="A847" s="102"/>
    </row>
    <row r="848" spans="1:1">
      <c r="A848" s="102"/>
    </row>
    <row r="849" spans="1:1">
      <c r="A849" s="102"/>
    </row>
    <row r="850" spans="1:1">
      <c r="A850" s="102"/>
    </row>
    <row r="851" spans="1:1">
      <c r="A851" s="102"/>
    </row>
    <row r="852" spans="1:1">
      <c r="A852" s="102"/>
    </row>
    <row r="853" spans="1:1">
      <c r="A853" s="102"/>
    </row>
    <row r="854" spans="1:1">
      <c r="A854" s="102"/>
    </row>
    <row r="855" spans="1:1">
      <c r="A855" s="102"/>
    </row>
    <row r="856" spans="1:1">
      <c r="A856" s="102"/>
    </row>
    <row r="857" spans="1:1">
      <c r="A857" s="102"/>
    </row>
    <row r="858" spans="1:1">
      <c r="A858" s="102"/>
    </row>
    <row r="859" spans="1:1">
      <c r="A859" s="102"/>
    </row>
    <row r="860" spans="1:1">
      <c r="A860" s="102"/>
    </row>
    <row r="861" spans="1:1">
      <c r="A861" s="102"/>
    </row>
    <row r="862" spans="1:1">
      <c r="A862" s="102"/>
    </row>
    <row r="863" spans="1:1">
      <c r="A863" s="102"/>
    </row>
    <row r="864" spans="1:1">
      <c r="A864" s="102"/>
    </row>
    <row r="865" spans="1:1">
      <c r="A865" s="102"/>
    </row>
    <row r="866" spans="1:1">
      <c r="A866" s="102"/>
    </row>
    <row r="867" spans="1:1">
      <c r="A867" s="102"/>
    </row>
    <row r="868" spans="1:1">
      <c r="A868" s="102"/>
    </row>
    <row r="869" spans="1:1">
      <c r="A869" s="102"/>
    </row>
    <row r="870" spans="1:1">
      <c r="A870" s="102"/>
    </row>
    <row r="871" spans="1:1">
      <c r="A871" s="102"/>
    </row>
    <row r="872" spans="1:1">
      <c r="A872" s="102"/>
    </row>
    <row r="873" spans="1:1">
      <c r="A873" s="102"/>
    </row>
    <row r="874" spans="1:1">
      <c r="A874" s="102"/>
    </row>
    <row r="875" spans="1:1">
      <c r="A875" s="102"/>
    </row>
    <row r="876" spans="1:1">
      <c r="A876" s="102"/>
    </row>
    <row r="877" spans="1:1">
      <c r="A877" s="102"/>
    </row>
    <row r="878" spans="1:1">
      <c r="A878" s="102"/>
    </row>
    <row r="879" spans="1:1">
      <c r="A879" s="102"/>
    </row>
    <row r="880" spans="1:1">
      <c r="A880" s="102"/>
    </row>
    <row r="881" spans="1:1">
      <c r="A881" s="102"/>
    </row>
    <row r="882" spans="1:1">
      <c r="A882" s="102"/>
    </row>
    <row r="883" spans="1:1">
      <c r="A883" s="102"/>
    </row>
    <row r="884" spans="1:1">
      <c r="A884" s="102"/>
    </row>
    <row r="885" spans="1:1">
      <c r="A885" s="102"/>
    </row>
    <row r="886" spans="1:1">
      <c r="A886" s="102"/>
    </row>
    <row r="887" spans="1:1">
      <c r="A887" s="102"/>
    </row>
    <row r="888" spans="1:1">
      <c r="A888" s="102"/>
    </row>
    <row r="889" spans="1:1">
      <c r="A889" s="102"/>
    </row>
    <row r="890" spans="1:1">
      <c r="A890" s="102"/>
    </row>
    <row r="891" spans="1:1">
      <c r="A891" s="102"/>
    </row>
    <row r="892" spans="1:1">
      <c r="A892" s="102"/>
    </row>
    <row r="893" spans="1:1">
      <c r="A893" s="102"/>
    </row>
    <row r="894" spans="1:1">
      <c r="A894" s="102"/>
    </row>
    <row r="895" spans="1:1">
      <c r="A895" s="102"/>
    </row>
    <row r="896" spans="1:1">
      <c r="A896" s="102"/>
    </row>
    <row r="897" spans="1:1">
      <c r="A897" s="102"/>
    </row>
    <row r="898" spans="1:1">
      <c r="A898" s="102"/>
    </row>
    <row r="899" spans="1:1">
      <c r="A899" s="102"/>
    </row>
    <row r="900" spans="1:1">
      <c r="A900" s="102"/>
    </row>
    <row r="901" spans="1:1">
      <c r="A901" s="102"/>
    </row>
    <row r="902" spans="1:1">
      <c r="A902" s="102"/>
    </row>
    <row r="903" spans="1:1">
      <c r="A903" s="102"/>
    </row>
    <row r="904" spans="1:1">
      <c r="A904" s="102"/>
    </row>
    <row r="905" spans="1:1">
      <c r="A905" s="102"/>
    </row>
    <row r="906" spans="1:1">
      <c r="A906" s="102"/>
    </row>
    <row r="907" spans="1:1">
      <c r="A907" s="102"/>
    </row>
    <row r="908" spans="1:1">
      <c r="A908" s="102"/>
    </row>
    <row r="909" spans="1:1">
      <c r="A909" s="102"/>
    </row>
    <row r="910" spans="1:1">
      <c r="A910" s="102"/>
    </row>
    <row r="911" spans="1:1">
      <c r="A911" s="102"/>
    </row>
    <row r="912" spans="1:1">
      <c r="A912" s="102"/>
    </row>
    <row r="913" spans="1:1">
      <c r="A913" s="102"/>
    </row>
    <row r="914" spans="1:1">
      <c r="A914" s="102"/>
    </row>
    <row r="915" spans="1:1">
      <c r="A915" s="102"/>
    </row>
    <row r="916" spans="1:1">
      <c r="A916" s="102"/>
    </row>
    <row r="917" spans="1:1">
      <c r="A917" s="102"/>
    </row>
    <row r="918" spans="1:1">
      <c r="A918" s="102"/>
    </row>
    <row r="919" spans="1:1">
      <c r="A919" s="102"/>
    </row>
    <row r="920" spans="1:1">
      <c r="A920" s="102"/>
    </row>
    <row r="921" spans="1:1">
      <c r="A921" s="102"/>
    </row>
    <row r="922" spans="1:1">
      <c r="A922" s="102"/>
    </row>
    <row r="923" spans="1:1">
      <c r="A923" s="102"/>
    </row>
    <row r="924" spans="1:1">
      <c r="A924" s="102"/>
    </row>
    <row r="925" spans="1:1">
      <c r="A925" s="102"/>
    </row>
    <row r="926" spans="1:1">
      <c r="A926" s="102"/>
    </row>
    <row r="927" spans="1:1">
      <c r="A927" s="102"/>
    </row>
    <row r="928" spans="1:1">
      <c r="A928" s="102"/>
    </row>
    <row r="929" spans="1:1">
      <c r="A929" s="102"/>
    </row>
    <row r="930" spans="1:1">
      <c r="A930" s="102"/>
    </row>
    <row r="931" spans="1:1">
      <c r="A931" s="102"/>
    </row>
    <row r="932" spans="1:1">
      <c r="A932" s="102"/>
    </row>
    <row r="933" spans="1:1">
      <c r="A933" s="102"/>
    </row>
    <row r="934" spans="1:1">
      <c r="A934" s="102"/>
    </row>
    <row r="935" spans="1:1">
      <c r="A935" s="102"/>
    </row>
    <row r="936" spans="1:1">
      <c r="A936" s="102"/>
    </row>
    <row r="937" spans="1:1">
      <c r="A937" s="102"/>
    </row>
    <row r="938" spans="1:1">
      <c r="A938" s="102"/>
    </row>
    <row r="939" spans="1:1">
      <c r="A939" s="102"/>
    </row>
    <row r="940" spans="1:1">
      <c r="A940" s="102"/>
    </row>
    <row r="941" spans="1:1">
      <c r="A941" s="102"/>
    </row>
    <row r="942" spans="1:1">
      <c r="A942" s="102"/>
    </row>
    <row r="943" spans="1:1">
      <c r="A943" s="102"/>
    </row>
    <row r="944" spans="1:1">
      <c r="A944" s="102"/>
    </row>
    <row r="945" spans="1:1">
      <c r="A945" s="102"/>
    </row>
    <row r="946" spans="1:1">
      <c r="A946" s="102"/>
    </row>
    <row r="947" spans="1:1">
      <c r="A947" s="102"/>
    </row>
    <row r="948" spans="1:1">
      <c r="A948" s="102"/>
    </row>
    <row r="949" spans="1:1">
      <c r="A949" s="102"/>
    </row>
    <row r="950" spans="1:1">
      <c r="A950" s="102"/>
    </row>
    <row r="951" spans="1:1">
      <c r="A951" s="102"/>
    </row>
    <row r="952" spans="1:1">
      <c r="A952" s="102"/>
    </row>
    <row r="953" spans="1:1">
      <c r="A953" s="102"/>
    </row>
    <row r="954" spans="1:1">
      <c r="A954" s="102"/>
    </row>
    <row r="955" spans="1:1">
      <c r="A955" s="102"/>
    </row>
    <row r="956" spans="1:1">
      <c r="A956" s="102"/>
    </row>
    <row r="957" spans="1:1">
      <c r="A957" s="102"/>
    </row>
    <row r="958" spans="1:1">
      <c r="A958" s="102"/>
    </row>
    <row r="959" spans="1:1">
      <c r="A959" s="102"/>
    </row>
    <row r="960" spans="1:1">
      <c r="A960" s="102"/>
    </row>
    <row r="961" spans="1:1">
      <c r="A961" s="102"/>
    </row>
    <row r="962" spans="1:1">
      <c r="A962" s="102"/>
    </row>
    <row r="963" spans="1:1">
      <c r="A963" s="102"/>
    </row>
    <row r="964" spans="1:1">
      <c r="A964" s="102"/>
    </row>
    <row r="965" spans="1:1">
      <c r="A965" s="102"/>
    </row>
    <row r="966" spans="1:1">
      <c r="A966" s="102"/>
    </row>
    <row r="967" spans="1:1">
      <c r="A967" s="102"/>
    </row>
    <row r="968" spans="1:1">
      <c r="A968" s="102"/>
    </row>
    <row r="969" spans="1:1">
      <c r="A969" s="102"/>
    </row>
    <row r="970" spans="1:1">
      <c r="A970" s="102"/>
    </row>
    <row r="971" spans="1:1">
      <c r="A971" s="102"/>
    </row>
    <row r="972" spans="1:1">
      <c r="A972" s="102"/>
    </row>
    <row r="973" spans="1:1">
      <c r="A973" s="102"/>
    </row>
    <row r="974" spans="1:1">
      <c r="A974" s="102"/>
    </row>
    <row r="975" spans="1:1">
      <c r="A975" s="102"/>
    </row>
    <row r="976" spans="1:1">
      <c r="A976" s="102"/>
    </row>
    <row r="977" spans="1:1">
      <c r="A977" s="102"/>
    </row>
    <row r="978" spans="1:1">
      <c r="A978" s="102"/>
    </row>
    <row r="979" spans="1:1">
      <c r="A979" s="102"/>
    </row>
    <row r="980" spans="1:1">
      <c r="A980" s="102"/>
    </row>
    <row r="981" spans="1:1">
      <c r="A981" s="102"/>
    </row>
    <row r="982" spans="1:1">
      <c r="A982" s="102"/>
    </row>
    <row r="983" spans="1:1">
      <c r="A983" s="102"/>
    </row>
    <row r="984" spans="1:1">
      <c r="A984" s="102"/>
    </row>
    <row r="985" spans="1:1">
      <c r="A985" s="102"/>
    </row>
    <row r="986" spans="1:1">
      <c r="A986" s="102"/>
    </row>
    <row r="987" spans="1:1">
      <c r="A987" s="102"/>
    </row>
    <row r="988" spans="1:1">
      <c r="A988" s="102"/>
    </row>
    <row r="989" spans="1:1">
      <c r="A989" s="102"/>
    </row>
    <row r="990" spans="1:1">
      <c r="A990" s="102"/>
    </row>
    <row r="991" spans="1:1">
      <c r="A991" s="102"/>
    </row>
    <row r="992" spans="1:1">
      <c r="A992" s="102"/>
    </row>
    <row r="993" spans="1:1">
      <c r="A993" s="102"/>
    </row>
    <row r="994" spans="1:1">
      <c r="A994" s="102"/>
    </row>
    <row r="995" spans="1:1">
      <c r="A995" s="102"/>
    </row>
    <row r="996" spans="1:1">
      <c r="A996" s="102"/>
    </row>
    <row r="997" spans="1:1">
      <c r="A997" s="102"/>
    </row>
    <row r="998" spans="1:1">
      <c r="A998" s="102"/>
    </row>
    <row r="999" spans="1:1">
      <c r="A999" s="102"/>
    </row>
    <row r="1000" spans="1:1">
      <c r="A1000" s="102"/>
    </row>
    <row r="1001" spans="1:1">
      <c r="A1001" s="102"/>
    </row>
    <row r="1002" spans="1:1">
      <c r="A1002" s="102"/>
    </row>
    <row r="1003" spans="1:1">
      <c r="A1003" s="102"/>
    </row>
    <row r="1004" spans="1:1">
      <c r="A1004" s="102"/>
    </row>
    <row r="1005" spans="1:1">
      <c r="A1005" s="102"/>
    </row>
    <row r="1006" spans="1:1">
      <c r="A1006" s="102"/>
    </row>
    <row r="1007" spans="1:1">
      <c r="A1007" s="102"/>
    </row>
    <row r="1008" spans="1:1">
      <c r="A1008" s="102"/>
    </row>
    <row r="1009" spans="1:1">
      <c r="A1009" s="102"/>
    </row>
    <row r="1010" spans="1:1">
      <c r="A1010" s="102"/>
    </row>
    <row r="1011" spans="1:1">
      <c r="A1011" s="102"/>
    </row>
    <row r="1012" spans="1:1">
      <c r="A1012" s="102"/>
    </row>
    <row r="1013" spans="1:1">
      <c r="A1013" s="102"/>
    </row>
    <row r="1014" spans="1:1">
      <c r="A1014" s="102"/>
    </row>
    <row r="1015" spans="1:1">
      <c r="A1015" s="102"/>
    </row>
    <row r="1016" spans="1:1">
      <c r="A1016" s="102"/>
    </row>
    <row r="1017" spans="1:1">
      <c r="A1017" s="102"/>
    </row>
    <row r="1018" spans="1:1">
      <c r="A1018" s="102"/>
    </row>
    <row r="1019" spans="1:1">
      <c r="A1019" s="102"/>
    </row>
    <row r="1020" spans="1:1">
      <c r="A1020" s="102"/>
    </row>
    <row r="1021" spans="1:1">
      <c r="A1021" s="102"/>
    </row>
    <row r="1022" spans="1:1">
      <c r="A1022" s="102"/>
    </row>
    <row r="1023" spans="1:1">
      <c r="A1023" s="102"/>
    </row>
    <row r="1024" spans="1:1">
      <c r="A1024" s="102"/>
    </row>
    <row r="1025" spans="1:1">
      <c r="A1025" s="102"/>
    </row>
    <row r="1026" spans="1:1">
      <c r="A1026" s="102"/>
    </row>
    <row r="1027" spans="1:1">
      <c r="A1027" s="102"/>
    </row>
    <row r="1028" spans="1:1">
      <c r="A1028" s="102"/>
    </row>
    <row r="1029" spans="1:1">
      <c r="A1029" s="102"/>
    </row>
    <row r="1030" spans="1:1">
      <c r="A1030" s="102"/>
    </row>
    <row r="1031" spans="1:1">
      <c r="A1031" s="102"/>
    </row>
    <row r="1032" spans="1:1">
      <c r="A1032" s="102"/>
    </row>
    <row r="1033" spans="1:1">
      <c r="A1033" s="102"/>
    </row>
    <row r="1034" spans="1:1">
      <c r="A1034" s="102"/>
    </row>
    <row r="1035" spans="1:1">
      <c r="A1035" s="102"/>
    </row>
    <row r="1036" spans="1:1">
      <c r="A1036" s="102"/>
    </row>
    <row r="1037" spans="1:1">
      <c r="A1037" s="102"/>
    </row>
    <row r="1038" spans="1:1">
      <c r="A1038" s="102"/>
    </row>
    <row r="1039" spans="1:1">
      <c r="A1039" s="102"/>
    </row>
    <row r="1040" spans="1:1">
      <c r="A1040" s="102"/>
    </row>
    <row r="1041" spans="1:1">
      <c r="A1041" s="102"/>
    </row>
    <row r="1042" spans="1:1">
      <c r="A1042" s="102"/>
    </row>
    <row r="1043" spans="1:1">
      <c r="A1043" s="102"/>
    </row>
    <row r="1044" spans="1:1">
      <c r="A1044" s="102"/>
    </row>
    <row r="1045" spans="1:1">
      <c r="A1045" s="102"/>
    </row>
    <row r="1046" spans="1:1">
      <c r="A1046" s="102"/>
    </row>
    <row r="1047" spans="1:1">
      <c r="A1047" s="102"/>
    </row>
    <row r="1048" spans="1:1">
      <c r="A1048" s="102"/>
    </row>
    <row r="1049" spans="1:1">
      <c r="A1049" s="102"/>
    </row>
    <row r="1050" spans="1:1">
      <c r="A1050" s="102"/>
    </row>
    <row r="1051" spans="1:1">
      <c r="A1051" s="102"/>
    </row>
    <row r="1052" spans="1:1">
      <c r="A1052" s="102"/>
    </row>
    <row r="1053" spans="1:1">
      <c r="A1053" s="102"/>
    </row>
    <row r="1054" spans="1:1">
      <c r="A1054" s="102"/>
    </row>
    <row r="1055" spans="1:1">
      <c r="A1055" s="102"/>
    </row>
    <row r="1056" spans="1:1">
      <c r="A1056" s="102"/>
    </row>
    <row r="1057" spans="1:1">
      <c r="A1057" s="102"/>
    </row>
    <row r="1058" spans="1:1">
      <c r="A1058" s="102"/>
    </row>
    <row r="1059" spans="1:1">
      <c r="A1059" s="102"/>
    </row>
    <row r="1060" spans="1:1">
      <c r="A1060" s="102"/>
    </row>
    <row r="1061" spans="1:1">
      <c r="A1061" s="102"/>
    </row>
    <row r="1062" spans="1:1">
      <c r="A1062" s="102"/>
    </row>
    <row r="1063" spans="1:1">
      <c r="A1063" s="102"/>
    </row>
    <row r="1064" spans="1:1">
      <c r="A1064" s="102"/>
    </row>
    <row r="1065" spans="1:1">
      <c r="A1065" s="102"/>
    </row>
    <row r="1066" spans="1:1">
      <c r="A1066" s="102"/>
    </row>
    <row r="1067" spans="1:1">
      <c r="A1067" s="102"/>
    </row>
    <row r="1068" spans="1:1">
      <c r="A1068" s="102"/>
    </row>
    <row r="1069" spans="1:1">
      <c r="A1069" s="102"/>
    </row>
    <row r="1070" spans="1:1">
      <c r="A1070" s="102"/>
    </row>
    <row r="1071" spans="1:1">
      <c r="A1071" s="102"/>
    </row>
    <row r="1072" spans="1:1">
      <c r="A1072" s="102"/>
    </row>
    <row r="1073" spans="1:1">
      <c r="A1073" s="102"/>
    </row>
    <row r="1074" spans="1:1">
      <c r="A1074" s="102"/>
    </row>
    <row r="1075" spans="1:1">
      <c r="A1075" s="102"/>
    </row>
    <row r="1076" spans="1:1">
      <c r="A1076" s="102"/>
    </row>
    <row r="1077" spans="1:1">
      <c r="A1077" s="102"/>
    </row>
    <row r="1078" spans="1:1">
      <c r="A1078" s="102"/>
    </row>
    <row r="1079" spans="1:1">
      <c r="A1079" s="102"/>
    </row>
    <row r="1080" spans="1:1">
      <c r="A1080" s="102"/>
    </row>
    <row r="1081" spans="1:1">
      <c r="A1081" s="102"/>
    </row>
    <row r="1082" spans="1:1">
      <c r="A1082" s="102"/>
    </row>
    <row r="1083" spans="1:1">
      <c r="A1083" s="102"/>
    </row>
    <row r="1084" spans="1:1">
      <c r="A1084" s="102"/>
    </row>
    <row r="1085" spans="1:1">
      <c r="A1085" s="102"/>
    </row>
    <row r="1086" spans="1:1">
      <c r="A1086" s="102"/>
    </row>
    <row r="1087" spans="1:1">
      <c r="A1087" s="102"/>
    </row>
    <row r="1088" spans="1:1">
      <c r="A1088" s="102"/>
    </row>
    <row r="1089" spans="1:1">
      <c r="A1089" s="102"/>
    </row>
    <row r="1090" spans="1:1">
      <c r="A1090" s="102"/>
    </row>
    <row r="1091" spans="1:1">
      <c r="A1091" s="102"/>
    </row>
    <row r="1092" spans="1:1">
      <c r="A1092" s="102"/>
    </row>
    <row r="1093" spans="1:1">
      <c r="A1093" s="102"/>
    </row>
    <row r="1094" spans="1:1">
      <c r="A1094" s="102"/>
    </row>
    <row r="1095" spans="1:1">
      <c r="A1095" s="102"/>
    </row>
    <row r="1096" spans="1:1">
      <c r="A1096" s="102"/>
    </row>
    <row r="1097" spans="1:1">
      <c r="A1097" s="102"/>
    </row>
    <row r="1098" spans="1:1">
      <c r="A1098" s="102"/>
    </row>
    <row r="1099" spans="1:1">
      <c r="A1099" s="102"/>
    </row>
    <row r="1100" spans="1:1">
      <c r="A1100" s="102"/>
    </row>
    <row r="1101" spans="1:1">
      <c r="A1101" s="102"/>
    </row>
    <row r="1102" spans="1:1">
      <c r="A1102" s="102"/>
    </row>
    <row r="1103" spans="1:1">
      <c r="A1103" s="102"/>
    </row>
    <row r="1104" spans="1:1">
      <c r="A1104" s="102"/>
    </row>
    <row r="1105" spans="1:1">
      <c r="A1105" s="102"/>
    </row>
    <row r="1106" spans="1:1">
      <c r="A1106" s="102"/>
    </row>
    <row r="1107" spans="1:1">
      <c r="A1107" s="102"/>
    </row>
    <row r="1108" spans="1:1">
      <c r="A1108" s="102"/>
    </row>
    <row r="1109" spans="1:1">
      <c r="A1109" s="102"/>
    </row>
    <row r="1110" spans="1:1">
      <c r="A1110" s="102"/>
    </row>
    <row r="1111" spans="1:1">
      <c r="A1111" s="102"/>
    </row>
    <row r="1112" spans="1:1">
      <c r="A1112" s="102"/>
    </row>
    <row r="1113" spans="1:1">
      <c r="A1113" s="102"/>
    </row>
    <row r="1114" spans="1:1">
      <c r="A1114" s="102"/>
    </row>
    <row r="1115" spans="1:1">
      <c r="A1115" s="102"/>
    </row>
    <row r="1116" spans="1:1">
      <c r="A1116" s="102"/>
    </row>
    <row r="1117" spans="1:1">
      <c r="A1117" s="102"/>
    </row>
    <row r="1118" spans="1:1">
      <c r="A1118" s="102"/>
    </row>
    <row r="1119" spans="1:1">
      <c r="A1119" s="102"/>
    </row>
    <row r="1120" spans="1:1">
      <c r="A1120" s="102"/>
    </row>
    <row r="1121" spans="1:1">
      <c r="A1121" s="102"/>
    </row>
    <row r="1122" spans="1:1">
      <c r="A1122" s="102"/>
    </row>
    <row r="1123" spans="1:1">
      <c r="A1123" s="102"/>
    </row>
    <row r="1124" spans="1:1">
      <c r="A1124" s="102"/>
    </row>
    <row r="1125" spans="1:1">
      <c r="A1125" s="102"/>
    </row>
    <row r="1126" spans="1:1">
      <c r="A1126" s="102"/>
    </row>
    <row r="1127" spans="1:1">
      <c r="A1127" s="102"/>
    </row>
    <row r="1128" spans="1:1">
      <c r="A1128" s="102"/>
    </row>
    <row r="1129" spans="1:1">
      <c r="A1129" s="102"/>
    </row>
    <row r="1130" spans="1:1">
      <c r="A1130" s="102"/>
    </row>
    <row r="1131" spans="1:1">
      <c r="A1131" s="102"/>
    </row>
    <row r="1132" spans="1:1">
      <c r="A1132" s="102"/>
    </row>
    <row r="1133" spans="1:1">
      <c r="A1133" s="102"/>
    </row>
    <row r="1134" spans="1:1">
      <c r="A1134" s="102"/>
    </row>
    <row r="1135" spans="1:1">
      <c r="A1135" s="102"/>
    </row>
    <row r="1136" spans="1:1">
      <c r="A1136" s="102"/>
    </row>
    <row r="1137" spans="1:1">
      <c r="A1137" s="102"/>
    </row>
    <row r="1138" spans="1:1">
      <c r="A1138" s="102"/>
    </row>
    <row r="1139" spans="1:1">
      <c r="A1139" s="102"/>
    </row>
    <row r="1140" spans="1:1">
      <c r="A1140" s="102"/>
    </row>
    <row r="1141" spans="1:1">
      <c r="A1141" s="102"/>
    </row>
    <row r="1142" spans="1:1">
      <c r="A1142" s="102"/>
    </row>
    <row r="1143" spans="1:1">
      <c r="A1143" s="102"/>
    </row>
    <row r="1144" spans="1:1">
      <c r="A1144" s="102"/>
    </row>
    <row r="1145" spans="1:1">
      <c r="A1145" s="102"/>
    </row>
    <row r="1146" spans="1:1">
      <c r="A1146" s="102"/>
    </row>
    <row r="1147" spans="1:1">
      <c r="A1147" s="102"/>
    </row>
    <row r="1148" spans="1:1">
      <c r="A1148" s="102"/>
    </row>
    <row r="1149" spans="1:1">
      <c r="A1149" s="102"/>
    </row>
    <row r="1150" spans="1:1">
      <c r="A1150" s="102"/>
    </row>
    <row r="1151" spans="1:1">
      <c r="A1151" s="102"/>
    </row>
    <row r="1152" spans="1:1">
      <c r="A1152" s="102"/>
    </row>
    <row r="1153" spans="1:1">
      <c r="A1153" s="102"/>
    </row>
    <row r="1154" spans="1:1">
      <c r="A1154" s="102"/>
    </row>
    <row r="1155" spans="1:1">
      <c r="A1155" s="102"/>
    </row>
    <row r="1156" spans="1:1">
      <c r="A1156" s="102"/>
    </row>
    <row r="1157" spans="1:1">
      <c r="A1157" s="102"/>
    </row>
    <row r="1158" spans="1:1">
      <c r="A1158" s="102"/>
    </row>
    <row r="1159" spans="1:1">
      <c r="A1159" s="102"/>
    </row>
    <row r="1160" spans="1:1">
      <c r="A1160" s="102"/>
    </row>
    <row r="1161" spans="1:1">
      <c r="A1161" s="102"/>
    </row>
    <row r="1162" spans="1:1">
      <c r="A1162" s="102"/>
    </row>
    <row r="1163" spans="1:1">
      <c r="A1163" s="102"/>
    </row>
    <row r="1164" spans="1:1">
      <c r="A1164" s="102"/>
    </row>
    <row r="1165" spans="1:1">
      <c r="A1165" s="102"/>
    </row>
    <row r="1166" spans="1:1">
      <c r="A1166" s="102"/>
    </row>
    <row r="1167" spans="1:1">
      <c r="A1167" s="102"/>
    </row>
    <row r="1168" spans="1:1">
      <c r="A1168" s="102"/>
    </row>
    <row r="1169" spans="1:1">
      <c r="A1169" s="102"/>
    </row>
    <row r="1170" spans="1:1">
      <c r="A1170" s="102"/>
    </row>
    <row r="1171" spans="1:1">
      <c r="A1171" s="102"/>
    </row>
    <row r="1172" spans="1:1">
      <c r="A1172" s="102"/>
    </row>
    <row r="1173" spans="1:1">
      <c r="A1173" s="102"/>
    </row>
    <row r="1174" spans="1:1">
      <c r="A1174" s="102"/>
    </row>
    <row r="1175" spans="1:1">
      <c r="A1175" s="102"/>
    </row>
    <row r="1176" spans="1:1">
      <c r="A1176" s="102"/>
    </row>
    <row r="1177" spans="1:1">
      <c r="A1177" s="102"/>
    </row>
    <row r="1178" spans="1:1">
      <c r="A1178" s="102"/>
    </row>
    <row r="1179" spans="1:1">
      <c r="A1179" s="102"/>
    </row>
    <row r="1180" spans="1:1">
      <c r="A1180" s="102"/>
    </row>
    <row r="1181" spans="1:1">
      <c r="A1181" s="102"/>
    </row>
    <row r="1182" spans="1:1">
      <c r="A1182" s="102"/>
    </row>
    <row r="1183" spans="1:1">
      <c r="A1183" s="102"/>
    </row>
    <row r="1184" spans="1:1">
      <c r="A1184" s="102"/>
    </row>
    <row r="1185" spans="1:1">
      <c r="A1185" s="102"/>
    </row>
    <row r="1186" spans="1:1">
      <c r="A1186" s="102"/>
    </row>
    <row r="1187" spans="1:1">
      <c r="A1187" s="102"/>
    </row>
    <row r="1188" spans="1:1">
      <c r="A1188" s="102"/>
    </row>
    <row r="1189" spans="1:1">
      <c r="A1189" s="102"/>
    </row>
    <row r="1190" spans="1:1">
      <c r="A1190" s="102"/>
    </row>
    <row r="1191" spans="1:1">
      <c r="A1191" s="102"/>
    </row>
    <row r="1192" spans="1:1">
      <c r="A1192" s="102"/>
    </row>
    <row r="1193" spans="1:1">
      <c r="A1193" s="102"/>
    </row>
    <row r="1194" spans="1:1">
      <c r="A1194" s="102"/>
    </row>
    <row r="1195" spans="1:1">
      <c r="A1195" s="102"/>
    </row>
    <row r="1196" spans="1:1">
      <c r="A1196" s="102"/>
    </row>
    <row r="1197" spans="1:1">
      <c r="A1197" s="102"/>
    </row>
    <row r="1198" spans="1:1">
      <c r="A1198" s="102"/>
    </row>
    <row r="1199" spans="1:1">
      <c r="A1199" s="102"/>
    </row>
    <row r="1200" spans="1:1">
      <c r="A1200" s="102"/>
    </row>
    <row r="1201" spans="1:1">
      <c r="A1201" s="102"/>
    </row>
    <row r="1202" spans="1:1">
      <c r="A1202" s="102"/>
    </row>
    <row r="1203" spans="1:1">
      <c r="A1203" s="102"/>
    </row>
    <row r="1204" spans="1:1">
      <c r="A1204" s="102"/>
    </row>
    <row r="1205" spans="1:1">
      <c r="A1205" s="102"/>
    </row>
    <row r="1206" spans="1:1">
      <c r="A1206" s="102"/>
    </row>
    <row r="1207" spans="1:1">
      <c r="A1207" s="102"/>
    </row>
    <row r="1208" spans="1:1">
      <c r="A1208" s="102"/>
    </row>
    <row r="1209" spans="1:1">
      <c r="A1209" s="102"/>
    </row>
    <row r="1210" spans="1:1">
      <c r="A1210" s="102"/>
    </row>
    <row r="1211" spans="1:1">
      <c r="A1211" s="102"/>
    </row>
    <row r="1212" spans="1:1">
      <c r="A1212" s="102"/>
    </row>
    <row r="1213" spans="1:1">
      <c r="A1213" s="102"/>
    </row>
    <row r="1214" spans="1:1">
      <c r="A1214" s="102"/>
    </row>
    <row r="1215" spans="1:1">
      <c r="A1215" s="102"/>
    </row>
    <row r="1216" spans="1:1">
      <c r="A1216" s="102"/>
    </row>
    <row r="1217" spans="1:1">
      <c r="A1217" s="102"/>
    </row>
    <row r="1218" spans="1:1">
      <c r="A1218" s="102"/>
    </row>
    <row r="1219" spans="1:1">
      <c r="A1219" s="102"/>
    </row>
    <row r="1220" spans="1:1">
      <c r="A1220" s="102"/>
    </row>
    <row r="1221" spans="1:1">
      <c r="A1221" s="102"/>
    </row>
    <row r="1222" spans="1:1">
      <c r="A1222" s="102"/>
    </row>
    <row r="1223" spans="1:1">
      <c r="A1223" s="102"/>
    </row>
    <row r="1224" spans="1:1">
      <c r="A1224" s="102"/>
    </row>
    <row r="1225" spans="1:1">
      <c r="A1225" s="102"/>
    </row>
    <row r="1226" spans="1:1">
      <c r="A1226" s="102"/>
    </row>
    <row r="1227" spans="1:1">
      <c r="A1227" s="102"/>
    </row>
    <row r="1228" spans="1:1">
      <c r="A1228" s="102"/>
    </row>
    <row r="1229" spans="1:1">
      <c r="A1229" s="102"/>
    </row>
    <row r="1230" spans="1:1">
      <c r="A1230" s="102"/>
    </row>
    <row r="1231" spans="1:1">
      <c r="A1231" s="102"/>
    </row>
    <row r="1232" spans="1:1">
      <c r="A1232" s="102"/>
    </row>
    <row r="1233" spans="1:1">
      <c r="A1233" s="102"/>
    </row>
    <row r="1234" spans="1:1">
      <c r="A1234" s="102"/>
    </row>
    <row r="1235" spans="1:1">
      <c r="A1235" s="102"/>
    </row>
    <row r="1236" spans="1:1">
      <c r="A1236" s="102"/>
    </row>
    <row r="1237" spans="1:1">
      <c r="A1237" s="102"/>
    </row>
    <row r="1238" spans="1:1">
      <c r="A1238" s="102"/>
    </row>
    <row r="1239" spans="1:1">
      <c r="A1239" s="102"/>
    </row>
    <row r="1240" spans="1:1">
      <c r="A1240" s="102"/>
    </row>
    <row r="1241" spans="1:1">
      <c r="A1241" s="102"/>
    </row>
    <row r="1242" spans="1:1">
      <c r="A1242" s="102"/>
    </row>
    <row r="1243" spans="1:1">
      <c r="A1243" s="102"/>
    </row>
    <row r="1244" spans="1:1">
      <c r="A1244" s="102"/>
    </row>
    <row r="1245" spans="1:1">
      <c r="A1245" s="102"/>
    </row>
    <row r="1246" spans="1:1">
      <c r="A1246" s="102"/>
    </row>
    <row r="1247" spans="1:1">
      <c r="A1247" s="102"/>
    </row>
    <row r="1248" spans="1:1">
      <c r="A1248" s="102"/>
    </row>
    <row r="1249" spans="1:1">
      <c r="A1249" s="102"/>
    </row>
    <row r="1250" spans="1:1">
      <c r="A1250" s="102"/>
    </row>
    <row r="1251" spans="1:1">
      <c r="A1251" s="102"/>
    </row>
    <row r="1252" spans="1:1">
      <c r="A1252" s="102"/>
    </row>
    <row r="1253" spans="1:1">
      <c r="A1253" s="102"/>
    </row>
    <row r="1254" spans="1:1">
      <c r="A1254" s="102"/>
    </row>
    <row r="1255" spans="1:1">
      <c r="A1255" s="102"/>
    </row>
    <row r="1256" spans="1:1">
      <c r="A1256" s="102"/>
    </row>
    <row r="1257" spans="1:1">
      <c r="A1257" s="102"/>
    </row>
    <row r="1258" spans="1:1">
      <c r="A1258" s="102"/>
    </row>
    <row r="1259" spans="1:1">
      <c r="A1259" s="102"/>
    </row>
    <row r="1260" spans="1:1">
      <c r="A1260" s="102"/>
    </row>
    <row r="1261" spans="1:1">
      <c r="A1261" s="102"/>
    </row>
    <row r="1262" spans="1:1">
      <c r="A1262" s="102"/>
    </row>
    <row r="1263" spans="1:1">
      <c r="A1263" s="102"/>
    </row>
    <row r="1264" spans="1:1">
      <c r="A1264" s="102"/>
    </row>
    <row r="1265" spans="1:1">
      <c r="A1265" s="102"/>
    </row>
    <row r="1266" spans="1:1">
      <c r="A1266" s="102"/>
    </row>
    <row r="1267" spans="1:1">
      <c r="A1267" s="102"/>
    </row>
    <row r="1268" spans="1:1">
      <c r="A1268" s="102"/>
    </row>
    <row r="1269" spans="1:1">
      <c r="A1269" s="102"/>
    </row>
    <row r="1270" spans="1:1">
      <c r="A1270" s="102"/>
    </row>
    <row r="1271" spans="1:1">
      <c r="A1271" s="102"/>
    </row>
    <row r="1272" spans="1:1">
      <c r="A1272" s="102"/>
    </row>
    <row r="1273" spans="1:1">
      <c r="A1273" s="102"/>
    </row>
    <row r="1274" spans="1:1">
      <c r="A1274" s="102"/>
    </row>
    <row r="1275" spans="1:1">
      <c r="A1275" s="102"/>
    </row>
    <row r="1276" spans="1:1">
      <c r="A1276" s="102"/>
    </row>
    <row r="1277" spans="1:1">
      <c r="A1277" s="102"/>
    </row>
    <row r="1278" spans="1:1">
      <c r="A1278" s="102"/>
    </row>
    <row r="1279" spans="1:1">
      <c r="A1279" s="102"/>
    </row>
    <row r="1280" spans="1:1">
      <c r="A1280" s="102"/>
    </row>
    <row r="1281" spans="1:1">
      <c r="A1281" s="102"/>
    </row>
    <row r="1282" spans="1:1">
      <c r="A1282" s="102"/>
    </row>
    <row r="1283" spans="1:1">
      <c r="A1283" s="102"/>
    </row>
    <row r="1284" spans="1:1">
      <c r="A1284" s="102"/>
    </row>
    <row r="1285" spans="1:1">
      <c r="A1285" s="102"/>
    </row>
    <row r="1286" spans="1:1">
      <c r="A1286" s="102"/>
    </row>
    <row r="1287" spans="1:1">
      <c r="A1287" s="102"/>
    </row>
    <row r="1288" spans="1:1">
      <c r="A1288" s="102"/>
    </row>
    <row r="1289" spans="1:1">
      <c r="A1289" s="102"/>
    </row>
    <row r="1290" spans="1:1">
      <c r="A1290" s="102"/>
    </row>
    <row r="1291" spans="1:1">
      <c r="A1291" s="102"/>
    </row>
    <row r="1292" spans="1:1">
      <c r="A1292" s="102"/>
    </row>
    <row r="1293" spans="1:1">
      <c r="A1293" s="102"/>
    </row>
    <row r="1294" spans="1:1">
      <c r="A1294" s="102"/>
    </row>
    <row r="1295" spans="1:1">
      <c r="A1295" s="102"/>
    </row>
  </sheetData>
  <phoneticPr fontId="11" type="noConversion"/>
  <hyperlinks>
    <hyperlink ref="B9" location="'그룹 경영실적 요약'!A1" display="그룹 경영실적 요약"/>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대손충당금 현황(그룹 및 은행)'!A1" display="대손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목차!A1" display="BNK금융지주"/>
    <hyperlink ref="B20" location="'연체율(부산은행)'!A1" display="연체율 현황[부산은행]"/>
    <hyperlink ref="B5" location="목차!A1" display="목 차"/>
    <hyperlink ref="B13" location="'수수료이익 현황(은행)'!Print_Area" display="수수료이익 현황 [은행]"/>
  </hyperlinks>
  <pageMargins left="0.23622047244094491" right="0.31496062992125984" top="0.74803149606299213" bottom="0.31496062992125984" header="0.31496062992125984" footer="0.31496062992125984"/>
  <pageSetup paperSize="9" scale="9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99CCFF"/>
    <pageSetUpPr fitToPage="1"/>
  </sheetPr>
  <dimension ref="A1:AL63"/>
  <sheetViews>
    <sheetView showGridLines="0" view="pageBreakPreview" zoomScaleNormal="130" zoomScaleSheetLayoutView="100" zoomScalePageLayoutView="75" workbookViewId="0">
      <pane xSplit="6" topLeftCell="G1" activePane="topRight" state="frozen"/>
      <selection activeCell="AH3" sqref="AH3"/>
      <selection pane="topRight" activeCell="AI3" sqref="AI3"/>
    </sheetView>
  </sheetViews>
  <sheetFormatPr defaultColWidth="9" defaultRowHeight="13.5"/>
  <cols>
    <col min="1" max="1" width="1.625" style="6" customWidth="1"/>
    <col min="2" max="2" width="22.625" style="3" bestFit="1" customWidth="1"/>
    <col min="3" max="3" width="2.625" style="2" customWidth="1"/>
    <col min="4" max="5" width="1.625" style="2" customWidth="1"/>
    <col min="6" max="6" width="24.5" style="2" customWidth="1"/>
    <col min="7" max="7" width="1" style="87" customWidth="1"/>
    <col min="8" max="10" width="8.25" style="5" hidden="1" customWidth="1"/>
    <col min="11" max="20" width="8.25" style="90" hidden="1" customWidth="1"/>
    <col min="21" max="21" width="9.5" style="90" hidden="1" customWidth="1"/>
    <col min="22" max="34" width="8.25" style="90" hidden="1" customWidth="1"/>
    <col min="35" max="35" width="8.25" style="90" customWidth="1"/>
    <col min="36" max="36" width="9" style="87"/>
    <col min="37" max="16384" width="9" style="2"/>
  </cols>
  <sheetData>
    <row r="1" spans="1:38" s="4" customFormat="1" ht="10.5" customHeight="1">
      <c r="A1" s="142"/>
      <c r="B1" s="143"/>
      <c r="C1" s="144"/>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89"/>
    </row>
    <row r="2" spans="1:38" s="4" customFormat="1" ht="17.45" customHeight="1">
      <c r="A2" s="146"/>
      <c r="B2" s="147"/>
      <c r="C2" s="376"/>
      <c r="D2" s="375" t="s">
        <v>433</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89"/>
    </row>
    <row r="3" spans="1:38" s="40" customFormat="1" ht="20.100000000000001" customHeight="1">
      <c r="A3" s="126"/>
      <c r="B3" s="127"/>
      <c r="C3" s="130"/>
      <c r="D3" s="130"/>
      <c r="E3" s="130"/>
      <c r="F3" s="130"/>
      <c r="G3" s="130"/>
      <c r="H3" s="308" t="s">
        <v>50</v>
      </c>
      <c r="I3" s="308" t="s">
        <v>51</v>
      </c>
      <c r="J3" s="308" t="s">
        <v>12</v>
      </c>
      <c r="K3" s="308" t="s">
        <v>31</v>
      </c>
      <c r="L3" s="308" t="s">
        <v>46</v>
      </c>
      <c r="M3" s="308" t="s">
        <v>60</v>
      </c>
      <c r="N3" s="308" t="s">
        <v>454</v>
      </c>
      <c r="O3" s="308" t="s">
        <v>475</v>
      </c>
      <c r="P3" s="308" t="s">
        <v>485</v>
      </c>
      <c r="Q3" s="308" t="s">
        <v>491</v>
      </c>
      <c r="R3" s="308" t="s">
        <v>507</v>
      </c>
      <c r="S3" s="308" t="s">
        <v>513</v>
      </c>
      <c r="T3" s="308" t="s">
        <v>518</v>
      </c>
      <c r="U3" s="308" t="s">
        <v>529</v>
      </c>
      <c r="V3" s="308" t="s">
        <v>538</v>
      </c>
      <c r="W3" s="308" t="s">
        <v>542</v>
      </c>
      <c r="X3" s="308" t="s">
        <v>548</v>
      </c>
      <c r="Y3" s="308" t="s">
        <v>557</v>
      </c>
      <c r="Z3" s="308" t="s">
        <v>575</v>
      </c>
      <c r="AA3" s="308" t="s">
        <v>580</v>
      </c>
      <c r="AB3" s="308" t="s">
        <v>588</v>
      </c>
      <c r="AC3" s="308" t="s">
        <v>604</v>
      </c>
      <c r="AD3" s="308" t="s">
        <v>611</v>
      </c>
      <c r="AE3" s="308" t="s">
        <v>609</v>
      </c>
      <c r="AF3" s="308" t="s">
        <v>616</v>
      </c>
      <c r="AG3" s="308" t="s">
        <v>622</v>
      </c>
      <c r="AH3" s="308" t="s">
        <v>630</v>
      </c>
      <c r="AI3" s="1460" t="s">
        <v>636</v>
      </c>
      <c r="AJ3" s="101"/>
    </row>
    <row r="4" spans="1:38" s="4" customFormat="1" ht="8.4499999999999993" customHeight="1">
      <c r="A4" s="189"/>
      <c r="B4" s="190"/>
      <c r="C4" s="94"/>
      <c r="D4" s="94"/>
      <c r="E4" s="94"/>
      <c r="F4" s="94"/>
      <c r="G4" s="94"/>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89"/>
    </row>
    <row r="5" spans="1:38" s="4" customFormat="1" ht="11.1" customHeight="1">
      <c r="A5" s="253"/>
      <c r="B5" s="136" t="s">
        <v>114</v>
      </c>
      <c r="C5" s="94"/>
      <c r="D5" s="309"/>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89"/>
    </row>
    <row r="6" spans="1:38" s="1" customFormat="1" ht="11.1" customHeight="1">
      <c r="A6" s="158"/>
      <c r="B6" s="137"/>
      <c r="C6" s="356"/>
      <c r="D6" s="356" t="s">
        <v>111</v>
      </c>
      <c r="E6" s="321"/>
      <c r="F6" s="321"/>
      <c r="G6" s="321"/>
      <c r="H6" s="223"/>
      <c r="I6" s="223"/>
      <c r="J6" s="223"/>
      <c r="K6" s="223"/>
      <c r="L6" s="212"/>
      <c r="M6" s="319"/>
      <c r="N6" s="319"/>
      <c r="O6" s="319"/>
      <c r="P6" s="319"/>
      <c r="Q6" s="319"/>
      <c r="R6" s="319"/>
      <c r="S6" s="319"/>
      <c r="T6" s="319"/>
      <c r="U6" s="319"/>
      <c r="V6" s="1287"/>
      <c r="W6" s="1287"/>
      <c r="X6" s="1287"/>
      <c r="Y6" s="1287"/>
      <c r="Z6" s="1287"/>
      <c r="AA6" s="1287"/>
      <c r="AB6" s="1287"/>
      <c r="AC6" s="1287"/>
      <c r="AD6" s="1287"/>
      <c r="AE6" s="1287"/>
      <c r="AF6" s="1287"/>
      <c r="AG6" s="1287"/>
      <c r="AH6" s="1287"/>
      <c r="AI6" s="1287" t="s">
        <v>539</v>
      </c>
      <c r="AJ6" s="86"/>
    </row>
    <row r="7" spans="1:38" s="1" customFormat="1" ht="11.25" customHeight="1">
      <c r="A7" s="192"/>
      <c r="B7" s="138" t="s">
        <v>116</v>
      </c>
      <c r="C7" s="310"/>
      <c r="D7" s="800" t="s">
        <v>373</v>
      </c>
      <c r="E7" s="801"/>
      <c r="F7" s="801"/>
      <c r="G7" s="801"/>
      <c r="H7" s="726">
        <v>11.69</v>
      </c>
      <c r="I7" s="726">
        <v>12.86</v>
      </c>
      <c r="J7" s="726">
        <v>12.68</v>
      </c>
      <c r="K7" s="726">
        <v>12.91</v>
      </c>
      <c r="L7" s="726">
        <v>13.31</v>
      </c>
      <c r="M7" s="726">
        <v>13.07</v>
      </c>
      <c r="N7" s="726">
        <v>13.32</v>
      </c>
      <c r="O7" s="726">
        <v>13.48</v>
      </c>
      <c r="P7" s="726">
        <v>13.4</v>
      </c>
      <c r="Q7" s="726">
        <v>13.15</v>
      </c>
      <c r="R7" s="726">
        <v>13.37</v>
      </c>
      <c r="S7" s="727">
        <v>13.32</v>
      </c>
      <c r="T7" s="727">
        <v>13.19</v>
      </c>
      <c r="U7" s="727">
        <v>12.95</v>
      </c>
      <c r="V7" s="1349">
        <v>12.98</v>
      </c>
      <c r="W7" s="727">
        <v>12.75</v>
      </c>
      <c r="X7" s="727">
        <v>13.45</v>
      </c>
      <c r="Y7" s="726">
        <v>12.93</v>
      </c>
      <c r="Z7" s="726">
        <v>12.42</v>
      </c>
      <c r="AA7" s="726">
        <v>14.21</v>
      </c>
      <c r="AB7" s="726">
        <v>14.12</v>
      </c>
      <c r="AC7" s="736">
        <v>13.61</v>
      </c>
      <c r="AD7" s="726">
        <v>13.64</v>
      </c>
      <c r="AE7" s="736">
        <v>13.86</v>
      </c>
      <c r="AF7" s="736">
        <v>13.87</v>
      </c>
      <c r="AG7" s="736">
        <v>13.65</v>
      </c>
      <c r="AH7" s="736">
        <v>13.54</v>
      </c>
      <c r="AI7" s="1611">
        <v>13.44</v>
      </c>
      <c r="AJ7" s="86"/>
    </row>
    <row r="8" spans="1:38" s="1" customFormat="1" ht="11.1" customHeight="1">
      <c r="A8" s="234"/>
      <c r="B8" s="139"/>
      <c r="C8" s="310"/>
      <c r="D8" s="802" t="s">
        <v>374</v>
      </c>
      <c r="E8" s="803"/>
      <c r="F8" s="803"/>
      <c r="G8" s="803"/>
      <c r="H8" s="164">
        <v>8.1300000000000008</v>
      </c>
      <c r="I8" s="164">
        <v>9.98</v>
      </c>
      <c r="J8" s="164">
        <v>10.050000000000001</v>
      </c>
      <c r="K8" s="164">
        <v>10.3</v>
      </c>
      <c r="L8" s="164">
        <v>10.81</v>
      </c>
      <c r="M8" s="164">
        <v>10.62</v>
      </c>
      <c r="N8" s="167">
        <v>10.89</v>
      </c>
      <c r="O8" s="164">
        <v>11.17</v>
      </c>
      <c r="P8" s="167">
        <v>11.21</v>
      </c>
      <c r="Q8" s="167">
        <v>10.98</v>
      </c>
      <c r="R8" s="167">
        <v>11.2</v>
      </c>
      <c r="S8" s="804">
        <v>11.23</v>
      </c>
      <c r="T8" s="804">
        <v>11.32</v>
      </c>
      <c r="U8" s="167">
        <v>11.13</v>
      </c>
      <c r="V8" s="1296">
        <v>11.24</v>
      </c>
      <c r="W8" s="550">
        <v>11.09</v>
      </c>
      <c r="X8" s="550">
        <v>11.87</v>
      </c>
      <c r="Y8" s="550">
        <v>11.38</v>
      </c>
      <c r="Z8" s="550">
        <v>10.94</v>
      </c>
      <c r="AA8" s="550">
        <v>13.1</v>
      </c>
      <c r="AB8" s="550">
        <v>13.14</v>
      </c>
      <c r="AC8" s="550">
        <v>12.68</v>
      </c>
      <c r="AD8" s="550">
        <v>12.77</v>
      </c>
      <c r="AE8" s="550">
        <v>12.96</v>
      </c>
      <c r="AF8" s="550">
        <v>13.04</v>
      </c>
      <c r="AG8" s="550">
        <v>12.81</v>
      </c>
      <c r="AH8" s="550">
        <v>12.74</v>
      </c>
      <c r="AI8" s="1610">
        <v>12.65</v>
      </c>
      <c r="AJ8" s="86"/>
    </row>
    <row r="9" spans="1:38" s="1" customFormat="1" ht="11.1" customHeight="1">
      <c r="A9" s="237"/>
      <c r="B9" s="141" t="s">
        <v>150</v>
      </c>
      <c r="C9" s="310"/>
      <c r="D9" s="805" t="s">
        <v>375</v>
      </c>
      <c r="E9" s="806"/>
      <c r="F9" s="806"/>
      <c r="G9" s="806"/>
      <c r="H9" s="555">
        <v>7.28</v>
      </c>
      <c r="I9" s="555">
        <v>9.2100000000000009</v>
      </c>
      <c r="J9" s="555">
        <v>9.35</v>
      </c>
      <c r="K9" s="555">
        <v>9.6</v>
      </c>
      <c r="L9" s="555">
        <v>9.82</v>
      </c>
      <c r="M9" s="555">
        <v>9.61</v>
      </c>
      <c r="N9" s="555">
        <v>9.59</v>
      </c>
      <c r="O9" s="164">
        <v>9.7100000000000009</v>
      </c>
      <c r="P9" s="555">
        <v>9.7799999999999994</v>
      </c>
      <c r="Q9" s="555">
        <v>9.5500000000000007</v>
      </c>
      <c r="R9" s="555">
        <v>9.68</v>
      </c>
      <c r="S9" s="556">
        <v>9.66</v>
      </c>
      <c r="T9" s="556">
        <v>9.73</v>
      </c>
      <c r="U9" s="556">
        <v>9.5399999999999991</v>
      </c>
      <c r="V9" s="1308">
        <v>9.5299999999999994</v>
      </c>
      <c r="W9" s="556">
        <v>9.41</v>
      </c>
      <c r="X9" s="556">
        <v>10.25</v>
      </c>
      <c r="Y9" s="555">
        <v>9.8000000000000007</v>
      </c>
      <c r="Z9" s="555">
        <v>9.48</v>
      </c>
      <c r="AA9" s="555">
        <v>11.35</v>
      </c>
      <c r="AB9" s="555">
        <v>11.44</v>
      </c>
      <c r="AC9" s="555">
        <v>11.02</v>
      </c>
      <c r="AD9" s="555">
        <v>11.18</v>
      </c>
      <c r="AE9" s="555">
        <v>11.17</v>
      </c>
      <c r="AF9" s="555">
        <v>11.45</v>
      </c>
      <c r="AG9" s="555">
        <v>11.21</v>
      </c>
      <c r="AH9" s="555">
        <v>11.5</v>
      </c>
      <c r="AI9" s="1609">
        <v>11.56</v>
      </c>
      <c r="AJ9" s="86"/>
    </row>
    <row r="10" spans="1:38" s="1" customFormat="1" ht="10.5" customHeight="1">
      <c r="A10" s="237"/>
      <c r="B10" s="141" t="s">
        <v>119</v>
      </c>
      <c r="C10" s="310"/>
      <c r="D10" s="807" t="s">
        <v>376</v>
      </c>
      <c r="E10" s="808"/>
      <c r="F10" s="808"/>
      <c r="G10" s="809"/>
      <c r="H10" s="559">
        <v>125.58</v>
      </c>
      <c r="I10" s="559">
        <v>122.53</v>
      </c>
      <c r="J10" s="559">
        <v>123.37</v>
      </c>
      <c r="K10" s="559">
        <v>123.81</v>
      </c>
      <c r="L10" s="559">
        <v>124.14</v>
      </c>
      <c r="M10" s="559">
        <v>122.22</v>
      </c>
      <c r="N10" s="561">
        <v>120.09</v>
      </c>
      <c r="O10" s="560">
        <v>120.56</v>
      </c>
      <c r="P10" s="561">
        <v>121.05</v>
      </c>
      <c r="Q10" s="561">
        <v>122.39</v>
      </c>
      <c r="R10" s="561">
        <v>120.58</v>
      </c>
      <c r="S10" s="810">
        <v>121.17</v>
      </c>
      <c r="T10" s="810">
        <v>119.27</v>
      </c>
      <c r="U10" s="810">
        <v>118.69</v>
      </c>
      <c r="V10" s="1309">
        <v>117.51</v>
      </c>
      <c r="W10" s="562">
        <v>117.55</v>
      </c>
      <c r="X10" s="562">
        <v>117.91</v>
      </c>
      <c r="Y10" s="560">
        <v>118.76</v>
      </c>
      <c r="Z10" s="560">
        <v>121.35</v>
      </c>
      <c r="AA10" s="560">
        <v>121.11</v>
      </c>
      <c r="AB10" s="560">
        <v>124.49</v>
      </c>
      <c r="AC10" s="560">
        <v>125.18</v>
      </c>
      <c r="AD10" s="560">
        <v>124.83</v>
      </c>
      <c r="AE10" s="560">
        <v>122.71</v>
      </c>
      <c r="AF10" s="560">
        <v>123.24</v>
      </c>
      <c r="AG10" s="560">
        <v>123.87</v>
      </c>
      <c r="AH10" s="560">
        <v>130.79</v>
      </c>
      <c r="AI10" s="1596">
        <v>126.87</v>
      </c>
      <c r="AJ10" s="86"/>
    </row>
    <row r="11" spans="1:38" s="1" customFormat="1" ht="11.1" customHeight="1">
      <c r="A11" s="237"/>
      <c r="B11" s="141" t="s">
        <v>120</v>
      </c>
      <c r="C11" s="310"/>
      <c r="D11" s="811" t="s">
        <v>377</v>
      </c>
      <c r="E11" s="812"/>
      <c r="F11" s="812"/>
      <c r="G11" s="812"/>
      <c r="H11" s="565">
        <v>28.35</v>
      </c>
      <c r="I11" s="565">
        <v>26.83</v>
      </c>
      <c r="J11" s="565">
        <v>29.4</v>
      </c>
      <c r="K11" s="565">
        <v>27.03</v>
      </c>
      <c r="L11" s="565">
        <v>28.89</v>
      </c>
      <c r="M11" s="565">
        <v>26.96</v>
      </c>
      <c r="N11" s="565">
        <v>27.56</v>
      </c>
      <c r="O11" s="565">
        <v>26.21</v>
      </c>
      <c r="P11" s="565">
        <v>28.84</v>
      </c>
      <c r="Q11" s="565">
        <v>26.58</v>
      </c>
      <c r="R11" s="565">
        <v>27.4</v>
      </c>
      <c r="S11" s="566">
        <v>26.66</v>
      </c>
      <c r="T11" s="566">
        <v>22.9</v>
      </c>
      <c r="U11" s="566">
        <v>23.17</v>
      </c>
      <c r="V11" s="1311">
        <v>22.36</v>
      </c>
      <c r="W11" s="566">
        <v>24.26</v>
      </c>
      <c r="X11" s="566">
        <v>21.79</v>
      </c>
      <c r="Y11" s="565">
        <v>22.93</v>
      </c>
      <c r="Z11" s="565">
        <v>27.85</v>
      </c>
      <c r="AA11" s="565">
        <v>25.67</v>
      </c>
      <c r="AB11" s="565">
        <v>29.98</v>
      </c>
      <c r="AC11" s="565">
        <v>29.96</v>
      </c>
      <c r="AD11" s="565">
        <v>37.1</v>
      </c>
      <c r="AE11" s="565">
        <v>31.42</v>
      </c>
      <c r="AF11" s="565">
        <v>27.74</v>
      </c>
      <c r="AG11" s="565">
        <v>29.33</v>
      </c>
      <c r="AH11" s="565">
        <v>36.25</v>
      </c>
      <c r="AI11" s="1597">
        <v>32.89</v>
      </c>
      <c r="AJ11" s="86"/>
    </row>
    <row r="12" spans="1:38" s="1" customFormat="1" ht="11.1" customHeight="1">
      <c r="A12" s="234"/>
      <c r="B12" s="141" t="s">
        <v>121</v>
      </c>
      <c r="C12" s="310"/>
      <c r="D12" s="311"/>
      <c r="E12" s="14"/>
      <c r="F12" s="14"/>
      <c r="G12" s="14"/>
      <c r="H12" s="94"/>
      <c r="I12" s="94"/>
      <c r="J12" s="94"/>
      <c r="K12" s="94"/>
      <c r="L12" s="94"/>
      <c r="M12" s="94"/>
      <c r="N12" s="94"/>
      <c r="O12" s="94"/>
      <c r="P12" s="94"/>
      <c r="Q12" s="94"/>
      <c r="R12" s="94"/>
      <c r="S12" s="266"/>
      <c r="T12" s="266"/>
      <c r="U12" s="266"/>
      <c r="V12" s="1133"/>
      <c r="W12" s="1133"/>
      <c r="X12" s="266"/>
      <c r="Y12" s="99"/>
      <c r="Z12" s="99"/>
      <c r="AA12" s="99"/>
      <c r="AB12" s="99"/>
      <c r="AC12" s="99"/>
      <c r="AD12" s="99"/>
      <c r="AE12" s="99"/>
      <c r="AF12" s="99"/>
      <c r="AG12" s="99"/>
      <c r="AH12" s="99"/>
      <c r="AI12" s="99"/>
      <c r="AJ12" s="86"/>
    </row>
    <row r="13" spans="1:38" s="1" customFormat="1" ht="11.1" customHeight="1">
      <c r="A13" s="234"/>
      <c r="B13" s="372" t="s">
        <v>122</v>
      </c>
      <c r="C13" s="393"/>
      <c r="D13" s="813" t="s">
        <v>404</v>
      </c>
      <c r="E13" s="336"/>
      <c r="F13" s="336"/>
      <c r="G13" s="336"/>
      <c r="H13" s="212"/>
      <c r="I13" s="212"/>
      <c r="J13" s="212"/>
      <c r="K13" s="212"/>
      <c r="L13" s="212"/>
      <c r="M13" s="319"/>
      <c r="N13" s="319"/>
      <c r="O13" s="319"/>
      <c r="P13" s="319"/>
      <c r="Q13" s="319"/>
      <c r="R13" s="319"/>
      <c r="S13" s="459"/>
      <c r="T13" s="459"/>
      <c r="U13" s="459"/>
      <c r="V13" s="1290"/>
      <c r="W13" s="1290"/>
      <c r="X13" s="459"/>
      <c r="Y13" s="345"/>
      <c r="Z13" s="345"/>
      <c r="AA13" s="345"/>
      <c r="AB13" s="345"/>
      <c r="AC13" s="345"/>
      <c r="AD13" s="345"/>
      <c r="AE13" s="345"/>
      <c r="AF13" s="345"/>
      <c r="AG13" s="345"/>
      <c r="AH13" s="345"/>
      <c r="AI13" s="345" t="s">
        <v>539</v>
      </c>
      <c r="AJ13" s="86"/>
    </row>
    <row r="14" spans="1:38" s="1" customFormat="1" ht="11.1" customHeight="1">
      <c r="A14" s="234"/>
      <c r="B14" s="141" t="s">
        <v>124</v>
      </c>
      <c r="C14" s="14"/>
      <c r="D14" s="814" t="s">
        <v>378</v>
      </c>
      <c r="E14" s="815"/>
      <c r="F14" s="815"/>
      <c r="G14" s="815"/>
      <c r="H14" s="816">
        <v>47739</v>
      </c>
      <c r="I14" s="816">
        <v>54587</v>
      </c>
      <c r="J14" s="816">
        <v>54277</v>
      </c>
      <c r="K14" s="816">
        <v>51226</v>
      </c>
      <c r="L14" s="816">
        <v>53173</v>
      </c>
      <c r="M14" s="816">
        <v>51733.89673</v>
      </c>
      <c r="N14" s="816">
        <v>51866</v>
      </c>
      <c r="O14" s="816">
        <v>54134</v>
      </c>
      <c r="P14" s="816">
        <v>54653</v>
      </c>
      <c r="Q14" s="816">
        <v>54673</v>
      </c>
      <c r="R14" s="816">
        <v>55160</v>
      </c>
      <c r="S14" s="817">
        <v>57253</v>
      </c>
      <c r="T14" s="817">
        <v>57693</v>
      </c>
      <c r="U14" s="817">
        <v>56679</v>
      </c>
      <c r="V14" s="1370">
        <v>56581</v>
      </c>
      <c r="W14" s="1370">
        <v>56370</v>
      </c>
      <c r="X14" s="817">
        <v>56570</v>
      </c>
      <c r="Y14" s="816">
        <v>56005</v>
      </c>
      <c r="Z14" s="816">
        <v>55774</v>
      </c>
      <c r="AA14" s="816">
        <v>56404</v>
      </c>
      <c r="AB14" s="816">
        <v>56400</v>
      </c>
      <c r="AC14" s="1696">
        <v>55030</v>
      </c>
      <c r="AD14" s="1696">
        <v>55182</v>
      </c>
      <c r="AE14" s="1696">
        <v>57190</v>
      </c>
      <c r="AF14" s="1696">
        <v>56246</v>
      </c>
      <c r="AG14" s="1696">
        <v>54999</v>
      </c>
      <c r="AH14" s="1696">
        <v>56758</v>
      </c>
      <c r="AI14" s="1671">
        <v>55807</v>
      </c>
      <c r="AJ14" s="86"/>
      <c r="AK14" s="511"/>
      <c r="AL14" s="1377"/>
    </row>
    <row r="15" spans="1:38" s="1" customFormat="1" ht="11.1" customHeight="1">
      <c r="A15" s="234"/>
      <c r="B15" s="141" t="s">
        <v>126</v>
      </c>
      <c r="C15" s="14"/>
      <c r="D15" s="889" t="s">
        <v>379</v>
      </c>
      <c r="E15" s="889"/>
      <c r="F15" s="889"/>
      <c r="G15" s="889"/>
      <c r="H15" s="623">
        <v>35308</v>
      </c>
      <c r="I15" s="623">
        <v>41687</v>
      </c>
      <c r="J15" s="623">
        <v>42426</v>
      </c>
      <c r="K15" s="623">
        <v>41704</v>
      </c>
      <c r="L15" s="623">
        <v>43771</v>
      </c>
      <c r="M15" s="623">
        <v>42535</v>
      </c>
      <c r="N15" s="653">
        <v>43475</v>
      </c>
      <c r="O15" s="653">
        <v>45580</v>
      </c>
      <c r="P15" s="653">
        <v>46551</v>
      </c>
      <c r="Q15" s="653">
        <v>46423</v>
      </c>
      <c r="R15" s="653">
        <v>47337</v>
      </c>
      <c r="S15" s="655">
        <v>49322</v>
      </c>
      <c r="T15" s="655">
        <v>50328</v>
      </c>
      <c r="U15" s="655">
        <v>49510</v>
      </c>
      <c r="V15" s="1057">
        <v>49643</v>
      </c>
      <c r="W15" s="1057">
        <v>49538</v>
      </c>
      <c r="X15" s="655">
        <v>50547</v>
      </c>
      <c r="Y15" s="653">
        <v>50176</v>
      </c>
      <c r="Z15" s="653">
        <v>50343</v>
      </c>
      <c r="AA15" s="653">
        <v>50842</v>
      </c>
      <c r="AB15" s="653">
        <v>52212</v>
      </c>
      <c r="AC15" s="1444">
        <v>50855</v>
      </c>
      <c r="AD15" s="1444">
        <v>51470</v>
      </c>
      <c r="AE15" s="1444">
        <v>53252</v>
      </c>
      <c r="AF15" s="1444">
        <v>52897</v>
      </c>
      <c r="AG15" s="1444">
        <v>51795</v>
      </c>
      <c r="AH15" s="1444">
        <v>53674</v>
      </c>
      <c r="AI15" s="1672">
        <v>52638</v>
      </c>
      <c r="AJ15" s="86"/>
      <c r="AK15" s="511"/>
      <c r="AL15" s="1377"/>
    </row>
    <row r="16" spans="1:38" s="1" customFormat="1" ht="11.1" customHeight="1">
      <c r="A16" s="237"/>
      <c r="B16" s="141" t="s">
        <v>128</v>
      </c>
      <c r="C16" s="57"/>
      <c r="D16" s="700" t="s">
        <v>380</v>
      </c>
      <c r="E16" s="700"/>
      <c r="F16" s="700"/>
      <c r="G16" s="700"/>
      <c r="H16" s="658">
        <v>9594</v>
      </c>
      <c r="I16" s="658">
        <v>9774</v>
      </c>
      <c r="J16" s="658">
        <v>9774</v>
      </c>
      <c r="K16" s="658">
        <v>9774</v>
      </c>
      <c r="L16" s="658">
        <v>9774</v>
      </c>
      <c r="M16" s="658">
        <v>9774</v>
      </c>
      <c r="N16" s="658">
        <v>9774</v>
      </c>
      <c r="O16" s="658">
        <v>9774</v>
      </c>
      <c r="P16" s="619">
        <v>9774</v>
      </c>
      <c r="Q16" s="619">
        <v>9774</v>
      </c>
      <c r="R16" s="619">
        <v>9774</v>
      </c>
      <c r="S16" s="683">
        <v>9774</v>
      </c>
      <c r="T16" s="683">
        <v>9774</v>
      </c>
      <c r="U16" s="683">
        <v>9774</v>
      </c>
      <c r="V16" s="1255">
        <v>9774</v>
      </c>
      <c r="W16" s="1255">
        <v>9774</v>
      </c>
      <c r="X16" s="620">
        <v>9774</v>
      </c>
      <c r="Y16" s="618">
        <v>9774</v>
      </c>
      <c r="Z16" s="618">
        <v>9774</v>
      </c>
      <c r="AA16" s="618">
        <v>9774</v>
      </c>
      <c r="AB16" s="618">
        <v>9774</v>
      </c>
      <c r="AC16" s="618">
        <v>9774</v>
      </c>
      <c r="AD16" s="618">
        <v>9774</v>
      </c>
      <c r="AE16" s="618">
        <v>9774</v>
      </c>
      <c r="AF16" s="618">
        <v>9774</v>
      </c>
      <c r="AG16" s="618">
        <v>9774</v>
      </c>
      <c r="AH16" s="618">
        <v>9774</v>
      </c>
      <c r="AI16" s="1604">
        <v>9774</v>
      </c>
      <c r="AJ16" s="86"/>
      <c r="AK16" s="511"/>
      <c r="AL16" s="1377"/>
    </row>
    <row r="17" spans="1:38" s="1" customFormat="1" ht="11.1" customHeight="1">
      <c r="A17" s="234"/>
      <c r="B17" s="141" t="s">
        <v>130</v>
      </c>
      <c r="C17" s="57"/>
      <c r="D17" s="700" t="s">
        <v>381</v>
      </c>
      <c r="E17" s="700"/>
      <c r="F17" s="700"/>
      <c r="G17" s="700"/>
      <c r="H17" s="658">
        <v>2339</v>
      </c>
      <c r="I17" s="658">
        <v>3958</v>
      </c>
      <c r="J17" s="658">
        <v>3958</v>
      </c>
      <c r="K17" s="658">
        <v>3958</v>
      </c>
      <c r="L17" s="658">
        <v>3958</v>
      </c>
      <c r="M17" s="658">
        <v>3958</v>
      </c>
      <c r="N17" s="658">
        <v>3958</v>
      </c>
      <c r="O17" s="658">
        <v>3958</v>
      </c>
      <c r="P17" s="658">
        <v>3958</v>
      </c>
      <c r="Q17" s="658">
        <v>3958</v>
      </c>
      <c r="R17" s="658">
        <v>3958</v>
      </c>
      <c r="S17" s="660">
        <v>3958</v>
      </c>
      <c r="T17" s="660">
        <v>3958</v>
      </c>
      <c r="U17" s="660">
        <v>3958</v>
      </c>
      <c r="V17" s="1065">
        <v>3958</v>
      </c>
      <c r="W17" s="1065">
        <v>3958</v>
      </c>
      <c r="X17" s="660">
        <v>3958</v>
      </c>
      <c r="Y17" s="658">
        <v>3958</v>
      </c>
      <c r="Z17" s="658">
        <v>3958</v>
      </c>
      <c r="AA17" s="658">
        <v>3958</v>
      </c>
      <c r="AB17" s="658">
        <v>3958</v>
      </c>
      <c r="AC17" s="658">
        <v>3958</v>
      </c>
      <c r="AD17" s="658">
        <v>3958</v>
      </c>
      <c r="AE17" s="658">
        <v>3958</v>
      </c>
      <c r="AF17" s="658">
        <v>3958</v>
      </c>
      <c r="AG17" s="658">
        <v>3958</v>
      </c>
      <c r="AH17" s="658">
        <v>3958</v>
      </c>
      <c r="AI17" s="1605">
        <v>3958</v>
      </c>
      <c r="AJ17" s="86"/>
      <c r="AK17" s="511"/>
      <c r="AL17" s="1377"/>
    </row>
    <row r="18" spans="1:38" s="1" customFormat="1" ht="11.1" customHeight="1">
      <c r="A18" s="234"/>
      <c r="B18" s="141" t="s">
        <v>132</v>
      </c>
      <c r="C18" s="57"/>
      <c r="D18" s="700" t="s">
        <v>382</v>
      </c>
      <c r="E18" s="700"/>
      <c r="F18" s="700"/>
      <c r="G18" s="700"/>
      <c r="H18" s="658">
        <v>22821</v>
      </c>
      <c r="I18" s="658">
        <v>27313</v>
      </c>
      <c r="J18" s="658">
        <v>28316</v>
      </c>
      <c r="K18" s="658">
        <v>29175</v>
      </c>
      <c r="L18" s="658">
        <v>30096</v>
      </c>
      <c r="M18" s="658">
        <v>28460</v>
      </c>
      <c r="N18" s="658">
        <v>29412</v>
      </c>
      <c r="O18" s="658">
        <v>30503</v>
      </c>
      <c r="P18" s="658">
        <v>31703</v>
      </c>
      <c r="Q18" s="658">
        <v>31397</v>
      </c>
      <c r="R18" s="658">
        <v>31937</v>
      </c>
      <c r="S18" s="660">
        <v>32984</v>
      </c>
      <c r="T18" s="660">
        <v>34264</v>
      </c>
      <c r="U18" s="660">
        <v>34088</v>
      </c>
      <c r="V18" s="1065">
        <v>34160</v>
      </c>
      <c r="W18" s="1065">
        <v>35016</v>
      </c>
      <c r="X18" s="660">
        <v>34762</v>
      </c>
      <c r="Y18" s="658">
        <v>35218</v>
      </c>
      <c r="Z18" s="658">
        <v>35118</v>
      </c>
      <c r="AA18" s="658">
        <v>35874</v>
      </c>
      <c r="AB18" s="658">
        <v>37131</v>
      </c>
      <c r="AC18" s="658">
        <v>37425</v>
      </c>
      <c r="AD18" s="658">
        <v>37255</v>
      </c>
      <c r="AE18" s="658">
        <v>37498</v>
      </c>
      <c r="AF18" s="658">
        <v>38879</v>
      </c>
      <c r="AG18" s="658">
        <v>39482</v>
      </c>
      <c r="AH18" s="658">
        <v>39559</v>
      </c>
      <c r="AI18" s="1605">
        <v>39568</v>
      </c>
      <c r="AJ18" s="86"/>
      <c r="AK18" s="511"/>
      <c r="AL18" s="1377"/>
    </row>
    <row r="19" spans="1:38" s="1" customFormat="1" ht="11.1" customHeight="1">
      <c r="A19" s="234"/>
      <c r="B19" s="141" t="s">
        <v>133</v>
      </c>
      <c r="C19" s="57"/>
      <c r="D19" s="700" t="s">
        <v>383</v>
      </c>
      <c r="E19" s="700"/>
      <c r="F19" s="700"/>
      <c r="G19" s="700"/>
      <c r="H19" s="658">
        <v>999</v>
      </c>
      <c r="I19" s="658">
        <v>999</v>
      </c>
      <c r="J19" s="658">
        <v>999</v>
      </c>
      <c r="K19" s="658">
        <v>999</v>
      </c>
      <c r="L19" s="658">
        <v>2493</v>
      </c>
      <c r="M19" s="658">
        <v>2493</v>
      </c>
      <c r="N19" s="658">
        <v>2493</v>
      </c>
      <c r="O19" s="658">
        <v>3489</v>
      </c>
      <c r="P19" s="658">
        <v>3489</v>
      </c>
      <c r="Q19" s="658">
        <v>3489</v>
      </c>
      <c r="R19" s="658">
        <v>3481</v>
      </c>
      <c r="S19" s="660">
        <v>4478</v>
      </c>
      <c r="T19" s="660">
        <v>4478</v>
      </c>
      <c r="U19" s="660">
        <v>4478</v>
      </c>
      <c r="V19" s="1065">
        <v>4148</v>
      </c>
      <c r="W19" s="1065">
        <v>4148</v>
      </c>
      <c r="X19" s="660">
        <v>4148</v>
      </c>
      <c r="Y19" s="658">
        <v>4148</v>
      </c>
      <c r="Z19" s="658">
        <v>3818</v>
      </c>
      <c r="AA19" s="658">
        <v>3818</v>
      </c>
      <c r="AB19" s="658">
        <v>3818</v>
      </c>
      <c r="AC19" s="658">
        <v>3818</v>
      </c>
      <c r="AD19" s="658">
        <v>3488</v>
      </c>
      <c r="AE19" s="658">
        <v>4983</v>
      </c>
      <c r="AF19" s="658">
        <v>3489</v>
      </c>
      <c r="AG19" s="658">
        <v>3489</v>
      </c>
      <c r="AH19" s="658">
        <v>3489</v>
      </c>
      <c r="AI19" s="1605">
        <v>2493</v>
      </c>
      <c r="AJ19" s="86"/>
      <c r="AK19" s="511"/>
      <c r="AL19" s="1377"/>
    </row>
    <row r="20" spans="1:38" s="1" customFormat="1" ht="11.1" customHeight="1">
      <c r="A20" s="234"/>
      <c r="B20" s="141" t="s">
        <v>134</v>
      </c>
      <c r="C20" s="57"/>
      <c r="D20" s="700" t="s">
        <v>384</v>
      </c>
      <c r="E20" s="700"/>
      <c r="F20" s="700"/>
      <c r="G20" s="700"/>
      <c r="H20" s="658">
        <v>-445</v>
      </c>
      <c r="I20" s="658">
        <v>-358</v>
      </c>
      <c r="J20" s="658">
        <v>-621</v>
      </c>
      <c r="K20" s="658">
        <v>-2202</v>
      </c>
      <c r="L20" s="658">
        <v>-2550</v>
      </c>
      <c r="M20" s="658">
        <v>-2150</v>
      </c>
      <c r="N20" s="658">
        <v>-2162</v>
      </c>
      <c r="O20" s="658">
        <v>-2144</v>
      </c>
      <c r="P20" s="623">
        <v>-2373</v>
      </c>
      <c r="Q20" s="623">
        <v>-2195</v>
      </c>
      <c r="R20" s="623">
        <v>-1813</v>
      </c>
      <c r="S20" s="624">
        <v>-1872</v>
      </c>
      <c r="T20" s="624">
        <v>-2146</v>
      </c>
      <c r="U20" s="624">
        <v>-2788</v>
      </c>
      <c r="V20" s="1117">
        <v>-2397</v>
      </c>
      <c r="W20" s="1117">
        <v>-3358</v>
      </c>
      <c r="X20" s="624">
        <v>-2095</v>
      </c>
      <c r="Y20" s="623">
        <f>-SUM(Y16:Y19)+Y15</f>
        <v>-2922</v>
      </c>
      <c r="Z20" s="623">
        <v>-2325</v>
      </c>
      <c r="AA20" s="623">
        <f>-SUM(AA16:AA19)+AA15</f>
        <v>-2582</v>
      </c>
      <c r="AB20" s="623">
        <v>-2469</v>
      </c>
      <c r="AC20" s="623">
        <v>-4120</v>
      </c>
      <c r="AD20" s="623">
        <v>-3005</v>
      </c>
      <c r="AE20" s="623">
        <v>-2961</v>
      </c>
      <c r="AF20" s="623">
        <v>-3203</v>
      </c>
      <c r="AG20" s="623">
        <v>-4908</v>
      </c>
      <c r="AH20" s="623">
        <v>-3106</v>
      </c>
      <c r="AI20" s="1606">
        <v>-3155</v>
      </c>
      <c r="AJ20" s="86"/>
      <c r="AK20" s="511"/>
      <c r="AL20" s="1377"/>
    </row>
    <row r="21" spans="1:38" s="1" customFormat="1" ht="11.1" customHeight="1">
      <c r="A21" s="234"/>
      <c r="B21" s="141" t="s">
        <v>135</v>
      </c>
      <c r="C21" s="57"/>
      <c r="D21" s="890" t="s">
        <v>385</v>
      </c>
      <c r="E21" s="890"/>
      <c r="F21" s="890"/>
      <c r="G21" s="891"/>
      <c r="H21" s="653">
        <v>12431</v>
      </c>
      <c r="I21" s="653">
        <v>12901</v>
      </c>
      <c r="J21" s="653">
        <v>11851</v>
      </c>
      <c r="K21" s="653">
        <v>9522</v>
      </c>
      <c r="L21" s="653">
        <v>9402</v>
      </c>
      <c r="M21" s="653">
        <v>9198.8967300000004</v>
      </c>
      <c r="N21" s="653">
        <v>8391</v>
      </c>
      <c r="O21" s="653">
        <v>8554</v>
      </c>
      <c r="P21" s="653">
        <v>8102</v>
      </c>
      <c r="Q21" s="653">
        <v>8250</v>
      </c>
      <c r="R21" s="653">
        <v>7823</v>
      </c>
      <c r="S21" s="655">
        <v>7931</v>
      </c>
      <c r="T21" s="655">
        <v>7365</v>
      </c>
      <c r="U21" s="655">
        <v>7169</v>
      </c>
      <c r="V21" s="1057">
        <v>6938</v>
      </c>
      <c r="W21" s="1057">
        <v>6832</v>
      </c>
      <c r="X21" s="655">
        <v>6023</v>
      </c>
      <c r="Y21" s="653">
        <v>5829</v>
      </c>
      <c r="Z21" s="653">
        <v>5431</v>
      </c>
      <c r="AA21" s="653">
        <v>5562</v>
      </c>
      <c r="AB21" s="653">
        <v>4188</v>
      </c>
      <c r="AC21" s="1444">
        <v>4175</v>
      </c>
      <c r="AD21" s="1444">
        <v>3713</v>
      </c>
      <c r="AE21" s="1444">
        <v>3938</v>
      </c>
      <c r="AF21" s="1444">
        <v>3349</v>
      </c>
      <c r="AG21" s="1444">
        <v>3204</v>
      </c>
      <c r="AH21" s="1444">
        <v>3084</v>
      </c>
      <c r="AI21" s="1672">
        <v>3169</v>
      </c>
      <c r="AJ21" s="86"/>
      <c r="AK21" s="511"/>
      <c r="AL21" s="1377"/>
    </row>
    <row r="22" spans="1:38" s="1" customFormat="1" ht="11.1" customHeight="1">
      <c r="A22" s="234"/>
      <c r="B22" s="1548" t="s">
        <v>570</v>
      </c>
      <c r="C22" s="57"/>
      <c r="D22" s="700" t="s">
        <v>386</v>
      </c>
      <c r="E22" s="700"/>
      <c r="F22" s="700"/>
      <c r="G22" s="700"/>
      <c r="H22" s="658">
        <v>4047</v>
      </c>
      <c r="I22" s="658">
        <v>2670</v>
      </c>
      <c r="J22" s="658">
        <v>2742</v>
      </c>
      <c r="K22" s="658">
        <v>315</v>
      </c>
      <c r="L22" s="658">
        <v>337</v>
      </c>
      <c r="M22" s="658">
        <v>334</v>
      </c>
      <c r="N22" s="658">
        <v>355</v>
      </c>
      <c r="O22" s="658">
        <v>416</v>
      </c>
      <c r="P22" s="658">
        <v>357</v>
      </c>
      <c r="Q22" s="658">
        <v>402</v>
      </c>
      <c r="R22" s="619">
        <v>426</v>
      </c>
      <c r="S22" s="683">
        <v>395</v>
      </c>
      <c r="T22" s="683">
        <v>394</v>
      </c>
      <c r="U22" s="683">
        <v>329</v>
      </c>
      <c r="V22" s="1255">
        <v>296</v>
      </c>
      <c r="W22" s="1255">
        <v>229</v>
      </c>
      <c r="X22" s="620">
        <v>324</v>
      </c>
      <c r="Y22" s="618">
        <v>380</v>
      </c>
      <c r="Z22" s="618">
        <v>445</v>
      </c>
      <c r="AA22" s="618">
        <v>570</v>
      </c>
      <c r="AB22" s="618">
        <v>583</v>
      </c>
      <c r="AC22" s="618">
        <v>600</v>
      </c>
      <c r="AD22" s="618">
        <v>604</v>
      </c>
      <c r="AE22" s="618">
        <v>726</v>
      </c>
      <c r="AF22" s="618">
        <v>803</v>
      </c>
      <c r="AG22" s="618">
        <v>878</v>
      </c>
      <c r="AH22" s="618">
        <v>890</v>
      </c>
      <c r="AI22" s="1604">
        <v>987</v>
      </c>
      <c r="AJ22" s="86"/>
      <c r="AK22" s="511"/>
      <c r="AL22" s="1377"/>
    </row>
    <row r="23" spans="1:38" s="1" customFormat="1" ht="11.1" customHeight="1">
      <c r="A23" s="239"/>
      <c r="B23" s="140" t="s">
        <v>387</v>
      </c>
      <c r="C23" s="57"/>
      <c r="D23" s="700" t="s">
        <v>388</v>
      </c>
      <c r="E23" s="700"/>
      <c r="F23" s="700"/>
      <c r="G23" s="700"/>
      <c r="H23" s="658">
        <v>12400</v>
      </c>
      <c r="I23" s="658">
        <v>15159</v>
      </c>
      <c r="J23" s="658">
        <v>13449</v>
      </c>
      <c r="K23" s="658">
        <v>13547</v>
      </c>
      <c r="L23" s="658">
        <v>13565</v>
      </c>
      <c r="M23" s="658">
        <v>13364.89673</v>
      </c>
      <c r="N23" s="658">
        <v>9888</v>
      </c>
      <c r="O23" s="658">
        <v>9990</v>
      </c>
      <c r="P23" s="658">
        <v>9945</v>
      </c>
      <c r="Q23" s="658">
        <v>10048</v>
      </c>
      <c r="R23" s="658">
        <v>10161</v>
      </c>
      <c r="S23" s="660">
        <v>10300</v>
      </c>
      <c r="T23" s="660">
        <v>10471</v>
      </c>
      <c r="U23" s="660">
        <v>10340</v>
      </c>
      <c r="V23" s="1065">
        <v>10718</v>
      </c>
      <c r="W23" s="1065">
        <v>10679</v>
      </c>
      <c r="X23" s="660">
        <v>10099</v>
      </c>
      <c r="Y23" s="658">
        <v>9850</v>
      </c>
      <c r="Z23" s="658">
        <v>9874</v>
      </c>
      <c r="AA23" s="658">
        <v>9880</v>
      </c>
      <c r="AB23" s="658">
        <v>10006</v>
      </c>
      <c r="AC23" s="658">
        <v>9969</v>
      </c>
      <c r="AD23" s="658">
        <v>9886</v>
      </c>
      <c r="AE23" s="658">
        <v>10014</v>
      </c>
      <c r="AF23" s="658">
        <v>10243</v>
      </c>
      <c r="AG23" s="658">
        <v>5877</v>
      </c>
      <c r="AH23" s="658">
        <v>5990</v>
      </c>
      <c r="AI23" s="1605">
        <v>5969</v>
      </c>
      <c r="AJ23" s="86"/>
      <c r="AK23" s="511"/>
      <c r="AL23" s="1377"/>
    </row>
    <row r="24" spans="1:38" s="1" customFormat="1" ht="11.1" customHeight="1">
      <c r="A24" s="241"/>
      <c r="B24" s="141" t="s">
        <v>138</v>
      </c>
      <c r="C24" s="57"/>
      <c r="D24" s="700" t="s">
        <v>389</v>
      </c>
      <c r="E24" s="700"/>
      <c r="F24" s="700"/>
      <c r="G24" s="700"/>
      <c r="H24" s="658">
        <v>0</v>
      </c>
      <c r="I24" s="658">
        <v>0</v>
      </c>
      <c r="J24" s="658">
        <v>0</v>
      </c>
      <c r="K24" s="658">
        <v>0</v>
      </c>
      <c r="L24" s="658">
        <v>0</v>
      </c>
      <c r="M24" s="658">
        <v>0</v>
      </c>
      <c r="N24" s="658">
        <v>0</v>
      </c>
      <c r="O24" s="658">
        <v>0</v>
      </c>
      <c r="P24" s="658">
        <v>0</v>
      </c>
      <c r="Q24" s="658">
        <v>0</v>
      </c>
      <c r="R24" s="658">
        <v>0</v>
      </c>
      <c r="S24" s="660">
        <v>0</v>
      </c>
      <c r="T24" s="660">
        <v>0</v>
      </c>
      <c r="U24" s="660" t="s">
        <v>532</v>
      </c>
      <c r="V24" s="1065">
        <v>0</v>
      </c>
      <c r="W24" s="1065">
        <v>0</v>
      </c>
      <c r="X24" s="660">
        <v>0</v>
      </c>
      <c r="Y24" s="658">
        <v>0</v>
      </c>
      <c r="Z24" s="658">
        <v>0</v>
      </c>
      <c r="AA24" s="658">
        <v>0</v>
      </c>
      <c r="AB24" s="658">
        <v>0</v>
      </c>
      <c r="AC24" s="658">
        <v>0</v>
      </c>
      <c r="AD24" s="658">
        <v>0</v>
      </c>
      <c r="AE24" s="658">
        <v>0</v>
      </c>
      <c r="AF24" s="658">
        <v>0</v>
      </c>
      <c r="AG24" s="658">
        <v>0</v>
      </c>
      <c r="AH24" s="658">
        <v>0</v>
      </c>
      <c r="AI24" s="1605">
        <v>0</v>
      </c>
      <c r="AJ24" s="86"/>
      <c r="AK24" s="511"/>
      <c r="AL24" s="1377"/>
    </row>
    <row r="25" spans="1:38" s="1" customFormat="1" ht="11.1" customHeight="1">
      <c r="A25" s="234"/>
      <c r="B25" s="141" t="s">
        <v>140</v>
      </c>
      <c r="C25" s="57"/>
      <c r="D25" s="700" t="s">
        <v>384</v>
      </c>
      <c r="E25" s="700"/>
      <c r="F25" s="700"/>
      <c r="G25" s="700"/>
      <c r="H25" s="658">
        <v>-4016</v>
      </c>
      <c r="I25" s="658">
        <v>-4928</v>
      </c>
      <c r="J25" s="658">
        <v>-4340</v>
      </c>
      <c r="K25" s="658">
        <v>-4340</v>
      </c>
      <c r="L25" s="658">
        <v>-4500</v>
      </c>
      <c r="M25" s="658">
        <v>-4500</v>
      </c>
      <c r="N25" s="658">
        <v>-1852</v>
      </c>
      <c r="O25" s="658">
        <v>-1852</v>
      </c>
      <c r="P25" s="658">
        <v>-2200</v>
      </c>
      <c r="Q25" s="658">
        <v>-2200</v>
      </c>
      <c r="R25" s="623">
        <v>-2764</v>
      </c>
      <c r="S25" s="624">
        <v>-2764</v>
      </c>
      <c r="T25" s="624">
        <v>-3500</v>
      </c>
      <c r="U25" s="624">
        <v>-3500</v>
      </c>
      <c r="V25" s="1117">
        <v>-4076</v>
      </c>
      <c r="W25" s="1117">
        <v>-4076</v>
      </c>
      <c r="X25" s="624">
        <v>-4400</v>
      </c>
      <c r="Y25" s="623">
        <f>Y21-SUM(Y22:Y24)</f>
        <v>-4401</v>
      </c>
      <c r="Z25" s="623">
        <v>-4888</v>
      </c>
      <c r="AA25" s="623">
        <f>AA21-SUM(AA22:AA24)</f>
        <v>-4888</v>
      </c>
      <c r="AB25" s="623">
        <v>-6401</v>
      </c>
      <c r="AC25" s="623">
        <v>-6394</v>
      </c>
      <c r="AD25" s="623">
        <v>-6777</v>
      </c>
      <c r="AE25" s="623">
        <v>-6802</v>
      </c>
      <c r="AF25" s="623">
        <v>-7697</v>
      </c>
      <c r="AG25" s="623">
        <v>-3551</v>
      </c>
      <c r="AH25" s="623">
        <v>-3796</v>
      </c>
      <c r="AI25" s="1606">
        <v>-3787</v>
      </c>
      <c r="AJ25" s="86"/>
      <c r="AK25" s="511"/>
      <c r="AL25" s="1377"/>
    </row>
    <row r="26" spans="1:38" s="1" customFormat="1" ht="11.1" customHeight="1">
      <c r="A26" s="237"/>
      <c r="B26" s="141"/>
      <c r="C26" s="57"/>
      <c r="D26" s="891" t="s">
        <v>390</v>
      </c>
      <c r="E26" s="892"/>
      <c r="F26" s="892"/>
      <c r="G26" s="892"/>
      <c r="H26" s="653">
        <v>348644</v>
      </c>
      <c r="I26" s="653">
        <v>358032</v>
      </c>
      <c r="J26" s="653">
        <v>360486</v>
      </c>
      <c r="K26" s="653">
        <v>328314</v>
      </c>
      <c r="L26" s="653">
        <v>327007</v>
      </c>
      <c r="M26" s="653">
        <v>322601</v>
      </c>
      <c r="N26" s="653">
        <v>330293</v>
      </c>
      <c r="O26" s="653">
        <v>329044</v>
      </c>
      <c r="P26" s="653">
        <v>333452</v>
      </c>
      <c r="Q26" s="653">
        <v>337180</v>
      </c>
      <c r="R26" s="653">
        <v>343218</v>
      </c>
      <c r="S26" s="655">
        <v>351226</v>
      </c>
      <c r="T26" s="655">
        <v>354137</v>
      </c>
      <c r="U26" s="655">
        <v>351691</v>
      </c>
      <c r="V26" s="1057">
        <v>350702</v>
      </c>
      <c r="W26" s="1057">
        <v>355526</v>
      </c>
      <c r="X26" s="653">
        <v>295995</v>
      </c>
      <c r="Y26" s="653">
        <v>302320</v>
      </c>
      <c r="Z26" s="653">
        <v>314248</v>
      </c>
      <c r="AA26" s="653">
        <v>327855</v>
      </c>
      <c r="AB26" s="653">
        <v>328346</v>
      </c>
      <c r="AC26" s="1444">
        <v>322724</v>
      </c>
      <c r="AD26" s="1444">
        <v>322715</v>
      </c>
      <c r="AE26" s="1444">
        <v>329790</v>
      </c>
      <c r="AF26" s="1444">
        <v>334865</v>
      </c>
      <c r="AG26" s="1444">
        <v>332258</v>
      </c>
      <c r="AH26" s="1444">
        <v>333856</v>
      </c>
      <c r="AI26" s="1672">
        <v>340135</v>
      </c>
      <c r="AJ26" s="86"/>
      <c r="AK26" s="511"/>
      <c r="AL26" s="1377"/>
    </row>
    <row r="27" spans="1:38" s="1" customFormat="1" ht="11.1" customHeight="1">
      <c r="A27" s="285"/>
      <c r="B27" s="141"/>
      <c r="C27" s="57"/>
      <c r="D27" s="700" t="s">
        <v>391</v>
      </c>
      <c r="E27" s="700"/>
      <c r="F27" s="700"/>
      <c r="G27" s="700"/>
      <c r="H27" s="658">
        <v>326420</v>
      </c>
      <c r="I27" s="658">
        <v>335614</v>
      </c>
      <c r="J27" s="658">
        <v>337947</v>
      </c>
      <c r="K27" s="658">
        <v>305171</v>
      </c>
      <c r="L27" s="658">
        <v>303563</v>
      </c>
      <c r="M27" s="658">
        <v>299026</v>
      </c>
      <c r="N27" s="658">
        <v>306298</v>
      </c>
      <c r="O27" s="658">
        <v>305013</v>
      </c>
      <c r="P27" s="658">
        <v>309047</v>
      </c>
      <c r="Q27" s="658">
        <v>313074</v>
      </c>
      <c r="R27" s="619">
        <v>319023</v>
      </c>
      <c r="S27" s="683">
        <v>327031</v>
      </c>
      <c r="T27" s="683">
        <v>329844</v>
      </c>
      <c r="U27" s="683">
        <v>327507</v>
      </c>
      <c r="V27" s="1255">
        <v>326676</v>
      </c>
      <c r="W27" s="1255">
        <v>331718</v>
      </c>
      <c r="X27" s="618">
        <v>272191</v>
      </c>
      <c r="Y27" s="618">
        <v>278537</v>
      </c>
      <c r="Z27" s="618">
        <v>290305</v>
      </c>
      <c r="AA27" s="618">
        <v>303472</v>
      </c>
      <c r="AB27" s="618">
        <v>303799</v>
      </c>
      <c r="AC27" s="618">
        <v>298516</v>
      </c>
      <c r="AD27" s="618">
        <v>297861</v>
      </c>
      <c r="AE27" s="618">
        <v>304490</v>
      </c>
      <c r="AF27" s="618">
        <v>309300</v>
      </c>
      <c r="AG27" s="618">
        <v>306381</v>
      </c>
      <c r="AH27" s="618">
        <v>308937</v>
      </c>
      <c r="AI27" s="1604">
        <v>314698</v>
      </c>
      <c r="AJ27" s="1280"/>
      <c r="AK27" s="511"/>
      <c r="AL27" s="1377"/>
    </row>
    <row r="28" spans="1:38" s="1" customFormat="1" ht="11.1" customHeight="1">
      <c r="A28" s="285"/>
      <c r="B28" s="141"/>
      <c r="C28" s="57"/>
      <c r="D28" s="700" t="s">
        <v>392</v>
      </c>
      <c r="E28" s="700"/>
      <c r="F28" s="700"/>
      <c r="G28" s="700"/>
      <c r="H28" s="658">
        <v>2081</v>
      </c>
      <c r="I28" s="658">
        <v>1411</v>
      </c>
      <c r="J28" s="658">
        <v>1402</v>
      </c>
      <c r="K28" s="658">
        <v>1826</v>
      </c>
      <c r="L28" s="658">
        <v>1944</v>
      </c>
      <c r="M28" s="658">
        <v>1992</v>
      </c>
      <c r="N28" s="658">
        <v>2189</v>
      </c>
      <c r="O28" s="658">
        <v>2163</v>
      </c>
      <c r="P28" s="658">
        <v>2170</v>
      </c>
      <c r="Q28" s="658">
        <v>1819</v>
      </c>
      <c r="R28" s="658">
        <v>22337</v>
      </c>
      <c r="S28" s="660">
        <v>1762</v>
      </c>
      <c r="T28" s="660">
        <v>1627</v>
      </c>
      <c r="U28" s="660">
        <v>1568</v>
      </c>
      <c r="V28" s="1065">
        <v>1545</v>
      </c>
      <c r="W28" s="1065">
        <v>1247</v>
      </c>
      <c r="X28" s="658">
        <v>1371</v>
      </c>
      <c r="Y28" s="658">
        <v>1227</v>
      </c>
      <c r="Z28" s="658">
        <v>1458</v>
      </c>
      <c r="AA28" s="658">
        <v>1607</v>
      </c>
      <c r="AB28" s="658">
        <v>1631</v>
      </c>
      <c r="AC28" s="658">
        <v>1166</v>
      </c>
      <c r="AD28" s="658">
        <v>23253</v>
      </c>
      <c r="AE28" s="658">
        <v>1794</v>
      </c>
      <c r="AF28" s="658">
        <v>1819</v>
      </c>
      <c r="AG28" s="658">
        <v>1353</v>
      </c>
      <c r="AH28" s="658">
        <v>4351</v>
      </c>
      <c r="AI28" s="1605">
        <v>4510</v>
      </c>
      <c r="AJ28" s="86"/>
      <c r="AK28" s="511"/>
      <c r="AL28" s="1377"/>
    </row>
    <row r="29" spans="1:38" s="1" customFormat="1" ht="11.1" customHeight="1">
      <c r="A29" s="284"/>
      <c r="B29" s="141"/>
      <c r="C29" s="57"/>
      <c r="D29" s="841" t="s">
        <v>393</v>
      </c>
      <c r="E29" s="841"/>
      <c r="F29" s="841"/>
      <c r="G29" s="841"/>
      <c r="H29" s="623">
        <v>20143</v>
      </c>
      <c r="I29" s="623">
        <v>21007</v>
      </c>
      <c r="J29" s="623">
        <v>21137</v>
      </c>
      <c r="K29" s="623">
        <v>21317</v>
      </c>
      <c r="L29" s="623">
        <v>21500</v>
      </c>
      <c r="M29" s="623">
        <v>21583</v>
      </c>
      <c r="N29" s="658">
        <v>21806</v>
      </c>
      <c r="O29" s="658">
        <v>21868</v>
      </c>
      <c r="P29" s="658">
        <v>22235</v>
      </c>
      <c r="Q29" s="658">
        <v>22287</v>
      </c>
      <c r="R29" s="623">
        <v>1858</v>
      </c>
      <c r="S29" s="624">
        <v>22433</v>
      </c>
      <c r="T29" s="624">
        <v>22666</v>
      </c>
      <c r="U29" s="624">
        <v>22616</v>
      </c>
      <c r="V29" s="1117">
        <v>22481</v>
      </c>
      <c r="W29" s="1117">
        <v>22561</v>
      </c>
      <c r="X29" s="623">
        <v>22433</v>
      </c>
      <c r="Y29" s="623">
        <v>22556</v>
      </c>
      <c r="Z29" s="623">
        <v>22485</v>
      </c>
      <c r="AA29" s="623">
        <v>22776</v>
      </c>
      <c r="AB29" s="623">
        <v>22916</v>
      </c>
      <c r="AC29" s="623">
        <v>23042</v>
      </c>
      <c r="AD29" s="623">
        <v>1601</v>
      </c>
      <c r="AE29" s="623">
        <v>23506</v>
      </c>
      <c r="AF29" s="623">
        <v>23746</v>
      </c>
      <c r="AG29" s="623">
        <v>24524</v>
      </c>
      <c r="AH29" s="623">
        <v>20568</v>
      </c>
      <c r="AI29" s="1606">
        <v>20927</v>
      </c>
      <c r="AJ29" s="86"/>
      <c r="AK29" s="511"/>
      <c r="AL29" s="1377"/>
    </row>
    <row r="30" spans="1:38" s="1" customFormat="1" ht="11.1" customHeight="1">
      <c r="A30" s="284"/>
      <c r="B30" s="141"/>
      <c r="C30" s="58"/>
      <c r="D30" s="490"/>
      <c r="E30" s="490"/>
      <c r="F30" s="490"/>
      <c r="G30" s="490"/>
      <c r="H30" s="490"/>
      <c r="I30" s="490"/>
      <c r="J30" s="490"/>
      <c r="K30" s="490"/>
      <c r="L30" s="818"/>
      <c r="M30" s="818"/>
      <c r="N30" s="819"/>
      <c r="O30" s="815"/>
      <c r="P30" s="815"/>
      <c r="Q30" s="815"/>
      <c r="R30" s="490"/>
      <c r="S30" s="820"/>
      <c r="T30" s="820"/>
      <c r="U30" s="820"/>
      <c r="V30" s="1371"/>
      <c r="W30" s="1371"/>
      <c r="X30" s="490"/>
      <c r="Y30" s="490"/>
      <c r="Z30" s="490"/>
      <c r="AA30" s="490"/>
      <c r="AB30" s="490"/>
      <c r="AC30" s="490"/>
      <c r="AD30" s="490"/>
      <c r="AE30" s="490"/>
      <c r="AF30" s="490"/>
      <c r="AG30" s="490"/>
      <c r="AH30" s="490"/>
      <c r="AI30" s="490"/>
      <c r="AJ30" s="86"/>
      <c r="AK30" s="511"/>
      <c r="AL30" s="1377"/>
    </row>
    <row r="31" spans="1:38" s="1" customFormat="1" ht="11.1" customHeight="1">
      <c r="A31" s="284"/>
      <c r="B31" s="141"/>
      <c r="C31" s="92"/>
      <c r="D31" s="821" t="s">
        <v>394</v>
      </c>
      <c r="E31" s="822"/>
      <c r="F31" s="822"/>
      <c r="G31" s="823"/>
      <c r="H31" s="824">
        <v>13.69</v>
      </c>
      <c r="I31" s="824">
        <v>15.25</v>
      </c>
      <c r="J31" s="824">
        <v>15.06</v>
      </c>
      <c r="K31" s="824">
        <v>15.6</v>
      </c>
      <c r="L31" s="824">
        <v>16.260000000000002</v>
      </c>
      <c r="M31" s="824">
        <v>16.04</v>
      </c>
      <c r="N31" s="824">
        <v>15.7</v>
      </c>
      <c r="O31" s="825">
        <v>16.45190308894859</v>
      </c>
      <c r="P31" s="825">
        <v>16.39</v>
      </c>
      <c r="Q31" s="825">
        <v>16.21</v>
      </c>
      <c r="R31" s="824">
        <v>16.07</v>
      </c>
      <c r="S31" s="826">
        <v>16.3</v>
      </c>
      <c r="T31" s="826">
        <v>16.29</v>
      </c>
      <c r="U31" s="826">
        <v>16.12</v>
      </c>
      <c r="V31" s="1372">
        <v>16.13</v>
      </c>
      <c r="W31" s="1372">
        <v>15.86</v>
      </c>
      <c r="X31" s="824">
        <v>19.11</v>
      </c>
      <c r="Y31" s="824">
        <v>18.53</v>
      </c>
      <c r="Z31" s="824">
        <v>17.75</v>
      </c>
      <c r="AA31" s="824">
        <v>17.2</v>
      </c>
      <c r="AB31" s="824">
        <v>17.18</v>
      </c>
      <c r="AC31" s="1697">
        <v>17.05</v>
      </c>
      <c r="AD31" s="1697">
        <v>17.100000000000001</v>
      </c>
      <c r="AE31" s="1697">
        <v>17.34</v>
      </c>
      <c r="AF31" s="1697">
        <v>16.8</v>
      </c>
      <c r="AG31" s="1697">
        <v>16.55</v>
      </c>
      <c r="AH31" s="1697">
        <v>17</v>
      </c>
      <c r="AI31" s="1673">
        <v>16.41</v>
      </c>
      <c r="AJ31" s="86"/>
      <c r="AK31" s="511"/>
      <c r="AL31" s="1377"/>
    </row>
    <row r="32" spans="1:38" s="1" customFormat="1" ht="11.1" customHeight="1">
      <c r="A32" s="284"/>
      <c r="B32" s="141"/>
      <c r="C32" s="92"/>
      <c r="D32" s="827" t="s">
        <v>374</v>
      </c>
      <c r="E32" s="828"/>
      <c r="F32" s="828"/>
      <c r="G32" s="829"/>
      <c r="H32" s="825">
        <v>10.130000000000001</v>
      </c>
      <c r="I32" s="825">
        <v>11.64</v>
      </c>
      <c r="J32" s="825">
        <v>11.77</v>
      </c>
      <c r="K32" s="825">
        <v>12.7</v>
      </c>
      <c r="L32" s="825">
        <v>13.39</v>
      </c>
      <c r="M32" s="825">
        <v>13.19</v>
      </c>
      <c r="N32" s="830">
        <v>13.16</v>
      </c>
      <c r="O32" s="831">
        <v>13.852250762815915</v>
      </c>
      <c r="P32" s="830">
        <v>13.96</v>
      </c>
      <c r="Q32" s="830">
        <v>13.77</v>
      </c>
      <c r="R32" s="830">
        <v>13.79</v>
      </c>
      <c r="S32" s="832">
        <v>14.04</v>
      </c>
      <c r="T32" s="832">
        <v>14.21</v>
      </c>
      <c r="U32" s="832">
        <v>14.08</v>
      </c>
      <c r="V32" s="1373">
        <v>14.16</v>
      </c>
      <c r="W32" s="1373">
        <v>13.93</v>
      </c>
      <c r="X32" s="831">
        <v>17.079999999999998</v>
      </c>
      <c r="Y32" s="831">
        <v>16.600000000000001</v>
      </c>
      <c r="Z32" s="831">
        <v>16.02</v>
      </c>
      <c r="AA32" s="831">
        <v>15.51</v>
      </c>
      <c r="AB32" s="831">
        <v>15.9</v>
      </c>
      <c r="AC32" s="831">
        <v>15.76</v>
      </c>
      <c r="AD32" s="831">
        <v>15.95</v>
      </c>
      <c r="AE32" s="831">
        <v>16.149999999999999</v>
      </c>
      <c r="AF32" s="831">
        <v>15.8</v>
      </c>
      <c r="AG32" s="831">
        <v>15.59</v>
      </c>
      <c r="AH32" s="831">
        <v>16.079999999999998</v>
      </c>
      <c r="AI32" s="1641">
        <v>15.48</v>
      </c>
      <c r="AJ32" s="86"/>
      <c r="AK32" s="511"/>
      <c r="AL32" s="1377"/>
    </row>
    <row r="33" spans="1:38" s="1" customFormat="1" ht="11.1" customHeight="1">
      <c r="A33" s="285"/>
      <c r="B33" s="141"/>
      <c r="C33" s="92"/>
      <c r="D33" s="833" t="s">
        <v>375</v>
      </c>
      <c r="E33" s="834"/>
      <c r="F33" s="834"/>
      <c r="G33" s="835"/>
      <c r="H33" s="836">
        <v>9.84</v>
      </c>
      <c r="I33" s="836">
        <v>11.36</v>
      </c>
      <c r="J33" s="836">
        <v>11.49</v>
      </c>
      <c r="K33" s="836">
        <v>12.4</v>
      </c>
      <c r="L33" s="836">
        <v>12.62</v>
      </c>
      <c r="M33" s="836">
        <v>12.41</v>
      </c>
      <c r="N33" s="836">
        <v>12.41</v>
      </c>
      <c r="O33" s="836">
        <v>12.79190624962011</v>
      </c>
      <c r="P33" s="836">
        <v>12.91</v>
      </c>
      <c r="Q33" s="836">
        <v>12.73</v>
      </c>
      <c r="R33" s="836">
        <v>12.78</v>
      </c>
      <c r="S33" s="837">
        <v>12.77</v>
      </c>
      <c r="T33" s="837">
        <v>12.95</v>
      </c>
      <c r="U33" s="837">
        <v>12.8</v>
      </c>
      <c r="V33" s="1374">
        <v>12.97</v>
      </c>
      <c r="W33" s="1374">
        <v>12.77</v>
      </c>
      <c r="X33" s="836">
        <v>15.68</v>
      </c>
      <c r="Y33" s="836">
        <v>15.23</v>
      </c>
      <c r="Z33" s="836">
        <v>14.81</v>
      </c>
      <c r="AA33" s="836">
        <v>14.34</v>
      </c>
      <c r="AB33" s="836">
        <v>14.74</v>
      </c>
      <c r="AC33" s="836">
        <v>14.58</v>
      </c>
      <c r="AD33" s="836">
        <v>14.87</v>
      </c>
      <c r="AE33" s="836">
        <v>14.64</v>
      </c>
      <c r="AF33" s="836">
        <v>14.75</v>
      </c>
      <c r="AG33" s="836">
        <v>14.54</v>
      </c>
      <c r="AH33" s="836">
        <v>15.03</v>
      </c>
      <c r="AI33" s="1642">
        <v>14.74</v>
      </c>
      <c r="AJ33" s="86"/>
      <c r="AK33" s="511"/>
      <c r="AL33" s="1377"/>
    </row>
    <row r="34" spans="1:38" s="1" customFormat="1" ht="11.1" customHeight="1">
      <c r="A34" s="284"/>
      <c r="B34" s="141"/>
      <c r="C34" s="92"/>
      <c r="D34" s="28"/>
      <c r="E34" s="17"/>
      <c r="F34" s="17"/>
      <c r="G34" s="17"/>
      <c r="H34" s="18"/>
      <c r="I34" s="18"/>
      <c r="J34" s="18"/>
      <c r="K34" s="18"/>
      <c r="L34" s="18"/>
      <c r="M34" s="18"/>
      <c r="N34" s="18"/>
      <c r="O34" s="18"/>
      <c r="P34" s="18"/>
      <c r="Q34" s="18"/>
      <c r="R34" s="18"/>
      <c r="S34" s="481"/>
      <c r="T34" s="481"/>
      <c r="U34" s="481"/>
      <c r="V34" s="1375"/>
      <c r="W34" s="1375"/>
      <c r="X34" s="481"/>
      <c r="Y34" s="18"/>
      <c r="Z34" s="18"/>
      <c r="AA34" s="18"/>
      <c r="AB34" s="18"/>
      <c r="AC34" s="18"/>
      <c r="AD34" s="18"/>
      <c r="AE34" s="18"/>
      <c r="AF34" s="18"/>
      <c r="AG34" s="18"/>
      <c r="AH34" s="18"/>
      <c r="AI34" s="18"/>
      <c r="AJ34" s="86"/>
      <c r="AK34" s="86"/>
      <c r="AL34" s="86"/>
    </row>
    <row r="35" spans="1:38" s="1" customFormat="1" ht="11.1" customHeight="1">
      <c r="A35" s="284"/>
      <c r="B35" s="141"/>
      <c r="C35" s="330"/>
      <c r="D35" s="813" t="s">
        <v>405</v>
      </c>
      <c r="E35" s="336"/>
      <c r="F35" s="336"/>
      <c r="G35" s="336"/>
      <c r="H35" s="212"/>
      <c r="I35" s="212"/>
      <c r="J35" s="212"/>
      <c r="K35" s="212"/>
      <c r="L35" s="212"/>
      <c r="M35" s="319"/>
      <c r="N35" s="319"/>
      <c r="O35" s="319"/>
      <c r="P35" s="319"/>
      <c r="Q35" s="319"/>
      <c r="R35" s="319"/>
      <c r="S35" s="459"/>
      <c r="T35" s="459"/>
      <c r="U35" s="459"/>
      <c r="V35" s="1290"/>
      <c r="W35" s="1290"/>
      <c r="X35" s="459"/>
      <c r="Y35" s="345"/>
      <c r="Z35" s="345"/>
      <c r="AA35" s="345"/>
      <c r="AB35" s="345"/>
      <c r="AC35" s="345"/>
      <c r="AD35" s="345"/>
      <c r="AE35" s="345"/>
      <c r="AF35" s="345"/>
      <c r="AG35" s="345"/>
      <c r="AH35" s="345"/>
      <c r="AI35" s="345" t="s">
        <v>539</v>
      </c>
      <c r="AJ35" s="86"/>
      <c r="AK35" s="86"/>
      <c r="AL35" s="86"/>
    </row>
    <row r="36" spans="1:38" s="1" customFormat="1" ht="11.1" customHeight="1">
      <c r="A36" s="284"/>
      <c r="B36" s="141"/>
      <c r="C36" s="92"/>
      <c r="D36" s="891" t="s">
        <v>378</v>
      </c>
      <c r="E36" s="892"/>
      <c r="F36" s="892"/>
      <c r="G36" s="892"/>
      <c r="H36" s="685">
        <v>30147</v>
      </c>
      <c r="I36" s="685">
        <v>33266</v>
      </c>
      <c r="J36" s="685">
        <v>33501</v>
      </c>
      <c r="K36" s="685">
        <v>34311</v>
      </c>
      <c r="L36" s="685">
        <v>36349</v>
      </c>
      <c r="M36" s="685">
        <v>35393</v>
      </c>
      <c r="N36" s="685">
        <v>35590</v>
      </c>
      <c r="O36" s="685">
        <v>36581</v>
      </c>
      <c r="P36" s="685">
        <v>37040</v>
      </c>
      <c r="Q36" s="685">
        <v>36602</v>
      </c>
      <c r="R36" s="685">
        <v>37580</v>
      </c>
      <c r="S36" s="686">
        <v>37769</v>
      </c>
      <c r="T36" s="686">
        <v>38061</v>
      </c>
      <c r="U36" s="686">
        <v>36706</v>
      </c>
      <c r="V36" s="1119">
        <v>36426</v>
      </c>
      <c r="W36" s="1119">
        <v>36587</v>
      </c>
      <c r="X36" s="789">
        <v>37237</v>
      </c>
      <c r="Y36" s="685">
        <v>36005</v>
      </c>
      <c r="Z36" s="685">
        <v>36114</v>
      </c>
      <c r="AA36" s="685">
        <v>35655</v>
      </c>
      <c r="AB36" s="685">
        <v>36230</v>
      </c>
      <c r="AC36" s="1690">
        <v>34791</v>
      </c>
      <c r="AD36" s="685">
        <v>34898</v>
      </c>
      <c r="AE36" s="1690">
        <v>36783</v>
      </c>
      <c r="AF36" s="1690">
        <v>35660</v>
      </c>
      <c r="AG36" s="1690">
        <v>34936</v>
      </c>
      <c r="AH36" s="1690">
        <v>35758</v>
      </c>
      <c r="AI36" s="1671">
        <v>34628</v>
      </c>
      <c r="AJ36" s="86"/>
      <c r="AK36" s="86"/>
      <c r="AL36" s="86"/>
    </row>
    <row r="37" spans="1:38" s="1" customFormat="1" ht="11.1" customHeight="1">
      <c r="A37" s="284"/>
      <c r="B37" s="141"/>
      <c r="C37" s="92"/>
      <c r="D37" s="889" t="s">
        <v>379</v>
      </c>
      <c r="E37" s="889"/>
      <c r="F37" s="889"/>
      <c r="G37" s="889"/>
      <c r="H37" s="759">
        <v>20917</v>
      </c>
      <c r="I37" s="759">
        <v>25463</v>
      </c>
      <c r="J37" s="759">
        <v>25887</v>
      </c>
      <c r="K37" s="759">
        <v>26415</v>
      </c>
      <c r="L37" s="759">
        <v>28600</v>
      </c>
      <c r="M37" s="759">
        <v>28077</v>
      </c>
      <c r="N37" s="685">
        <v>28243</v>
      </c>
      <c r="O37" s="685">
        <v>29625</v>
      </c>
      <c r="P37" s="684">
        <v>30228</v>
      </c>
      <c r="Q37" s="684">
        <v>30227</v>
      </c>
      <c r="R37" s="685">
        <v>30441</v>
      </c>
      <c r="S37" s="686">
        <v>31034</v>
      </c>
      <c r="T37" s="686">
        <v>31494</v>
      </c>
      <c r="U37" s="686">
        <v>30862</v>
      </c>
      <c r="V37" s="1119">
        <v>30793</v>
      </c>
      <c r="W37" s="1119">
        <v>31307</v>
      </c>
      <c r="X37" s="789">
        <v>31961</v>
      </c>
      <c r="Y37" s="685">
        <v>31441</v>
      </c>
      <c r="Z37" s="685">
        <v>31723</v>
      </c>
      <c r="AA37" s="685">
        <v>31650</v>
      </c>
      <c r="AB37" s="685">
        <v>32403</v>
      </c>
      <c r="AC37" s="1690">
        <v>31673</v>
      </c>
      <c r="AD37" s="685">
        <v>31973</v>
      </c>
      <c r="AE37" s="1690">
        <v>33928</v>
      </c>
      <c r="AF37" s="1690">
        <v>33004</v>
      </c>
      <c r="AG37" s="1690">
        <v>32523</v>
      </c>
      <c r="AH37" s="1690">
        <v>33547</v>
      </c>
      <c r="AI37" s="1672">
        <v>32496</v>
      </c>
      <c r="AJ37" s="86"/>
    </row>
    <row r="38" spans="1:38" ht="11.1" customHeight="1">
      <c r="A38" s="284"/>
      <c r="B38" s="141"/>
      <c r="C38" s="14"/>
      <c r="D38" s="700" t="s">
        <v>380</v>
      </c>
      <c r="E38" s="700"/>
      <c r="F38" s="700"/>
      <c r="G38" s="700"/>
      <c r="H38" s="684">
        <v>4071</v>
      </c>
      <c r="I38" s="684">
        <v>4321</v>
      </c>
      <c r="J38" s="684">
        <v>4321</v>
      </c>
      <c r="K38" s="684">
        <v>4321</v>
      </c>
      <c r="L38" s="684">
        <v>4321</v>
      </c>
      <c r="M38" s="684">
        <v>4321</v>
      </c>
      <c r="N38" s="684">
        <v>4321</v>
      </c>
      <c r="O38" s="684">
        <v>4321</v>
      </c>
      <c r="P38" s="693">
        <v>4321</v>
      </c>
      <c r="Q38" s="693">
        <v>4321</v>
      </c>
      <c r="R38" s="684">
        <v>4321</v>
      </c>
      <c r="S38" s="758">
        <v>4321</v>
      </c>
      <c r="T38" s="758">
        <v>4321</v>
      </c>
      <c r="U38" s="758">
        <v>4321</v>
      </c>
      <c r="V38" s="1355">
        <v>4321</v>
      </c>
      <c r="W38" s="1355">
        <v>4321</v>
      </c>
      <c r="X38" s="758">
        <v>4321</v>
      </c>
      <c r="Y38" s="684">
        <v>4321</v>
      </c>
      <c r="Z38" s="684">
        <v>4321</v>
      </c>
      <c r="AA38" s="684">
        <v>4321</v>
      </c>
      <c r="AB38" s="684">
        <v>4321</v>
      </c>
      <c r="AC38" s="684">
        <v>4321</v>
      </c>
      <c r="AD38" s="684">
        <v>4321</v>
      </c>
      <c r="AE38" s="684">
        <v>4321</v>
      </c>
      <c r="AF38" s="684">
        <v>4321</v>
      </c>
      <c r="AG38" s="684">
        <v>4321</v>
      </c>
      <c r="AH38" s="684">
        <v>4321</v>
      </c>
      <c r="AI38" s="1604">
        <v>4321</v>
      </c>
    </row>
    <row r="39" spans="1:38" s="1" customFormat="1" ht="11.1" customHeight="1">
      <c r="A39" s="284"/>
      <c r="B39" s="141"/>
      <c r="C39" s="57"/>
      <c r="D39" s="700" t="s">
        <v>381</v>
      </c>
      <c r="E39" s="700"/>
      <c r="F39" s="700"/>
      <c r="G39" s="700"/>
      <c r="H39" s="684">
        <v>10427</v>
      </c>
      <c r="I39" s="684">
        <v>6676</v>
      </c>
      <c r="J39" s="684">
        <v>6676</v>
      </c>
      <c r="K39" s="684">
        <v>6676</v>
      </c>
      <c r="L39" s="684">
        <v>6676</v>
      </c>
      <c r="M39" s="684">
        <v>6676</v>
      </c>
      <c r="N39" s="684">
        <v>6676</v>
      </c>
      <c r="O39" s="684">
        <v>6676</v>
      </c>
      <c r="P39" s="684">
        <v>6676</v>
      </c>
      <c r="Q39" s="684">
        <v>6676</v>
      </c>
      <c r="R39" s="684">
        <v>6676</v>
      </c>
      <c r="S39" s="758">
        <v>6676</v>
      </c>
      <c r="T39" s="758">
        <v>6676</v>
      </c>
      <c r="U39" s="758">
        <v>6676</v>
      </c>
      <c r="V39" s="1355">
        <v>6676</v>
      </c>
      <c r="W39" s="1355">
        <v>6676</v>
      </c>
      <c r="X39" s="758">
        <v>6676</v>
      </c>
      <c r="Y39" s="684">
        <v>6676</v>
      </c>
      <c r="Z39" s="684">
        <v>6676</v>
      </c>
      <c r="AA39" s="684">
        <v>6676</v>
      </c>
      <c r="AB39" s="684">
        <v>6676</v>
      </c>
      <c r="AC39" s="684">
        <v>6676</v>
      </c>
      <c r="AD39" s="684">
        <v>6676</v>
      </c>
      <c r="AE39" s="684">
        <v>6676</v>
      </c>
      <c r="AF39" s="684">
        <v>6676</v>
      </c>
      <c r="AG39" s="684">
        <v>6676</v>
      </c>
      <c r="AH39" s="684">
        <v>6676</v>
      </c>
      <c r="AI39" s="1605">
        <v>6676</v>
      </c>
      <c r="AJ39" s="86"/>
    </row>
    <row r="40" spans="1:38" s="1" customFormat="1" ht="11.1" customHeight="1">
      <c r="A40" s="284"/>
      <c r="B40" s="141"/>
      <c r="C40" s="57"/>
      <c r="D40" s="700" t="s">
        <v>382</v>
      </c>
      <c r="E40" s="700"/>
      <c r="F40" s="700"/>
      <c r="G40" s="700"/>
      <c r="H40" s="684">
        <v>7985</v>
      </c>
      <c r="I40" s="684">
        <v>15556</v>
      </c>
      <c r="J40" s="684">
        <v>15811</v>
      </c>
      <c r="K40" s="684">
        <v>16567</v>
      </c>
      <c r="L40" s="684">
        <v>17088</v>
      </c>
      <c r="M40" s="684">
        <v>16845</v>
      </c>
      <c r="N40" s="684">
        <v>16785</v>
      </c>
      <c r="O40" s="684">
        <v>17161</v>
      </c>
      <c r="P40" s="684">
        <v>17716</v>
      </c>
      <c r="Q40" s="684">
        <v>17617</v>
      </c>
      <c r="R40" s="684">
        <v>17945</v>
      </c>
      <c r="S40" s="758">
        <v>18469</v>
      </c>
      <c r="T40" s="758">
        <v>18834</v>
      </c>
      <c r="U40" s="758">
        <v>18736</v>
      </c>
      <c r="V40" s="1355">
        <v>18753</v>
      </c>
      <c r="W40" s="1355">
        <v>19268</v>
      </c>
      <c r="X40" s="758">
        <v>19006</v>
      </c>
      <c r="Y40" s="684">
        <v>19114</v>
      </c>
      <c r="Z40" s="684">
        <v>18930</v>
      </c>
      <c r="AA40" s="684">
        <v>19351</v>
      </c>
      <c r="AB40" s="684">
        <v>20213</v>
      </c>
      <c r="AC40" s="684">
        <v>19373</v>
      </c>
      <c r="AD40" s="684">
        <v>21088</v>
      </c>
      <c r="AE40" s="684">
        <v>20310</v>
      </c>
      <c r="AF40" s="684">
        <v>21182</v>
      </c>
      <c r="AG40" s="684">
        <v>21363</v>
      </c>
      <c r="AH40" s="684">
        <v>21332</v>
      </c>
      <c r="AI40" s="1605">
        <v>21381</v>
      </c>
      <c r="AJ40" s="86"/>
    </row>
    <row r="41" spans="1:38" s="1" customFormat="1" ht="11.1" customHeight="1">
      <c r="A41" s="286"/>
      <c r="B41" s="141"/>
      <c r="C41" s="57"/>
      <c r="D41" s="700" t="s">
        <v>383</v>
      </c>
      <c r="E41" s="700"/>
      <c r="F41" s="700"/>
      <c r="G41" s="700"/>
      <c r="H41" s="684">
        <v>1997</v>
      </c>
      <c r="I41" s="684">
        <v>1997</v>
      </c>
      <c r="J41" s="684">
        <v>1997</v>
      </c>
      <c r="K41" s="684">
        <v>1997</v>
      </c>
      <c r="L41" s="684">
        <v>3492</v>
      </c>
      <c r="M41" s="684">
        <v>3492</v>
      </c>
      <c r="N41" s="684">
        <v>3492</v>
      </c>
      <c r="O41" s="684">
        <v>4488</v>
      </c>
      <c r="P41" s="684">
        <v>4488</v>
      </c>
      <c r="Q41" s="684">
        <v>4488</v>
      </c>
      <c r="R41" s="684">
        <v>4488</v>
      </c>
      <c r="S41" s="758">
        <v>4488</v>
      </c>
      <c r="T41" s="758">
        <v>4488</v>
      </c>
      <c r="U41" s="758">
        <v>4488</v>
      </c>
      <c r="V41" s="1355">
        <v>4488</v>
      </c>
      <c r="W41" s="1355">
        <v>4488</v>
      </c>
      <c r="X41" s="758">
        <v>4488</v>
      </c>
      <c r="Y41" s="684">
        <v>4488</v>
      </c>
      <c r="Z41" s="684">
        <v>4488</v>
      </c>
      <c r="AA41" s="684">
        <v>4488</v>
      </c>
      <c r="AB41" s="684">
        <v>4488</v>
      </c>
      <c r="AC41" s="684">
        <v>4488</v>
      </c>
      <c r="AD41" s="684">
        <v>4488</v>
      </c>
      <c r="AE41" s="684">
        <v>6483</v>
      </c>
      <c r="AF41" s="684">
        <v>4988</v>
      </c>
      <c r="AG41" s="684">
        <v>4988</v>
      </c>
      <c r="AH41" s="684">
        <v>4988</v>
      </c>
      <c r="AI41" s="1605">
        <v>2992</v>
      </c>
      <c r="AJ41" s="86"/>
    </row>
    <row r="42" spans="1:38" s="1" customFormat="1" ht="11.1" customHeight="1">
      <c r="A42" s="158"/>
      <c r="B42" s="141"/>
      <c r="C42" s="57"/>
      <c r="D42" s="700" t="s">
        <v>395</v>
      </c>
      <c r="E42" s="700"/>
      <c r="F42" s="700"/>
      <c r="G42" s="700"/>
      <c r="H42" s="684">
        <v>-3563</v>
      </c>
      <c r="I42" s="684">
        <v>-3087</v>
      </c>
      <c r="J42" s="684">
        <v>-2918</v>
      </c>
      <c r="K42" s="684">
        <v>-3146</v>
      </c>
      <c r="L42" s="684">
        <v>-2977</v>
      </c>
      <c r="M42" s="684">
        <v>-3257</v>
      </c>
      <c r="N42" s="684">
        <v>-3031</v>
      </c>
      <c r="O42" s="684">
        <v>-3021</v>
      </c>
      <c r="P42" s="759">
        <v>-2973</v>
      </c>
      <c r="Q42" s="759">
        <v>-2875</v>
      </c>
      <c r="R42" s="684">
        <v>-2989</v>
      </c>
      <c r="S42" s="758">
        <v>-2920</v>
      </c>
      <c r="T42" s="758">
        <v>-2825</v>
      </c>
      <c r="U42" s="758">
        <v>-3359</v>
      </c>
      <c r="V42" s="1355">
        <v>-3445</v>
      </c>
      <c r="W42" s="1355">
        <v>-3446</v>
      </c>
      <c r="X42" s="758">
        <v>-2530</v>
      </c>
      <c r="Y42" s="684">
        <v>-3158</v>
      </c>
      <c r="Z42" s="684">
        <v>-2692</v>
      </c>
      <c r="AA42" s="684">
        <v>-3186</v>
      </c>
      <c r="AB42" s="684">
        <v>-3295</v>
      </c>
      <c r="AC42" s="684">
        <v>-3985</v>
      </c>
      <c r="AD42" s="684">
        <v>-3700</v>
      </c>
      <c r="AE42" s="684">
        <v>-3862</v>
      </c>
      <c r="AF42" s="684">
        <v>-4163</v>
      </c>
      <c r="AG42" s="684">
        <v>-4825</v>
      </c>
      <c r="AH42" s="684">
        <v>-3770</v>
      </c>
      <c r="AI42" s="1606">
        <v>-2874</v>
      </c>
      <c r="AJ42" s="86"/>
    </row>
    <row r="43" spans="1:38" s="1" customFormat="1" ht="11.1" customHeight="1">
      <c r="A43" s="189"/>
      <c r="B43" s="251"/>
      <c r="C43" s="57"/>
      <c r="D43" s="890" t="s">
        <v>385</v>
      </c>
      <c r="E43" s="890"/>
      <c r="F43" s="890"/>
      <c r="G43" s="891"/>
      <c r="H43" s="685">
        <v>9230</v>
      </c>
      <c r="I43" s="685">
        <v>7803</v>
      </c>
      <c r="J43" s="685">
        <v>7614</v>
      </c>
      <c r="K43" s="685">
        <v>7896</v>
      </c>
      <c r="L43" s="685">
        <v>7749</v>
      </c>
      <c r="M43" s="685">
        <v>7316</v>
      </c>
      <c r="N43" s="685">
        <v>7347</v>
      </c>
      <c r="O43" s="685">
        <v>6956</v>
      </c>
      <c r="P43" s="685">
        <v>6812</v>
      </c>
      <c r="Q43" s="685">
        <v>6375</v>
      </c>
      <c r="R43" s="685">
        <v>7139</v>
      </c>
      <c r="S43" s="686">
        <v>6735</v>
      </c>
      <c r="T43" s="686">
        <v>6567</v>
      </c>
      <c r="U43" s="686">
        <v>5844</v>
      </c>
      <c r="V43" s="1119">
        <v>5633</v>
      </c>
      <c r="W43" s="1119">
        <v>5280</v>
      </c>
      <c r="X43" s="789">
        <v>5276</v>
      </c>
      <c r="Y43" s="685">
        <v>4564</v>
      </c>
      <c r="Z43" s="685">
        <v>4392</v>
      </c>
      <c r="AA43" s="685">
        <v>4005</v>
      </c>
      <c r="AB43" s="685">
        <v>3827</v>
      </c>
      <c r="AC43" s="1690">
        <v>3118</v>
      </c>
      <c r="AD43" s="685">
        <v>2925</v>
      </c>
      <c r="AE43" s="1690">
        <v>2856</v>
      </c>
      <c r="AF43" s="1690">
        <v>2656</v>
      </c>
      <c r="AG43" s="1690">
        <v>2412</v>
      </c>
      <c r="AH43" s="1690">
        <v>2211</v>
      </c>
      <c r="AI43" s="1672">
        <v>2132</v>
      </c>
      <c r="AJ43" s="454"/>
    </row>
    <row r="44" spans="1:38" s="1" customFormat="1" ht="11.1" customHeight="1">
      <c r="A44" s="189"/>
      <c r="B44" s="252"/>
      <c r="C44" s="57"/>
      <c r="D44" s="700" t="s">
        <v>396</v>
      </c>
      <c r="E44" s="700"/>
      <c r="F44" s="700"/>
      <c r="G44" s="700"/>
      <c r="H44" s="684">
        <v>1530</v>
      </c>
      <c r="I44" s="684">
        <v>103</v>
      </c>
      <c r="J44" s="684">
        <v>98</v>
      </c>
      <c r="K44" s="684">
        <v>96</v>
      </c>
      <c r="L44" s="684">
        <v>109</v>
      </c>
      <c r="M44" s="684">
        <v>116</v>
      </c>
      <c r="N44" s="684">
        <v>147</v>
      </c>
      <c r="O44" s="684">
        <v>156</v>
      </c>
      <c r="P44" s="684">
        <v>172</v>
      </c>
      <c r="Q44" s="684">
        <v>175</v>
      </c>
      <c r="R44" s="684">
        <v>139</v>
      </c>
      <c r="S44" s="758">
        <v>135</v>
      </c>
      <c r="T44" s="758">
        <v>127</v>
      </c>
      <c r="U44" s="758">
        <v>144</v>
      </c>
      <c r="V44" s="1355">
        <v>133</v>
      </c>
      <c r="W44" s="1355">
        <v>180</v>
      </c>
      <c r="X44" s="758">
        <v>176</v>
      </c>
      <c r="Y44" s="684">
        <v>164</v>
      </c>
      <c r="Z44" s="684">
        <v>192</v>
      </c>
      <c r="AA44" s="684">
        <v>205</v>
      </c>
      <c r="AB44" s="684">
        <v>227</v>
      </c>
      <c r="AC44" s="684">
        <v>218</v>
      </c>
      <c r="AD44" s="684">
        <v>225</v>
      </c>
      <c r="AE44" s="684">
        <v>256</v>
      </c>
      <c r="AF44" s="684">
        <v>256</v>
      </c>
      <c r="AG44" s="684">
        <v>414</v>
      </c>
      <c r="AH44" s="684">
        <v>406</v>
      </c>
      <c r="AI44" s="1604">
        <v>387</v>
      </c>
      <c r="AJ44" s="86"/>
    </row>
    <row r="45" spans="1:38" s="1" customFormat="1" ht="11.1" customHeight="1">
      <c r="A45" s="189"/>
      <c r="B45" s="252"/>
      <c r="C45" s="57"/>
      <c r="D45" s="700" t="s">
        <v>397</v>
      </c>
      <c r="E45" s="700"/>
      <c r="F45" s="700"/>
      <c r="G45" s="700"/>
      <c r="H45" s="684">
        <v>12500</v>
      </c>
      <c r="I45" s="684">
        <v>11500</v>
      </c>
      <c r="J45" s="684">
        <v>11500</v>
      </c>
      <c r="K45" s="684">
        <v>10000</v>
      </c>
      <c r="L45" s="684">
        <v>10000</v>
      </c>
      <c r="M45" s="684">
        <v>9000</v>
      </c>
      <c r="N45" s="684">
        <v>9000</v>
      </c>
      <c r="O45" s="684">
        <v>9000</v>
      </c>
      <c r="P45" s="684">
        <v>9000</v>
      </c>
      <c r="Q45" s="684">
        <v>9000</v>
      </c>
      <c r="R45" s="684">
        <v>10000</v>
      </c>
      <c r="S45" s="758">
        <v>10000</v>
      </c>
      <c r="T45" s="758">
        <v>10000</v>
      </c>
      <c r="U45" s="758">
        <v>10000</v>
      </c>
      <c r="V45" s="1355">
        <v>10000</v>
      </c>
      <c r="W45" s="1355">
        <v>10000</v>
      </c>
      <c r="X45" s="758">
        <v>9200</v>
      </c>
      <c r="Y45" s="684">
        <v>8000</v>
      </c>
      <c r="Z45" s="684">
        <v>8000</v>
      </c>
      <c r="AA45" s="684">
        <v>8000</v>
      </c>
      <c r="AB45" s="684">
        <v>8000</v>
      </c>
      <c r="AC45" s="684">
        <v>8000</v>
      </c>
      <c r="AD45" s="684">
        <v>8000</v>
      </c>
      <c r="AE45" s="684">
        <v>6000</v>
      </c>
      <c r="AF45" s="684">
        <v>6000</v>
      </c>
      <c r="AG45" s="684">
        <v>5000</v>
      </c>
      <c r="AH45" s="684">
        <v>5000</v>
      </c>
      <c r="AI45" s="1605">
        <v>5000</v>
      </c>
      <c r="AJ45" s="86"/>
    </row>
    <row r="46" spans="1:38" s="1" customFormat="1" ht="11.1" customHeight="1">
      <c r="A46" s="189"/>
      <c r="B46" s="252"/>
      <c r="C46" s="57"/>
      <c r="D46" s="700" t="s">
        <v>398</v>
      </c>
      <c r="E46" s="700"/>
      <c r="F46" s="700"/>
      <c r="G46" s="700"/>
      <c r="H46" s="684">
        <v>0</v>
      </c>
      <c r="I46" s="684">
        <v>0</v>
      </c>
      <c r="J46" s="684">
        <v>0</v>
      </c>
      <c r="K46" s="684">
        <v>0</v>
      </c>
      <c r="L46" s="684">
        <v>0</v>
      </c>
      <c r="M46" s="684">
        <v>0</v>
      </c>
      <c r="N46" s="684">
        <v>0</v>
      </c>
      <c r="O46" s="684">
        <v>0</v>
      </c>
      <c r="P46" s="684" t="s">
        <v>480</v>
      </c>
      <c r="Q46" s="684" t="s">
        <v>480</v>
      </c>
      <c r="R46" s="684" t="s">
        <v>480</v>
      </c>
      <c r="S46" s="758">
        <v>0</v>
      </c>
      <c r="T46" s="758">
        <v>0</v>
      </c>
      <c r="U46" s="758">
        <v>0</v>
      </c>
      <c r="V46" s="1355">
        <v>0</v>
      </c>
      <c r="W46" s="1355">
        <v>0</v>
      </c>
      <c r="X46" s="758">
        <v>0</v>
      </c>
      <c r="Y46" s="684">
        <v>0</v>
      </c>
      <c r="Z46" s="684">
        <v>0</v>
      </c>
      <c r="AA46" s="1669">
        <v>0</v>
      </c>
      <c r="AB46" s="1669">
        <v>0</v>
      </c>
      <c r="AC46" s="1669">
        <v>0</v>
      </c>
      <c r="AD46" s="1669" t="s">
        <v>605</v>
      </c>
      <c r="AE46" s="1669">
        <v>0</v>
      </c>
      <c r="AF46" s="1669">
        <v>0</v>
      </c>
      <c r="AG46" s="1669">
        <v>0</v>
      </c>
      <c r="AH46" s="1669">
        <v>105</v>
      </c>
      <c r="AI46" s="1605">
        <v>145</v>
      </c>
      <c r="AJ46" s="86"/>
    </row>
    <row r="47" spans="1:38" s="1" customFormat="1" ht="11.1" customHeight="1">
      <c r="A47" s="189"/>
      <c r="B47" s="252"/>
      <c r="C47" s="57"/>
      <c r="D47" s="700" t="s">
        <v>395</v>
      </c>
      <c r="E47" s="700"/>
      <c r="F47" s="700"/>
      <c r="G47" s="700"/>
      <c r="H47" s="684">
        <v>-4800</v>
      </c>
      <c r="I47" s="684">
        <v>-3800</v>
      </c>
      <c r="J47" s="684">
        <v>-3984</v>
      </c>
      <c r="K47" s="684">
        <v>-2200</v>
      </c>
      <c r="L47" s="684">
        <v>-2360</v>
      </c>
      <c r="M47" s="684">
        <v>-1800</v>
      </c>
      <c r="N47" s="684">
        <v>-1800</v>
      </c>
      <c r="O47" s="684">
        <v>-2200</v>
      </c>
      <c r="P47" s="684">
        <v>-2360</v>
      </c>
      <c r="Q47" s="684">
        <v>-2800</v>
      </c>
      <c r="R47" s="684">
        <v>-3000</v>
      </c>
      <c r="S47" s="758">
        <v>-3400</v>
      </c>
      <c r="T47" s="758">
        <v>-3560</v>
      </c>
      <c r="U47" s="758">
        <v>-4300</v>
      </c>
      <c r="V47" s="1355">
        <v>-4500</v>
      </c>
      <c r="W47" s="1355">
        <v>-4900</v>
      </c>
      <c r="X47" s="758">
        <v>-4100</v>
      </c>
      <c r="Y47" s="684">
        <v>-3600</v>
      </c>
      <c r="Z47" s="684">
        <v>-3800</v>
      </c>
      <c r="AA47" s="684">
        <v>-4200</v>
      </c>
      <c r="AB47" s="684">
        <v>-4400</v>
      </c>
      <c r="AC47" s="684">
        <v>-5100</v>
      </c>
      <c r="AD47" s="684">
        <v>-5300</v>
      </c>
      <c r="AE47" s="684">
        <v>-3400</v>
      </c>
      <c r="AF47" s="684">
        <v>-3600</v>
      </c>
      <c r="AG47" s="684">
        <v>-3002</v>
      </c>
      <c r="AH47" s="684">
        <v>-3300</v>
      </c>
      <c r="AI47" s="1606">
        <v>-3400</v>
      </c>
      <c r="AJ47" s="86"/>
    </row>
    <row r="48" spans="1:38" s="1" customFormat="1" ht="11.1" customHeight="1">
      <c r="A48" s="189"/>
      <c r="B48" s="252"/>
      <c r="C48" s="57"/>
      <c r="D48" s="891" t="s">
        <v>390</v>
      </c>
      <c r="E48" s="892"/>
      <c r="F48" s="892"/>
      <c r="G48" s="892"/>
      <c r="H48" s="685">
        <v>224702</v>
      </c>
      <c r="I48" s="685">
        <v>216571</v>
      </c>
      <c r="J48" s="685">
        <v>215363</v>
      </c>
      <c r="K48" s="685">
        <v>214886</v>
      </c>
      <c r="L48" s="685">
        <v>214297</v>
      </c>
      <c r="M48" s="685">
        <v>214398</v>
      </c>
      <c r="N48" s="685">
        <v>216047</v>
      </c>
      <c r="O48" s="685">
        <v>219007</v>
      </c>
      <c r="P48" s="685">
        <v>223371</v>
      </c>
      <c r="Q48" s="685">
        <v>224525</v>
      </c>
      <c r="R48" s="685">
        <v>226489</v>
      </c>
      <c r="S48" s="686">
        <v>231264</v>
      </c>
      <c r="T48" s="686">
        <v>237160</v>
      </c>
      <c r="U48" s="686">
        <v>239301</v>
      </c>
      <c r="V48" s="1119">
        <v>242052</v>
      </c>
      <c r="W48" s="1119">
        <v>241457</v>
      </c>
      <c r="X48" s="789">
        <v>201104</v>
      </c>
      <c r="Y48" s="685">
        <v>201622</v>
      </c>
      <c r="Z48" s="685">
        <v>206800</v>
      </c>
      <c r="AA48" s="685">
        <v>211638</v>
      </c>
      <c r="AB48" s="685">
        <v>221523</v>
      </c>
      <c r="AC48" s="1690">
        <v>218236</v>
      </c>
      <c r="AD48" s="685">
        <v>223858</v>
      </c>
      <c r="AE48" s="1690">
        <v>224056</v>
      </c>
      <c r="AF48" s="1690">
        <v>225807</v>
      </c>
      <c r="AG48" s="1690">
        <v>225598</v>
      </c>
      <c r="AH48" s="1690">
        <v>228673</v>
      </c>
      <c r="AI48" s="1672">
        <v>231441</v>
      </c>
      <c r="AJ48" s="454"/>
    </row>
    <row r="49" spans="1:36" s="1" customFormat="1" ht="12">
      <c r="A49" s="189"/>
      <c r="B49" s="252"/>
      <c r="C49" s="57"/>
      <c r="D49" s="700" t="s">
        <v>399</v>
      </c>
      <c r="E49" s="700"/>
      <c r="F49" s="700"/>
      <c r="G49" s="700"/>
      <c r="H49" s="684">
        <v>209945</v>
      </c>
      <c r="I49" s="684">
        <v>201825</v>
      </c>
      <c r="J49" s="684">
        <v>200140</v>
      </c>
      <c r="K49" s="684">
        <v>199379</v>
      </c>
      <c r="L49" s="684">
        <v>199260</v>
      </c>
      <c r="M49" s="684">
        <v>199021</v>
      </c>
      <c r="N49" s="684">
        <v>200677</v>
      </c>
      <c r="O49" s="684">
        <v>203253</v>
      </c>
      <c r="P49" s="684">
        <v>207590</v>
      </c>
      <c r="Q49" s="684">
        <v>208970</v>
      </c>
      <c r="R49" s="684">
        <v>210723</v>
      </c>
      <c r="S49" s="758">
        <v>215222</v>
      </c>
      <c r="T49" s="758">
        <v>221182</v>
      </c>
      <c r="U49" s="758">
        <v>223328</v>
      </c>
      <c r="V49" s="1355">
        <v>226500</v>
      </c>
      <c r="W49" s="1355">
        <v>225907</v>
      </c>
      <c r="X49" s="758">
        <v>185424</v>
      </c>
      <c r="Y49" s="684">
        <v>186028</v>
      </c>
      <c r="Z49" s="684">
        <v>190901</v>
      </c>
      <c r="AA49" s="684">
        <v>195100</v>
      </c>
      <c r="AB49" s="684">
        <v>205094</v>
      </c>
      <c r="AC49" s="684">
        <v>202127</v>
      </c>
      <c r="AD49" s="684">
        <v>206899</v>
      </c>
      <c r="AE49" s="684">
        <v>207367</v>
      </c>
      <c r="AF49" s="684">
        <v>209329</v>
      </c>
      <c r="AG49" s="684">
        <v>208860</v>
      </c>
      <c r="AH49" s="684">
        <v>211393</v>
      </c>
      <c r="AI49" s="1604">
        <v>214603</v>
      </c>
      <c r="AJ49" s="454"/>
    </row>
    <row r="50" spans="1:36" s="1" customFormat="1" ht="11.1" customHeight="1">
      <c r="A50" s="256"/>
      <c r="B50" s="252"/>
      <c r="C50" s="57"/>
      <c r="D50" s="700" t="s">
        <v>400</v>
      </c>
      <c r="E50" s="700"/>
      <c r="F50" s="700"/>
      <c r="G50" s="700"/>
      <c r="H50" s="684">
        <v>819</v>
      </c>
      <c r="I50" s="684">
        <v>356</v>
      </c>
      <c r="J50" s="684">
        <v>597</v>
      </c>
      <c r="K50" s="684">
        <v>751</v>
      </c>
      <c r="L50" s="684">
        <v>625</v>
      </c>
      <c r="M50" s="684">
        <v>734</v>
      </c>
      <c r="N50" s="684">
        <v>429</v>
      </c>
      <c r="O50" s="684">
        <v>678</v>
      </c>
      <c r="P50" s="684">
        <v>520</v>
      </c>
      <c r="Q50" s="684">
        <v>184</v>
      </c>
      <c r="R50" s="684">
        <v>305</v>
      </c>
      <c r="S50" s="758">
        <v>492</v>
      </c>
      <c r="T50" s="758">
        <v>414</v>
      </c>
      <c r="U50" s="758">
        <v>492</v>
      </c>
      <c r="V50" s="1355">
        <v>189</v>
      </c>
      <c r="W50" s="1355">
        <v>190</v>
      </c>
      <c r="X50" s="758">
        <v>381</v>
      </c>
      <c r="Y50" s="684">
        <v>369</v>
      </c>
      <c r="Z50" s="684">
        <v>737</v>
      </c>
      <c r="AA50" s="684">
        <v>1220</v>
      </c>
      <c r="AB50" s="684">
        <v>1001</v>
      </c>
      <c r="AC50" s="684">
        <v>640</v>
      </c>
      <c r="AD50" s="684">
        <v>1255</v>
      </c>
      <c r="AE50" s="684">
        <v>792</v>
      </c>
      <c r="AF50" s="684">
        <v>306</v>
      </c>
      <c r="AG50" s="684">
        <v>157</v>
      </c>
      <c r="AH50" s="684">
        <v>1020</v>
      </c>
      <c r="AI50" s="1605">
        <v>1056</v>
      </c>
      <c r="AJ50" s="454"/>
    </row>
    <row r="51" spans="1:36" s="1" customFormat="1" ht="11.1" customHeight="1">
      <c r="A51" s="189"/>
      <c r="B51" s="252"/>
      <c r="C51" s="57"/>
      <c r="D51" s="841" t="s">
        <v>401</v>
      </c>
      <c r="E51" s="841"/>
      <c r="F51" s="841"/>
      <c r="G51" s="841"/>
      <c r="H51" s="759">
        <v>13938</v>
      </c>
      <c r="I51" s="759">
        <v>14390</v>
      </c>
      <c r="J51" s="759">
        <v>14626</v>
      </c>
      <c r="K51" s="759">
        <v>14756</v>
      </c>
      <c r="L51" s="759">
        <v>14412</v>
      </c>
      <c r="M51" s="759">
        <v>14643</v>
      </c>
      <c r="N51" s="684">
        <v>14941</v>
      </c>
      <c r="O51" s="684">
        <v>15076</v>
      </c>
      <c r="P51" s="684">
        <v>15261</v>
      </c>
      <c r="Q51" s="684">
        <v>15371</v>
      </c>
      <c r="R51" s="684">
        <v>15461</v>
      </c>
      <c r="S51" s="758">
        <v>15550</v>
      </c>
      <c r="T51" s="758">
        <v>15564</v>
      </c>
      <c r="U51" s="758">
        <v>15481</v>
      </c>
      <c r="V51" s="1355">
        <v>15363</v>
      </c>
      <c r="W51" s="1355">
        <v>15360</v>
      </c>
      <c r="X51" s="758">
        <v>15299</v>
      </c>
      <c r="Y51" s="684">
        <v>15225</v>
      </c>
      <c r="Z51" s="684">
        <v>15162</v>
      </c>
      <c r="AA51" s="684">
        <v>15318</v>
      </c>
      <c r="AB51" s="684">
        <v>15428</v>
      </c>
      <c r="AC51" s="684">
        <v>15469</v>
      </c>
      <c r="AD51" s="684">
        <v>15704</v>
      </c>
      <c r="AE51" s="684">
        <v>15897</v>
      </c>
      <c r="AF51" s="684">
        <v>16172</v>
      </c>
      <c r="AG51" s="684">
        <v>16581</v>
      </c>
      <c r="AH51" s="684">
        <v>16260</v>
      </c>
      <c r="AI51" s="1606">
        <v>15782</v>
      </c>
      <c r="AJ51" s="454"/>
    </row>
    <row r="52" spans="1:36" s="1" customFormat="1" ht="11.1" customHeight="1">
      <c r="A52" s="189"/>
      <c r="B52" s="190"/>
      <c r="C52" s="57"/>
      <c r="D52" s="490"/>
      <c r="E52" s="490"/>
      <c r="F52" s="490"/>
      <c r="G52" s="490"/>
      <c r="H52" s="571"/>
      <c r="I52" s="571"/>
      <c r="J52" s="571"/>
      <c r="K52" s="571"/>
      <c r="L52" s="571"/>
      <c r="M52" s="571"/>
      <c r="N52" s="840"/>
      <c r="O52" s="838"/>
      <c r="P52" s="838"/>
      <c r="Q52" s="838"/>
      <c r="R52" s="838"/>
      <c r="S52" s="839"/>
      <c r="T52" s="839"/>
      <c r="U52" s="839"/>
      <c r="V52" s="1376"/>
      <c r="W52" s="1376"/>
      <c r="X52" s="1419"/>
      <c r="Y52" s="838"/>
      <c r="Z52" s="838"/>
      <c r="AA52" s="685"/>
      <c r="AB52" s="685"/>
      <c r="AC52" s="1690"/>
      <c r="AD52" s="685"/>
      <c r="AE52" s="1690"/>
      <c r="AF52" s="1690"/>
      <c r="AG52" s="1690"/>
      <c r="AH52" s="1690"/>
      <c r="AI52" s="490"/>
      <c r="AJ52" s="86"/>
    </row>
    <row r="53" spans="1:36" s="1" customFormat="1" ht="11.1" customHeight="1">
      <c r="A53" s="189"/>
      <c r="B53" s="252"/>
      <c r="C53" s="58"/>
      <c r="D53" s="894" t="s">
        <v>394</v>
      </c>
      <c r="E53" s="823"/>
      <c r="F53" s="823"/>
      <c r="G53" s="823"/>
      <c r="H53" s="824">
        <v>13.42</v>
      </c>
      <c r="I53" s="824">
        <v>15.36</v>
      </c>
      <c r="J53" s="824">
        <v>15.56</v>
      </c>
      <c r="K53" s="824">
        <v>15.97</v>
      </c>
      <c r="L53" s="824">
        <v>16.96</v>
      </c>
      <c r="M53" s="824">
        <v>16.510000000000002</v>
      </c>
      <c r="N53" s="824">
        <v>16.470000000000002</v>
      </c>
      <c r="O53" s="824">
        <v>16.7</v>
      </c>
      <c r="P53" s="824">
        <v>16.579999999999998</v>
      </c>
      <c r="Q53" s="824">
        <v>16.3</v>
      </c>
      <c r="R53" s="824">
        <v>16.59</v>
      </c>
      <c r="S53" s="826">
        <v>16.329999999999998</v>
      </c>
      <c r="T53" s="826">
        <v>16.05</v>
      </c>
      <c r="U53" s="826">
        <v>15.34</v>
      </c>
      <c r="V53" s="1372">
        <v>15.04875945926325</v>
      </c>
      <c r="W53" s="1372">
        <v>15.15</v>
      </c>
      <c r="X53" s="1449">
        <v>18.52</v>
      </c>
      <c r="Y53" s="824">
        <v>17.86</v>
      </c>
      <c r="Z53" s="824">
        <v>17.46</v>
      </c>
      <c r="AA53" s="726">
        <v>16.850000000000001</v>
      </c>
      <c r="AB53" s="726">
        <v>16.36</v>
      </c>
      <c r="AC53" s="736">
        <v>15.94</v>
      </c>
      <c r="AD53" s="726">
        <v>15.59</v>
      </c>
      <c r="AE53" s="736">
        <v>16.420000000000002</v>
      </c>
      <c r="AF53" s="736">
        <v>15.79</v>
      </c>
      <c r="AG53" s="736">
        <v>15.49</v>
      </c>
      <c r="AH53" s="736">
        <v>15.64</v>
      </c>
      <c r="AI53" s="1673">
        <v>14.96</v>
      </c>
      <c r="AJ53" s="456"/>
    </row>
    <row r="54" spans="1:36" s="1" customFormat="1" ht="11.1" customHeight="1">
      <c r="A54" s="189"/>
      <c r="B54" s="252"/>
      <c r="C54" s="92"/>
      <c r="D54" s="895" t="s">
        <v>402</v>
      </c>
      <c r="E54" s="829"/>
      <c r="F54" s="829"/>
      <c r="G54" s="829"/>
      <c r="H54" s="825">
        <v>9.31</v>
      </c>
      <c r="I54" s="825">
        <v>11.76</v>
      </c>
      <c r="J54" s="825">
        <v>12.02</v>
      </c>
      <c r="K54" s="825">
        <v>12.29</v>
      </c>
      <c r="L54" s="825">
        <v>13.35</v>
      </c>
      <c r="M54" s="825">
        <v>13.1</v>
      </c>
      <c r="N54" s="830">
        <v>13.07</v>
      </c>
      <c r="O54" s="825">
        <v>13.520000000000001</v>
      </c>
      <c r="P54" s="830">
        <v>13.53</v>
      </c>
      <c r="Q54" s="830">
        <v>13.46</v>
      </c>
      <c r="R54" s="830">
        <v>13.44</v>
      </c>
      <c r="S54" s="896">
        <v>13.420000000000002</v>
      </c>
      <c r="T54" s="896">
        <v>13.28</v>
      </c>
      <c r="U54" s="896">
        <v>12.9</v>
      </c>
      <c r="V54" s="1373">
        <v>12.721729908901471</v>
      </c>
      <c r="W54" s="1373">
        <v>12.96</v>
      </c>
      <c r="X54" s="896">
        <v>15.89</v>
      </c>
      <c r="Y54" s="831">
        <v>15.59</v>
      </c>
      <c r="Z54" s="831">
        <v>15.34</v>
      </c>
      <c r="AA54" s="550">
        <v>14.95</v>
      </c>
      <c r="AB54" s="550">
        <v>14.63</v>
      </c>
      <c r="AC54" s="550">
        <v>14.51</v>
      </c>
      <c r="AD54" s="550">
        <v>14.28</v>
      </c>
      <c r="AE54" s="550">
        <v>15.14</v>
      </c>
      <c r="AF54" s="550">
        <v>14.62</v>
      </c>
      <c r="AG54" s="550">
        <v>14.42</v>
      </c>
      <c r="AH54" s="550">
        <v>14.67</v>
      </c>
      <c r="AI54" s="1641">
        <v>14.04</v>
      </c>
      <c r="AJ54" s="86"/>
    </row>
    <row r="55" spans="1:36" s="1" customFormat="1" ht="11.1" customHeight="1">
      <c r="A55" s="189"/>
      <c r="B55" s="252"/>
      <c r="C55" s="92"/>
      <c r="D55" s="897" t="s">
        <v>403</v>
      </c>
      <c r="E55" s="835"/>
      <c r="F55" s="835"/>
      <c r="G55" s="835"/>
      <c r="H55" s="836">
        <v>8.42</v>
      </c>
      <c r="I55" s="836">
        <v>10.88</v>
      </c>
      <c r="J55" s="836">
        <v>11.29</v>
      </c>
      <c r="K55" s="836">
        <v>11.56</v>
      </c>
      <c r="L55" s="836">
        <v>11.91</v>
      </c>
      <c r="M55" s="836">
        <v>11.66</v>
      </c>
      <c r="N55" s="836">
        <v>11.799999999999999</v>
      </c>
      <c r="O55" s="836">
        <v>11.81</v>
      </c>
      <c r="P55" s="836">
        <v>11.85</v>
      </c>
      <c r="Q55" s="836">
        <v>11.79</v>
      </c>
      <c r="R55" s="836">
        <v>11.92</v>
      </c>
      <c r="S55" s="837">
        <v>11.93</v>
      </c>
      <c r="T55" s="837">
        <v>11.83</v>
      </c>
      <c r="U55" s="837">
        <v>11.46</v>
      </c>
      <c r="V55" s="1374">
        <v>11.431575096152118</v>
      </c>
      <c r="W55" s="1374">
        <v>11.67</v>
      </c>
      <c r="X55" s="837">
        <v>14.34</v>
      </c>
      <c r="Y55" s="836">
        <v>14.05</v>
      </c>
      <c r="Z55" s="836">
        <v>13.98</v>
      </c>
      <c r="AA55" s="555">
        <v>13.63</v>
      </c>
      <c r="AB55" s="555">
        <v>13.36</v>
      </c>
      <c r="AC55" s="555">
        <v>13.23</v>
      </c>
      <c r="AD55" s="555">
        <v>13.17</v>
      </c>
      <c r="AE55" s="555">
        <v>13.14</v>
      </c>
      <c r="AF55" s="555">
        <v>13.29</v>
      </c>
      <c r="AG55" s="555">
        <v>13.09</v>
      </c>
      <c r="AH55" s="555">
        <v>13.36</v>
      </c>
      <c r="AI55" s="1642">
        <v>13.18</v>
      </c>
      <c r="AJ55" s="86"/>
    </row>
    <row r="56" spans="1:36" s="1" customFormat="1" ht="11.1" customHeight="1">
      <c r="A56" s="409"/>
      <c r="B56" s="410"/>
      <c r="C56" s="92"/>
      <c r="D56" s="92"/>
      <c r="E56" s="92"/>
      <c r="F56" s="92"/>
      <c r="G56" s="92"/>
      <c r="H56" s="361"/>
      <c r="I56" s="361"/>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1547"/>
      <c r="AJ56" s="86"/>
    </row>
    <row r="57" spans="1:36" s="1" customFormat="1" ht="11.1" customHeight="1">
      <c r="A57" s="409"/>
      <c r="B57" s="410"/>
      <c r="C57" s="92"/>
      <c r="D57" s="16"/>
      <c r="E57" s="16"/>
      <c r="F57" s="16"/>
      <c r="G57" s="16"/>
      <c r="H57" s="179"/>
      <c r="I57" s="179"/>
      <c r="J57" s="179"/>
      <c r="K57" s="179"/>
      <c r="L57" s="179"/>
      <c r="M57" s="339"/>
      <c r="N57" s="339"/>
      <c r="O57" s="339"/>
      <c r="P57" s="339"/>
      <c r="Q57" s="339"/>
      <c r="R57" s="339"/>
      <c r="S57" s="339"/>
      <c r="T57" s="339"/>
      <c r="U57" s="339"/>
      <c r="V57" s="339"/>
      <c r="W57" s="339"/>
      <c r="X57" s="339"/>
      <c r="Y57" s="339"/>
      <c r="Z57" s="339"/>
      <c r="AA57" s="339"/>
      <c r="AB57" s="339"/>
      <c r="AC57" s="339"/>
      <c r="AD57" s="339"/>
      <c r="AE57" s="339"/>
      <c r="AF57" s="339"/>
      <c r="AG57" s="339"/>
      <c r="AH57" s="339"/>
      <c r="AI57" s="339">
        <v>19</v>
      </c>
      <c r="AJ57" s="86"/>
    </row>
    <row r="58" spans="1:36" s="1" customFormat="1" ht="11.1" customHeight="1">
      <c r="A58" s="409"/>
      <c r="B58" s="410"/>
      <c r="C58" s="92"/>
      <c r="D58" s="16"/>
      <c r="E58" s="16"/>
      <c r="F58" s="16"/>
      <c r="G58" s="16"/>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79"/>
      <c r="AF58" s="179"/>
      <c r="AG58" s="179"/>
      <c r="AH58" s="179"/>
      <c r="AI58" s="179"/>
      <c r="AJ58" s="86"/>
    </row>
    <row r="59" spans="1:36" s="1" customFormat="1" ht="9" customHeight="1">
      <c r="A59" s="46"/>
      <c r="B59" s="60"/>
      <c r="C59" s="2"/>
      <c r="D59" s="2"/>
      <c r="E59" s="2"/>
      <c r="F59" s="2"/>
      <c r="G59" s="87"/>
      <c r="H59" s="5"/>
      <c r="I59" s="5"/>
      <c r="J59" s="5"/>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86"/>
    </row>
    <row r="60" spans="1:36">
      <c r="A60" s="46"/>
      <c r="B60" s="60"/>
    </row>
    <row r="61" spans="1:36">
      <c r="A61" s="46"/>
      <c r="B61" s="60"/>
    </row>
    <row r="62" spans="1:36">
      <c r="A62" s="46"/>
      <c r="B62" s="60"/>
    </row>
    <row r="63" spans="1:36">
      <c r="A63" s="46"/>
    </row>
  </sheetData>
  <phoneticPr fontId="16" type="noConversion"/>
  <hyperlinks>
    <hyperlink ref="B5" location="목차!A1" display="목 차"/>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그룹 경영실적 요약'!A1" display="그룹 경영실적 요약"/>
    <hyperlink ref="B9" location="'연체율(부산은행)'!A1" display="연체율 현황[부산은행]"/>
    <hyperlink ref="B13" location="'수수료이익 현황(은행)'!Print_Area" display="수수료이익 현황 [은행]"/>
  </hyperlinks>
  <pageMargins left="0.35433070866141736" right="0.31496062992125984" top="0.74803149606299213" bottom="0.31496062992125984" header="0.31496062992125984" footer="0.31496062992125984"/>
  <pageSetup paperSize="9" orientation="portrait" r:id="rId1"/>
  <rowBreaks count="1" manualBreakCount="1">
    <brk id="58" max="17"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O45"/>
  <sheetViews>
    <sheetView showGridLines="0" view="pageBreakPreview" zoomScaleNormal="100" zoomScaleSheetLayoutView="100" workbookViewId="0">
      <pane xSplit="6" topLeftCell="G1" activePane="topRight" state="frozen"/>
      <selection activeCell="AH3" sqref="AH3"/>
      <selection pane="topRight" activeCell="AO3" sqref="AO3"/>
    </sheetView>
  </sheetViews>
  <sheetFormatPr defaultColWidth="9" defaultRowHeight="13.5"/>
  <cols>
    <col min="1" max="1" width="1.625" style="91" customWidth="1"/>
    <col min="2" max="2" width="22.625" style="88" bestFit="1" customWidth="1"/>
    <col min="3" max="3" width="2.625" style="105" customWidth="1"/>
    <col min="4" max="5" width="1.625" style="87" customWidth="1"/>
    <col min="6" max="6" width="17.375" style="87" customWidth="1"/>
    <col min="7" max="7" width="0.625" style="87" customWidth="1"/>
    <col min="8" max="13" width="10.625" style="90" hidden="1" customWidth="1"/>
    <col min="14" max="40" width="11.375" style="87" hidden="1" customWidth="1"/>
    <col min="41" max="41" width="11.375" style="87" customWidth="1"/>
    <col min="42" max="16384" width="9" style="87"/>
  </cols>
  <sheetData>
    <row r="1" spans="1:41" s="86" customFormat="1" ht="10.5" customHeight="1">
      <c r="A1" s="142"/>
      <c r="B1" s="143"/>
      <c r="C1" s="312"/>
      <c r="D1" s="292"/>
      <c r="E1" s="292"/>
      <c r="F1" s="292"/>
      <c r="G1" s="292"/>
      <c r="H1" s="145"/>
      <c r="I1" s="145"/>
      <c r="J1" s="145"/>
      <c r="K1" s="145"/>
      <c r="L1" s="145"/>
      <c r="M1" s="145"/>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row>
    <row r="2" spans="1:41" s="86" customFormat="1" ht="16.5" customHeight="1">
      <c r="A2" s="146"/>
      <c r="B2" s="188"/>
      <c r="C2" s="394"/>
      <c r="D2" s="375" t="s">
        <v>431</v>
      </c>
      <c r="E2" s="376"/>
      <c r="F2" s="376"/>
      <c r="G2" s="376"/>
      <c r="H2" s="149"/>
      <c r="I2" s="149"/>
      <c r="J2" s="149"/>
      <c r="K2" s="149"/>
      <c r="L2" s="149"/>
      <c r="M2" s="149"/>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row>
    <row r="3" spans="1:41" s="101" customFormat="1" ht="20.100000000000001" customHeight="1">
      <c r="A3" s="126"/>
      <c r="B3" s="127"/>
      <c r="C3" s="128"/>
      <c r="D3" s="130"/>
      <c r="E3" s="130"/>
      <c r="F3" s="130"/>
      <c r="G3" s="130"/>
      <c r="H3" s="429" t="s">
        <v>3</v>
      </c>
      <c r="I3" s="429" t="s">
        <v>8</v>
      </c>
      <c r="J3" s="131" t="s">
        <v>10</v>
      </c>
      <c r="K3" s="131" t="s">
        <v>34</v>
      </c>
      <c r="L3" s="131" t="s">
        <v>45</v>
      </c>
      <c r="M3" s="131" t="s">
        <v>54</v>
      </c>
      <c r="N3" s="426" t="s">
        <v>76</v>
      </c>
      <c r="O3" s="400" t="s">
        <v>453</v>
      </c>
      <c r="P3" s="400" t="s">
        <v>472</v>
      </c>
      <c r="Q3" s="400" t="s">
        <v>484</v>
      </c>
      <c r="R3" s="400" t="s">
        <v>489</v>
      </c>
      <c r="S3" s="426" t="s">
        <v>476</v>
      </c>
      <c r="T3" s="400" t="s">
        <v>508</v>
      </c>
      <c r="U3" s="400" t="s">
        <v>512</v>
      </c>
      <c r="V3" s="400" t="s">
        <v>522</v>
      </c>
      <c r="W3" s="400" t="s">
        <v>528</v>
      </c>
      <c r="X3" s="426" t="s">
        <v>509</v>
      </c>
      <c r="Y3" s="400" t="s">
        <v>533</v>
      </c>
      <c r="Z3" s="400" t="s">
        <v>550</v>
      </c>
      <c r="AA3" s="400" t="s">
        <v>547</v>
      </c>
      <c r="AB3" s="451" t="s">
        <v>556</v>
      </c>
      <c r="AC3" s="426" t="s">
        <v>561</v>
      </c>
      <c r="AD3" s="447" t="s">
        <v>573</v>
      </c>
      <c r="AE3" s="400" t="s">
        <v>579</v>
      </c>
      <c r="AF3" s="400" t="s">
        <v>587</v>
      </c>
      <c r="AG3" s="451" t="s">
        <v>590</v>
      </c>
      <c r="AH3" s="426" t="s">
        <v>591</v>
      </c>
      <c r="AI3" s="447" t="s">
        <v>601</v>
      </c>
      <c r="AJ3" s="400" t="s">
        <v>608</v>
      </c>
      <c r="AK3" s="400" t="s">
        <v>615</v>
      </c>
      <c r="AL3" s="451" t="s">
        <v>621</v>
      </c>
      <c r="AM3" s="426" t="s">
        <v>626</v>
      </c>
      <c r="AN3" s="447" t="s">
        <v>629</v>
      </c>
      <c r="AO3" s="1748" t="s">
        <v>635</v>
      </c>
    </row>
    <row r="4" spans="1:41" s="89" customFormat="1" ht="11.1" customHeight="1">
      <c r="A4" s="189"/>
      <c r="B4" s="190"/>
      <c r="C4" s="104"/>
      <c r="D4" s="94"/>
      <c r="E4" s="94"/>
      <c r="F4" s="94"/>
      <c r="G4" s="94"/>
      <c r="H4" s="413"/>
      <c r="I4" s="413"/>
      <c r="J4" s="191"/>
      <c r="K4" s="191"/>
      <c r="L4" s="191"/>
      <c r="M4" s="191"/>
      <c r="N4" s="413"/>
      <c r="O4" s="156"/>
      <c r="P4" s="156"/>
      <c r="Q4" s="156"/>
      <c r="R4" s="156"/>
      <c r="S4" s="413"/>
      <c r="T4" s="156"/>
      <c r="U4" s="156"/>
      <c r="V4" s="156"/>
      <c r="W4" s="156"/>
      <c r="X4" s="413"/>
      <c r="Y4" s="448"/>
      <c r="Z4" s="156"/>
      <c r="AA4" s="156"/>
      <c r="AB4" s="452"/>
      <c r="AC4" s="413"/>
      <c r="AD4" s="448"/>
      <c r="AE4" s="156"/>
      <c r="AF4" s="156"/>
      <c r="AG4" s="452"/>
      <c r="AH4" s="413"/>
      <c r="AI4" s="448"/>
      <c r="AJ4" s="156"/>
      <c r="AK4" s="156"/>
      <c r="AL4" s="452"/>
      <c r="AM4" s="413"/>
      <c r="AN4" s="448"/>
      <c r="AO4" s="452"/>
    </row>
    <row r="5" spans="1:41" s="89" customFormat="1" ht="11.1" customHeight="1">
      <c r="A5" s="253"/>
      <c r="B5" s="136" t="s">
        <v>114</v>
      </c>
      <c r="C5" s="134"/>
      <c r="D5" s="332" t="s">
        <v>406</v>
      </c>
      <c r="E5" s="329"/>
      <c r="F5" s="329"/>
      <c r="G5" s="329"/>
      <c r="H5" s="431"/>
      <c r="I5" s="432"/>
      <c r="J5" s="226"/>
      <c r="K5" s="226"/>
      <c r="L5" s="212"/>
      <c r="M5" s="212"/>
      <c r="N5" s="427"/>
      <c r="O5" s="358"/>
      <c r="P5" s="319"/>
      <c r="Q5" s="319"/>
      <c r="R5" s="319"/>
      <c r="S5" s="427"/>
      <c r="T5" s="319"/>
      <c r="U5" s="319"/>
      <c r="V5" s="319"/>
      <c r="W5" s="319"/>
      <c r="X5" s="427"/>
      <c r="Y5" s="449"/>
      <c r="Z5" s="319"/>
      <c r="AA5" s="319"/>
      <c r="AB5" s="453"/>
      <c r="AC5" s="427"/>
      <c r="AD5" s="449"/>
      <c r="AE5" s="319"/>
      <c r="AF5" s="319"/>
      <c r="AG5" s="453"/>
      <c r="AH5" s="427"/>
      <c r="AI5" s="449"/>
      <c r="AJ5" s="319"/>
      <c r="AK5" s="358"/>
      <c r="AL5" s="453"/>
      <c r="AM5" s="427"/>
      <c r="AN5" s="449"/>
      <c r="AO5" s="453" t="s">
        <v>97</v>
      </c>
    </row>
    <row r="6" spans="1:41" s="86" customFormat="1" ht="11.1" customHeight="1">
      <c r="A6" s="158"/>
      <c r="B6" s="137"/>
      <c r="C6" s="103"/>
      <c r="D6" s="852" t="s">
        <v>147</v>
      </c>
      <c r="E6" s="852"/>
      <c r="F6" s="853"/>
      <c r="G6" s="854"/>
      <c r="H6" s="627">
        <v>1848</v>
      </c>
      <c r="I6" s="627">
        <v>2131</v>
      </c>
      <c r="J6" s="589">
        <v>585</v>
      </c>
      <c r="K6" s="589">
        <v>590</v>
      </c>
      <c r="L6" s="589">
        <v>621</v>
      </c>
      <c r="M6" s="589">
        <v>554</v>
      </c>
      <c r="N6" s="627">
        <v>2350</v>
      </c>
      <c r="O6" s="589">
        <v>642</v>
      </c>
      <c r="P6" s="589">
        <v>648</v>
      </c>
      <c r="Q6" s="589">
        <v>695</v>
      </c>
      <c r="R6" s="589">
        <v>671</v>
      </c>
      <c r="S6" s="627">
        <v>2656</v>
      </c>
      <c r="T6" s="589">
        <v>788</v>
      </c>
      <c r="U6" s="590">
        <v>758</v>
      </c>
      <c r="V6" s="628">
        <v>787</v>
      </c>
      <c r="W6" s="628">
        <v>739</v>
      </c>
      <c r="X6" s="629">
        <v>3072</v>
      </c>
      <c r="Y6" s="1450">
        <v>792</v>
      </c>
      <c r="Z6" s="586">
        <v>778</v>
      </c>
      <c r="AA6" s="590">
        <v>823</v>
      </c>
      <c r="AB6" s="1470">
        <v>864</v>
      </c>
      <c r="AC6" s="627">
        <v>3257</v>
      </c>
      <c r="AD6" s="1598">
        <v>938</v>
      </c>
      <c r="AE6" s="589">
        <v>1074</v>
      </c>
      <c r="AF6" s="589">
        <v>1286</v>
      </c>
      <c r="AG6" s="1675">
        <v>1046</v>
      </c>
      <c r="AH6" s="627">
        <v>4344</v>
      </c>
      <c r="AI6" s="1646">
        <v>1164</v>
      </c>
      <c r="AJ6" s="589">
        <v>1373</v>
      </c>
      <c r="AK6" s="955">
        <v>1106</v>
      </c>
      <c r="AL6" s="1732">
        <v>1109</v>
      </c>
      <c r="AM6" s="627">
        <v>4752</v>
      </c>
      <c r="AN6" s="1788">
        <v>1032</v>
      </c>
      <c r="AO6" s="1744">
        <v>1254</v>
      </c>
    </row>
    <row r="7" spans="1:41" s="86" customFormat="1" ht="11.1" customHeight="1">
      <c r="A7" s="192"/>
      <c r="B7" s="138" t="s">
        <v>116</v>
      </c>
      <c r="C7" s="103"/>
      <c r="D7" s="855" t="s">
        <v>407</v>
      </c>
      <c r="E7" s="761"/>
      <c r="F7" s="856"/>
      <c r="G7" s="856"/>
      <c r="H7" s="630">
        <v>1951</v>
      </c>
      <c r="I7" s="630">
        <v>2118</v>
      </c>
      <c r="J7" s="576">
        <v>549</v>
      </c>
      <c r="K7" s="576">
        <v>550</v>
      </c>
      <c r="L7" s="576">
        <v>561</v>
      </c>
      <c r="M7" s="576">
        <v>568</v>
      </c>
      <c r="N7" s="630">
        <v>2228</v>
      </c>
      <c r="O7" s="584">
        <v>578</v>
      </c>
      <c r="P7" s="578">
        <v>576</v>
      </c>
      <c r="Q7" s="578">
        <v>586</v>
      </c>
      <c r="R7" s="578">
        <v>587</v>
      </c>
      <c r="S7" s="630">
        <v>2327</v>
      </c>
      <c r="T7" s="578">
        <v>574</v>
      </c>
      <c r="U7" s="579">
        <v>550</v>
      </c>
      <c r="V7" s="579">
        <v>562</v>
      </c>
      <c r="W7" s="579">
        <v>559</v>
      </c>
      <c r="X7" s="633">
        <v>2245</v>
      </c>
      <c r="Y7" s="1451">
        <v>561</v>
      </c>
      <c r="Z7" s="586">
        <v>573</v>
      </c>
      <c r="AA7" s="579">
        <v>621</v>
      </c>
      <c r="AB7" s="1472">
        <v>684</v>
      </c>
      <c r="AC7" s="630">
        <v>2439</v>
      </c>
      <c r="AD7" s="949">
        <v>723</v>
      </c>
      <c r="AE7" s="578">
        <v>782</v>
      </c>
      <c r="AF7" s="578">
        <v>866</v>
      </c>
      <c r="AG7" s="1472">
        <v>877</v>
      </c>
      <c r="AH7" s="630">
        <v>3248</v>
      </c>
      <c r="AI7" s="949">
        <v>858</v>
      </c>
      <c r="AJ7" s="578">
        <v>909</v>
      </c>
      <c r="AK7" s="578">
        <v>886</v>
      </c>
      <c r="AL7" s="1472">
        <v>898</v>
      </c>
      <c r="AM7" s="630">
        <v>3551</v>
      </c>
      <c r="AN7" s="949">
        <v>834</v>
      </c>
      <c r="AO7" s="1746">
        <v>835</v>
      </c>
    </row>
    <row r="8" spans="1:41" s="86" customFormat="1" ht="11.1" customHeight="1">
      <c r="A8" s="160"/>
      <c r="B8" s="139"/>
      <c r="C8" s="103"/>
      <c r="D8" s="761" t="s">
        <v>408</v>
      </c>
      <c r="E8" s="761"/>
      <c r="F8" s="856"/>
      <c r="G8" s="856"/>
      <c r="H8" s="630">
        <v>171</v>
      </c>
      <c r="I8" s="630">
        <v>147</v>
      </c>
      <c r="J8" s="576">
        <v>31</v>
      </c>
      <c r="K8" s="576">
        <v>26</v>
      </c>
      <c r="L8" s="576">
        <v>41</v>
      </c>
      <c r="M8" s="576">
        <v>29</v>
      </c>
      <c r="N8" s="630">
        <v>127</v>
      </c>
      <c r="O8" s="578">
        <v>44</v>
      </c>
      <c r="P8" s="578">
        <v>53</v>
      </c>
      <c r="Q8" s="578">
        <v>68</v>
      </c>
      <c r="R8" s="578">
        <v>36</v>
      </c>
      <c r="S8" s="630">
        <v>201</v>
      </c>
      <c r="T8" s="578">
        <v>56</v>
      </c>
      <c r="U8" s="579">
        <v>76</v>
      </c>
      <c r="V8" s="579">
        <v>85</v>
      </c>
      <c r="W8" s="579">
        <v>83</v>
      </c>
      <c r="X8" s="633">
        <v>300</v>
      </c>
      <c r="Y8" s="1451">
        <v>117</v>
      </c>
      <c r="Z8" s="579">
        <v>89</v>
      </c>
      <c r="AA8" s="579">
        <v>91</v>
      </c>
      <c r="AB8" s="1472">
        <v>94</v>
      </c>
      <c r="AC8" s="630">
        <v>391</v>
      </c>
      <c r="AD8" s="949">
        <v>118</v>
      </c>
      <c r="AE8" s="578">
        <v>168</v>
      </c>
      <c r="AF8" s="578">
        <v>127</v>
      </c>
      <c r="AG8" s="1472">
        <v>31</v>
      </c>
      <c r="AH8" s="630">
        <v>444</v>
      </c>
      <c r="AI8" s="949">
        <v>210</v>
      </c>
      <c r="AJ8" s="578">
        <v>226</v>
      </c>
      <c r="AK8" s="578">
        <v>61</v>
      </c>
      <c r="AL8" s="1472">
        <v>27</v>
      </c>
      <c r="AM8" s="630">
        <v>524</v>
      </c>
      <c r="AN8" s="949">
        <v>66</v>
      </c>
      <c r="AO8" s="1746">
        <v>51</v>
      </c>
    </row>
    <row r="9" spans="1:41" s="86" customFormat="1" ht="11.1" customHeight="1">
      <c r="A9" s="237"/>
      <c r="B9" s="141" t="s">
        <v>150</v>
      </c>
      <c r="C9" s="103"/>
      <c r="D9" s="761" t="s">
        <v>409</v>
      </c>
      <c r="E9" s="761"/>
      <c r="F9" s="856"/>
      <c r="G9" s="856"/>
      <c r="H9" s="630">
        <v>-274</v>
      </c>
      <c r="I9" s="630">
        <v>-134</v>
      </c>
      <c r="J9" s="576">
        <v>5</v>
      </c>
      <c r="K9" s="576">
        <v>14</v>
      </c>
      <c r="L9" s="576">
        <v>19</v>
      </c>
      <c r="M9" s="576">
        <v>-43</v>
      </c>
      <c r="N9" s="630">
        <v>-5</v>
      </c>
      <c r="O9" s="580">
        <v>20</v>
      </c>
      <c r="P9" s="578">
        <v>19</v>
      </c>
      <c r="Q9" s="578">
        <v>41</v>
      </c>
      <c r="R9" s="578">
        <v>48</v>
      </c>
      <c r="S9" s="630">
        <v>128</v>
      </c>
      <c r="T9" s="578">
        <v>158</v>
      </c>
      <c r="U9" s="579">
        <v>132</v>
      </c>
      <c r="V9" s="579">
        <v>140</v>
      </c>
      <c r="W9" s="579">
        <v>97</v>
      </c>
      <c r="X9" s="633">
        <v>527</v>
      </c>
      <c r="Y9" s="1451">
        <v>114</v>
      </c>
      <c r="Z9" s="579">
        <v>116</v>
      </c>
      <c r="AA9" s="579">
        <v>111</v>
      </c>
      <c r="AB9" s="1472">
        <v>86</v>
      </c>
      <c r="AC9" s="630">
        <v>427</v>
      </c>
      <c r="AD9" s="949">
        <v>97</v>
      </c>
      <c r="AE9" s="578">
        <v>124</v>
      </c>
      <c r="AF9" s="578">
        <v>293</v>
      </c>
      <c r="AG9" s="1472">
        <v>138</v>
      </c>
      <c r="AH9" s="630">
        <v>652</v>
      </c>
      <c r="AI9" s="949">
        <v>96</v>
      </c>
      <c r="AJ9" s="578">
        <v>238</v>
      </c>
      <c r="AK9" s="578">
        <v>159</v>
      </c>
      <c r="AL9" s="1472">
        <v>184</v>
      </c>
      <c r="AM9" s="630">
        <v>677</v>
      </c>
      <c r="AN9" s="949">
        <v>132</v>
      </c>
      <c r="AO9" s="1746">
        <v>368</v>
      </c>
    </row>
    <row r="10" spans="1:41" s="86" customFormat="1" ht="11.1" customHeight="1">
      <c r="A10" s="237"/>
      <c r="B10" s="141" t="s">
        <v>119</v>
      </c>
      <c r="C10" s="103"/>
      <c r="D10" s="857" t="s">
        <v>154</v>
      </c>
      <c r="E10" s="857"/>
      <c r="F10" s="858"/>
      <c r="G10" s="859"/>
      <c r="H10" s="627">
        <v>542</v>
      </c>
      <c r="I10" s="627">
        <v>600</v>
      </c>
      <c r="J10" s="589">
        <v>147</v>
      </c>
      <c r="K10" s="589">
        <v>148</v>
      </c>
      <c r="L10" s="589">
        <v>155</v>
      </c>
      <c r="M10" s="589">
        <v>185</v>
      </c>
      <c r="N10" s="627">
        <v>635</v>
      </c>
      <c r="O10" s="589">
        <v>169</v>
      </c>
      <c r="P10" s="589">
        <v>173</v>
      </c>
      <c r="Q10" s="589">
        <v>180</v>
      </c>
      <c r="R10" s="589">
        <v>206</v>
      </c>
      <c r="S10" s="627">
        <v>728</v>
      </c>
      <c r="T10" s="589">
        <v>178</v>
      </c>
      <c r="U10" s="590">
        <v>196</v>
      </c>
      <c r="V10" s="628">
        <v>199</v>
      </c>
      <c r="W10" s="628">
        <v>218</v>
      </c>
      <c r="X10" s="629">
        <v>791</v>
      </c>
      <c r="Y10" s="1450">
        <v>204</v>
      </c>
      <c r="Z10" s="586">
        <v>195</v>
      </c>
      <c r="AA10" s="590">
        <v>214</v>
      </c>
      <c r="AB10" s="1470">
        <v>248</v>
      </c>
      <c r="AC10" s="627">
        <v>861</v>
      </c>
      <c r="AD10" s="1598">
        <v>213</v>
      </c>
      <c r="AE10" s="589">
        <v>204</v>
      </c>
      <c r="AF10" s="589">
        <v>219</v>
      </c>
      <c r="AG10" s="1675">
        <v>280</v>
      </c>
      <c r="AH10" s="627">
        <v>916</v>
      </c>
      <c r="AI10" s="1646">
        <v>224</v>
      </c>
      <c r="AJ10" s="589">
        <v>224</v>
      </c>
      <c r="AK10" s="955">
        <v>247</v>
      </c>
      <c r="AL10" s="1732">
        <v>350</v>
      </c>
      <c r="AM10" s="627">
        <v>1045</v>
      </c>
      <c r="AN10" s="1788">
        <v>253</v>
      </c>
      <c r="AO10" s="1744">
        <v>247</v>
      </c>
    </row>
    <row r="11" spans="1:41" s="86" customFormat="1" ht="11.1" customHeight="1">
      <c r="A11" s="237"/>
      <c r="B11" s="141" t="s">
        <v>120</v>
      </c>
      <c r="C11" s="103"/>
      <c r="D11" s="860" t="s">
        <v>155</v>
      </c>
      <c r="E11" s="860"/>
      <c r="F11" s="853"/>
      <c r="G11" s="854"/>
      <c r="H11" s="627">
        <v>752</v>
      </c>
      <c r="I11" s="627">
        <v>788</v>
      </c>
      <c r="J11" s="589">
        <v>199</v>
      </c>
      <c r="K11" s="589">
        <v>209</v>
      </c>
      <c r="L11" s="589">
        <v>194</v>
      </c>
      <c r="M11" s="589">
        <v>268</v>
      </c>
      <c r="N11" s="627">
        <v>870</v>
      </c>
      <c r="O11" s="589">
        <v>226</v>
      </c>
      <c r="P11" s="589">
        <v>193</v>
      </c>
      <c r="Q11" s="589">
        <v>336</v>
      </c>
      <c r="R11" s="589">
        <v>226</v>
      </c>
      <c r="S11" s="627">
        <v>981</v>
      </c>
      <c r="T11" s="589">
        <v>400</v>
      </c>
      <c r="U11" s="590">
        <v>258</v>
      </c>
      <c r="V11" s="628">
        <v>328</v>
      </c>
      <c r="W11" s="628">
        <v>264</v>
      </c>
      <c r="X11" s="629">
        <v>1250</v>
      </c>
      <c r="Y11" s="1450">
        <v>319</v>
      </c>
      <c r="Z11" s="586">
        <v>240</v>
      </c>
      <c r="AA11" s="590">
        <v>379</v>
      </c>
      <c r="AB11" s="1470">
        <v>520</v>
      </c>
      <c r="AC11" s="627">
        <v>1458</v>
      </c>
      <c r="AD11" s="1598">
        <v>312</v>
      </c>
      <c r="AE11" s="589">
        <v>366</v>
      </c>
      <c r="AF11" s="589">
        <v>555</v>
      </c>
      <c r="AG11" s="1675">
        <v>493</v>
      </c>
      <c r="AH11" s="627">
        <v>1726</v>
      </c>
      <c r="AI11" s="1646">
        <v>187</v>
      </c>
      <c r="AJ11" s="589">
        <v>308</v>
      </c>
      <c r="AK11" s="955">
        <v>286</v>
      </c>
      <c r="AL11" s="1732">
        <v>622</v>
      </c>
      <c r="AM11" s="627">
        <v>1403</v>
      </c>
      <c r="AN11" s="1788">
        <v>340</v>
      </c>
      <c r="AO11" s="1744">
        <v>438</v>
      </c>
    </row>
    <row r="12" spans="1:41" s="86" customFormat="1" ht="11.1" customHeight="1">
      <c r="A12" s="234"/>
      <c r="B12" s="141" t="s">
        <v>121</v>
      </c>
      <c r="C12" s="103"/>
      <c r="D12" s="852" t="s">
        <v>156</v>
      </c>
      <c r="E12" s="852"/>
      <c r="F12" s="852"/>
      <c r="G12" s="861"/>
      <c r="H12" s="627">
        <v>554</v>
      </c>
      <c r="I12" s="627">
        <v>743</v>
      </c>
      <c r="J12" s="589">
        <v>239</v>
      </c>
      <c r="K12" s="589">
        <v>233</v>
      </c>
      <c r="L12" s="589">
        <v>272</v>
      </c>
      <c r="M12" s="589">
        <v>101</v>
      </c>
      <c r="N12" s="627">
        <v>845</v>
      </c>
      <c r="O12" s="589">
        <v>247</v>
      </c>
      <c r="P12" s="589">
        <v>282</v>
      </c>
      <c r="Q12" s="589">
        <v>179</v>
      </c>
      <c r="R12" s="589">
        <v>239</v>
      </c>
      <c r="S12" s="627">
        <v>947</v>
      </c>
      <c r="T12" s="589">
        <v>210</v>
      </c>
      <c r="U12" s="590">
        <v>304</v>
      </c>
      <c r="V12" s="628">
        <v>260</v>
      </c>
      <c r="W12" s="628">
        <v>257</v>
      </c>
      <c r="X12" s="629">
        <v>1031</v>
      </c>
      <c r="Y12" s="1450">
        <v>269</v>
      </c>
      <c r="Z12" s="586">
        <v>343</v>
      </c>
      <c r="AA12" s="590">
        <v>230</v>
      </c>
      <c r="AB12" s="1470">
        <v>96</v>
      </c>
      <c r="AC12" s="627">
        <v>938</v>
      </c>
      <c r="AD12" s="1598">
        <v>413</v>
      </c>
      <c r="AE12" s="589">
        <v>504</v>
      </c>
      <c r="AF12" s="589">
        <v>512</v>
      </c>
      <c r="AG12" s="1675">
        <v>273</v>
      </c>
      <c r="AH12" s="627">
        <v>1702</v>
      </c>
      <c r="AI12" s="1646">
        <v>753</v>
      </c>
      <c r="AJ12" s="589">
        <v>841</v>
      </c>
      <c r="AK12" s="955">
        <v>573</v>
      </c>
      <c r="AL12" s="1732">
        <v>137</v>
      </c>
      <c r="AM12" s="627">
        <v>2304</v>
      </c>
      <c r="AN12" s="1788">
        <v>439</v>
      </c>
      <c r="AO12" s="1744">
        <v>569</v>
      </c>
    </row>
    <row r="13" spans="1:41" s="86" customFormat="1" ht="11.1" customHeight="1">
      <c r="A13" s="234"/>
      <c r="B13" s="372" t="s">
        <v>122</v>
      </c>
      <c r="C13" s="103"/>
      <c r="D13" s="860" t="s">
        <v>410</v>
      </c>
      <c r="E13" s="862"/>
      <c r="F13" s="863"/>
      <c r="G13" s="864"/>
      <c r="H13" s="865">
        <v>0</v>
      </c>
      <c r="I13" s="630">
        <v>2</v>
      </c>
      <c r="J13" s="584">
        <v>-6</v>
      </c>
      <c r="K13" s="584">
        <v>-6</v>
      </c>
      <c r="L13" s="584">
        <v>-4</v>
      </c>
      <c r="M13" s="584">
        <v>-2</v>
      </c>
      <c r="N13" s="866">
        <v>-18</v>
      </c>
      <c r="O13" s="584">
        <v>-3</v>
      </c>
      <c r="P13" s="34">
        <v>0</v>
      </c>
      <c r="Q13" s="34">
        <v>3</v>
      </c>
      <c r="R13" s="276">
        <v>0</v>
      </c>
      <c r="S13" s="867">
        <v>0</v>
      </c>
      <c r="T13" s="584">
        <v>-2</v>
      </c>
      <c r="U13" s="586">
        <v>4</v>
      </c>
      <c r="V13" s="586">
        <v>2</v>
      </c>
      <c r="W13" s="586">
        <v>-6</v>
      </c>
      <c r="X13" s="632">
        <v>-2</v>
      </c>
      <c r="Y13" s="1452">
        <v>-16</v>
      </c>
      <c r="Z13" s="586">
        <v>-6</v>
      </c>
      <c r="AA13" s="586">
        <v>17</v>
      </c>
      <c r="AB13" s="1471">
        <v>14</v>
      </c>
      <c r="AC13" s="1553">
        <v>9</v>
      </c>
      <c r="AD13" s="948">
        <v>12</v>
      </c>
      <c r="AE13" s="585">
        <v>11</v>
      </c>
      <c r="AF13" s="585">
        <v>23</v>
      </c>
      <c r="AG13" s="1471">
        <v>26</v>
      </c>
      <c r="AH13" s="1553">
        <v>72</v>
      </c>
      <c r="AI13" s="948">
        <v>6</v>
      </c>
      <c r="AJ13" s="585">
        <v>-18</v>
      </c>
      <c r="AK13" s="585">
        <v>14</v>
      </c>
      <c r="AL13" s="1471">
        <v>19</v>
      </c>
      <c r="AM13" s="1553">
        <v>21</v>
      </c>
      <c r="AN13" s="948">
        <v>-1</v>
      </c>
      <c r="AO13" s="1745">
        <v>-80</v>
      </c>
    </row>
    <row r="14" spans="1:41" s="86" customFormat="1" ht="11.1" customHeight="1">
      <c r="A14" s="234"/>
      <c r="B14" s="141" t="s">
        <v>124</v>
      </c>
      <c r="C14" s="103"/>
      <c r="D14" s="860" t="s">
        <v>411</v>
      </c>
      <c r="E14" s="860"/>
      <c r="F14" s="868"/>
      <c r="G14" s="868"/>
      <c r="H14" s="630">
        <v>554</v>
      </c>
      <c r="I14" s="630">
        <v>745</v>
      </c>
      <c r="J14" s="578">
        <v>233</v>
      </c>
      <c r="K14" s="578">
        <v>227</v>
      </c>
      <c r="L14" s="578">
        <v>268</v>
      </c>
      <c r="M14" s="578">
        <v>99</v>
      </c>
      <c r="N14" s="630">
        <v>827</v>
      </c>
      <c r="O14" s="578">
        <v>244</v>
      </c>
      <c r="P14" s="578">
        <v>282</v>
      </c>
      <c r="Q14" s="578">
        <v>182</v>
      </c>
      <c r="R14" s="578">
        <v>239</v>
      </c>
      <c r="S14" s="630">
        <v>947</v>
      </c>
      <c r="T14" s="578">
        <v>208</v>
      </c>
      <c r="U14" s="579">
        <v>308</v>
      </c>
      <c r="V14" s="579">
        <v>262</v>
      </c>
      <c r="W14" s="579">
        <v>251</v>
      </c>
      <c r="X14" s="633">
        <v>1029</v>
      </c>
      <c r="Y14" s="1451">
        <v>253</v>
      </c>
      <c r="Z14" s="579">
        <v>337</v>
      </c>
      <c r="AA14" s="579">
        <v>247</v>
      </c>
      <c r="AB14" s="1472">
        <v>110</v>
      </c>
      <c r="AC14" s="630">
        <v>947</v>
      </c>
      <c r="AD14" s="949">
        <v>425</v>
      </c>
      <c r="AE14" s="578">
        <v>515</v>
      </c>
      <c r="AF14" s="578">
        <v>535</v>
      </c>
      <c r="AG14" s="1472">
        <v>299</v>
      </c>
      <c r="AH14" s="630">
        <v>1774</v>
      </c>
      <c r="AI14" s="949">
        <v>759</v>
      </c>
      <c r="AJ14" s="578">
        <v>823</v>
      </c>
      <c r="AK14" s="578">
        <v>587</v>
      </c>
      <c r="AL14" s="1472">
        <v>156</v>
      </c>
      <c r="AM14" s="630">
        <v>2325</v>
      </c>
      <c r="AN14" s="949">
        <v>438</v>
      </c>
      <c r="AO14" s="1746">
        <v>489</v>
      </c>
    </row>
    <row r="15" spans="1:41" s="86" customFormat="1" ht="11.1" customHeight="1">
      <c r="A15" s="234"/>
      <c r="B15" s="141" t="s">
        <v>126</v>
      </c>
      <c r="C15" s="103"/>
      <c r="D15" s="860" t="s">
        <v>412</v>
      </c>
      <c r="E15" s="860"/>
      <c r="F15" s="868"/>
      <c r="G15" s="868"/>
      <c r="H15" s="630">
        <v>119</v>
      </c>
      <c r="I15" s="630">
        <v>173</v>
      </c>
      <c r="J15" s="578">
        <v>55</v>
      </c>
      <c r="K15" s="578">
        <v>50</v>
      </c>
      <c r="L15" s="578">
        <v>67</v>
      </c>
      <c r="M15" s="578">
        <v>29</v>
      </c>
      <c r="N15" s="630">
        <v>201</v>
      </c>
      <c r="O15" s="580">
        <v>61</v>
      </c>
      <c r="P15" s="578">
        <v>83</v>
      </c>
      <c r="Q15" s="578">
        <v>40</v>
      </c>
      <c r="R15" s="578">
        <v>52</v>
      </c>
      <c r="S15" s="630">
        <v>236</v>
      </c>
      <c r="T15" s="578">
        <v>54</v>
      </c>
      <c r="U15" s="579">
        <v>69</v>
      </c>
      <c r="V15" s="579">
        <v>61</v>
      </c>
      <c r="W15" s="579">
        <v>56</v>
      </c>
      <c r="X15" s="633">
        <v>240</v>
      </c>
      <c r="Y15" s="1451">
        <v>61</v>
      </c>
      <c r="Z15" s="579">
        <v>81</v>
      </c>
      <c r="AA15" s="579">
        <v>57</v>
      </c>
      <c r="AB15" s="1472">
        <v>29</v>
      </c>
      <c r="AC15" s="630">
        <v>228</v>
      </c>
      <c r="AD15" s="949">
        <v>85</v>
      </c>
      <c r="AE15" s="578">
        <v>141</v>
      </c>
      <c r="AF15" s="578">
        <v>141</v>
      </c>
      <c r="AG15" s="1472">
        <v>75</v>
      </c>
      <c r="AH15" s="630">
        <v>442</v>
      </c>
      <c r="AI15" s="949">
        <v>184</v>
      </c>
      <c r="AJ15" s="578">
        <v>211</v>
      </c>
      <c r="AK15" s="578">
        <v>178</v>
      </c>
      <c r="AL15" s="1472">
        <v>42</v>
      </c>
      <c r="AM15" s="630">
        <v>615</v>
      </c>
      <c r="AN15" s="949">
        <v>112</v>
      </c>
      <c r="AO15" s="1746">
        <v>103</v>
      </c>
    </row>
    <row r="16" spans="1:41" s="86" customFormat="1" ht="11.1" customHeight="1">
      <c r="A16" s="237"/>
      <c r="B16" s="141" t="s">
        <v>128</v>
      </c>
      <c r="C16" s="103"/>
      <c r="D16" s="861" t="s">
        <v>163</v>
      </c>
      <c r="E16" s="861"/>
      <c r="F16" s="854"/>
      <c r="G16" s="854"/>
      <c r="H16" s="627">
        <v>435</v>
      </c>
      <c r="I16" s="627">
        <v>572</v>
      </c>
      <c r="J16" s="589">
        <v>178</v>
      </c>
      <c r="K16" s="589">
        <v>177</v>
      </c>
      <c r="L16" s="589">
        <v>201</v>
      </c>
      <c r="M16" s="589">
        <v>70</v>
      </c>
      <c r="N16" s="627">
        <v>626</v>
      </c>
      <c r="O16" s="589">
        <v>183</v>
      </c>
      <c r="P16" s="589">
        <v>199</v>
      </c>
      <c r="Q16" s="589">
        <v>142</v>
      </c>
      <c r="R16" s="589">
        <v>187</v>
      </c>
      <c r="S16" s="627">
        <v>711</v>
      </c>
      <c r="T16" s="589">
        <v>154</v>
      </c>
      <c r="U16" s="590">
        <v>239</v>
      </c>
      <c r="V16" s="628">
        <v>201</v>
      </c>
      <c r="W16" s="628">
        <v>195</v>
      </c>
      <c r="X16" s="629">
        <v>789</v>
      </c>
      <c r="Y16" s="1450">
        <v>192</v>
      </c>
      <c r="Z16" s="586">
        <v>256</v>
      </c>
      <c r="AA16" s="590">
        <v>190</v>
      </c>
      <c r="AB16" s="1470">
        <v>81</v>
      </c>
      <c r="AC16" s="627">
        <v>719</v>
      </c>
      <c r="AD16" s="1598">
        <v>340</v>
      </c>
      <c r="AE16" s="589">
        <v>374</v>
      </c>
      <c r="AF16" s="589">
        <v>394</v>
      </c>
      <c r="AG16" s="1675">
        <v>224</v>
      </c>
      <c r="AH16" s="627">
        <v>1332</v>
      </c>
      <c r="AI16" s="1646">
        <v>575</v>
      </c>
      <c r="AJ16" s="589">
        <v>612</v>
      </c>
      <c r="AK16" s="955">
        <v>409</v>
      </c>
      <c r="AL16" s="1732">
        <v>114</v>
      </c>
      <c r="AM16" s="627">
        <v>1710</v>
      </c>
      <c r="AN16" s="1788">
        <v>326</v>
      </c>
      <c r="AO16" s="1744">
        <v>386</v>
      </c>
    </row>
    <row r="17" spans="1:41" s="86" customFormat="1" ht="11.1" customHeight="1">
      <c r="A17" s="234"/>
      <c r="B17" s="141" t="s">
        <v>130</v>
      </c>
      <c r="C17" s="103"/>
      <c r="D17" s="860"/>
      <c r="E17" s="860"/>
      <c r="F17" s="868"/>
      <c r="G17" s="868"/>
      <c r="H17" s="630"/>
      <c r="I17" s="630"/>
      <c r="J17" s="578"/>
      <c r="K17" s="578"/>
      <c r="L17" s="578"/>
      <c r="M17" s="578"/>
      <c r="N17" s="630"/>
      <c r="O17" s="578"/>
      <c r="P17" s="578"/>
      <c r="Q17" s="578"/>
      <c r="R17" s="578"/>
      <c r="S17" s="630"/>
      <c r="T17" s="578"/>
      <c r="U17" s="579"/>
      <c r="V17" s="579"/>
      <c r="W17" s="579"/>
      <c r="X17" s="633"/>
      <c r="Y17" s="1451"/>
      <c r="Z17" s="586"/>
      <c r="AA17" s="579"/>
      <c r="AB17" s="1472"/>
      <c r="AC17" s="630"/>
      <c r="AD17" s="949"/>
      <c r="AE17" s="578"/>
      <c r="AF17" s="578"/>
      <c r="AG17" s="1472"/>
      <c r="AH17" s="630"/>
      <c r="AI17" s="949"/>
      <c r="AJ17" s="578"/>
      <c r="AK17" s="578"/>
      <c r="AL17" s="1472"/>
      <c r="AM17" s="630"/>
      <c r="AN17" s="949"/>
      <c r="AO17" s="1472"/>
    </row>
    <row r="18" spans="1:41" s="86" customFormat="1" ht="11.1" customHeight="1">
      <c r="A18" s="234"/>
      <c r="B18" s="141" t="s">
        <v>132</v>
      </c>
      <c r="C18" s="133"/>
      <c r="D18" s="869" t="s">
        <v>413</v>
      </c>
      <c r="E18" s="870"/>
      <c r="F18" s="870"/>
      <c r="G18" s="870"/>
      <c r="H18" s="871"/>
      <c r="I18" s="871"/>
      <c r="J18" s="761"/>
      <c r="K18" s="761"/>
      <c r="L18" s="872"/>
      <c r="M18" s="872"/>
      <c r="N18" s="873"/>
      <c r="O18" s="874"/>
      <c r="P18" s="875"/>
      <c r="Q18" s="875"/>
      <c r="R18" s="875"/>
      <c r="S18" s="873"/>
      <c r="T18" s="875"/>
      <c r="U18" s="876"/>
      <c r="V18" s="876"/>
      <c r="W18" s="876"/>
      <c r="X18" s="877"/>
      <c r="Y18" s="1453"/>
      <c r="Z18" s="876"/>
      <c r="AA18" s="876"/>
      <c r="AB18" s="1539"/>
      <c r="AC18" s="884"/>
      <c r="AD18" s="1585"/>
      <c r="AE18" s="886"/>
      <c r="AF18" s="886"/>
      <c r="AG18" s="1539"/>
      <c r="AH18" s="884"/>
      <c r="AI18" s="1585"/>
      <c r="AJ18" s="886"/>
      <c r="AK18" s="886"/>
      <c r="AL18" s="1539"/>
      <c r="AM18" s="884"/>
      <c r="AN18" s="1585"/>
      <c r="AO18" s="1539" t="s">
        <v>563</v>
      </c>
    </row>
    <row r="19" spans="1:41" s="86" customFormat="1" ht="11.1" customHeight="1">
      <c r="A19" s="234"/>
      <c r="B19" s="141" t="s">
        <v>133</v>
      </c>
      <c r="C19" s="103"/>
      <c r="D19" s="1178" t="s">
        <v>147</v>
      </c>
      <c r="E19" s="1178"/>
      <c r="F19" s="1179"/>
      <c r="G19" s="1180"/>
      <c r="H19" s="1181">
        <v>421</v>
      </c>
      <c r="I19" s="1181">
        <v>469</v>
      </c>
      <c r="J19" s="1049">
        <v>108</v>
      </c>
      <c r="K19" s="1049">
        <v>152</v>
      </c>
      <c r="L19" s="1049">
        <v>118</v>
      </c>
      <c r="M19" s="1049">
        <v>89</v>
      </c>
      <c r="N19" s="1181">
        <v>467</v>
      </c>
      <c r="O19" s="1049">
        <v>220</v>
      </c>
      <c r="P19" s="1049">
        <v>132</v>
      </c>
      <c r="Q19" s="1049">
        <v>228</v>
      </c>
      <c r="R19" s="1049">
        <v>150</v>
      </c>
      <c r="S19" s="1181">
        <v>730</v>
      </c>
      <c r="T19" s="1049">
        <v>272</v>
      </c>
      <c r="U19" s="1050">
        <v>250</v>
      </c>
      <c r="V19" s="1182">
        <v>253</v>
      </c>
      <c r="W19" s="628">
        <v>202</v>
      </c>
      <c r="X19" s="629">
        <v>977</v>
      </c>
      <c r="Y19" s="1454">
        <v>304</v>
      </c>
      <c r="Z19" s="1045">
        <v>485</v>
      </c>
      <c r="AA19" s="590">
        <v>471</v>
      </c>
      <c r="AB19" s="1470">
        <v>589</v>
      </c>
      <c r="AC19" s="627">
        <v>1849</v>
      </c>
      <c r="AD19" s="1570">
        <v>892</v>
      </c>
      <c r="AE19" s="589">
        <v>961</v>
      </c>
      <c r="AF19" s="589">
        <v>902</v>
      </c>
      <c r="AG19" s="1675">
        <v>616</v>
      </c>
      <c r="AH19" s="627">
        <v>3371</v>
      </c>
      <c r="AI19" s="1646">
        <v>1019</v>
      </c>
      <c r="AJ19" s="589">
        <v>496</v>
      </c>
      <c r="AK19" s="589">
        <v>574</v>
      </c>
      <c r="AL19" s="1732">
        <v>460</v>
      </c>
      <c r="AM19" s="627">
        <v>2549</v>
      </c>
      <c r="AN19" s="1788">
        <v>691</v>
      </c>
      <c r="AO19" s="1744">
        <v>1099</v>
      </c>
    </row>
    <row r="20" spans="1:41" s="86" customFormat="1" ht="11.1" customHeight="1">
      <c r="A20" s="234"/>
      <c r="B20" s="141" t="s">
        <v>134</v>
      </c>
      <c r="C20" s="103"/>
      <c r="D20" s="1183" t="s">
        <v>407</v>
      </c>
      <c r="E20" s="1184"/>
      <c r="F20" s="1185"/>
      <c r="G20" s="1185"/>
      <c r="H20" s="1186">
        <v>56</v>
      </c>
      <c r="I20" s="1186">
        <v>80</v>
      </c>
      <c r="J20" s="1035">
        <v>39</v>
      </c>
      <c r="K20" s="1035">
        <v>36</v>
      </c>
      <c r="L20" s="1035">
        <v>17</v>
      </c>
      <c r="M20" s="1035">
        <v>13</v>
      </c>
      <c r="N20" s="1186">
        <v>105</v>
      </c>
      <c r="O20" s="1037">
        <v>26</v>
      </c>
      <c r="P20" s="1037">
        <v>41</v>
      </c>
      <c r="Q20" s="1037">
        <v>43</v>
      </c>
      <c r="R20" s="1037">
        <v>31</v>
      </c>
      <c r="S20" s="1186">
        <v>141</v>
      </c>
      <c r="T20" s="1037">
        <v>29</v>
      </c>
      <c r="U20" s="1038">
        <v>27</v>
      </c>
      <c r="V20" s="1038">
        <v>34</v>
      </c>
      <c r="W20" s="579">
        <v>42</v>
      </c>
      <c r="X20" s="633">
        <v>132</v>
      </c>
      <c r="Y20" s="1315">
        <v>45</v>
      </c>
      <c r="Z20" s="1045">
        <v>51</v>
      </c>
      <c r="AA20" s="579">
        <v>66</v>
      </c>
      <c r="AB20" s="1472">
        <v>72</v>
      </c>
      <c r="AC20" s="630">
        <v>234</v>
      </c>
      <c r="AD20" s="949">
        <v>91</v>
      </c>
      <c r="AE20" s="578">
        <v>130</v>
      </c>
      <c r="AF20" s="578">
        <v>139</v>
      </c>
      <c r="AG20" s="1472">
        <v>138</v>
      </c>
      <c r="AH20" s="630">
        <v>498</v>
      </c>
      <c r="AI20" s="949">
        <v>129</v>
      </c>
      <c r="AJ20" s="578">
        <v>198</v>
      </c>
      <c r="AK20" s="578">
        <v>112</v>
      </c>
      <c r="AL20" s="1472">
        <v>85</v>
      </c>
      <c r="AM20" s="630">
        <v>524</v>
      </c>
      <c r="AN20" s="949">
        <v>178</v>
      </c>
      <c r="AO20" s="1746">
        <v>370</v>
      </c>
    </row>
    <row r="21" spans="1:41" s="86" customFormat="1" ht="11.1" customHeight="1">
      <c r="A21" s="234"/>
      <c r="B21" s="141" t="s">
        <v>135</v>
      </c>
      <c r="C21" s="103"/>
      <c r="D21" s="1184" t="s">
        <v>408</v>
      </c>
      <c r="E21" s="1184"/>
      <c r="F21" s="1185"/>
      <c r="G21" s="1185"/>
      <c r="H21" s="1186">
        <v>211</v>
      </c>
      <c r="I21" s="1186">
        <v>214</v>
      </c>
      <c r="J21" s="1035">
        <v>53</v>
      </c>
      <c r="K21" s="1035">
        <v>64</v>
      </c>
      <c r="L21" s="1035">
        <v>67</v>
      </c>
      <c r="M21" s="1035">
        <v>60</v>
      </c>
      <c r="N21" s="1186">
        <v>244</v>
      </c>
      <c r="O21" s="1037">
        <v>118</v>
      </c>
      <c r="P21" s="1037">
        <v>153</v>
      </c>
      <c r="Q21" s="1037">
        <v>121</v>
      </c>
      <c r="R21" s="1037">
        <v>94</v>
      </c>
      <c r="S21" s="1186">
        <v>486</v>
      </c>
      <c r="T21" s="1037">
        <v>104</v>
      </c>
      <c r="U21" s="1038">
        <v>127</v>
      </c>
      <c r="V21" s="1038">
        <v>126</v>
      </c>
      <c r="W21" s="579">
        <v>106</v>
      </c>
      <c r="X21" s="633">
        <v>463</v>
      </c>
      <c r="Y21" s="1315">
        <v>179</v>
      </c>
      <c r="Z21" s="1038">
        <v>237</v>
      </c>
      <c r="AA21" s="579">
        <v>265</v>
      </c>
      <c r="AB21" s="1472">
        <v>279</v>
      </c>
      <c r="AC21" s="630">
        <v>960</v>
      </c>
      <c r="AD21" s="949">
        <v>405</v>
      </c>
      <c r="AE21" s="578">
        <v>493</v>
      </c>
      <c r="AF21" s="578">
        <v>570</v>
      </c>
      <c r="AG21" s="1472">
        <v>430</v>
      </c>
      <c r="AH21" s="630">
        <v>1898</v>
      </c>
      <c r="AI21" s="949">
        <v>663</v>
      </c>
      <c r="AJ21" s="578">
        <v>485</v>
      </c>
      <c r="AK21" s="578">
        <v>428</v>
      </c>
      <c r="AL21" s="1472">
        <v>215</v>
      </c>
      <c r="AM21" s="630">
        <v>1791</v>
      </c>
      <c r="AN21" s="949">
        <v>233</v>
      </c>
      <c r="AO21" s="1746">
        <v>482</v>
      </c>
    </row>
    <row r="22" spans="1:41" s="86" customFormat="1" ht="11.1" customHeight="1">
      <c r="A22" s="234"/>
      <c r="B22" s="1548" t="s">
        <v>570</v>
      </c>
      <c r="C22" s="103"/>
      <c r="D22" s="1184" t="s">
        <v>409</v>
      </c>
      <c r="E22" s="1184"/>
      <c r="F22" s="1185"/>
      <c r="G22" s="1185"/>
      <c r="H22" s="1186">
        <v>154</v>
      </c>
      <c r="I22" s="1186">
        <v>175</v>
      </c>
      <c r="J22" s="1035">
        <v>16</v>
      </c>
      <c r="K22" s="1035">
        <v>52</v>
      </c>
      <c r="L22" s="1035">
        <v>34</v>
      </c>
      <c r="M22" s="1035">
        <v>16</v>
      </c>
      <c r="N22" s="1186">
        <v>118</v>
      </c>
      <c r="O22" s="1037">
        <v>76</v>
      </c>
      <c r="P22" s="1037">
        <v>-62</v>
      </c>
      <c r="Q22" s="1037">
        <v>64</v>
      </c>
      <c r="R22" s="1037">
        <v>25</v>
      </c>
      <c r="S22" s="1186">
        <v>103</v>
      </c>
      <c r="T22" s="1037">
        <v>139</v>
      </c>
      <c r="U22" s="1038">
        <v>96</v>
      </c>
      <c r="V22" s="1038">
        <v>93</v>
      </c>
      <c r="W22" s="579">
        <v>54</v>
      </c>
      <c r="X22" s="633">
        <v>382</v>
      </c>
      <c r="Y22" s="1315">
        <v>80</v>
      </c>
      <c r="Z22" s="1038">
        <v>197</v>
      </c>
      <c r="AA22" s="579">
        <v>140</v>
      </c>
      <c r="AB22" s="1472">
        <v>238</v>
      </c>
      <c r="AC22" s="630">
        <v>655</v>
      </c>
      <c r="AD22" s="949">
        <v>396</v>
      </c>
      <c r="AE22" s="578">
        <v>338</v>
      </c>
      <c r="AF22" s="578">
        <v>193</v>
      </c>
      <c r="AG22" s="1472">
        <v>48</v>
      </c>
      <c r="AH22" s="630">
        <v>975</v>
      </c>
      <c r="AI22" s="949">
        <v>227</v>
      </c>
      <c r="AJ22" s="578">
        <v>-187</v>
      </c>
      <c r="AK22" s="578">
        <v>34</v>
      </c>
      <c r="AL22" s="1472">
        <v>160</v>
      </c>
      <c r="AM22" s="630">
        <v>234</v>
      </c>
      <c r="AN22" s="949">
        <v>280</v>
      </c>
      <c r="AO22" s="1746">
        <v>247</v>
      </c>
    </row>
    <row r="23" spans="1:41" s="86" customFormat="1" ht="11.1" customHeight="1">
      <c r="A23" s="234"/>
      <c r="B23" s="141" t="s">
        <v>136</v>
      </c>
      <c r="C23" s="103"/>
      <c r="D23" s="1187" t="s">
        <v>154</v>
      </c>
      <c r="E23" s="1187"/>
      <c r="F23" s="1188"/>
      <c r="G23" s="1189"/>
      <c r="H23" s="1181">
        <v>317</v>
      </c>
      <c r="I23" s="1181">
        <v>345</v>
      </c>
      <c r="J23" s="1049">
        <v>89</v>
      </c>
      <c r="K23" s="1049">
        <v>100</v>
      </c>
      <c r="L23" s="1049">
        <v>91</v>
      </c>
      <c r="M23" s="1049">
        <v>94</v>
      </c>
      <c r="N23" s="1181">
        <v>374</v>
      </c>
      <c r="O23" s="1049">
        <v>143</v>
      </c>
      <c r="P23" s="1049">
        <v>173</v>
      </c>
      <c r="Q23" s="1049">
        <v>150</v>
      </c>
      <c r="R23" s="1049">
        <v>119</v>
      </c>
      <c r="S23" s="1181">
        <v>585</v>
      </c>
      <c r="T23" s="1049">
        <v>175</v>
      </c>
      <c r="U23" s="1050">
        <v>170</v>
      </c>
      <c r="V23" s="1182">
        <v>173</v>
      </c>
      <c r="W23" s="628">
        <v>163</v>
      </c>
      <c r="X23" s="629">
        <v>681</v>
      </c>
      <c r="Y23" s="1454">
        <v>203</v>
      </c>
      <c r="Z23" s="1045">
        <v>276</v>
      </c>
      <c r="AA23" s="590">
        <v>293</v>
      </c>
      <c r="AB23" s="1470">
        <v>325</v>
      </c>
      <c r="AC23" s="627">
        <v>1097</v>
      </c>
      <c r="AD23" s="1570">
        <v>458</v>
      </c>
      <c r="AE23" s="589">
        <v>520</v>
      </c>
      <c r="AF23" s="589">
        <v>481</v>
      </c>
      <c r="AG23" s="1675">
        <v>403</v>
      </c>
      <c r="AH23" s="627">
        <v>1862</v>
      </c>
      <c r="AI23" s="1646">
        <v>521</v>
      </c>
      <c r="AJ23" s="589">
        <v>319</v>
      </c>
      <c r="AK23" s="589">
        <v>364</v>
      </c>
      <c r="AL23" s="1732">
        <v>224</v>
      </c>
      <c r="AM23" s="627">
        <v>1428</v>
      </c>
      <c r="AN23" s="1788">
        <v>390</v>
      </c>
      <c r="AO23" s="1744">
        <v>567</v>
      </c>
    </row>
    <row r="24" spans="1:41" s="86" customFormat="1" ht="11.1" customHeight="1">
      <c r="A24" s="239"/>
      <c r="B24" s="140" t="s">
        <v>414</v>
      </c>
      <c r="C24" s="103"/>
      <c r="D24" s="1183" t="s">
        <v>415</v>
      </c>
      <c r="E24" s="1183"/>
      <c r="F24" s="1179"/>
      <c r="G24" s="1180"/>
      <c r="H24" s="1181">
        <v>2</v>
      </c>
      <c r="I24" s="1181">
        <v>-1</v>
      </c>
      <c r="J24" s="1049">
        <v>27</v>
      </c>
      <c r="K24" s="1049">
        <v>14</v>
      </c>
      <c r="L24" s="1049">
        <v>14</v>
      </c>
      <c r="M24" s="1080">
        <v>0</v>
      </c>
      <c r="N24" s="1190">
        <v>55</v>
      </c>
      <c r="O24" s="1080">
        <v>-2</v>
      </c>
      <c r="P24" s="1080">
        <v>2</v>
      </c>
      <c r="Q24" s="1080">
        <v>-1</v>
      </c>
      <c r="R24" s="1080">
        <v>0</v>
      </c>
      <c r="S24" s="1190">
        <v>-1</v>
      </c>
      <c r="T24" s="1080">
        <v>1</v>
      </c>
      <c r="U24" s="1128">
        <v>2</v>
      </c>
      <c r="V24" s="1191">
        <v>-5</v>
      </c>
      <c r="W24" s="641">
        <v>12</v>
      </c>
      <c r="X24" s="1222">
        <v>10</v>
      </c>
      <c r="Y24" s="1455">
        <v>10</v>
      </c>
      <c r="Z24" s="1129">
        <v>-5</v>
      </c>
      <c r="AA24" s="558">
        <v>4</v>
      </c>
      <c r="AB24" s="1470">
        <v>30</v>
      </c>
      <c r="AC24" s="627">
        <v>39</v>
      </c>
      <c r="AD24" s="1570">
        <v>45</v>
      </c>
      <c r="AE24" s="589">
        <v>34</v>
      </c>
      <c r="AF24" s="589">
        <v>56</v>
      </c>
      <c r="AG24" s="1675">
        <v>-9</v>
      </c>
      <c r="AH24" s="627">
        <v>126</v>
      </c>
      <c r="AI24" s="1646">
        <v>27</v>
      </c>
      <c r="AJ24" s="589">
        <v>-5</v>
      </c>
      <c r="AK24" s="589">
        <v>24</v>
      </c>
      <c r="AL24" s="1732">
        <v>284</v>
      </c>
      <c r="AM24" s="627">
        <v>330</v>
      </c>
      <c r="AN24" s="1788">
        <v>47</v>
      </c>
      <c r="AO24" s="1744">
        <v>281</v>
      </c>
    </row>
    <row r="25" spans="1:41" s="86" customFormat="1" ht="11.1" customHeight="1">
      <c r="A25" s="234"/>
      <c r="B25" s="141" t="s">
        <v>140</v>
      </c>
      <c r="C25" s="103"/>
      <c r="D25" s="1178" t="s">
        <v>156</v>
      </c>
      <c r="E25" s="1178"/>
      <c r="F25" s="1178"/>
      <c r="G25" s="1192"/>
      <c r="H25" s="1181">
        <v>102</v>
      </c>
      <c r="I25" s="1181">
        <v>125</v>
      </c>
      <c r="J25" s="1049">
        <v>-8</v>
      </c>
      <c r="K25" s="1049">
        <v>38</v>
      </c>
      <c r="L25" s="1049">
        <v>13</v>
      </c>
      <c r="M25" s="1049">
        <v>-5</v>
      </c>
      <c r="N25" s="1181">
        <v>38</v>
      </c>
      <c r="O25" s="1049">
        <v>79</v>
      </c>
      <c r="P25" s="1049">
        <v>-43</v>
      </c>
      <c r="Q25" s="1049">
        <v>79</v>
      </c>
      <c r="R25" s="1049">
        <v>31</v>
      </c>
      <c r="S25" s="1181">
        <v>146</v>
      </c>
      <c r="T25" s="1037">
        <v>96</v>
      </c>
      <c r="U25" s="1038">
        <v>78</v>
      </c>
      <c r="V25" s="1038">
        <v>85</v>
      </c>
      <c r="W25" s="579">
        <v>27</v>
      </c>
      <c r="X25" s="633">
        <v>286</v>
      </c>
      <c r="Y25" s="1315">
        <v>91</v>
      </c>
      <c r="Z25" s="1050">
        <v>214</v>
      </c>
      <c r="AA25" s="579">
        <v>174</v>
      </c>
      <c r="AB25" s="1470">
        <v>234</v>
      </c>
      <c r="AC25" s="627">
        <v>713</v>
      </c>
      <c r="AD25" s="1570">
        <v>389</v>
      </c>
      <c r="AE25" s="589">
        <v>407</v>
      </c>
      <c r="AF25" s="589">
        <v>365</v>
      </c>
      <c r="AG25" s="1675">
        <v>222</v>
      </c>
      <c r="AH25" s="627">
        <v>1383</v>
      </c>
      <c r="AI25" s="1646">
        <v>471</v>
      </c>
      <c r="AJ25" s="589">
        <v>182</v>
      </c>
      <c r="AK25" s="589">
        <v>186</v>
      </c>
      <c r="AL25" s="1732">
        <v>-48</v>
      </c>
      <c r="AM25" s="627">
        <v>791</v>
      </c>
      <c r="AN25" s="1788">
        <v>254</v>
      </c>
      <c r="AO25" s="1744">
        <v>251</v>
      </c>
    </row>
    <row r="26" spans="1:41" s="86" customFormat="1" ht="11.1" customHeight="1">
      <c r="A26" s="237"/>
      <c r="B26" s="307"/>
      <c r="C26" s="103"/>
      <c r="D26" s="1183" t="s">
        <v>157</v>
      </c>
      <c r="E26" s="1193"/>
      <c r="F26" s="1194"/>
      <c r="G26" s="1195"/>
      <c r="H26" s="1186">
        <v>1</v>
      </c>
      <c r="I26" s="1186">
        <v>1</v>
      </c>
      <c r="J26" s="1043">
        <v>0</v>
      </c>
      <c r="K26" s="1043">
        <v>0</v>
      </c>
      <c r="L26" s="1043">
        <v>1</v>
      </c>
      <c r="M26" s="1043">
        <v>-9</v>
      </c>
      <c r="N26" s="1196">
        <v>-8</v>
      </c>
      <c r="O26" s="1085">
        <v>0</v>
      </c>
      <c r="P26" s="1084">
        <v>0</v>
      </c>
      <c r="Q26" s="1084">
        <v>1</v>
      </c>
      <c r="R26" s="1084">
        <v>0</v>
      </c>
      <c r="S26" s="1197">
        <v>1</v>
      </c>
      <c r="T26" s="1085">
        <v>1</v>
      </c>
      <c r="U26" s="1129">
        <v>0</v>
      </c>
      <c r="V26" s="1129">
        <v>0</v>
      </c>
      <c r="W26" s="1228">
        <v>1</v>
      </c>
      <c r="X26" s="1245">
        <v>2</v>
      </c>
      <c r="Y26" s="1395">
        <v>4</v>
      </c>
      <c r="Z26" s="1134">
        <v>-2</v>
      </c>
      <c r="AA26" s="1228">
        <v>6</v>
      </c>
      <c r="AB26" s="1471">
        <v>-4</v>
      </c>
      <c r="AC26" s="1553">
        <v>4</v>
      </c>
      <c r="AD26" s="948">
        <v>30</v>
      </c>
      <c r="AE26" s="585">
        <v>38</v>
      </c>
      <c r="AF26" s="585">
        <v>75</v>
      </c>
      <c r="AG26" s="1471">
        <v>14</v>
      </c>
      <c r="AH26" s="1553">
        <v>157</v>
      </c>
      <c r="AI26" s="948">
        <v>-9</v>
      </c>
      <c r="AJ26" s="585">
        <v>6</v>
      </c>
      <c r="AK26" s="585">
        <v>6</v>
      </c>
      <c r="AL26" s="1471">
        <v>5</v>
      </c>
      <c r="AM26" s="1553">
        <v>8</v>
      </c>
      <c r="AN26" s="948">
        <v>4</v>
      </c>
      <c r="AO26" s="1745">
        <v>-2</v>
      </c>
    </row>
    <row r="27" spans="1:41" s="86" customFormat="1" ht="11.1" customHeight="1">
      <c r="A27" s="234"/>
      <c r="B27" s="236"/>
      <c r="C27" s="103"/>
      <c r="D27" s="1183" t="s">
        <v>158</v>
      </c>
      <c r="E27" s="1183"/>
      <c r="F27" s="1198"/>
      <c r="G27" s="1198"/>
      <c r="H27" s="1186">
        <v>103</v>
      </c>
      <c r="I27" s="1186">
        <v>126</v>
      </c>
      <c r="J27" s="1037">
        <v>-8</v>
      </c>
      <c r="K27" s="1037">
        <v>38</v>
      </c>
      <c r="L27" s="1037">
        <v>14</v>
      </c>
      <c r="M27" s="1037">
        <v>-14</v>
      </c>
      <c r="N27" s="1186">
        <v>30</v>
      </c>
      <c r="O27" s="1037">
        <v>79</v>
      </c>
      <c r="P27" s="1037">
        <v>-43</v>
      </c>
      <c r="Q27" s="1037">
        <v>80</v>
      </c>
      <c r="R27" s="1037">
        <v>31</v>
      </c>
      <c r="S27" s="1186">
        <v>147</v>
      </c>
      <c r="T27" s="1037">
        <v>97</v>
      </c>
      <c r="U27" s="1038">
        <v>78</v>
      </c>
      <c r="V27" s="1038">
        <v>85</v>
      </c>
      <c r="W27" s="579">
        <v>28</v>
      </c>
      <c r="X27" s="633">
        <v>288</v>
      </c>
      <c r="Y27" s="1315">
        <v>95</v>
      </c>
      <c r="Z27" s="1038">
        <v>212</v>
      </c>
      <c r="AA27" s="579">
        <v>180</v>
      </c>
      <c r="AB27" s="1472">
        <v>230</v>
      </c>
      <c r="AC27" s="630">
        <v>717</v>
      </c>
      <c r="AD27" s="949">
        <v>419</v>
      </c>
      <c r="AE27" s="578">
        <v>445</v>
      </c>
      <c r="AF27" s="578">
        <v>440</v>
      </c>
      <c r="AG27" s="1472">
        <v>236</v>
      </c>
      <c r="AH27" s="630">
        <v>1540</v>
      </c>
      <c r="AI27" s="949">
        <v>462</v>
      </c>
      <c r="AJ27" s="578">
        <v>188</v>
      </c>
      <c r="AK27" s="578">
        <v>192</v>
      </c>
      <c r="AL27" s="1472">
        <v>-43</v>
      </c>
      <c r="AM27" s="630">
        <v>799</v>
      </c>
      <c r="AN27" s="949">
        <v>258</v>
      </c>
      <c r="AO27" s="1746">
        <v>249</v>
      </c>
    </row>
    <row r="28" spans="1:41" s="86" customFormat="1" ht="11.1" customHeight="1">
      <c r="A28" s="234"/>
      <c r="B28" s="236"/>
      <c r="C28" s="103"/>
      <c r="D28" s="1183" t="s">
        <v>159</v>
      </c>
      <c r="E28" s="1183"/>
      <c r="F28" s="1185"/>
      <c r="G28" s="1185"/>
      <c r="H28" s="1186">
        <v>25</v>
      </c>
      <c r="I28" s="1186">
        <v>32</v>
      </c>
      <c r="J28" s="1037">
        <v>0</v>
      </c>
      <c r="K28" s="1037">
        <v>8</v>
      </c>
      <c r="L28" s="1037">
        <v>5</v>
      </c>
      <c r="M28" s="1037">
        <v>-2</v>
      </c>
      <c r="N28" s="1186">
        <v>11</v>
      </c>
      <c r="O28" s="1037">
        <v>17</v>
      </c>
      <c r="P28" s="1037">
        <v>-5</v>
      </c>
      <c r="Q28" s="1037">
        <v>25</v>
      </c>
      <c r="R28" s="1037">
        <v>-4</v>
      </c>
      <c r="S28" s="1186">
        <v>33</v>
      </c>
      <c r="T28" s="1039">
        <v>27</v>
      </c>
      <c r="U28" s="1040">
        <v>21</v>
      </c>
      <c r="V28" s="1040">
        <v>21</v>
      </c>
      <c r="W28" s="581">
        <v>9</v>
      </c>
      <c r="X28" s="1220">
        <v>78</v>
      </c>
      <c r="Y28" s="1316">
        <v>27</v>
      </c>
      <c r="Z28" s="1040">
        <v>55</v>
      </c>
      <c r="AA28" s="581">
        <v>44</v>
      </c>
      <c r="AB28" s="1472">
        <v>57</v>
      </c>
      <c r="AC28" s="630">
        <v>183</v>
      </c>
      <c r="AD28" s="949">
        <v>104</v>
      </c>
      <c r="AE28" s="578">
        <v>110</v>
      </c>
      <c r="AF28" s="578">
        <v>109</v>
      </c>
      <c r="AG28" s="1472">
        <v>56</v>
      </c>
      <c r="AH28" s="630">
        <v>379</v>
      </c>
      <c r="AI28" s="949">
        <v>117</v>
      </c>
      <c r="AJ28" s="578">
        <v>57</v>
      </c>
      <c r="AK28" s="578">
        <v>53</v>
      </c>
      <c r="AL28" s="1472">
        <v>-1</v>
      </c>
      <c r="AM28" s="630">
        <v>226</v>
      </c>
      <c r="AN28" s="949">
        <v>67</v>
      </c>
      <c r="AO28" s="1746">
        <v>72</v>
      </c>
    </row>
    <row r="29" spans="1:41" s="86" customFormat="1" ht="11.1" customHeight="1">
      <c r="A29" s="194"/>
      <c r="B29" s="195"/>
      <c r="C29" s="103"/>
      <c r="D29" s="1192" t="s">
        <v>163</v>
      </c>
      <c r="E29" s="1192"/>
      <c r="F29" s="1180"/>
      <c r="G29" s="1180"/>
      <c r="H29" s="1181">
        <v>78</v>
      </c>
      <c r="I29" s="1181">
        <v>94</v>
      </c>
      <c r="J29" s="1049">
        <v>-8</v>
      </c>
      <c r="K29" s="1049">
        <v>30</v>
      </c>
      <c r="L29" s="1049">
        <v>9</v>
      </c>
      <c r="M29" s="1049">
        <v>-12</v>
      </c>
      <c r="N29" s="1181">
        <v>19</v>
      </c>
      <c r="O29" s="1049">
        <v>62</v>
      </c>
      <c r="P29" s="1049">
        <v>-38</v>
      </c>
      <c r="Q29" s="1049">
        <v>55</v>
      </c>
      <c r="R29" s="1049">
        <v>35</v>
      </c>
      <c r="S29" s="1181">
        <v>114</v>
      </c>
      <c r="T29" s="1037">
        <v>70</v>
      </c>
      <c r="U29" s="1038">
        <v>57</v>
      </c>
      <c r="V29" s="1038">
        <v>64</v>
      </c>
      <c r="W29" s="579">
        <v>19</v>
      </c>
      <c r="X29" s="633">
        <v>210</v>
      </c>
      <c r="Y29" s="1315">
        <v>68</v>
      </c>
      <c r="Z29" s="1040">
        <v>157</v>
      </c>
      <c r="AA29" s="579">
        <v>136</v>
      </c>
      <c r="AB29" s="1470">
        <v>173</v>
      </c>
      <c r="AC29" s="627">
        <v>534</v>
      </c>
      <c r="AD29" s="1570">
        <v>315</v>
      </c>
      <c r="AE29" s="589">
        <v>335</v>
      </c>
      <c r="AF29" s="589">
        <v>331</v>
      </c>
      <c r="AG29" s="1675">
        <v>180</v>
      </c>
      <c r="AH29" s="627">
        <v>1161</v>
      </c>
      <c r="AI29" s="1646">
        <v>345</v>
      </c>
      <c r="AJ29" s="589">
        <v>131</v>
      </c>
      <c r="AK29" s="589">
        <v>139</v>
      </c>
      <c r="AL29" s="1732">
        <v>-42</v>
      </c>
      <c r="AM29" s="627">
        <v>573</v>
      </c>
      <c r="AN29" s="1788">
        <v>191</v>
      </c>
      <c r="AO29" s="1744">
        <v>177</v>
      </c>
    </row>
    <row r="30" spans="1:41" s="86" customFormat="1" ht="11.1" customHeight="1">
      <c r="A30" s="194"/>
      <c r="B30" s="195"/>
      <c r="C30" s="103"/>
      <c r="D30" s="860"/>
      <c r="E30" s="860"/>
      <c r="F30" s="868"/>
      <c r="G30" s="868"/>
      <c r="H30" s="630"/>
      <c r="I30" s="630"/>
      <c r="J30" s="578"/>
      <c r="K30" s="578"/>
      <c r="L30" s="578"/>
      <c r="M30" s="578"/>
      <c r="N30" s="630"/>
      <c r="O30" s="578"/>
      <c r="P30" s="578"/>
      <c r="Q30" s="578"/>
      <c r="R30" s="578"/>
      <c r="S30" s="630"/>
      <c r="T30" s="584"/>
      <c r="U30" s="631"/>
      <c r="V30" s="586"/>
      <c r="W30" s="586"/>
      <c r="X30" s="632"/>
      <c r="Y30" s="1452"/>
      <c r="Z30" s="579"/>
      <c r="AA30" s="586"/>
      <c r="AB30" s="1471"/>
      <c r="AC30" s="1553"/>
      <c r="AD30" s="948"/>
      <c r="AE30" s="585"/>
      <c r="AF30" s="585"/>
      <c r="AG30" s="1471"/>
      <c r="AH30" s="1553"/>
      <c r="AI30" s="948"/>
      <c r="AJ30" s="585"/>
      <c r="AK30" s="585"/>
      <c r="AL30" s="1471"/>
      <c r="AM30" s="1553"/>
      <c r="AN30" s="948"/>
      <c r="AO30" s="1471"/>
    </row>
    <row r="31" spans="1:41" s="86" customFormat="1" ht="11.1" customHeight="1">
      <c r="A31" s="194"/>
      <c r="B31" s="195"/>
      <c r="C31" s="134"/>
      <c r="D31" s="881" t="s">
        <v>416</v>
      </c>
      <c r="E31" s="869"/>
      <c r="F31" s="869"/>
      <c r="G31" s="869"/>
      <c r="H31" s="882"/>
      <c r="I31" s="882"/>
      <c r="J31" s="700"/>
      <c r="K31" s="700"/>
      <c r="L31" s="883"/>
      <c r="M31" s="883"/>
      <c r="N31" s="884"/>
      <c r="O31" s="885"/>
      <c r="P31" s="886"/>
      <c r="Q31" s="886"/>
      <c r="R31" s="886"/>
      <c r="S31" s="884"/>
      <c r="T31" s="885"/>
      <c r="U31" s="887"/>
      <c r="V31" s="887"/>
      <c r="W31" s="887"/>
      <c r="X31" s="888"/>
      <c r="Y31" s="1456"/>
      <c r="Z31" s="887"/>
      <c r="AA31" s="887"/>
      <c r="AB31" s="1540"/>
      <c r="AC31" s="1555"/>
      <c r="AD31" s="1586"/>
      <c r="AE31" s="885"/>
      <c r="AF31" s="885"/>
      <c r="AG31" s="1540"/>
      <c r="AH31" s="1555"/>
      <c r="AI31" s="1586"/>
      <c r="AJ31" s="885"/>
      <c r="AK31" s="885"/>
      <c r="AL31" s="1540"/>
      <c r="AM31" s="1555"/>
      <c r="AN31" s="1586"/>
      <c r="AO31" s="1540" t="s">
        <v>563</v>
      </c>
    </row>
    <row r="32" spans="1:41" s="86" customFormat="1" ht="11.1" customHeight="1">
      <c r="A32" s="194"/>
      <c r="B32" s="195"/>
      <c r="C32" s="103"/>
      <c r="D32" s="852" t="s">
        <v>147</v>
      </c>
      <c r="E32" s="852"/>
      <c r="F32" s="853"/>
      <c r="G32" s="854"/>
      <c r="H32" s="627">
        <v>285</v>
      </c>
      <c r="I32" s="627">
        <v>316</v>
      </c>
      <c r="J32" s="589">
        <v>77</v>
      </c>
      <c r="K32" s="589">
        <v>83</v>
      </c>
      <c r="L32" s="589">
        <v>107</v>
      </c>
      <c r="M32" s="589">
        <v>84</v>
      </c>
      <c r="N32" s="627">
        <v>351</v>
      </c>
      <c r="O32" s="589">
        <v>95</v>
      </c>
      <c r="P32" s="589">
        <v>87</v>
      </c>
      <c r="Q32" s="589">
        <v>90</v>
      </c>
      <c r="R32" s="589">
        <v>91</v>
      </c>
      <c r="S32" s="627">
        <v>363</v>
      </c>
      <c r="T32" s="578">
        <v>93</v>
      </c>
      <c r="U32" s="579">
        <v>119</v>
      </c>
      <c r="V32" s="579">
        <v>89</v>
      </c>
      <c r="W32" s="579">
        <v>98</v>
      </c>
      <c r="X32" s="633">
        <v>399</v>
      </c>
      <c r="Y32" s="1315">
        <v>85</v>
      </c>
      <c r="Z32" s="1040">
        <v>84</v>
      </c>
      <c r="AA32" s="579">
        <v>121</v>
      </c>
      <c r="AB32" s="1472">
        <v>91</v>
      </c>
      <c r="AC32" s="630">
        <v>381</v>
      </c>
      <c r="AD32" s="949">
        <v>100</v>
      </c>
      <c r="AE32" s="589">
        <v>118</v>
      </c>
      <c r="AF32" s="589">
        <v>130</v>
      </c>
      <c r="AG32" s="1675">
        <v>173</v>
      </c>
      <c r="AH32" s="627">
        <v>521</v>
      </c>
      <c r="AI32" s="1646">
        <v>148</v>
      </c>
      <c r="AJ32" s="589">
        <v>158</v>
      </c>
      <c r="AK32" s="589">
        <v>146</v>
      </c>
      <c r="AL32" s="1732">
        <v>87</v>
      </c>
      <c r="AM32" s="627">
        <v>539</v>
      </c>
      <c r="AN32" s="1788">
        <v>138</v>
      </c>
      <c r="AO32" s="1744">
        <v>295</v>
      </c>
    </row>
    <row r="33" spans="1:41" s="86" customFormat="1" ht="11.1" customHeight="1">
      <c r="A33" s="194"/>
      <c r="B33" s="195"/>
      <c r="C33" s="103"/>
      <c r="D33" s="855" t="s">
        <v>407</v>
      </c>
      <c r="E33" s="761"/>
      <c r="F33" s="856"/>
      <c r="G33" s="856"/>
      <c r="H33" s="630">
        <v>299</v>
      </c>
      <c r="I33" s="630">
        <v>324</v>
      </c>
      <c r="J33" s="576">
        <v>85</v>
      </c>
      <c r="K33" s="576">
        <v>89</v>
      </c>
      <c r="L33" s="576">
        <v>92</v>
      </c>
      <c r="M33" s="576">
        <v>92</v>
      </c>
      <c r="N33" s="630">
        <v>358</v>
      </c>
      <c r="O33" s="578">
        <v>90</v>
      </c>
      <c r="P33" s="578">
        <v>92</v>
      </c>
      <c r="Q33" s="578">
        <v>95</v>
      </c>
      <c r="R33" s="578">
        <v>99</v>
      </c>
      <c r="S33" s="630">
        <v>376</v>
      </c>
      <c r="T33" s="584">
        <v>95</v>
      </c>
      <c r="U33" s="586">
        <v>95</v>
      </c>
      <c r="V33" s="586">
        <v>94</v>
      </c>
      <c r="W33" s="586">
        <v>94</v>
      </c>
      <c r="X33" s="632">
        <v>378</v>
      </c>
      <c r="Y33" s="1314">
        <v>92</v>
      </c>
      <c r="Z33" s="1038">
        <v>87</v>
      </c>
      <c r="AA33" s="586">
        <v>91</v>
      </c>
      <c r="AB33" s="1471">
        <v>95</v>
      </c>
      <c r="AC33" s="1553">
        <v>365</v>
      </c>
      <c r="AD33" s="948">
        <v>103</v>
      </c>
      <c r="AE33" s="578">
        <v>117</v>
      </c>
      <c r="AF33" s="578">
        <v>133</v>
      </c>
      <c r="AG33" s="1472">
        <v>148</v>
      </c>
      <c r="AH33" s="630">
        <v>501</v>
      </c>
      <c r="AI33" s="949">
        <v>142</v>
      </c>
      <c r="AJ33" s="578">
        <v>150</v>
      </c>
      <c r="AK33" s="578">
        <v>140</v>
      </c>
      <c r="AL33" s="1472">
        <v>134</v>
      </c>
      <c r="AM33" s="630">
        <v>566</v>
      </c>
      <c r="AN33" s="949">
        <v>115</v>
      </c>
      <c r="AO33" s="1746">
        <v>250</v>
      </c>
    </row>
    <row r="34" spans="1:41" s="86" customFormat="1" ht="11.1" customHeight="1">
      <c r="A34" s="194"/>
      <c r="B34" s="195"/>
      <c r="C34" s="103"/>
      <c r="D34" s="761" t="s">
        <v>408</v>
      </c>
      <c r="E34" s="761"/>
      <c r="F34" s="856"/>
      <c r="G34" s="856"/>
      <c r="H34" s="630">
        <v>-4</v>
      </c>
      <c r="I34" s="630">
        <v>-2</v>
      </c>
      <c r="J34" s="673">
        <v>0</v>
      </c>
      <c r="K34" s="673">
        <v>0</v>
      </c>
      <c r="L34" s="576">
        <v>2</v>
      </c>
      <c r="M34" s="576">
        <v>1</v>
      </c>
      <c r="N34" s="630">
        <v>3</v>
      </c>
      <c r="O34" s="578">
        <v>5</v>
      </c>
      <c r="P34" s="578">
        <v>-5</v>
      </c>
      <c r="Q34" s="578">
        <v>11</v>
      </c>
      <c r="R34" s="578">
        <v>5</v>
      </c>
      <c r="S34" s="865">
        <v>16</v>
      </c>
      <c r="T34" s="34">
        <v>5</v>
      </c>
      <c r="U34" s="690">
        <v>5</v>
      </c>
      <c r="V34" s="690">
        <v>4</v>
      </c>
      <c r="W34" s="690">
        <v>0</v>
      </c>
      <c r="X34" s="1246">
        <v>14</v>
      </c>
      <c r="Y34" s="1396">
        <v>2</v>
      </c>
      <c r="Z34" s="1134">
        <v>4</v>
      </c>
      <c r="AA34" s="690">
        <v>2</v>
      </c>
      <c r="AB34" s="1541">
        <v>3</v>
      </c>
      <c r="AC34" s="1556">
        <v>11</v>
      </c>
      <c r="AD34" s="1587">
        <v>7</v>
      </c>
      <c r="AE34" s="578">
        <v>11</v>
      </c>
      <c r="AF34" s="578">
        <v>11</v>
      </c>
      <c r="AG34" s="1472">
        <v>14</v>
      </c>
      <c r="AH34" s="630">
        <v>43</v>
      </c>
      <c r="AI34" s="949">
        <v>12</v>
      </c>
      <c r="AJ34" s="578">
        <v>14</v>
      </c>
      <c r="AK34" s="578">
        <v>2</v>
      </c>
      <c r="AL34" s="1472">
        <v>3</v>
      </c>
      <c r="AM34" s="630">
        <v>31</v>
      </c>
      <c r="AN34" s="949">
        <v>33</v>
      </c>
      <c r="AO34" s="1746">
        <v>58</v>
      </c>
    </row>
    <row r="35" spans="1:41" s="86" customFormat="1" ht="11.1" customHeight="1">
      <c r="A35" s="194"/>
      <c r="B35" s="195"/>
      <c r="C35" s="103"/>
      <c r="D35" s="761" t="s">
        <v>409</v>
      </c>
      <c r="E35" s="761"/>
      <c r="F35" s="856"/>
      <c r="G35" s="856"/>
      <c r="H35" s="630">
        <v>-10</v>
      </c>
      <c r="I35" s="630">
        <v>-6</v>
      </c>
      <c r="J35" s="576">
        <v>-8</v>
      </c>
      <c r="K35" s="576">
        <v>-6</v>
      </c>
      <c r="L35" s="576">
        <v>13</v>
      </c>
      <c r="M35" s="576">
        <v>-9</v>
      </c>
      <c r="N35" s="630">
        <v>-10</v>
      </c>
      <c r="O35" s="34">
        <v>0</v>
      </c>
      <c r="P35" s="34">
        <v>0</v>
      </c>
      <c r="Q35" s="34">
        <v>-16</v>
      </c>
      <c r="R35" s="34">
        <v>-13</v>
      </c>
      <c r="S35" s="865">
        <v>-29</v>
      </c>
      <c r="T35" s="622">
        <v>-7</v>
      </c>
      <c r="U35" s="691">
        <v>19</v>
      </c>
      <c r="V35" s="691">
        <v>-9</v>
      </c>
      <c r="W35" s="691">
        <v>4</v>
      </c>
      <c r="X35" s="1247">
        <v>7</v>
      </c>
      <c r="Y35" s="1397">
        <v>-9</v>
      </c>
      <c r="Z35" s="1135">
        <v>-7</v>
      </c>
      <c r="AA35" s="691">
        <v>28</v>
      </c>
      <c r="AB35" s="1542">
        <v>-7</v>
      </c>
      <c r="AC35" s="1557">
        <v>5</v>
      </c>
      <c r="AD35" s="1588">
        <v>-10</v>
      </c>
      <c r="AE35" s="578">
        <v>-10</v>
      </c>
      <c r="AF35" s="578">
        <v>-14</v>
      </c>
      <c r="AG35" s="1472">
        <v>11</v>
      </c>
      <c r="AH35" s="630">
        <v>-23</v>
      </c>
      <c r="AI35" s="949">
        <v>-6</v>
      </c>
      <c r="AJ35" s="578">
        <v>-6</v>
      </c>
      <c r="AK35" s="578">
        <v>4</v>
      </c>
      <c r="AL35" s="1472">
        <v>-50</v>
      </c>
      <c r="AM35" s="630">
        <v>-58</v>
      </c>
      <c r="AN35" s="949">
        <v>-10</v>
      </c>
      <c r="AO35" s="1746">
        <v>-13</v>
      </c>
    </row>
    <row r="36" spans="1:41" s="86" customFormat="1" ht="11.1" customHeight="1">
      <c r="A36" s="194"/>
      <c r="B36" s="195"/>
      <c r="C36" s="103"/>
      <c r="D36" s="857" t="s">
        <v>154</v>
      </c>
      <c r="E36" s="857"/>
      <c r="F36" s="858"/>
      <c r="G36" s="859"/>
      <c r="H36" s="627">
        <v>130</v>
      </c>
      <c r="I36" s="627">
        <v>136</v>
      </c>
      <c r="J36" s="589">
        <v>35</v>
      </c>
      <c r="K36" s="589">
        <v>36</v>
      </c>
      <c r="L36" s="589">
        <v>36</v>
      </c>
      <c r="M36" s="589">
        <v>42</v>
      </c>
      <c r="N36" s="627">
        <v>149</v>
      </c>
      <c r="O36" s="589">
        <v>36</v>
      </c>
      <c r="P36" s="589">
        <v>39</v>
      </c>
      <c r="Q36" s="589">
        <v>40</v>
      </c>
      <c r="R36" s="589">
        <v>52</v>
      </c>
      <c r="S36" s="627">
        <v>167</v>
      </c>
      <c r="T36" s="589">
        <v>43</v>
      </c>
      <c r="U36" s="590">
        <v>41</v>
      </c>
      <c r="V36" s="628">
        <v>45</v>
      </c>
      <c r="W36" s="628">
        <v>61</v>
      </c>
      <c r="X36" s="629">
        <v>190</v>
      </c>
      <c r="Y36" s="1454">
        <v>43</v>
      </c>
      <c r="Z36" s="1040">
        <v>43</v>
      </c>
      <c r="AA36" s="590">
        <v>48</v>
      </c>
      <c r="AB36" s="1474">
        <v>61</v>
      </c>
      <c r="AC36" s="627">
        <v>195</v>
      </c>
      <c r="AD36" s="1570">
        <v>40</v>
      </c>
      <c r="AE36" s="589">
        <v>44</v>
      </c>
      <c r="AF36" s="589">
        <v>52</v>
      </c>
      <c r="AG36" s="1675">
        <v>68</v>
      </c>
      <c r="AH36" s="627">
        <v>204</v>
      </c>
      <c r="AI36" s="1646">
        <v>51</v>
      </c>
      <c r="AJ36" s="589">
        <v>52</v>
      </c>
      <c r="AK36" s="589">
        <v>53</v>
      </c>
      <c r="AL36" s="1732">
        <v>61</v>
      </c>
      <c r="AM36" s="627">
        <v>217</v>
      </c>
      <c r="AN36" s="1788">
        <v>57</v>
      </c>
      <c r="AO36" s="1744">
        <v>113</v>
      </c>
    </row>
    <row r="37" spans="1:41" s="86" customFormat="1" ht="11.1" customHeight="1">
      <c r="A37" s="194"/>
      <c r="B37" s="195"/>
      <c r="C37" s="103"/>
      <c r="D37" s="855" t="s">
        <v>415</v>
      </c>
      <c r="E37" s="855"/>
      <c r="F37" s="853"/>
      <c r="G37" s="854"/>
      <c r="H37" s="627">
        <v>103</v>
      </c>
      <c r="I37" s="627">
        <v>51</v>
      </c>
      <c r="J37" s="589">
        <v>8</v>
      </c>
      <c r="K37" s="589">
        <v>6</v>
      </c>
      <c r="L37" s="589">
        <v>15</v>
      </c>
      <c r="M37" s="589">
        <v>25</v>
      </c>
      <c r="N37" s="627">
        <v>54</v>
      </c>
      <c r="O37" s="589">
        <v>15</v>
      </c>
      <c r="P37" s="589">
        <v>3</v>
      </c>
      <c r="Q37" s="589">
        <v>13</v>
      </c>
      <c r="R37" s="589">
        <v>-2</v>
      </c>
      <c r="S37" s="627">
        <v>29</v>
      </c>
      <c r="T37" s="589">
        <v>-13</v>
      </c>
      <c r="U37" s="590">
        <v>6</v>
      </c>
      <c r="V37" s="628">
        <v>-5</v>
      </c>
      <c r="W37" s="628">
        <v>-13</v>
      </c>
      <c r="X37" s="629">
        <v>-25</v>
      </c>
      <c r="Y37" s="1454">
        <v>-3</v>
      </c>
      <c r="Z37" s="1040">
        <v>-13</v>
      </c>
      <c r="AA37" s="590">
        <v>6</v>
      </c>
      <c r="AB37" s="1474">
        <v>11</v>
      </c>
      <c r="AC37" s="627">
        <v>1</v>
      </c>
      <c r="AD37" s="1570">
        <v>5</v>
      </c>
      <c r="AE37" s="589">
        <v>0</v>
      </c>
      <c r="AF37" s="589">
        <v>-3</v>
      </c>
      <c r="AG37" s="1675">
        <v>40</v>
      </c>
      <c r="AH37" s="627">
        <v>42</v>
      </c>
      <c r="AI37" s="1646">
        <v>70</v>
      </c>
      <c r="AJ37" s="589">
        <v>37</v>
      </c>
      <c r="AK37" s="589">
        <v>92</v>
      </c>
      <c r="AL37" s="1732">
        <v>184</v>
      </c>
      <c r="AM37" s="627">
        <v>383</v>
      </c>
      <c r="AN37" s="1788">
        <v>79</v>
      </c>
      <c r="AO37" s="1744">
        <v>195</v>
      </c>
    </row>
    <row r="38" spans="1:41" s="86" customFormat="1" ht="11.1" customHeight="1">
      <c r="A38" s="173"/>
      <c r="B38" s="195"/>
      <c r="C38" s="103"/>
      <c r="D38" s="852" t="s">
        <v>156</v>
      </c>
      <c r="E38" s="852"/>
      <c r="F38" s="852"/>
      <c r="G38" s="861"/>
      <c r="H38" s="627">
        <v>52</v>
      </c>
      <c r="I38" s="627">
        <v>129</v>
      </c>
      <c r="J38" s="589">
        <v>34</v>
      </c>
      <c r="K38" s="589">
        <v>41</v>
      </c>
      <c r="L38" s="589">
        <v>56</v>
      </c>
      <c r="M38" s="589">
        <v>17</v>
      </c>
      <c r="N38" s="627">
        <v>148</v>
      </c>
      <c r="O38" s="589">
        <v>44</v>
      </c>
      <c r="P38" s="589">
        <v>45</v>
      </c>
      <c r="Q38" s="589">
        <v>37</v>
      </c>
      <c r="R38" s="589">
        <v>41</v>
      </c>
      <c r="S38" s="627">
        <v>167</v>
      </c>
      <c r="T38" s="589">
        <v>63</v>
      </c>
      <c r="U38" s="590">
        <v>72</v>
      </c>
      <c r="V38" s="628">
        <v>49</v>
      </c>
      <c r="W38" s="628">
        <v>50</v>
      </c>
      <c r="X38" s="629">
        <v>234</v>
      </c>
      <c r="Y38" s="1454">
        <v>45</v>
      </c>
      <c r="Z38" s="1040">
        <v>54</v>
      </c>
      <c r="AA38" s="590">
        <v>67</v>
      </c>
      <c r="AB38" s="1474">
        <v>19</v>
      </c>
      <c r="AC38" s="627">
        <f>+AC32-AC36-AC37</f>
        <v>185</v>
      </c>
      <c r="AD38" s="1570">
        <v>55</v>
      </c>
      <c r="AE38" s="589">
        <v>74</v>
      </c>
      <c r="AF38" s="589">
        <v>81</v>
      </c>
      <c r="AG38" s="1675">
        <v>65</v>
      </c>
      <c r="AH38" s="627">
        <v>275</v>
      </c>
      <c r="AI38" s="1646">
        <v>27</v>
      </c>
      <c r="AJ38" s="589">
        <v>69</v>
      </c>
      <c r="AK38" s="589">
        <v>1</v>
      </c>
      <c r="AL38" s="1732">
        <v>-158</v>
      </c>
      <c r="AM38" s="627">
        <v>-61</v>
      </c>
      <c r="AN38" s="1788">
        <v>2</v>
      </c>
      <c r="AO38" s="1744">
        <v>-13</v>
      </c>
    </row>
    <row r="39" spans="1:41" s="86" customFormat="1" ht="11.1" customHeight="1">
      <c r="A39" s="173"/>
      <c r="B39" s="196"/>
      <c r="C39" s="103"/>
      <c r="D39" s="855" t="s">
        <v>157</v>
      </c>
      <c r="E39" s="878"/>
      <c r="F39" s="879"/>
      <c r="G39" s="880"/>
      <c r="H39" s="630">
        <v>8</v>
      </c>
      <c r="I39" s="630">
        <v>-181</v>
      </c>
      <c r="J39" s="584">
        <v>1</v>
      </c>
      <c r="K39" s="584">
        <v>1</v>
      </c>
      <c r="L39" s="584">
        <v>3</v>
      </c>
      <c r="M39" s="276">
        <v>0</v>
      </c>
      <c r="N39" s="867">
        <v>5</v>
      </c>
      <c r="O39" s="34">
        <v>2</v>
      </c>
      <c r="P39" s="34">
        <v>1</v>
      </c>
      <c r="Q39" s="34">
        <v>3</v>
      </c>
      <c r="R39" s="34">
        <v>2</v>
      </c>
      <c r="S39" s="865">
        <v>8</v>
      </c>
      <c r="T39" s="34">
        <v>2</v>
      </c>
      <c r="U39" s="690">
        <v>2</v>
      </c>
      <c r="V39" s="690">
        <v>2</v>
      </c>
      <c r="W39" s="690">
        <v>3</v>
      </c>
      <c r="X39" s="1246">
        <v>9</v>
      </c>
      <c r="Y39" s="1396">
        <v>-1</v>
      </c>
      <c r="Z39" s="1134">
        <v>0</v>
      </c>
      <c r="AA39" s="690">
        <v>2</v>
      </c>
      <c r="AB39" s="1541">
        <v>5</v>
      </c>
      <c r="AC39" s="1556">
        <v>6</v>
      </c>
      <c r="AD39" s="1587">
        <v>1</v>
      </c>
      <c r="AE39" s="585">
        <v>0</v>
      </c>
      <c r="AF39" s="585">
        <v>2</v>
      </c>
      <c r="AG39" s="1471">
        <v>4</v>
      </c>
      <c r="AH39" s="1553">
        <v>7</v>
      </c>
      <c r="AI39" s="948">
        <v>1</v>
      </c>
      <c r="AJ39" s="585">
        <v>2</v>
      </c>
      <c r="AK39" s="585">
        <v>2</v>
      </c>
      <c r="AL39" s="1471">
        <v>2</v>
      </c>
      <c r="AM39" s="1553">
        <v>7</v>
      </c>
      <c r="AN39" s="948">
        <v>1</v>
      </c>
      <c r="AO39" s="1745">
        <v>3</v>
      </c>
    </row>
    <row r="40" spans="1:41" s="86" customFormat="1" ht="11.1" customHeight="1">
      <c r="A40" s="174"/>
      <c r="B40" s="174"/>
      <c r="C40" s="103"/>
      <c r="D40" s="855" t="s">
        <v>158</v>
      </c>
      <c r="E40" s="855"/>
      <c r="F40" s="868"/>
      <c r="G40" s="868"/>
      <c r="H40" s="630">
        <v>60</v>
      </c>
      <c r="I40" s="630">
        <v>-52</v>
      </c>
      <c r="J40" s="578">
        <v>35</v>
      </c>
      <c r="K40" s="578">
        <v>42</v>
      </c>
      <c r="L40" s="578">
        <v>59</v>
      </c>
      <c r="M40" s="578">
        <v>17</v>
      </c>
      <c r="N40" s="630">
        <v>153</v>
      </c>
      <c r="O40" s="578">
        <v>46</v>
      </c>
      <c r="P40" s="578">
        <v>46</v>
      </c>
      <c r="Q40" s="578">
        <v>40</v>
      </c>
      <c r="R40" s="578">
        <v>43</v>
      </c>
      <c r="S40" s="630">
        <v>175</v>
      </c>
      <c r="T40" s="578">
        <v>65</v>
      </c>
      <c r="U40" s="579">
        <v>74</v>
      </c>
      <c r="V40" s="579">
        <v>51</v>
      </c>
      <c r="W40" s="579">
        <v>53</v>
      </c>
      <c r="X40" s="633">
        <v>243</v>
      </c>
      <c r="Y40" s="1315">
        <v>44</v>
      </c>
      <c r="Z40" s="1038">
        <v>54</v>
      </c>
      <c r="AA40" s="579">
        <v>69</v>
      </c>
      <c r="AB40" s="1472">
        <v>24</v>
      </c>
      <c r="AC40" s="630">
        <f>+AC38+AC39</f>
        <v>191</v>
      </c>
      <c r="AD40" s="949">
        <v>56</v>
      </c>
      <c r="AE40" s="578">
        <v>74</v>
      </c>
      <c r="AF40" s="578">
        <v>83</v>
      </c>
      <c r="AG40" s="1472">
        <v>69</v>
      </c>
      <c r="AH40" s="630">
        <v>282</v>
      </c>
      <c r="AI40" s="949">
        <v>28</v>
      </c>
      <c r="AJ40" s="578">
        <v>71</v>
      </c>
      <c r="AK40" s="578">
        <v>3</v>
      </c>
      <c r="AL40" s="1472">
        <v>-156</v>
      </c>
      <c r="AM40" s="630">
        <v>-54</v>
      </c>
      <c r="AN40" s="949">
        <v>3</v>
      </c>
      <c r="AO40" s="1746">
        <v>-10</v>
      </c>
    </row>
    <row r="41" spans="1:41" s="86" customFormat="1" ht="11.1" customHeight="1">
      <c r="A41" s="173"/>
      <c r="B41" s="174"/>
      <c r="C41" s="103"/>
      <c r="D41" s="855" t="s">
        <v>159</v>
      </c>
      <c r="E41" s="855"/>
      <c r="F41" s="856"/>
      <c r="G41" s="856"/>
      <c r="H41" s="630">
        <v>12</v>
      </c>
      <c r="I41" s="630">
        <v>29</v>
      </c>
      <c r="J41" s="578">
        <v>9</v>
      </c>
      <c r="K41" s="578">
        <v>8</v>
      </c>
      <c r="L41" s="578">
        <v>17</v>
      </c>
      <c r="M41" s="578">
        <v>3</v>
      </c>
      <c r="N41" s="630">
        <v>38</v>
      </c>
      <c r="O41" s="34">
        <v>0</v>
      </c>
      <c r="P41" s="34">
        <v>6</v>
      </c>
      <c r="Q41" s="34">
        <v>7</v>
      </c>
      <c r="R41" s="34">
        <v>6</v>
      </c>
      <c r="S41" s="865">
        <v>19</v>
      </c>
      <c r="T41" s="34">
        <v>8</v>
      </c>
      <c r="U41" s="690">
        <v>19</v>
      </c>
      <c r="V41" s="690">
        <v>8</v>
      </c>
      <c r="W41" s="690">
        <v>8</v>
      </c>
      <c r="X41" s="1246">
        <v>43</v>
      </c>
      <c r="Y41" s="1396">
        <v>2</v>
      </c>
      <c r="Z41" s="1135">
        <v>5</v>
      </c>
      <c r="AA41" s="690">
        <v>10</v>
      </c>
      <c r="AB41" s="1541">
        <v>8</v>
      </c>
      <c r="AC41" s="1556">
        <v>25</v>
      </c>
      <c r="AD41" s="1587">
        <v>3</v>
      </c>
      <c r="AE41" s="578">
        <v>12</v>
      </c>
      <c r="AF41" s="578">
        <v>27</v>
      </c>
      <c r="AG41" s="1472">
        <v>25</v>
      </c>
      <c r="AH41" s="630">
        <v>67</v>
      </c>
      <c r="AI41" s="949">
        <v>18</v>
      </c>
      <c r="AJ41" s="578">
        <v>15</v>
      </c>
      <c r="AK41" s="578">
        <v>-19</v>
      </c>
      <c r="AL41" s="1472">
        <v>-30</v>
      </c>
      <c r="AM41" s="630">
        <v>-16</v>
      </c>
      <c r="AN41" s="949">
        <v>-4</v>
      </c>
      <c r="AO41" s="1746">
        <v>-2</v>
      </c>
    </row>
    <row r="42" spans="1:41" s="86" customFormat="1" ht="11.1" customHeight="1">
      <c r="A42" s="173"/>
      <c r="B42" s="174"/>
      <c r="C42" s="103"/>
      <c r="D42" s="861" t="s">
        <v>163</v>
      </c>
      <c r="E42" s="861"/>
      <c r="F42" s="854"/>
      <c r="G42" s="854"/>
      <c r="H42" s="627">
        <v>48</v>
      </c>
      <c r="I42" s="627">
        <v>-81</v>
      </c>
      <c r="J42" s="589">
        <v>26</v>
      </c>
      <c r="K42" s="589">
        <v>34</v>
      </c>
      <c r="L42" s="589">
        <v>42</v>
      </c>
      <c r="M42" s="589">
        <v>14</v>
      </c>
      <c r="N42" s="627">
        <v>116</v>
      </c>
      <c r="O42" s="589">
        <v>46</v>
      </c>
      <c r="P42" s="589">
        <v>40</v>
      </c>
      <c r="Q42" s="589">
        <v>33</v>
      </c>
      <c r="R42" s="589">
        <v>37</v>
      </c>
      <c r="S42" s="627">
        <v>156</v>
      </c>
      <c r="T42" s="589">
        <v>57</v>
      </c>
      <c r="U42" s="590">
        <v>55</v>
      </c>
      <c r="V42" s="628">
        <v>43</v>
      </c>
      <c r="W42" s="628">
        <v>45</v>
      </c>
      <c r="X42" s="629">
        <v>200</v>
      </c>
      <c r="Y42" s="1454">
        <v>42</v>
      </c>
      <c r="Z42" s="1040">
        <v>49</v>
      </c>
      <c r="AA42" s="590">
        <v>59</v>
      </c>
      <c r="AB42" s="1474">
        <v>16</v>
      </c>
      <c r="AC42" s="627">
        <f>+AC40-AC41</f>
        <v>166</v>
      </c>
      <c r="AD42" s="1570">
        <v>53</v>
      </c>
      <c r="AE42" s="589">
        <v>62</v>
      </c>
      <c r="AF42" s="589">
        <v>56</v>
      </c>
      <c r="AG42" s="1675">
        <v>44</v>
      </c>
      <c r="AH42" s="627">
        <v>215</v>
      </c>
      <c r="AI42" s="1646">
        <v>10</v>
      </c>
      <c r="AJ42" s="589">
        <v>56</v>
      </c>
      <c r="AK42" s="589">
        <v>22</v>
      </c>
      <c r="AL42" s="1732">
        <v>-126</v>
      </c>
      <c r="AM42" s="627">
        <v>-38</v>
      </c>
      <c r="AN42" s="1788">
        <v>7</v>
      </c>
      <c r="AO42" s="1744">
        <v>-8</v>
      </c>
    </row>
    <row r="43" spans="1:41" s="86" customFormat="1" ht="11.1" customHeight="1">
      <c r="A43" s="173"/>
      <c r="B43" s="174"/>
      <c r="C43" s="103"/>
      <c r="D43" s="92"/>
      <c r="E43" s="92"/>
      <c r="F43" s="92"/>
      <c r="G43" s="92"/>
      <c r="H43" s="23"/>
      <c r="I43" s="23"/>
      <c r="J43" s="23"/>
      <c r="K43" s="23"/>
      <c r="L43" s="23"/>
      <c r="M43" s="23"/>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row>
    <row r="44" spans="1:41" s="86" customFormat="1" ht="11.1" customHeight="1">
      <c r="A44" s="173"/>
      <c r="B44" s="174"/>
      <c r="C44" s="103"/>
      <c r="D44" s="16"/>
      <c r="E44" s="16"/>
      <c r="F44" s="16"/>
      <c r="G44" s="16"/>
      <c r="H44" s="179"/>
      <c r="I44" s="179"/>
      <c r="J44" s="179"/>
      <c r="K44" s="179"/>
      <c r="L44" s="179"/>
      <c r="M44" s="179"/>
      <c r="N44" s="339"/>
      <c r="O44" s="339"/>
      <c r="P44" s="339"/>
      <c r="Q44" s="339"/>
      <c r="R44" s="339"/>
      <c r="S44" s="339"/>
      <c r="T44" s="339"/>
      <c r="U44" s="339"/>
      <c r="V44" s="339"/>
      <c r="W44" s="339"/>
      <c r="X44" s="339"/>
      <c r="Y44" s="339"/>
      <c r="Z44" s="339"/>
      <c r="AA44" s="339"/>
      <c r="AB44" s="339"/>
      <c r="AC44" s="339"/>
      <c r="AD44" s="339"/>
      <c r="AE44" s="339"/>
      <c r="AF44" s="339"/>
      <c r="AG44" s="339"/>
      <c r="AH44" s="339"/>
      <c r="AI44" s="339"/>
      <c r="AJ44" s="339"/>
      <c r="AK44" s="339"/>
      <c r="AL44" s="339"/>
      <c r="AM44" s="339"/>
      <c r="AN44" s="339"/>
      <c r="AO44" s="339">
        <v>20</v>
      </c>
    </row>
    <row r="45" spans="1:41" s="86" customFormat="1" ht="11.1" customHeight="1">
      <c r="A45" s="173"/>
      <c r="B45" s="174"/>
      <c r="C45" s="103"/>
      <c r="D45" s="16"/>
      <c r="E45" s="16"/>
      <c r="F45" s="16"/>
      <c r="G45" s="16"/>
      <c r="H45" s="179"/>
      <c r="I45" s="179"/>
      <c r="J45" s="179"/>
      <c r="K45" s="179"/>
      <c r="L45" s="179"/>
      <c r="M45" s="179"/>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row>
  </sheetData>
  <phoneticPr fontId="230" type="noConversion"/>
  <hyperlinks>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목차!A1" display="BNK금융지주"/>
    <hyperlink ref="B9" location="'그룹 경영실적 요약'!A1" display="그룹 경영실적 요약"/>
    <hyperlink ref="B20" location="'연체율(부산은행)'!A1" display="연체율 현황[부산은행]"/>
    <hyperlink ref="B5" location="목차!A1" display="목 차"/>
    <hyperlink ref="B13" location="'수수료이익 현황(은행)'!Print_Area" display="수수료이익 현황 [은행]"/>
  </hyperlinks>
  <pageMargins left="0.23622047244094491" right="0.31496062992125984" top="0.74803149606299213" bottom="0.31496062992125984" header="0.31496062992125984" footer="0.31496062992125984"/>
  <pageSetup paperSize="9"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K540"/>
  <sheetViews>
    <sheetView showGridLines="0" view="pageBreakPreview" zoomScaleNormal="130" zoomScaleSheetLayoutView="100" workbookViewId="0">
      <pane xSplit="6" topLeftCell="G1" activePane="topRight" state="frozen"/>
      <selection activeCell="AG82" sqref="AG82:AG87"/>
      <selection pane="topRight" activeCell="AI3" sqref="AI3"/>
    </sheetView>
  </sheetViews>
  <sheetFormatPr defaultColWidth="9" defaultRowHeight="13.5"/>
  <cols>
    <col min="1" max="1" width="1.625" style="91" customWidth="1"/>
    <col min="2" max="2" width="22.625" style="88" bestFit="1" customWidth="1"/>
    <col min="3" max="3" width="2.625" style="87" customWidth="1"/>
    <col min="4" max="5" width="1.625" style="87" customWidth="1"/>
    <col min="6" max="6" width="23.375" style="87" customWidth="1"/>
    <col min="7" max="7" width="0.875" style="87" customWidth="1"/>
    <col min="8" max="34" width="11" style="90" hidden="1" customWidth="1"/>
    <col min="35" max="35" width="11" style="90" customWidth="1"/>
    <col min="36" max="16384" width="9" style="87"/>
  </cols>
  <sheetData>
    <row r="1" spans="1:37" s="89" customFormat="1" ht="10.5" customHeight="1">
      <c r="A1" s="142"/>
      <c r="B1" s="143"/>
      <c r="C1" s="144"/>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row>
    <row r="2" spans="1:37" s="89" customFormat="1" ht="15" customHeight="1">
      <c r="A2" s="146"/>
      <c r="B2" s="147"/>
      <c r="C2" s="292"/>
      <c r="D2" s="375" t="s">
        <v>432</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row>
    <row r="3" spans="1:37" s="101" customFormat="1" ht="20.100000000000001" customHeight="1">
      <c r="A3" s="126"/>
      <c r="B3" s="127"/>
      <c r="C3" s="130"/>
      <c r="D3" s="130"/>
      <c r="E3" s="130"/>
      <c r="F3" s="130"/>
      <c r="G3" s="130"/>
      <c r="H3" s="132" t="s">
        <v>77</v>
      </c>
      <c r="I3" s="131" t="s">
        <v>78</v>
      </c>
      <c r="J3" s="131" t="s">
        <v>10</v>
      </c>
      <c r="K3" s="131" t="s">
        <v>33</v>
      </c>
      <c r="L3" s="131" t="s">
        <v>45</v>
      </c>
      <c r="M3" s="131" t="s">
        <v>54</v>
      </c>
      <c r="N3" s="131" t="s">
        <v>453</v>
      </c>
      <c r="O3" s="131" t="s">
        <v>472</v>
      </c>
      <c r="P3" s="131" t="s">
        <v>484</v>
      </c>
      <c r="Q3" s="131" t="s">
        <v>489</v>
      </c>
      <c r="R3" s="131" t="s">
        <v>499</v>
      </c>
      <c r="S3" s="131" t="s">
        <v>512</v>
      </c>
      <c r="T3" s="131" t="s">
        <v>517</v>
      </c>
      <c r="U3" s="131" t="s">
        <v>528</v>
      </c>
      <c r="V3" s="131" t="s">
        <v>533</v>
      </c>
      <c r="W3" s="131" t="s">
        <v>550</v>
      </c>
      <c r="X3" s="131" t="s">
        <v>547</v>
      </c>
      <c r="Y3" s="131" t="s">
        <v>556</v>
      </c>
      <c r="Z3" s="131" t="s">
        <v>573</v>
      </c>
      <c r="AA3" s="131" t="s">
        <v>579</v>
      </c>
      <c r="AB3" s="131" t="s">
        <v>587</v>
      </c>
      <c r="AC3" s="131" t="s">
        <v>590</v>
      </c>
      <c r="AD3" s="131" t="s">
        <v>601</v>
      </c>
      <c r="AE3" s="131" t="s">
        <v>608</v>
      </c>
      <c r="AF3" s="131" t="s">
        <v>615</v>
      </c>
      <c r="AG3" s="131" t="s">
        <v>621</v>
      </c>
      <c r="AH3" s="131" t="s">
        <v>629</v>
      </c>
      <c r="AI3" s="1458" t="s">
        <v>635</v>
      </c>
    </row>
    <row r="4" spans="1:37" s="89" customFormat="1" ht="11.1" customHeight="1">
      <c r="A4" s="189"/>
      <c r="B4" s="190"/>
      <c r="C4" s="94"/>
      <c r="D4" s="94"/>
      <c r="E4" s="94"/>
      <c r="F4" s="94"/>
      <c r="G4" s="94"/>
      <c r="H4" s="259"/>
      <c r="I4" s="259"/>
      <c r="J4" s="259"/>
      <c r="K4" s="259"/>
      <c r="L4" s="259"/>
      <c r="M4" s="259"/>
      <c r="N4" s="259"/>
      <c r="O4" s="259"/>
      <c r="P4" s="259"/>
      <c r="Q4" s="259"/>
      <c r="R4" s="259"/>
      <c r="S4" s="259"/>
      <c r="T4" s="259"/>
      <c r="U4" s="259"/>
      <c r="V4" s="259"/>
      <c r="W4" s="259"/>
      <c r="X4" s="259"/>
      <c r="Y4" s="259"/>
      <c r="Z4" s="259"/>
      <c r="AA4" s="259"/>
      <c r="AB4" s="259"/>
      <c r="AC4" s="259"/>
      <c r="AD4" s="259"/>
      <c r="AE4" s="259"/>
      <c r="AF4" s="259"/>
      <c r="AG4" s="259"/>
      <c r="AH4" s="259"/>
      <c r="AI4" s="259"/>
    </row>
    <row r="5" spans="1:37" s="89" customFormat="1" ht="11.1" customHeight="1">
      <c r="A5" s="253"/>
      <c r="B5" s="136" t="s">
        <v>114</v>
      </c>
      <c r="C5" s="101"/>
      <c r="D5" s="334" t="s">
        <v>417</v>
      </c>
      <c r="E5" s="343"/>
      <c r="F5" s="343"/>
      <c r="G5" s="343"/>
      <c r="H5" s="262"/>
      <c r="I5" s="262"/>
      <c r="J5" s="262"/>
      <c r="K5" s="262"/>
      <c r="L5" s="212"/>
      <c r="M5" s="319"/>
      <c r="N5" s="319"/>
      <c r="O5" s="319"/>
      <c r="P5" s="319"/>
      <c r="Q5" s="319"/>
      <c r="R5" s="319"/>
      <c r="S5" s="319"/>
      <c r="T5" s="319"/>
      <c r="U5" s="319"/>
      <c r="V5" s="319"/>
      <c r="W5" s="319"/>
      <c r="X5" s="319"/>
      <c r="Y5" s="319"/>
      <c r="Z5" s="319"/>
      <c r="AA5" s="319"/>
      <c r="AB5" s="319"/>
      <c r="AC5" s="319"/>
      <c r="AD5" s="319"/>
      <c r="AE5" s="319"/>
      <c r="AF5" s="319"/>
      <c r="AG5" s="319"/>
      <c r="AH5" s="319"/>
      <c r="AI5" s="319" t="s">
        <v>97</v>
      </c>
    </row>
    <row r="6" spans="1:37" s="86" customFormat="1" ht="11.1" customHeight="1">
      <c r="A6" s="158"/>
      <c r="B6" s="137"/>
      <c r="C6" s="54"/>
      <c r="D6" s="845" t="s">
        <v>418</v>
      </c>
      <c r="E6" s="846"/>
      <c r="F6" s="846"/>
      <c r="G6" s="846"/>
      <c r="H6" s="698">
        <v>41198</v>
      </c>
      <c r="I6" s="698">
        <v>44506</v>
      </c>
      <c r="J6" s="698">
        <v>44661</v>
      </c>
      <c r="K6" s="698">
        <v>45014</v>
      </c>
      <c r="L6" s="698">
        <v>45997</v>
      </c>
      <c r="M6" s="698">
        <v>46404</v>
      </c>
      <c r="N6" s="698">
        <v>47835</v>
      </c>
      <c r="O6" s="698">
        <v>49860</v>
      </c>
      <c r="P6" s="698">
        <v>50392</v>
      </c>
      <c r="Q6" s="698">
        <v>50532</v>
      </c>
      <c r="R6" s="698">
        <v>50508</v>
      </c>
      <c r="S6" s="699">
        <v>52950</v>
      </c>
      <c r="T6" s="699">
        <v>54306</v>
      </c>
      <c r="U6" s="698">
        <v>55387</v>
      </c>
      <c r="V6" s="698">
        <v>58871</v>
      </c>
      <c r="W6" s="698">
        <v>61172</v>
      </c>
      <c r="X6" s="698">
        <v>63964</v>
      </c>
      <c r="Y6" s="698">
        <v>67971</v>
      </c>
      <c r="Z6" s="698">
        <v>73075</v>
      </c>
      <c r="AA6" s="698">
        <v>79867</v>
      </c>
      <c r="AB6" s="698">
        <v>83860</v>
      </c>
      <c r="AC6" s="698">
        <v>81631</v>
      </c>
      <c r="AD6" s="698">
        <v>86842</v>
      </c>
      <c r="AE6" s="698">
        <v>93927</v>
      </c>
      <c r="AF6" s="698">
        <v>90404</v>
      </c>
      <c r="AG6" s="698">
        <v>86675</v>
      </c>
      <c r="AH6" s="698">
        <v>85149</v>
      </c>
      <c r="AI6" s="1723">
        <v>87267</v>
      </c>
      <c r="AJ6" s="454"/>
      <c r="AK6" s="454"/>
    </row>
    <row r="7" spans="1:37" s="86" customFormat="1" ht="11.1" customHeight="1">
      <c r="A7" s="159"/>
      <c r="B7" s="138" t="s">
        <v>116</v>
      </c>
      <c r="C7" s="54"/>
      <c r="D7" s="847" t="s">
        <v>419</v>
      </c>
      <c r="E7" s="761"/>
      <c r="F7" s="848"/>
      <c r="G7" s="848"/>
      <c r="H7" s="705">
        <v>11701</v>
      </c>
      <c r="I7" s="705">
        <v>13813</v>
      </c>
      <c r="J7" s="705">
        <v>13880</v>
      </c>
      <c r="K7" s="705">
        <v>13693</v>
      </c>
      <c r="L7" s="705">
        <v>14585</v>
      </c>
      <c r="M7" s="705">
        <v>15038</v>
      </c>
      <c r="N7" s="705">
        <v>16367</v>
      </c>
      <c r="O7" s="705">
        <v>18139</v>
      </c>
      <c r="P7" s="705">
        <v>18373</v>
      </c>
      <c r="Q7" s="705">
        <v>18433</v>
      </c>
      <c r="R7" s="710">
        <v>18413</v>
      </c>
      <c r="S7" s="712">
        <v>20057</v>
      </c>
      <c r="T7" s="712">
        <v>21220</v>
      </c>
      <c r="U7" s="711">
        <v>21364</v>
      </c>
      <c r="V7" s="711">
        <v>24679</v>
      </c>
      <c r="W7" s="711">
        <v>27341</v>
      </c>
      <c r="X7" s="711">
        <v>29171</v>
      </c>
      <c r="Y7" s="711">
        <v>33311</v>
      </c>
      <c r="Z7" s="711">
        <v>37639</v>
      </c>
      <c r="AA7" s="711">
        <v>43252</v>
      </c>
      <c r="AB7" s="711">
        <v>46182</v>
      </c>
      <c r="AC7" s="711">
        <v>43367</v>
      </c>
      <c r="AD7" s="711">
        <v>47690</v>
      </c>
      <c r="AE7" s="711">
        <v>52469</v>
      </c>
      <c r="AF7" s="711">
        <v>50885</v>
      </c>
      <c r="AG7" s="711">
        <v>48465</v>
      </c>
      <c r="AH7" s="711">
        <v>47698</v>
      </c>
      <c r="AI7" s="1616">
        <v>48831</v>
      </c>
      <c r="AJ7" s="454"/>
    </row>
    <row r="8" spans="1:37" s="86" customFormat="1" ht="11.1" customHeight="1">
      <c r="A8" s="234"/>
      <c r="B8" s="139"/>
      <c r="C8" s="54"/>
      <c r="D8" s="848"/>
      <c r="E8" s="761" t="s">
        <v>420</v>
      </c>
      <c r="F8" s="848"/>
      <c r="G8" s="848"/>
      <c r="H8" s="705">
        <v>7166</v>
      </c>
      <c r="I8" s="705">
        <v>7903</v>
      </c>
      <c r="J8" s="705">
        <v>8073</v>
      </c>
      <c r="K8" s="705">
        <v>8254</v>
      </c>
      <c r="L8" s="705">
        <v>8363</v>
      </c>
      <c r="M8" s="705">
        <v>8402</v>
      </c>
      <c r="N8" s="705">
        <v>8740</v>
      </c>
      <c r="O8" s="705">
        <v>9051</v>
      </c>
      <c r="P8" s="705">
        <v>9272</v>
      </c>
      <c r="Q8" s="705">
        <v>9475</v>
      </c>
      <c r="R8" s="705">
        <v>9052</v>
      </c>
      <c r="S8" s="713">
        <v>9355</v>
      </c>
      <c r="T8" s="713">
        <v>8592</v>
      </c>
      <c r="U8" s="705">
        <v>8162</v>
      </c>
      <c r="V8" s="705">
        <v>8096</v>
      </c>
      <c r="W8" s="705">
        <v>9085</v>
      </c>
      <c r="X8" s="705">
        <v>10231</v>
      </c>
      <c r="Y8" s="705">
        <v>13262</v>
      </c>
      <c r="Z8" s="705">
        <v>15466</v>
      </c>
      <c r="AA8" s="705">
        <v>18195</v>
      </c>
      <c r="AB8" s="705">
        <v>18585</v>
      </c>
      <c r="AC8" s="705">
        <v>17002</v>
      </c>
      <c r="AD8" s="705">
        <v>16630</v>
      </c>
      <c r="AE8" s="705">
        <v>19484</v>
      </c>
      <c r="AF8" s="705">
        <v>18703</v>
      </c>
      <c r="AG8" s="705">
        <v>18041</v>
      </c>
      <c r="AH8" s="705">
        <v>18898</v>
      </c>
      <c r="AI8" s="1617">
        <v>20499</v>
      </c>
      <c r="AJ8" s="454"/>
    </row>
    <row r="9" spans="1:37" s="86" customFormat="1" ht="11.1" customHeight="1">
      <c r="A9" s="237"/>
      <c r="B9" s="141" t="s">
        <v>150</v>
      </c>
      <c r="C9" s="54"/>
      <c r="D9" s="849"/>
      <c r="E9" s="850" t="s">
        <v>421</v>
      </c>
      <c r="F9" s="849"/>
      <c r="G9" s="849"/>
      <c r="H9" s="704">
        <v>4535</v>
      </c>
      <c r="I9" s="704">
        <v>5910</v>
      </c>
      <c r="J9" s="704">
        <v>5807</v>
      </c>
      <c r="K9" s="704">
        <v>5439</v>
      </c>
      <c r="L9" s="704">
        <v>6222</v>
      </c>
      <c r="M9" s="704">
        <v>6636</v>
      </c>
      <c r="N9" s="705">
        <v>7627</v>
      </c>
      <c r="O9" s="705">
        <v>9088</v>
      </c>
      <c r="P9" s="705">
        <v>9101</v>
      </c>
      <c r="Q9" s="705">
        <v>8958</v>
      </c>
      <c r="R9" s="704">
        <v>9361</v>
      </c>
      <c r="S9" s="706">
        <v>10702</v>
      </c>
      <c r="T9" s="706">
        <v>12628</v>
      </c>
      <c r="U9" s="704">
        <v>13202</v>
      </c>
      <c r="V9" s="704">
        <v>16583</v>
      </c>
      <c r="W9" s="704">
        <v>18256</v>
      </c>
      <c r="X9" s="704">
        <v>18940</v>
      </c>
      <c r="Y9" s="704">
        <v>20049</v>
      </c>
      <c r="Z9" s="704">
        <v>22173</v>
      </c>
      <c r="AA9" s="704">
        <v>25057</v>
      </c>
      <c r="AB9" s="704">
        <v>27597</v>
      </c>
      <c r="AC9" s="704">
        <v>26365</v>
      </c>
      <c r="AD9" s="704">
        <v>31060</v>
      </c>
      <c r="AE9" s="704">
        <v>32985</v>
      </c>
      <c r="AF9" s="704">
        <v>32182</v>
      </c>
      <c r="AG9" s="704">
        <v>30424</v>
      </c>
      <c r="AH9" s="704">
        <v>28800</v>
      </c>
      <c r="AI9" s="1618">
        <v>28332</v>
      </c>
      <c r="AJ9" s="454"/>
    </row>
    <row r="10" spans="1:37" s="86" customFormat="1" ht="11.1" customHeight="1">
      <c r="A10" s="237"/>
      <c r="B10" s="141" t="s">
        <v>119</v>
      </c>
      <c r="C10" s="54"/>
      <c r="D10" s="847" t="s">
        <v>422</v>
      </c>
      <c r="E10" s="219"/>
      <c r="F10" s="848"/>
      <c r="G10" s="848"/>
      <c r="H10" s="705">
        <v>22178</v>
      </c>
      <c r="I10" s="705">
        <v>24651</v>
      </c>
      <c r="J10" s="705">
        <v>24825</v>
      </c>
      <c r="K10" s="705">
        <v>25378</v>
      </c>
      <c r="L10" s="705">
        <v>25528</v>
      </c>
      <c r="M10" s="705">
        <v>25670</v>
      </c>
      <c r="N10" s="710">
        <v>25612</v>
      </c>
      <c r="O10" s="711">
        <v>25657</v>
      </c>
      <c r="P10" s="710">
        <v>25888</v>
      </c>
      <c r="Q10" s="710">
        <v>25426</v>
      </c>
      <c r="R10" s="710">
        <v>25151</v>
      </c>
      <c r="S10" s="712">
        <v>24929</v>
      </c>
      <c r="T10" s="712">
        <v>24770</v>
      </c>
      <c r="U10" s="711">
        <v>25398</v>
      </c>
      <c r="V10" s="711">
        <v>25595</v>
      </c>
      <c r="W10" s="711">
        <v>25477</v>
      </c>
      <c r="X10" s="711">
        <v>25667</v>
      </c>
      <c r="Y10" s="711">
        <v>25560</v>
      </c>
      <c r="Z10" s="711">
        <v>26109</v>
      </c>
      <c r="AA10" s="711">
        <v>26880</v>
      </c>
      <c r="AB10" s="711">
        <v>27746</v>
      </c>
      <c r="AC10" s="711">
        <v>28185</v>
      </c>
      <c r="AD10" s="711">
        <v>29212</v>
      </c>
      <c r="AE10" s="711">
        <v>31000</v>
      </c>
      <c r="AF10" s="711">
        <v>29288</v>
      </c>
      <c r="AG10" s="711">
        <v>28015</v>
      </c>
      <c r="AH10" s="711">
        <v>27533</v>
      </c>
      <c r="AI10" s="1616">
        <v>28512</v>
      </c>
      <c r="AJ10" s="454"/>
    </row>
    <row r="11" spans="1:37" s="86" customFormat="1" ht="11.1" customHeight="1">
      <c r="A11" s="237"/>
      <c r="B11" s="141" t="s">
        <v>120</v>
      </c>
      <c r="C11" s="54"/>
      <c r="D11" s="848"/>
      <c r="E11" s="219" t="s">
        <v>423</v>
      </c>
      <c r="F11" s="848"/>
      <c r="G11" s="848"/>
      <c r="H11" s="705">
        <v>6737</v>
      </c>
      <c r="I11" s="705">
        <v>6818</v>
      </c>
      <c r="J11" s="705">
        <v>7008</v>
      </c>
      <c r="K11" s="705">
        <v>7410</v>
      </c>
      <c r="L11" s="705">
        <v>7478</v>
      </c>
      <c r="M11" s="705">
        <v>7396</v>
      </c>
      <c r="N11" s="705">
        <v>7120</v>
      </c>
      <c r="O11" s="705">
        <v>6744</v>
      </c>
      <c r="P11" s="705">
        <v>6166</v>
      </c>
      <c r="Q11" s="705">
        <v>5485</v>
      </c>
      <c r="R11" s="705">
        <v>4826</v>
      </c>
      <c r="S11" s="713">
        <v>4278</v>
      </c>
      <c r="T11" s="713">
        <v>3807</v>
      </c>
      <c r="U11" s="705">
        <v>3283</v>
      </c>
      <c r="V11" s="705">
        <v>2855</v>
      </c>
      <c r="W11" s="705">
        <v>2437</v>
      </c>
      <c r="X11" s="705">
        <v>2222</v>
      </c>
      <c r="Y11" s="705">
        <v>1930</v>
      </c>
      <c r="Z11" s="705">
        <v>1779</v>
      </c>
      <c r="AA11" s="705">
        <v>1753</v>
      </c>
      <c r="AB11" s="705">
        <v>1887</v>
      </c>
      <c r="AC11" s="705">
        <v>2087</v>
      </c>
      <c r="AD11" s="705">
        <v>2297</v>
      </c>
      <c r="AE11" s="705">
        <v>2479</v>
      </c>
      <c r="AF11" s="705">
        <v>2286</v>
      </c>
      <c r="AG11" s="705">
        <v>2101</v>
      </c>
      <c r="AH11" s="705">
        <v>1977</v>
      </c>
      <c r="AI11" s="1617">
        <v>1965</v>
      </c>
      <c r="AJ11" s="454"/>
    </row>
    <row r="12" spans="1:37" s="86" customFormat="1" ht="11.1" customHeight="1">
      <c r="A12" s="234"/>
      <c r="B12" s="141" t="s">
        <v>121</v>
      </c>
      <c r="C12" s="54"/>
      <c r="D12" s="849" t="s">
        <v>264</v>
      </c>
      <c r="E12" s="850" t="s">
        <v>424</v>
      </c>
      <c r="F12" s="849"/>
      <c r="G12" s="849"/>
      <c r="H12" s="841">
        <v>15441</v>
      </c>
      <c r="I12" s="841">
        <v>17833</v>
      </c>
      <c r="J12" s="841">
        <v>17817</v>
      </c>
      <c r="K12" s="841">
        <v>17968</v>
      </c>
      <c r="L12" s="841">
        <v>18050</v>
      </c>
      <c r="M12" s="841">
        <v>18274</v>
      </c>
      <c r="N12" s="841">
        <v>18492</v>
      </c>
      <c r="O12" s="841">
        <v>18913</v>
      </c>
      <c r="P12" s="841">
        <v>19722</v>
      </c>
      <c r="Q12" s="841">
        <v>19941</v>
      </c>
      <c r="R12" s="841">
        <v>20325</v>
      </c>
      <c r="S12" s="842">
        <v>20651</v>
      </c>
      <c r="T12" s="842">
        <v>20963</v>
      </c>
      <c r="U12" s="841">
        <v>22115</v>
      </c>
      <c r="V12" s="841">
        <v>22740</v>
      </c>
      <c r="W12" s="841">
        <v>23040</v>
      </c>
      <c r="X12" s="841">
        <v>23445</v>
      </c>
      <c r="Y12" s="841">
        <v>23630</v>
      </c>
      <c r="Z12" s="841">
        <v>24330</v>
      </c>
      <c r="AA12" s="841">
        <v>25127</v>
      </c>
      <c r="AB12" s="841">
        <v>25859</v>
      </c>
      <c r="AC12" s="841">
        <v>26098</v>
      </c>
      <c r="AD12" s="841">
        <v>26915</v>
      </c>
      <c r="AE12" s="841">
        <v>28521</v>
      </c>
      <c r="AF12" s="841">
        <v>27002</v>
      </c>
      <c r="AG12" s="841">
        <v>25914</v>
      </c>
      <c r="AH12" s="841">
        <v>25556</v>
      </c>
      <c r="AI12" s="1619">
        <v>26547</v>
      </c>
      <c r="AJ12" s="454"/>
    </row>
    <row r="13" spans="1:37" s="86" customFormat="1" ht="11.1" customHeight="1">
      <c r="A13" s="234"/>
      <c r="B13" s="372" t="s">
        <v>122</v>
      </c>
      <c r="C13" s="54"/>
      <c r="D13" s="847" t="s">
        <v>425</v>
      </c>
      <c r="E13" s="761"/>
      <c r="F13" s="848"/>
      <c r="G13" s="848"/>
      <c r="H13" s="700">
        <v>7299</v>
      </c>
      <c r="I13" s="700">
        <v>6029</v>
      </c>
      <c r="J13" s="700">
        <v>5925</v>
      </c>
      <c r="K13" s="700">
        <v>5923</v>
      </c>
      <c r="L13" s="700">
        <v>5864</v>
      </c>
      <c r="M13" s="700">
        <v>5671</v>
      </c>
      <c r="N13" s="700">
        <v>5831</v>
      </c>
      <c r="O13" s="700">
        <v>6039</v>
      </c>
      <c r="P13" s="700">
        <v>6106</v>
      </c>
      <c r="Q13" s="700">
        <v>6657</v>
      </c>
      <c r="R13" s="701">
        <v>6904</v>
      </c>
      <c r="S13" s="702">
        <v>7712</v>
      </c>
      <c r="T13" s="702">
        <v>7970</v>
      </c>
      <c r="U13" s="930">
        <v>7902</v>
      </c>
      <c r="V13" s="930">
        <v>7287</v>
      </c>
      <c r="W13" s="930">
        <v>7012</v>
      </c>
      <c r="X13" s="930">
        <v>7482</v>
      </c>
      <c r="Y13" s="930">
        <v>7097</v>
      </c>
      <c r="Z13" s="930">
        <v>6953</v>
      </c>
      <c r="AA13" s="930">
        <v>6774</v>
      </c>
      <c r="AB13" s="930">
        <v>6793</v>
      </c>
      <c r="AC13" s="930">
        <v>6748</v>
      </c>
      <c r="AD13" s="930">
        <v>6416</v>
      </c>
      <c r="AE13" s="930">
        <v>6626</v>
      </c>
      <c r="AF13" s="930">
        <v>6308</v>
      </c>
      <c r="AG13" s="930">
        <v>5921</v>
      </c>
      <c r="AH13" s="930">
        <v>5576</v>
      </c>
      <c r="AI13" s="1620">
        <v>5528</v>
      </c>
      <c r="AJ13" s="454"/>
    </row>
    <row r="14" spans="1:37" s="86" customFormat="1" ht="11.1" customHeight="1">
      <c r="A14" s="234"/>
      <c r="B14" s="141" t="s">
        <v>124</v>
      </c>
      <c r="C14" s="54"/>
      <c r="D14" s="848"/>
      <c r="E14" s="761" t="s">
        <v>426</v>
      </c>
      <c r="F14" s="848"/>
      <c r="G14" s="848"/>
      <c r="H14" s="843">
        <v>2074</v>
      </c>
      <c r="I14" s="843">
        <v>1479</v>
      </c>
      <c r="J14" s="843">
        <v>1414</v>
      </c>
      <c r="K14" s="843">
        <v>1402</v>
      </c>
      <c r="L14" s="843">
        <v>1352</v>
      </c>
      <c r="M14" s="843">
        <v>1247</v>
      </c>
      <c r="N14" s="843">
        <v>1244</v>
      </c>
      <c r="O14" s="843">
        <v>1320</v>
      </c>
      <c r="P14" s="843">
        <v>1351</v>
      </c>
      <c r="Q14" s="843">
        <v>1414</v>
      </c>
      <c r="R14" s="705">
        <v>1408</v>
      </c>
      <c r="S14" s="713">
        <v>1389</v>
      </c>
      <c r="T14" s="713">
        <v>1339</v>
      </c>
      <c r="U14" s="705">
        <v>1266</v>
      </c>
      <c r="V14" s="705">
        <v>1154</v>
      </c>
      <c r="W14" s="705">
        <v>1072</v>
      </c>
      <c r="X14" s="705">
        <v>1009</v>
      </c>
      <c r="Y14" s="705">
        <v>891</v>
      </c>
      <c r="Z14" s="705">
        <v>801</v>
      </c>
      <c r="AA14" s="705">
        <v>736</v>
      </c>
      <c r="AB14" s="705">
        <v>652</v>
      </c>
      <c r="AC14" s="705">
        <v>540</v>
      </c>
      <c r="AD14" s="705">
        <v>470</v>
      </c>
      <c r="AE14" s="705">
        <v>436</v>
      </c>
      <c r="AF14" s="705">
        <v>394</v>
      </c>
      <c r="AG14" s="705">
        <v>356</v>
      </c>
      <c r="AH14" s="705">
        <v>329</v>
      </c>
      <c r="AI14" s="1617">
        <v>294</v>
      </c>
      <c r="AJ14" s="454"/>
    </row>
    <row r="15" spans="1:37" s="86" customFormat="1" ht="11.1" customHeight="1">
      <c r="A15" s="234"/>
      <c r="B15" s="141" t="s">
        <v>126</v>
      </c>
      <c r="C15" s="54"/>
      <c r="D15" s="848" t="s">
        <v>264</v>
      </c>
      <c r="E15" s="761" t="s">
        <v>427</v>
      </c>
      <c r="F15" s="848"/>
      <c r="G15" s="848"/>
      <c r="H15" s="700">
        <v>1614</v>
      </c>
      <c r="I15" s="700">
        <v>1613</v>
      </c>
      <c r="J15" s="700">
        <v>1627</v>
      </c>
      <c r="K15" s="700">
        <v>1651</v>
      </c>
      <c r="L15" s="700">
        <v>1671</v>
      </c>
      <c r="M15" s="700">
        <v>1694</v>
      </c>
      <c r="N15" s="700">
        <v>1749</v>
      </c>
      <c r="O15" s="700">
        <v>1918</v>
      </c>
      <c r="P15" s="700">
        <v>1987</v>
      </c>
      <c r="Q15" s="700">
        <v>2114</v>
      </c>
      <c r="R15" s="700">
        <v>2260</v>
      </c>
      <c r="S15" s="844">
        <v>2974</v>
      </c>
      <c r="T15" s="844">
        <v>3148</v>
      </c>
      <c r="U15" s="700">
        <v>3199</v>
      </c>
      <c r="V15" s="700">
        <v>3043</v>
      </c>
      <c r="W15" s="700">
        <v>3051</v>
      </c>
      <c r="X15" s="700">
        <v>3312</v>
      </c>
      <c r="Y15" s="700">
        <v>3344</v>
      </c>
      <c r="Z15" s="700">
        <v>3293</v>
      </c>
      <c r="AA15" s="700">
        <v>3294</v>
      </c>
      <c r="AB15" s="700">
        <v>3237</v>
      </c>
      <c r="AC15" s="700">
        <v>3166</v>
      </c>
      <c r="AD15" s="700">
        <v>3042</v>
      </c>
      <c r="AE15" s="700">
        <v>2996</v>
      </c>
      <c r="AF15" s="700">
        <v>2744</v>
      </c>
      <c r="AG15" s="700">
        <v>2549</v>
      </c>
      <c r="AH15" s="700">
        <v>2447</v>
      </c>
      <c r="AI15" s="1621">
        <v>2395</v>
      </c>
      <c r="AJ15" s="454"/>
    </row>
    <row r="16" spans="1:37" s="86" customFormat="1" ht="11.1" customHeight="1">
      <c r="A16" s="237"/>
      <c r="B16" s="141" t="s">
        <v>128</v>
      </c>
      <c r="C16" s="54"/>
      <c r="D16" s="849" t="s">
        <v>16</v>
      </c>
      <c r="E16" s="850" t="s">
        <v>428</v>
      </c>
      <c r="F16" s="849"/>
      <c r="G16" s="849"/>
      <c r="H16" s="704">
        <v>3611</v>
      </c>
      <c r="I16" s="704">
        <v>2937</v>
      </c>
      <c r="J16" s="704">
        <v>2884</v>
      </c>
      <c r="K16" s="704">
        <v>2870</v>
      </c>
      <c r="L16" s="704">
        <v>2841</v>
      </c>
      <c r="M16" s="704">
        <v>2730</v>
      </c>
      <c r="N16" s="705">
        <v>2838</v>
      </c>
      <c r="O16" s="705">
        <v>2801</v>
      </c>
      <c r="P16" s="705">
        <v>2768</v>
      </c>
      <c r="Q16" s="705">
        <v>3129</v>
      </c>
      <c r="R16" s="704">
        <v>3236</v>
      </c>
      <c r="S16" s="706">
        <v>3349</v>
      </c>
      <c r="T16" s="706">
        <v>3483</v>
      </c>
      <c r="U16" s="704">
        <v>3437</v>
      </c>
      <c r="V16" s="704">
        <v>3090</v>
      </c>
      <c r="W16" s="704">
        <v>2889</v>
      </c>
      <c r="X16" s="704">
        <v>3161</v>
      </c>
      <c r="Y16" s="704">
        <v>2862</v>
      </c>
      <c r="Z16" s="704">
        <v>2859</v>
      </c>
      <c r="AA16" s="704">
        <v>2744</v>
      </c>
      <c r="AB16" s="704">
        <v>2904</v>
      </c>
      <c r="AC16" s="704">
        <v>3042</v>
      </c>
      <c r="AD16" s="704">
        <v>2904</v>
      </c>
      <c r="AE16" s="704">
        <v>3194</v>
      </c>
      <c r="AF16" s="704">
        <v>3170</v>
      </c>
      <c r="AG16" s="704">
        <v>3016</v>
      </c>
      <c r="AH16" s="704">
        <v>2800</v>
      </c>
      <c r="AI16" s="1618">
        <v>2839</v>
      </c>
      <c r="AJ16" s="454"/>
    </row>
    <row r="17" spans="1:36" s="86" customFormat="1" ht="11.1" customHeight="1">
      <c r="A17" s="234"/>
      <c r="B17" s="141" t="s">
        <v>130</v>
      </c>
      <c r="C17" s="54"/>
      <c r="D17" s="851" t="s">
        <v>429</v>
      </c>
      <c r="E17" s="850"/>
      <c r="F17" s="849"/>
      <c r="G17" s="849"/>
      <c r="H17" s="704">
        <v>20</v>
      </c>
      <c r="I17" s="704">
        <v>13</v>
      </c>
      <c r="J17" s="704">
        <v>31</v>
      </c>
      <c r="K17" s="704">
        <v>20</v>
      </c>
      <c r="L17" s="704">
        <v>20</v>
      </c>
      <c r="M17" s="704">
        <v>25</v>
      </c>
      <c r="N17" s="698">
        <v>25</v>
      </c>
      <c r="O17" s="698">
        <v>25</v>
      </c>
      <c r="P17" s="698">
        <v>25</v>
      </c>
      <c r="Q17" s="698">
        <v>16</v>
      </c>
      <c r="R17" s="698">
        <v>40</v>
      </c>
      <c r="S17" s="699">
        <v>252</v>
      </c>
      <c r="T17" s="699">
        <v>346</v>
      </c>
      <c r="U17" s="698">
        <v>723</v>
      </c>
      <c r="V17" s="698">
        <v>1310</v>
      </c>
      <c r="W17" s="698">
        <v>1342</v>
      </c>
      <c r="X17" s="698">
        <v>1644</v>
      </c>
      <c r="Y17" s="698">
        <v>2003</v>
      </c>
      <c r="Z17" s="698">
        <v>2374</v>
      </c>
      <c r="AA17" s="698">
        <v>2961</v>
      </c>
      <c r="AB17" s="698">
        <v>3139</v>
      </c>
      <c r="AC17" s="698">
        <v>3331</v>
      </c>
      <c r="AD17" s="698">
        <v>3524</v>
      </c>
      <c r="AE17" s="698">
        <v>3832</v>
      </c>
      <c r="AF17" s="698">
        <v>3923</v>
      </c>
      <c r="AG17" s="698">
        <v>4274</v>
      </c>
      <c r="AH17" s="698">
        <v>4342</v>
      </c>
      <c r="AI17" s="1723">
        <v>4396</v>
      </c>
      <c r="AJ17" s="454"/>
    </row>
    <row r="18" spans="1:36" s="86" customFormat="1" ht="11.1" customHeight="1">
      <c r="A18" s="234"/>
      <c r="B18" s="141" t="s">
        <v>132</v>
      </c>
      <c r="C18" s="54"/>
      <c r="D18" s="92"/>
      <c r="E18" s="92"/>
      <c r="F18" s="92"/>
      <c r="G18" s="92"/>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454"/>
    </row>
    <row r="19" spans="1:36" s="86" customFormat="1" ht="11.1" customHeight="1">
      <c r="A19" s="234"/>
      <c r="B19" s="141" t="s">
        <v>133</v>
      </c>
      <c r="C19" s="54"/>
      <c r="D19" s="99"/>
      <c r="E19" s="99"/>
      <c r="F19" s="99"/>
      <c r="G19" s="99"/>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row>
    <row r="20" spans="1:36" s="86" customFormat="1" ht="11.1" customHeight="1">
      <c r="A20" s="234"/>
      <c r="B20" s="141" t="s">
        <v>134</v>
      </c>
      <c r="C20" s="54"/>
      <c r="D20" s="92"/>
      <c r="E20" s="92"/>
      <c r="F20" s="92"/>
      <c r="G20" s="92"/>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row>
    <row r="21" spans="1:36" s="86" customFormat="1" ht="11.1" customHeight="1">
      <c r="A21" s="234"/>
      <c r="B21" s="141" t="s">
        <v>135</v>
      </c>
      <c r="C21" s="54"/>
      <c r="D21" s="92"/>
      <c r="E21" s="92"/>
      <c r="F21" s="92"/>
      <c r="G21" s="92"/>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row>
    <row r="22" spans="1:36" s="86" customFormat="1" ht="11.1" customHeight="1">
      <c r="A22" s="234"/>
      <c r="B22" s="1548" t="s">
        <v>570</v>
      </c>
      <c r="C22" s="54"/>
      <c r="D22" s="92"/>
      <c r="E22" s="92"/>
      <c r="F22" s="92"/>
      <c r="G22" s="92"/>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row>
    <row r="23" spans="1:36" s="86" customFormat="1" ht="11.1" customHeight="1">
      <c r="A23" s="234"/>
      <c r="B23" s="141" t="s">
        <v>136</v>
      </c>
      <c r="C23" s="54"/>
      <c r="D23" s="92"/>
      <c r="E23" s="92"/>
      <c r="F23" s="92"/>
      <c r="G23" s="92"/>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row>
    <row r="24" spans="1:36" s="86" customFormat="1" ht="11.1" customHeight="1">
      <c r="A24" s="241"/>
      <c r="B24" s="141" t="s">
        <v>138</v>
      </c>
      <c r="C24" s="54"/>
      <c r="D24" s="92"/>
      <c r="E24" s="92"/>
      <c r="F24" s="92"/>
      <c r="G24" s="92"/>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row>
    <row r="25" spans="1:36" s="86" customFormat="1" ht="11.1" customHeight="1">
      <c r="A25" s="239"/>
      <c r="B25" s="140" t="s">
        <v>430</v>
      </c>
      <c r="C25" s="54"/>
      <c r="D25" s="92"/>
      <c r="E25" s="92"/>
      <c r="F25" s="92"/>
      <c r="G25" s="92"/>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row>
    <row r="26" spans="1:36" s="86" customFormat="1" ht="11.1" customHeight="1">
      <c r="A26" s="230"/>
      <c r="B26" s="236"/>
      <c r="C26" s="54"/>
      <c r="D26" s="92"/>
      <c r="E26" s="92"/>
      <c r="F26" s="92"/>
      <c r="G26" s="92"/>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row>
    <row r="27" spans="1:36" s="86" customFormat="1" ht="11.1" customHeight="1">
      <c r="A27" s="230"/>
      <c r="B27" s="236"/>
      <c r="C27" s="52"/>
      <c r="D27" s="92"/>
      <c r="E27" s="92"/>
      <c r="F27" s="92"/>
      <c r="G27" s="92"/>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row>
    <row r="28" spans="1:36" s="86" customFormat="1" ht="11.1" customHeight="1">
      <c r="A28" s="250"/>
      <c r="B28" s="251"/>
      <c r="C28" s="92"/>
      <c r="D28" s="92"/>
      <c r="E28" s="92"/>
      <c r="F28" s="92"/>
      <c r="G28" s="92"/>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row>
    <row r="29" spans="1:36" s="86" customFormat="1" ht="11.1" customHeight="1">
      <c r="A29" s="189"/>
      <c r="B29" s="251"/>
      <c r="C29" s="92"/>
      <c r="D29" s="92"/>
      <c r="E29" s="92"/>
      <c r="F29" s="92"/>
      <c r="G29" s="92"/>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row>
    <row r="30" spans="1:36" s="86" customFormat="1" ht="11.1" customHeight="1">
      <c r="A30" s="189"/>
      <c r="B30" s="251"/>
      <c r="C30" s="16"/>
      <c r="D30" s="16"/>
      <c r="E30" s="16"/>
      <c r="F30" s="16"/>
      <c r="G30" s="16"/>
      <c r="H30" s="179"/>
      <c r="I30" s="179"/>
      <c r="J30" s="179"/>
      <c r="K30" s="179"/>
      <c r="L30" s="179"/>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v>21</v>
      </c>
    </row>
    <row r="31" spans="1:36" s="86" customFormat="1" ht="11.1" customHeight="1">
      <c r="A31" s="252"/>
      <c r="B31" s="251"/>
      <c r="C31" s="16"/>
      <c r="D31" s="16"/>
      <c r="E31" s="16"/>
      <c r="F31" s="16"/>
      <c r="G31" s="16"/>
      <c r="H31" s="179"/>
      <c r="I31" s="179"/>
      <c r="J31" s="179"/>
      <c r="K31" s="179"/>
      <c r="L31" s="179"/>
      <c r="M31" s="179"/>
      <c r="N31" s="179"/>
      <c r="O31" s="179"/>
      <c r="P31" s="179"/>
      <c r="Q31" s="179"/>
      <c r="R31" s="179"/>
      <c r="S31" s="179"/>
      <c r="T31" s="179"/>
      <c r="U31" s="179"/>
      <c r="V31" s="179"/>
      <c r="W31" s="179"/>
      <c r="X31" s="179"/>
      <c r="Y31" s="179"/>
      <c r="Z31" s="179"/>
      <c r="AA31" s="179"/>
      <c r="AB31" s="179"/>
      <c r="AC31" s="179"/>
      <c r="AD31" s="179"/>
      <c r="AE31" s="179"/>
      <c r="AF31" s="179"/>
      <c r="AG31" s="179"/>
      <c r="AH31" s="179"/>
      <c r="AI31" s="179"/>
    </row>
    <row r="32" spans="1:36" s="86" customFormat="1" ht="11.1" customHeight="1">
      <c r="A32" s="8"/>
      <c r="B32" s="81"/>
      <c r="C32" s="87"/>
      <c r="D32" s="87"/>
      <c r="E32" s="87"/>
      <c r="F32" s="87"/>
      <c r="G32" s="87"/>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row>
    <row r="33" spans="1:35" s="86" customFormat="1" ht="11.1" customHeight="1">
      <c r="A33" s="8"/>
      <c r="B33" s="81"/>
      <c r="C33" s="107"/>
      <c r="D33" s="87"/>
      <c r="E33" s="87"/>
      <c r="F33" s="87"/>
      <c r="G33" s="87"/>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row>
    <row r="34" spans="1:35" s="86" customFormat="1" ht="11.1" customHeight="1">
      <c r="A34" s="8"/>
      <c r="B34" s="81"/>
      <c r="C34" s="87"/>
      <c r="D34" s="87"/>
      <c r="E34" s="87"/>
      <c r="F34" s="87"/>
      <c r="G34" s="87"/>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row>
    <row r="35" spans="1:35" s="86" customFormat="1" ht="11.1" customHeight="1">
      <c r="A35" s="8"/>
      <c r="B35" s="81"/>
      <c r="C35" s="87"/>
      <c r="D35" s="87"/>
      <c r="E35" s="87"/>
      <c r="F35" s="87"/>
      <c r="G35" s="87"/>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row>
    <row r="36" spans="1:35" s="86" customFormat="1" ht="11.1" customHeight="1">
      <c r="A36" s="8"/>
      <c r="B36" s="83"/>
      <c r="C36" s="87"/>
      <c r="D36" s="87"/>
      <c r="E36" s="87"/>
      <c r="F36" s="87"/>
      <c r="G36" s="87"/>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row>
    <row r="37" spans="1:35" s="86" customFormat="1" ht="11.1" customHeight="1">
      <c r="A37" s="8"/>
      <c r="B37" s="83"/>
      <c r="C37" s="87"/>
      <c r="D37" s="87"/>
      <c r="E37" s="87"/>
      <c r="F37" s="87"/>
      <c r="G37" s="87"/>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row>
    <row r="38" spans="1:35" s="86" customFormat="1" ht="11.1" customHeight="1">
      <c r="A38" s="8"/>
      <c r="B38" s="83"/>
      <c r="C38" s="87"/>
      <c r="D38" s="87"/>
      <c r="E38" s="87"/>
      <c r="F38" s="87"/>
      <c r="G38" s="87"/>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row>
    <row r="39" spans="1:35" s="86" customFormat="1" ht="11.1" customHeight="1">
      <c r="A39" s="8"/>
      <c r="B39" s="83"/>
      <c r="C39" s="87"/>
      <c r="D39" s="87"/>
      <c r="E39" s="87"/>
      <c r="F39" s="87"/>
      <c r="G39" s="87"/>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row>
    <row r="40" spans="1:35" s="86" customFormat="1" ht="11.1" customHeight="1">
      <c r="A40" s="8"/>
      <c r="B40" s="83"/>
      <c r="C40" s="87"/>
      <c r="D40" s="87"/>
      <c r="E40" s="87"/>
      <c r="F40" s="87"/>
      <c r="G40" s="87"/>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row>
    <row r="41" spans="1:35" s="86" customFormat="1" ht="11.1" customHeight="1">
      <c r="A41" s="8"/>
      <c r="B41" s="83"/>
      <c r="C41" s="87"/>
      <c r="D41" s="87"/>
      <c r="E41" s="87"/>
      <c r="F41" s="87"/>
      <c r="G41" s="87"/>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row>
    <row r="42" spans="1:35" s="86" customFormat="1" ht="11.1" customHeight="1">
      <c r="A42" s="102"/>
      <c r="B42" s="60"/>
      <c r="C42" s="87"/>
      <c r="D42" s="87"/>
      <c r="E42" s="87"/>
      <c r="F42" s="87"/>
      <c r="G42" s="87"/>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row>
    <row r="43" spans="1:35" s="86" customFormat="1" ht="11.1" customHeight="1">
      <c r="A43" s="102"/>
      <c r="B43" s="60"/>
      <c r="C43" s="87"/>
      <c r="D43" s="87"/>
      <c r="E43" s="87"/>
      <c r="F43" s="87"/>
      <c r="G43" s="87"/>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row>
    <row r="44" spans="1:35" ht="11.1" customHeight="1">
      <c r="A44" s="8"/>
      <c r="B44" s="83"/>
    </row>
    <row r="45" spans="1:35" ht="11.1" customHeight="1">
      <c r="A45" s="8"/>
      <c r="B45" s="83"/>
    </row>
    <row r="46" spans="1:35" s="86" customFormat="1" ht="11.1" customHeight="1">
      <c r="A46" s="8"/>
      <c r="B46" s="83"/>
      <c r="C46" s="87"/>
      <c r="D46" s="87"/>
      <c r="E46" s="87"/>
      <c r="F46" s="87"/>
      <c r="G46" s="87"/>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row>
    <row r="47" spans="1:35" s="86" customFormat="1" ht="11.1" customHeight="1">
      <c r="A47" s="8"/>
      <c r="B47" s="83"/>
      <c r="C47" s="87"/>
      <c r="D47" s="87"/>
      <c r="E47" s="87"/>
      <c r="F47" s="87"/>
      <c r="G47" s="87"/>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row>
    <row r="48" spans="1:35" s="86" customFormat="1" ht="11.1" customHeight="1">
      <c r="A48" s="8"/>
      <c r="B48" s="83"/>
      <c r="C48" s="87"/>
      <c r="D48" s="87"/>
      <c r="E48" s="87"/>
      <c r="F48" s="87"/>
      <c r="G48" s="87"/>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row>
    <row r="49" spans="1:35" s="86" customFormat="1" ht="11.1" customHeight="1">
      <c r="A49" s="8"/>
      <c r="B49" s="83"/>
      <c r="C49" s="87"/>
      <c r="D49" s="87"/>
      <c r="E49" s="87"/>
      <c r="F49" s="87"/>
      <c r="G49" s="87"/>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row>
    <row r="50" spans="1:35" s="86" customFormat="1" ht="11.1" customHeight="1">
      <c r="A50" s="8"/>
      <c r="B50" s="83"/>
      <c r="C50" s="87"/>
      <c r="D50" s="87"/>
      <c r="E50" s="87"/>
      <c r="F50" s="87"/>
      <c r="G50" s="87"/>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row>
    <row r="51" spans="1:35" s="86" customFormat="1" ht="11.1" customHeight="1">
      <c r="A51" s="8"/>
      <c r="B51" s="83"/>
      <c r="C51" s="87"/>
      <c r="D51" s="87"/>
      <c r="E51" s="87"/>
      <c r="F51" s="87"/>
      <c r="G51" s="87"/>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row>
    <row r="52" spans="1:35" s="86" customFormat="1" ht="11.1" customHeight="1">
      <c r="A52" s="8"/>
      <c r="B52" s="83"/>
      <c r="C52" s="87"/>
      <c r="D52" s="87"/>
      <c r="E52" s="87"/>
      <c r="F52" s="87"/>
      <c r="G52" s="87"/>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row>
    <row r="53" spans="1:35" s="86" customFormat="1" ht="11.1" customHeight="1">
      <c r="A53" s="8"/>
      <c r="B53" s="83"/>
      <c r="C53" s="87"/>
      <c r="D53" s="87"/>
      <c r="E53" s="87"/>
      <c r="F53" s="87"/>
      <c r="G53" s="87"/>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row>
    <row r="54" spans="1:35" s="86" customFormat="1" ht="11.1" customHeight="1">
      <c r="A54" s="8"/>
      <c r="B54" s="83"/>
      <c r="C54" s="87"/>
      <c r="D54" s="87"/>
      <c r="E54" s="87"/>
      <c r="F54" s="87"/>
      <c r="G54" s="87"/>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row>
    <row r="55" spans="1:35" s="86" customFormat="1" ht="11.1" customHeight="1">
      <c r="A55" s="8"/>
      <c r="B55" s="83"/>
      <c r="C55" s="87"/>
      <c r="D55" s="87"/>
      <c r="E55" s="87"/>
      <c r="F55" s="87"/>
      <c r="G55" s="87"/>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row>
    <row r="56" spans="1:35" s="86" customFormat="1" ht="11.1" customHeight="1">
      <c r="A56" s="8"/>
      <c r="B56" s="83"/>
      <c r="C56" s="87"/>
      <c r="D56" s="87"/>
      <c r="E56" s="87"/>
      <c r="F56" s="87"/>
      <c r="G56" s="87"/>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row>
    <row r="57" spans="1:35" s="86" customFormat="1" ht="11.1" customHeight="1">
      <c r="A57" s="8"/>
      <c r="B57" s="83"/>
      <c r="C57" s="87"/>
      <c r="D57" s="87"/>
      <c r="E57" s="87"/>
      <c r="F57" s="87"/>
      <c r="G57" s="87"/>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row>
    <row r="58" spans="1:35" s="86" customFormat="1" ht="11.1" customHeight="1">
      <c r="A58" s="8"/>
      <c r="B58" s="83"/>
      <c r="C58" s="87"/>
      <c r="D58" s="87"/>
      <c r="E58" s="87"/>
      <c r="F58" s="87"/>
      <c r="G58" s="87"/>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row>
    <row r="59" spans="1:35" s="86" customFormat="1" ht="11.1" customHeight="1">
      <c r="A59" s="8"/>
      <c r="B59" s="83"/>
      <c r="C59" s="87"/>
      <c r="D59" s="87"/>
      <c r="E59" s="87"/>
      <c r="F59" s="87"/>
      <c r="G59" s="87"/>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row>
    <row r="60" spans="1:35" s="86" customFormat="1" ht="11.1" customHeight="1">
      <c r="A60" s="8"/>
      <c r="B60" s="83"/>
      <c r="C60" s="87"/>
      <c r="D60" s="87"/>
      <c r="E60" s="87"/>
      <c r="F60" s="87"/>
      <c r="G60" s="87"/>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row>
    <row r="61" spans="1:35" s="86" customFormat="1" ht="11.1" customHeight="1">
      <c r="A61" s="8"/>
      <c r="B61" s="83"/>
      <c r="C61" s="87"/>
      <c r="D61" s="87"/>
      <c r="E61" s="87"/>
      <c r="F61" s="87"/>
      <c r="G61" s="87"/>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row>
    <row r="62" spans="1:35" s="86" customFormat="1" ht="11.1" customHeight="1">
      <c r="A62" s="8"/>
      <c r="B62" s="83"/>
      <c r="C62" s="87"/>
      <c r="D62" s="87"/>
      <c r="E62" s="87"/>
      <c r="F62" s="87"/>
      <c r="G62" s="87"/>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row>
    <row r="63" spans="1:35" s="86" customFormat="1" ht="11.1" customHeight="1">
      <c r="A63" s="8"/>
      <c r="B63" s="83"/>
      <c r="C63" s="87"/>
      <c r="D63" s="87"/>
      <c r="E63" s="87"/>
      <c r="F63" s="87"/>
      <c r="G63" s="87"/>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row>
    <row r="64" spans="1:35" s="86" customFormat="1" ht="11.1" customHeight="1">
      <c r="A64" s="8"/>
      <c r="B64" s="83"/>
      <c r="C64" s="87"/>
      <c r="D64" s="87"/>
      <c r="E64" s="87"/>
      <c r="F64" s="87"/>
      <c r="G64" s="87"/>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row>
    <row r="65" spans="1:35" s="86" customFormat="1" ht="11.1" customHeight="1">
      <c r="A65" s="8"/>
      <c r="B65" s="9"/>
      <c r="C65" s="87"/>
      <c r="D65" s="87"/>
      <c r="E65" s="87"/>
      <c r="F65" s="87"/>
      <c r="G65" s="87"/>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row>
    <row r="66" spans="1:35" s="86" customFormat="1" ht="11.1" customHeight="1">
      <c r="A66" s="8"/>
      <c r="B66" s="9"/>
      <c r="C66" s="87"/>
      <c r="D66" s="87"/>
      <c r="E66" s="87"/>
      <c r="F66" s="87"/>
      <c r="G66" s="87"/>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row>
    <row r="67" spans="1:35" s="86" customFormat="1" ht="11.1" customHeight="1">
      <c r="A67" s="8"/>
      <c r="B67" s="9"/>
      <c r="C67" s="87"/>
      <c r="D67" s="87"/>
      <c r="E67" s="87"/>
      <c r="F67" s="87"/>
      <c r="G67" s="87"/>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row>
    <row r="68" spans="1:35" s="86" customFormat="1" ht="11.1" customHeight="1">
      <c r="A68" s="8"/>
      <c r="B68" s="9"/>
      <c r="C68" s="87"/>
      <c r="D68" s="87"/>
      <c r="E68" s="87"/>
      <c r="F68" s="87"/>
      <c r="G68" s="87"/>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row>
    <row r="69" spans="1:35" s="86" customFormat="1" ht="11.1" customHeight="1">
      <c r="A69" s="8"/>
      <c r="B69" s="9"/>
      <c r="C69" s="87"/>
      <c r="D69" s="87"/>
      <c r="E69" s="87"/>
      <c r="F69" s="87"/>
      <c r="G69" s="87"/>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row>
    <row r="70" spans="1:35" s="86" customFormat="1" ht="11.1" customHeight="1">
      <c r="A70" s="8"/>
      <c r="B70" s="9"/>
      <c r="C70" s="87"/>
      <c r="D70" s="87"/>
      <c r="E70" s="87"/>
      <c r="F70" s="87"/>
      <c r="G70" s="87"/>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row>
    <row r="71" spans="1:35" s="86" customFormat="1" ht="11.1" customHeight="1">
      <c r="A71" s="8"/>
      <c r="B71" s="9"/>
      <c r="C71" s="87"/>
      <c r="D71" s="87"/>
      <c r="E71" s="87"/>
      <c r="F71" s="87"/>
      <c r="G71" s="87"/>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row>
    <row r="72" spans="1:35" s="86" customFormat="1" ht="11.1" customHeight="1">
      <c r="A72" s="8"/>
      <c r="B72" s="9"/>
      <c r="C72" s="87"/>
      <c r="D72" s="87"/>
      <c r="E72" s="87"/>
      <c r="F72" s="87"/>
      <c r="G72" s="87"/>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row>
    <row r="73" spans="1:35" s="86" customFormat="1" ht="11.1" customHeight="1">
      <c r="A73" s="8"/>
      <c r="B73" s="9"/>
      <c r="C73" s="87"/>
      <c r="D73" s="87"/>
      <c r="E73" s="87"/>
      <c r="F73" s="87"/>
      <c r="G73" s="87"/>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row>
    <row r="74" spans="1:35" s="86" customFormat="1" ht="11.1" customHeight="1">
      <c r="A74" s="8"/>
      <c r="B74" s="9"/>
      <c r="C74" s="87"/>
      <c r="D74" s="87"/>
      <c r="E74" s="87"/>
      <c r="F74" s="87"/>
      <c r="G74" s="87"/>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row>
    <row r="75" spans="1:35" s="86" customFormat="1" ht="11.1" customHeight="1">
      <c r="A75" s="8"/>
      <c r="B75" s="9"/>
      <c r="C75" s="87"/>
      <c r="D75" s="87"/>
      <c r="E75" s="87"/>
      <c r="F75" s="87"/>
      <c r="G75" s="87"/>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row>
    <row r="76" spans="1:35" s="86" customFormat="1" ht="11.1" customHeight="1">
      <c r="A76" s="8"/>
      <c r="B76" s="9"/>
      <c r="C76" s="87"/>
      <c r="D76" s="87"/>
      <c r="E76" s="87"/>
      <c r="F76" s="87"/>
      <c r="G76" s="87"/>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row>
    <row r="77" spans="1:35" s="86" customFormat="1" ht="11.1" customHeight="1">
      <c r="A77" s="102"/>
      <c r="B77" s="60"/>
      <c r="C77" s="87"/>
      <c r="D77" s="87"/>
      <c r="E77" s="87"/>
      <c r="F77" s="87"/>
      <c r="G77" s="87"/>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row>
    <row r="78" spans="1:35" s="86" customFormat="1" ht="11.1" customHeight="1">
      <c r="A78" s="102"/>
      <c r="B78" s="60"/>
      <c r="C78" s="87"/>
      <c r="D78" s="87"/>
      <c r="E78" s="87"/>
      <c r="F78" s="87"/>
      <c r="G78" s="87"/>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row>
    <row r="79" spans="1:35" ht="11.1" customHeight="1">
      <c r="A79" s="102"/>
      <c r="B79" s="60"/>
    </row>
    <row r="80" spans="1:35" ht="11.1" customHeight="1">
      <c r="A80" s="102"/>
      <c r="B80" s="60"/>
    </row>
    <row r="81" spans="1:2" ht="11.1" customHeight="1">
      <c r="A81" s="102"/>
      <c r="B81" s="60"/>
    </row>
    <row r="82" spans="1:2" ht="11.1" customHeight="1">
      <c r="A82" s="102"/>
      <c r="B82" s="60"/>
    </row>
    <row r="83" spans="1:2" ht="11.1" customHeight="1">
      <c r="A83" s="102"/>
      <c r="B83" s="60"/>
    </row>
    <row r="84" spans="1:2" ht="11.1" customHeight="1">
      <c r="A84" s="102"/>
      <c r="B84" s="60"/>
    </row>
    <row r="85" spans="1:2" ht="11.1" customHeight="1">
      <c r="A85" s="102"/>
      <c r="B85" s="60"/>
    </row>
    <row r="86" spans="1:2" ht="11.1" customHeight="1">
      <c r="A86" s="102"/>
      <c r="B86" s="60"/>
    </row>
    <row r="87" spans="1:2" ht="11.1" customHeight="1">
      <c r="A87" s="102"/>
      <c r="B87" s="60"/>
    </row>
    <row r="88" spans="1:2" ht="11.1" customHeight="1">
      <c r="A88" s="102"/>
      <c r="B88" s="60"/>
    </row>
    <row r="89" spans="1:2" ht="11.1" customHeight="1">
      <c r="A89" s="102"/>
      <c r="B89" s="60"/>
    </row>
    <row r="90" spans="1:2" ht="11.1" customHeight="1">
      <c r="A90" s="102"/>
      <c r="B90" s="60"/>
    </row>
    <row r="91" spans="1:2" ht="11.1" customHeight="1">
      <c r="A91" s="102"/>
      <c r="B91" s="60"/>
    </row>
    <row r="92" spans="1:2" ht="11.1" customHeight="1">
      <c r="A92" s="102"/>
      <c r="B92" s="60"/>
    </row>
    <row r="93" spans="1:2" ht="11.1" customHeight="1">
      <c r="A93" s="102"/>
      <c r="B93" s="60"/>
    </row>
    <row r="94" spans="1:2" ht="11.1" customHeight="1">
      <c r="A94" s="102"/>
      <c r="B94" s="60"/>
    </row>
    <row r="95" spans="1:2" ht="11.1" customHeight="1">
      <c r="A95" s="102"/>
      <c r="B95" s="60"/>
    </row>
    <row r="96" spans="1:2">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row r="327" spans="1:1">
      <c r="A327" s="102"/>
    </row>
    <row r="328" spans="1:1">
      <c r="A328" s="102"/>
    </row>
    <row r="329" spans="1:1">
      <c r="A329" s="102"/>
    </row>
    <row r="330" spans="1:1">
      <c r="A330" s="102"/>
    </row>
    <row r="331" spans="1:1">
      <c r="A331" s="102"/>
    </row>
    <row r="332" spans="1:1">
      <c r="A332" s="102"/>
    </row>
    <row r="333" spans="1:1">
      <c r="A333" s="102"/>
    </row>
    <row r="334" spans="1:1">
      <c r="A334" s="102"/>
    </row>
    <row r="335" spans="1:1">
      <c r="A335" s="102"/>
    </row>
    <row r="336" spans="1:1">
      <c r="A336" s="102"/>
    </row>
    <row r="337" spans="1:1">
      <c r="A337" s="102"/>
    </row>
    <row r="338" spans="1:1">
      <c r="A338" s="102"/>
    </row>
    <row r="339" spans="1:1">
      <c r="A339" s="102"/>
    </row>
    <row r="340" spans="1:1">
      <c r="A340" s="102"/>
    </row>
    <row r="341" spans="1:1">
      <c r="A341" s="102"/>
    </row>
    <row r="342" spans="1:1">
      <c r="A342" s="102"/>
    </row>
    <row r="343" spans="1:1">
      <c r="A343" s="102"/>
    </row>
    <row r="344" spans="1:1">
      <c r="A344" s="102"/>
    </row>
    <row r="345" spans="1:1">
      <c r="A345" s="102"/>
    </row>
    <row r="346" spans="1:1">
      <c r="A346" s="102"/>
    </row>
    <row r="347" spans="1:1">
      <c r="A347" s="102"/>
    </row>
    <row r="348" spans="1:1">
      <c r="A348" s="102"/>
    </row>
    <row r="349" spans="1:1">
      <c r="A349" s="102"/>
    </row>
    <row r="350" spans="1:1">
      <c r="A350" s="102"/>
    </row>
    <row r="351" spans="1:1">
      <c r="A351" s="102"/>
    </row>
    <row r="352" spans="1:1">
      <c r="A352" s="102"/>
    </row>
    <row r="353" spans="1:1">
      <c r="A353" s="102"/>
    </row>
    <row r="354" spans="1:1">
      <c r="A354" s="102"/>
    </row>
    <row r="355" spans="1:1">
      <c r="A355" s="102"/>
    </row>
    <row r="356" spans="1:1">
      <c r="A356" s="102"/>
    </row>
    <row r="357" spans="1:1">
      <c r="A357" s="102"/>
    </row>
    <row r="358" spans="1:1">
      <c r="A358" s="102"/>
    </row>
    <row r="359" spans="1:1">
      <c r="A359" s="102"/>
    </row>
    <row r="360" spans="1:1">
      <c r="A360" s="102"/>
    </row>
    <row r="361" spans="1:1">
      <c r="A361" s="102"/>
    </row>
    <row r="362" spans="1:1">
      <c r="A362" s="102"/>
    </row>
    <row r="363" spans="1:1">
      <c r="A363" s="102"/>
    </row>
    <row r="364" spans="1:1">
      <c r="A364" s="102"/>
    </row>
    <row r="365" spans="1:1">
      <c r="A365" s="102"/>
    </row>
    <row r="366" spans="1:1">
      <c r="A366" s="102"/>
    </row>
    <row r="367" spans="1:1">
      <c r="A367" s="102"/>
    </row>
    <row r="368" spans="1:1">
      <c r="A368" s="102"/>
    </row>
    <row r="369" spans="1:1">
      <c r="A369" s="102"/>
    </row>
    <row r="370" spans="1:1">
      <c r="A370" s="102"/>
    </row>
    <row r="371" spans="1:1">
      <c r="A371" s="102"/>
    </row>
    <row r="372" spans="1:1">
      <c r="A372" s="102"/>
    </row>
    <row r="373" spans="1:1">
      <c r="A373" s="102"/>
    </row>
    <row r="374" spans="1:1">
      <c r="A374" s="102"/>
    </row>
    <row r="375" spans="1:1">
      <c r="A375" s="102"/>
    </row>
    <row r="376" spans="1:1">
      <c r="A376" s="102"/>
    </row>
    <row r="377" spans="1:1">
      <c r="A377" s="102"/>
    </row>
    <row r="378" spans="1:1">
      <c r="A378" s="102"/>
    </row>
    <row r="379" spans="1:1">
      <c r="A379" s="102"/>
    </row>
    <row r="380" spans="1:1">
      <c r="A380" s="102"/>
    </row>
    <row r="381" spans="1:1">
      <c r="A381" s="102"/>
    </row>
    <row r="382" spans="1:1">
      <c r="A382" s="102"/>
    </row>
    <row r="383" spans="1:1">
      <c r="A383" s="102"/>
    </row>
    <row r="384" spans="1:1">
      <c r="A384" s="102"/>
    </row>
    <row r="385" spans="1:1">
      <c r="A385" s="102"/>
    </row>
    <row r="386" spans="1:1">
      <c r="A386" s="102"/>
    </row>
    <row r="387" spans="1:1">
      <c r="A387" s="102"/>
    </row>
    <row r="388" spans="1:1">
      <c r="A388" s="102"/>
    </row>
    <row r="389" spans="1:1">
      <c r="A389" s="102"/>
    </row>
    <row r="390" spans="1:1">
      <c r="A390" s="102"/>
    </row>
    <row r="391" spans="1:1">
      <c r="A391" s="102"/>
    </row>
    <row r="392" spans="1:1">
      <c r="A392" s="102"/>
    </row>
    <row r="393" spans="1:1">
      <c r="A393" s="102"/>
    </row>
    <row r="394" spans="1:1">
      <c r="A394" s="102"/>
    </row>
    <row r="395" spans="1:1">
      <c r="A395" s="102"/>
    </row>
    <row r="396" spans="1:1">
      <c r="A396" s="102"/>
    </row>
    <row r="397" spans="1:1">
      <c r="A397" s="102"/>
    </row>
    <row r="398" spans="1:1">
      <c r="A398" s="102"/>
    </row>
    <row r="399" spans="1:1">
      <c r="A399" s="102"/>
    </row>
    <row r="400" spans="1:1">
      <c r="A400" s="102"/>
    </row>
    <row r="401" spans="1:1">
      <c r="A401" s="102"/>
    </row>
    <row r="402" spans="1:1">
      <c r="A402" s="102"/>
    </row>
    <row r="403" spans="1:1">
      <c r="A403" s="102"/>
    </row>
    <row r="404" spans="1:1">
      <c r="A404" s="102"/>
    </row>
    <row r="405" spans="1:1">
      <c r="A405" s="102"/>
    </row>
    <row r="406" spans="1:1">
      <c r="A406" s="102"/>
    </row>
    <row r="407" spans="1:1">
      <c r="A407" s="102"/>
    </row>
    <row r="408" spans="1:1">
      <c r="A408" s="102"/>
    </row>
    <row r="409" spans="1:1">
      <c r="A409" s="102"/>
    </row>
    <row r="410" spans="1:1">
      <c r="A410" s="102"/>
    </row>
    <row r="411" spans="1:1">
      <c r="A411" s="102"/>
    </row>
    <row r="412" spans="1:1">
      <c r="A412" s="102"/>
    </row>
    <row r="413" spans="1:1">
      <c r="A413" s="102"/>
    </row>
    <row r="414" spans="1:1">
      <c r="A414" s="102"/>
    </row>
    <row r="415" spans="1:1">
      <c r="A415" s="102"/>
    </row>
    <row r="416" spans="1:1">
      <c r="A416" s="102"/>
    </row>
    <row r="417" spans="1:1">
      <c r="A417" s="102"/>
    </row>
    <row r="418" spans="1:1">
      <c r="A418" s="102"/>
    </row>
    <row r="419" spans="1:1">
      <c r="A419" s="102"/>
    </row>
    <row r="420" spans="1:1">
      <c r="A420" s="102"/>
    </row>
    <row r="421" spans="1:1">
      <c r="A421" s="102"/>
    </row>
    <row r="422" spans="1:1">
      <c r="A422" s="102"/>
    </row>
    <row r="423" spans="1:1">
      <c r="A423" s="102"/>
    </row>
    <row r="424" spans="1:1">
      <c r="A424" s="102"/>
    </row>
    <row r="425" spans="1:1">
      <c r="A425" s="102"/>
    </row>
    <row r="426" spans="1:1">
      <c r="A426" s="102"/>
    </row>
    <row r="427" spans="1:1">
      <c r="A427" s="102"/>
    </row>
    <row r="428" spans="1:1">
      <c r="A428" s="102"/>
    </row>
    <row r="429" spans="1:1">
      <c r="A429" s="102"/>
    </row>
    <row r="430" spans="1:1">
      <c r="A430" s="102"/>
    </row>
    <row r="431" spans="1:1">
      <c r="A431" s="102"/>
    </row>
    <row r="432" spans="1:1">
      <c r="A432" s="102"/>
    </row>
    <row r="433" spans="1:1">
      <c r="A433" s="102"/>
    </row>
    <row r="434" spans="1:1">
      <c r="A434" s="102"/>
    </row>
    <row r="435" spans="1:1">
      <c r="A435" s="102"/>
    </row>
    <row r="436" spans="1:1">
      <c r="A436" s="102"/>
    </row>
    <row r="437" spans="1:1">
      <c r="A437" s="102"/>
    </row>
    <row r="438" spans="1:1">
      <c r="A438" s="102"/>
    </row>
    <row r="439" spans="1:1">
      <c r="A439" s="102"/>
    </row>
    <row r="440" spans="1:1">
      <c r="A440" s="102"/>
    </row>
    <row r="441" spans="1:1">
      <c r="A441" s="102"/>
    </row>
    <row r="442" spans="1:1">
      <c r="A442" s="102"/>
    </row>
    <row r="443" spans="1:1">
      <c r="A443" s="102"/>
    </row>
    <row r="444" spans="1:1">
      <c r="A444" s="102"/>
    </row>
    <row r="445" spans="1:1">
      <c r="A445" s="102"/>
    </row>
    <row r="446" spans="1:1">
      <c r="A446" s="102"/>
    </row>
    <row r="447" spans="1:1">
      <c r="A447" s="102"/>
    </row>
    <row r="448" spans="1:1">
      <c r="A448" s="102"/>
    </row>
    <row r="449" spans="1:1">
      <c r="A449" s="102"/>
    </row>
    <row r="450" spans="1:1">
      <c r="A450" s="102"/>
    </row>
    <row r="451" spans="1:1">
      <c r="A451" s="102"/>
    </row>
    <row r="452" spans="1:1">
      <c r="A452" s="102"/>
    </row>
    <row r="453" spans="1:1">
      <c r="A453" s="102"/>
    </row>
    <row r="454" spans="1:1">
      <c r="A454" s="102"/>
    </row>
    <row r="455" spans="1:1">
      <c r="A455" s="102"/>
    </row>
    <row r="456" spans="1:1">
      <c r="A456" s="102"/>
    </row>
    <row r="457" spans="1:1">
      <c r="A457" s="102"/>
    </row>
    <row r="458" spans="1:1">
      <c r="A458" s="102"/>
    </row>
    <row r="459" spans="1:1">
      <c r="A459" s="102"/>
    </row>
    <row r="460" spans="1:1">
      <c r="A460" s="102"/>
    </row>
    <row r="461" spans="1:1">
      <c r="A461" s="102"/>
    </row>
    <row r="462" spans="1:1">
      <c r="A462" s="102"/>
    </row>
    <row r="463" spans="1:1">
      <c r="A463" s="102"/>
    </row>
    <row r="464" spans="1:1">
      <c r="A464" s="102"/>
    </row>
    <row r="465" spans="1:1">
      <c r="A465" s="102"/>
    </row>
    <row r="466" spans="1:1">
      <c r="A466" s="102"/>
    </row>
    <row r="467" spans="1:1">
      <c r="A467" s="102"/>
    </row>
    <row r="468" spans="1:1">
      <c r="A468" s="102"/>
    </row>
    <row r="469" spans="1:1">
      <c r="A469" s="102"/>
    </row>
    <row r="470" spans="1:1">
      <c r="A470" s="102"/>
    </row>
    <row r="471" spans="1:1">
      <c r="A471" s="102"/>
    </row>
    <row r="472" spans="1:1">
      <c r="A472" s="102"/>
    </row>
    <row r="473" spans="1:1">
      <c r="A473" s="102"/>
    </row>
    <row r="474" spans="1:1">
      <c r="A474" s="102"/>
    </row>
    <row r="475" spans="1:1">
      <c r="A475" s="102"/>
    </row>
    <row r="476" spans="1:1">
      <c r="A476" s="102"/>
    </row>
    <row r="477" spans="1:1">
      <c r="A477" s="102"/>
    </row>
    <row r="478" spans="1:1">
      <c r="A478" s="102"/>
    </row>
    <row r="479" spans="1:1">
      <c r="A479" s="102"/>
    </row>
    <row r="480" spans="1:1">
      <c r="A480" s="102"/>
    </row>
    <row r="481" spans="1:1">
      <c r="A481" s="102"/>
    </row>
    <row r="482" spans="1:1">
      <c r="A482" s="102"/>
    </row>
    <row r="483" spans="1:1">
      <c r="A483" s="102"/>
    </row>
    <row r="484" spans="1:1">
      <c r="A484" s="102"/>
    </row>
    <row r="485" spans="1:1">
      <c r="A485" s="102"/>
    </row>
    <row r="486" spans="1:1">
      <c r="A486" s="102"/>
    </row>
    <row r="487" spans="1:1">
      <c r="A487" s="102"/>
    </row>
    <row r="488" spans="1:1">
      <c r="A488" s="102"/>
    </row>
    <row r="489" spans="1:1">
      <c r="A489" s="102"/>
    </row>
    <row r="490" spans="1:1">
      <c r="A490" s="102"/>
    </row>
    <row r="491" spans="1:1">
      <c r="A491" s="102"/>
    </row>
    <row r="492" spans="1:1">
      <c r="A492" s="102"/>
    </row>
    <row r="493" spans="1:1">
      <c r="A493" s="102"/>
    </row>
    <row r="494" spans="1:1">
      <c r="A494" s="102"/>
    </row>
    <row r="495" spans="1:1">
      <c r="A495" s="102"/>
    </row>
    <row r="496" spans="1:1">
      <c r="A496" s="102"/>
    </row>
    <row r="497" spans="1:1">
      <c r="A497" s="102"/>
    </row>
    <row r="498" spans="1:1">
      <c r="A498" s="102"/>
    </row>
    <row r="499" spans="1:1">
      <c r="A499" s="102"/>
    </row>
    <row r="500" spans="1:1">
      <c r="A500" s="102"/>
    </row>
    <row r="501" spans="1:1">
      <c r="A501" s="102"/>
    </row>
    <row r="502" spans="1:1">
      <c r="A502" s="102"/>
    </row>
    <row r="503" spans="1:1">
      <c r="A503" s="102"/>
    </row>
    <row r="504" spans="1:1">
      <c r="A504" s="102"/>
    </row>
    <row r="505" spans="1:1">
      <c r="A505" s="102"/>
    </row>
    <row r="506" spans="1:1">
      <c r="A506" s="102"/>
    </row>
    <row r="507" spans="1:1">
      <c r="A507" s="102"/>
    </row>
    <row r="508" spans="1:1">
      <c r="A508" s="102"/>
    </row>
    <row r="509" spans="1:1">
      <c r="A509" s="102"/>
    </row>
    <row r="510" spans="1:1">
      <c r="A510" s="102"/>
    </row>
    <row r="511" spans="1:1">
      <c r="A511" s="102"/>
    </row>
    <row r="512" spans="1:1">
      <c r="A512" s="102"/>
    </row>
    <row r="513" spans="1:1">
      <c r="A513" s="102"/>
    </row>
    <row r="514" spans="1:1">
      <c r="A514" s="102"/>
    </row>
    <row r="515" spans="1:1">
      <c r="A515" s="102"/>
    </row>
    <row r="516" spans="1:1">
      <c r="A516" s="102"/>
    </row>
    <row r="517" spans="1:1">
      <c r="A517" s="102"/>
    </row>
    <row r="518" spans="1:1">
      <c r="A518" s="102"/>
    </row>
    <row r="519" spans="1:1">
      <c r="A519" s="102"/>
    </row>
    <row r="520" spans="1:1">
      <c r="A520" s="102"/>
    </row>
    <row r="521" spans="1:1">
      <c r="A521" s="102"/>
    </row>
    <row r="522" spans="1:1">
      <c r="A522" s="102"/>
    </row>
    <row r="523" spans="1:1">
      <c r="A523" s="102"/>
    </row>
    <row r="524" spans="1:1">
      <c r="A524" s="102"/>
    </row>
    <row r="525" spans="1:1">
      <c r="A525" s="102"/>
    </row>
    <row r="526" spans="1:1">
      <c r="A526" s="102"/>
    </row>
    <row r="527" spans="1:1">
      <c r="A527" s="102"/>
    </row>
    <row r="528" spans="1:1">
      <c r="A528" s="102"/>
    </row>
    <row r="529" spans="1:1">
      <c r="A529" s="102"/>
    </row>
    <row r="530" spans="1:1">
      <c r="A530" s="102"/>
    </row>
    <row r="531" spans="1:1">
      <c r="A531" s="102"/>
    </row>
    <row r="532" spans="1:1">
      <c r="A532" s="102"/>
    </row>
    <row r="533" spans="1:1">
      <c r="A533" s="102"/>
    </row>
    <row r="534" spans="1:1">
      <c r="A534" s="102"/>
    </row>
    <row r="535" spans="1:1">
      <c r="A535" s="102"/>
    </row>
    <row r="536" spans="1:1">
      <c r="A536" s="102"/>
    </row>
    <row r="537" spans="1:1">
      <c r="A537" s="102"/>
    </row>
    <row r="538" spans="1:1">
      <c r="A538" s="102"/>
    </row>
    <row r="539" spans="1:1">
      <c r="A539" s="102"/>
    </row>
    <row r="540" spans="1:1">
      <c r="A540" s="102"/>
    </row>
  </sheetData>
  <phoneticPr fontId="230" type="noConversion"/>
  <hyperlinks>
    <hyperlink ref="B10" location="'손익현황(그룹 및 은행)'!A1" display="손익현황 [그룹 및 은행]"/>
    <hyperlink ref="B11" location="'재무상태표(그룹 및 은행)'!A1" display="재무상태표 [그룹 및 은행]"/>
    <hyperlink ref="B9" location="'그룹 경영실적 요약'!A1" display="그룹 경영실적 요약"/>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0" location="'연체율(부산은행)'!A1" display="연체율 현황[부산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목차!A1" display="BNK금융지주"/>
    <hyperlink ref="B5" location="목차!A1" display="목 차"/>
    <hyperlink ref="B13" location="'수수료이익 현황(은행)'!Print_Area" display="수수료이익 현황 [은행]"/>
  </hyperlinks>
  <pageMargins left="0.23622047244094491" right="0.31496062992125984" top="0.74803149606299213" bottom="0.31496062992125984" header="0.31496062992125984" footer="0.31496062992125984"/>
  <pageSetup paperSize="9" fitToHeight="0" orientation="landscape" r:id="rId1"/>
  <rowBreaks count="1" manualBreakCount="1">
    <brk id="32"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9CCFF"/>
    <pageSetUpPr fitToPage="1"/>
  </sheetPr>
  <dimension ref="A1:AL1096"/>
  <sheetViews>
    <sheetView showGridLines="0" view="pageBreakPreview" zoomScaleNormal="130" zoomScaleSheetLayoutView="100" workbookViewId="0">
      <pane xSplit="6" topLeftCell="G1" activePane="topRight" state="frozen"/>
      <selection activeCell="AH3" sqref="AH3"/>
      <selection pane="topRight" activeCell="AI3" sqref="AI3"/>
    </sheetView>
  </sheetViews>
  <sheetFormatPr defaultColWidth="9" defaultRowHeight="16.5"/>
  <cols>
    <col min="1" max="1" width="1.625" style="74" customWidth="1"/>
    <col min="2" max="2" width="22.625" style="73" bestFit="1" customWidth="1"/>
    <col min="3" max="3" width="2.625" style="73" customWidth="1"/>
    <col min="4" max="5" width="1.625" style="66" customWidth="1"/>
    <col min="6" max="6" width="21.5" style="66" customWidth="1"/>
    <col min="7" max="7" width="0.625" style="108" customWidth="1"/>
    <col min="8" max="34" width="11.625" style="70" hidden="1" customWidth="1"/>
    <col min="35" max="35" width="11.625" style="70" customWidth="1"/>
    <col min="36" max="16384" width="9" style="69"/>
  </cols>
  <sheetData>
    <row r="1" spans="1:35" s="66" customFormat="1" ht="10.5" customHeight="1">
      <c r="A1" s="142"/>
      <c r="B1" s="143"/>
      <c r="C1" s="143"/>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row>
    <row r="2" spans="1:35" s="67" customFormat="1" ht="18.75" customHeight="1">
      <c r="A2" s="146"/>
      <c r="B2" s="112"/>
      <c r="C2" s="374"/>
      <c r="D2" s="375" t="s">
        <v>445</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row>
    <row r="3" spans="1:35" s="121" customFormat="1" ht="20.100000000000001" customHeight="1">
      <c r="A3" s="150"/>
      <c r="B3" s="151"/>
      <c r="C3" s="151"/>
      <c r="D3" s="152"/>
      <c r="E3" s="152"/>
      <c r="F3" s="152"/>
      <c r="G3" s="152"/>
      <c r="H3" s="153" t="s">
        <v>17</v>
      </c>
      <c r="I3" s="153" t="s">
        <v>18</v>
      </c>
      <c r="J3" s="153" t="s">
        <v>10</v>
      </c>
      <c r="K3" s="153" t="s">
        <v>19</v>
      </c>
      <c r="L3" s="153" t="s">
        <v>38</v>
      </c>
      <c r="M3" s="153" t="s">
        <v>52</v>
      </c>
      <c r="N3" s="153" t="s">
        <v>446</v>
      </c>
      <c r="O3" s="153" t="s">
        <v>462</v>
      </c>
      <c r="P3" s="153" t="s">
        <v>482</v>
      </c>
      <c r="Q3" s="153" t="s">
        <v>487</v>
      </c>
      <c r="R3" s="153" t="s">
        <v>496</v>
      </c>
      <c r="S3" s="153" t="s">
        <v>510</v>
      </c>
      <c r="T3" s="153" t="s">
        <v>515</v>
      </c>
      <c r="U3" s="153" t="s">
        <v>526</v>
      </c>
      <c r="V3" s="153" t="s">
        <v>543</v>
      </c>
      <c r="W3" s="153" t="s">
        <v>542</v>
      </c>
      <c r="X3" s="153" t="s">
        <v>545</v>
      </c>
      <c r="Y3" s="153" t="s">
        <v>553</v>
      </c>
      <c r="Z3" s="153" t="s">
        <v>571</v>
      </c>
      <c r="AA3" s="153" t="s">
        <v>577</v>
      </c>
      <c r="AB3" s="153" t="s">
        <v>584</v>
      </c>
      <c r="AC3" s="153" t="s">
        <v>593</v>
      </c>
      <c r="AD3" s="153" t="s">
        <v>599</v>
      </c>
      <c r="AE3" s="153" t="s">
        <v>606</v>
      </c>
      <c r="AF3" s="153" t="s">
        <v>613</v>
      </c>
      <c r="AG3" s="153" t="s">
        <v>618</v>
      </c>
      <c r="AH3" s="153" t="s">
        <v>627</v>
      </c>
      <c r="AI3" s="1457" t="s">
        <v>633</v>
      </c>
    </row>
    <row r="4" spans="1:35" s="68" customFormat="1" ht="9.75" customHeight="1">
      <c r="A4" s="154"/>
      <c r="B4" s="155"/>
      <c r="C4" s="206"/>
      <c r="D4" s="14"/>
      <c r="E4" s="14"/>
      <c r="F4" s="14"/>
      <c r="G4" s="14"/>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6"/>
      <c r="AH4" s="156"/>
      <c r="AI4" s="156"/>
    </row>
    <row r="5" spans="1:35" s="67" customFormat="1" ht="11.1" customHeight="1">
      <c r="A5" s="157"/>
      <c r="B5" s="136" t="s">
        <v>114</v>
      </c>
      <c r="C5" s="207"/>
      <c r="D5" s="320" t="s">
        <v>99</v>
      </c>
      <c r="E5" s="320"/>
      <c r="F5" s="320"/>
      <c r="G5" s="320"/>
      <c r="H5" s="156"/>
      <c r="I5" s="156"/>
      <c r="K5" s="156"/>
      <c r="L5" s="156"/>
      <c r="M5" s="156"/>
      <c r="N5" s="156"/>
      <c r="O5" s="156"/>
      <c r="P5" s="156"/>
      <c r="Q5" s="156"/>
      <c r="R5" s="156"/>
      <c r="S5" s="156"/>
      <c r="T5" s="156"/>
      <c r="U5" s="156"/>
      <c r="V5" s="1283"/>
      <c r="W5" s="1283"/>
      <c r="X5" s="1283"/>
      <c r="Y5" s="1283"/>
      <c r="Z5" s="1283"/>
      <c r="AA5" s="1283"/>
      <c r="AB5" s="1283"/>
      <c r="AC5" s="1283"/>
      <c r="AD5" s="1283"/>
      <c r="AE5" s="1283"/>
      <c r="AF5" s="1283"/>
      <c r="AG5" s="1283"/>
      <c r="AH5" s="1283"/>
      <c r="AI5" s="1283"/>
    </row>
    <row r="6" spans="1:35" s="66" customFormat="1" ht="11.1" customHeight="1">
      <c r="A6" s="158"/>
      <c r="B6" s="137"/>
      <c r="C6" s="208"/>
      <c r="D6" s="615" t="s">
        <v>115</v>
      </c>
      <c r="E6" s="615"/>
      <c r="F6" s="615"/>
      <c r="G6" s="529"/>
      <c r="H6" s="998">
        <v>8420</v>
      </c>
      <c r="I6" s="998">
        <v>8680</v>
      </c>
      <c r="J6" s="997">
        <v>9180</v>
      </c>
      <c r="K6" s="998">
        <v>10950</v>
      </c>
      <c r="L6" s="998">
        <v>10000</v>
      </c>
      <c r="M6" s="998">
        <v>9420</v>
      </c>
      <c r="N6" s="997">
        <v>10400</v>
      </c>
      <c r="O6" s="997">
        <v>9350</v>
      </c>
      <c r="P6" s="998">
        <v>8600</v>
      </c>
      <c r="Q6" s="998">
        <v>7330</v>
      </c>
      <c r="R6" s="998">
        <v>6680</v>
      </c>
      <c r="S6" s="999">
        <v>7490</v>
      </c>
      <c r="T6" s="999">
        <v>7190</v>
      </c>
      <c r="U6" s="1209">
        <v>7660</v>
      </c>
      <c r="V6" s="1284">
        <v>4435</v>
      </c>
      <c r="W6" s="1284">
        <v>5000</v>
      </c>
      <c r="X6" s="1209">
        <v>5060</v>
      </c>
      <c r="Y6" s="1209">
        <v>5680</v>
      </c>
      <c r="Z6" s="1209">
        <v>6790</v>
      </c>
      <c r="AA6" s="1209">
        <v>7730</v>
      </c>
      <c r="AB6" s="1209">
        <v>8840</v>
      </c>
      <c r="AC6" s="1209">
        <v>8400</v>
      </c>
      <c r="AD6" s="1209">
        <v>7910</v>
      </c>
      <c r="AE6" s="1209">
        <v>6710</v>
      </c>
      <c r="AF6" s="1209">
        <v>6020</v>
      </c>
      <c r="AG6" s="1209">
        <v>6500</v>
      </c>
      <c r="AH6" s="1209">
        <v>6510</v>
      </c>
      <c r="AI6" s="1589">
        <v>6930</v>
      </c>
    </row>
    <row r="7" spans="1:35" s="66" customFormat="1" ht="12.2" customHeight="1">
      <c r="A7" s="192"/>
      <c r="B7" s="138" t="s">
        <v>116</v>
      </c>
      <c r="C7" s="209"/>
      <c r="D7" s="1643" t="s">
        <v>585</v>
      </c>
      <c r="E7" s="532"/>
      <c r="F7" s="532"/>
      <c r="G7" s="532"/>
      <c r="H7" s="1000">
        <v>255935246</v>
      </c>
      <c r="I7" s="1000">
        <v>325935246</v>
      </c>
      <c r="J7" s="1000">
        <v>325935246</v>
      </c>
      <c r="K7" s="1000">
        <v>325935246</v>
      </c>
      <c r="L7" s="1000">
        <v>325935246</v>
      </c>
      <c r="M7" s="1000">
        <v>325935246</v>
      </c>
      <c r="N7" s="1000">
        <v>325935246</v>
      </c>
      <c r="O7" s="1000">
        <v>325935246</v>
      </c>
      <c r="P7" s="1000">
        <v>325935246</v>
      </c>
      <c r="Q7" s="1000">
        <v>325935246</v>
      </c>
      <c r="R7" s="1000">
        <v>325935246</v>
      </c>
      <c r="S7" s="1001">
        <v>325935246</v>
      </c>
      <c r="T7" s="1001">
        <v>325935246</v>
      </c>
      <c r="U7" s="1210">
        <v>325935246</v>
      </c>
      <c r="V7" s="1285">
        <v>325935246</v>
      </c>
      <c r="W7" s="1285">
        <v>325935246</v>
      </c>
      <c r="X7" s="1210">
        <v>325935246</v>
      </c>
      <c r="Y7" s="1210">
        <v>325935246</v>
      </c>
      <c r="Z7" s="1210">
        <v>325935246</v>
      </c>
      <c r="AA7" s="1210">
        <v>325935246</v>
      </c>
      <c r="AB7" s="1210">
        <v>325935246</v>
      </c>
      <c r="AC7" s="1210">
        <v>325935246</v>
      </c>
      <c r="AD7" s="1210">
        <v>325935246</v>
      </c>
      <c r="AE7" s="1210">
        <v>325935246</v>
      </c>
      <c r="AF7" s="1210">
        <v>325935246</v>
      </c>
      <c r="AG7" s="1210">
        <v>325935246</v>
      </c>
      <c r="AH7" s="1210">
        <v>325935246</v>
      </c>
      <c r="AI7" s="1590">
        <v>325935246</v>
      </c>
    </row>
    <row r="8" spans="1:35" s="66" customFormat="1" ht="11.1" customHeight="1">
      <c r="A8" s="160"/>
      <c r="B8" s="139"/>
      <c r="C8" s="210"/>
      <c r="D8" s="535" t="s">
        <v>117</v>
      </c>
      <c r="E8" s="535"/>
      <c r="F8" s="535"/>
      <c r="G8" s="535"/>
      <c r="H8" s="963">
        <v>150</v>
      </c>
      <c r="I8" s="964">
        <v>230</v>
      </c>
      <c r="J8" s="963">
        <v>0</v>
      </c>
      <c r="K8" s="963">
        <v>0</v>
      </c>
      <c r="L8" s="963">
        <v>0</v>
      </c>
      <c r="M8" s="963">
        <v>230</v>
      </c>
      <c r="N8" s="963">
        <v>0</v>
      </c>
      <c r="O8" s="963">
        <v>0</v>
      </c>
      <c r="P8" s="963">
        <v>0</v>
      </c>
      <c r="Q8" s="965">
        <v>300</v>
      </c>
      <c r="R8" s="965">
        <v>0</v>
      </c>
      <c r="S8" s="966">
        <v>0</v>
      </c>
      <c r="T8" s="966" t="s">
        <v>524</v>
      </c>
      <c r="U8" s="966">
        <v>360</v>
      </c>
      <c r="V8" s="1286">
        <v>0</v>
      </c>
      <c r="W8" s="1286">
        <v>0</v>
      </c>
      <c r="X8" s="966">
        <v>0</v>
      </c>
      <c r="Y8" s="965">
        <v>320</v>
      </c>
      <c r="Z8" s="965">
        <v>0</v>
      </c>
      <c r="AA8" s="965">
        <v>0</v>
      </c>
      <c r="AB8" s="965">
        <v>0</v>
      </c>
      <c r="AC8" s="965">
        <v>560</v>
      </c>
      <c r="AD8" s="965">
        <v>0</v>
      </c>
      <c r="AE8" s="965" t="s">
        <v>524</v>
      </c>
      <c r="AF8" s="965">
        <v>0</v>
      </c>
      <c r="AG8" s="965">
        <v>625</v>
      </c>
      <c r="AH8" s="965">
        <v>0</v>
      </c>
      <c r="AI8" s="1729">
        <v>0</v>
      </c>
    </row>
    <row r="9" spans="1:35" s="66" customFormat="1" ht="11.1" customHeight="1">
      <c r="A9" s="378"/>
      <c r="B9" s="140" t="s">
        <v>118</v>
      </c>
      <c r="C9" s="209"/>
      <c r="D9" s="94"/>
      <c r="E9" s="94"/>
      <c r="F9" s="94"/>
      <c r="G9" s="94"/>
      <c r="H9" s="94"/>
      <c r="I9" s="94"/>
      <c r="J9" s="94"/>
      <c r="K9" s="94"/>
      <c r="L9" s="94"/>
      <c r="M9" s="94"/>
      <c r="N9" s="94"/>
      <c r="O9" s="94"/>
      <c r="P9" s="94"/>
      <c r="Q9" s="94"/>
      <c r="R9" s="94"/>
      <c r="S9" s="94"/>
      <c r="T9" s="94"/>
      <c r="U9" s="94"/>
      <c r="V9" s="1034"/>
      <c r="W9" s="1034"/>
      <c r="X9" s="94"/>
      <c r="Y9" s="1549"/>
      <c r="Z9" s="99"/>
      <c r="AA9" s="99"/>
      <c r="AB9" s="99"/>
      <c r="AC9" s="99"/>
      <c r="AD9" s="99"/>
      <c r="AE9" s="99"/>
      <c r="AF9" s="99"/>
      <c r="AG9" s="99"/>
      <c r="AH9" s="165"/>
      <c r="AI9" s="99"/>
    </row>
    <row r="10" spans="1:35" s="66" customFormat="1" ht="11.1" customHeight="1">
      <c r="A10" s="237"/>
      <c r="B10" s="141" t="s">
        <v>119</v>
      </c>
      <c r="C10" s="211"/>
      <c r="D10" s="320" t="s">
        <v>100</v>
      </c>
      <c r="E10" s="320"/>
      <c r="F10" s="320"/>
      <c r="G10" s="320"/>
      <c r="H10" s="156"/>
      <c r="I10" s="156"/>
      <c r="J10" s="156"/>
      <c r="K10" s="156"/>
      <c r="L10" s="212"/>
      <c r="M10" s="319"/>
      <c r="N10" s="319"/>
      <c r="O10" s="319"/>
      <c r="P10" s="319"/>
      <c r="Q10" s="319"/>
      <c r="R10" s="319"/>
      <c r="S10" s="319"/>
      <c r="T10" s="319"/>
      <c r="U10" s="319"/>
      <c r="V10" s="1287"/>
      <c r="W10" s="1287"/>
      <c r="X10" s="319"/>
      <c r="Y10" s="319"/>
      <c r="Z10" s="419"/>
      <c r="AA10" s="345"/>
      <c r="AB10" s="345"/>
      <c r="AC10" s="345"/>
      <c r="AD10" s="345"/>
      <c r="AE10" s="345"/>
      <c r="AF10" s="419"/>
      <c r="AG10" s="419"/>
      <c r="AH10" s="345"/>
      <c r="AI10" s="1478" t="s">
        <v>567</v>
      </c>
    </row>
    <row r="11" spans="1:35" s="66" customFormat="1" ht="11.1" customHeight="1">
      <c r="A11" s="237"/>
      <c r="B11" s="141" t="s">
        <v>120</v>
      </c>
      <c r="C11" s="92"/>
      <c r="D11" s="615" t="s">
        <v>13</v>
      </c>
      <c r="E11" s="615"/>
      <c r="F11" s="615"/>
      <c r="G11" s="529"/>
      <c r="H11" s="968">
        <v>0.6</v>
      </c>
      <c r="I11" s="968">
        <v>0.56000000000000005</v>
      </c>
      <c r="J11" s="967">
        <v>0.73</v>
      </c>
      <c r="K11" s="968">
        <v>0.71</v>
      </c>
      <c r="L11" s="968">
        <v>0.7</v>
      </c>
      <c r="M11" s="176">
        <v>0.45</v>
      </c>
      <c r="N11" s="530">
        <v>0.9</v>
      </c>
      <c r="O11" s="530">
        <v>0.78</v>
      </c>
      <c r="P11" s="176">
        <v>0.78</v>
      </c>
      <c r="Q11" s="176">
        <v>0.55000000000000004</v>
      </c>
      <c r="R11" s="176">
        <v>0.74</v>
      </c>
      <c r="S11" s="531">
        <v>0.73</v>
      </c>
      <c r="T11" s="531">
        <v>0.73</v>
      </c>
      <c r="U11" s="1211">
        <v>0.57999999999999996</v>
      </c>
      <c r="V11" s="1009">
        <v>0.56000000000000005</v>
      </c>
      <c r="W11" s="1009">
        <v>0.62</v>
      </c>
      <c r="X11" s="531">
        <v>0.59</v>
      </c>
      <c r="Y11" s="1211">
        <v>0.51</v>
      </c>
      <c r="Z11" s="1211">
        <v>0.7</v>
      </c>
      <c r="AA11" s="1211">
        <v>0.82</v>
      </c>
      <c r="AB11" s="1211">
        <v>0.85</v>
      </c>
      <c r="AC11" s="1211">
        <v>0.68</v>
      </c>
      <c r="AD11" s="1211">
        <v>0.88</v>
      </c>
      <c r="AE11" s="1211">
        <v>0.8</v>
      </c>
      <c r="AF11" s="1211">
        <v>0.8</v>
      </c>
      <c r="AG11" s="1211">
        <v>0.64</v>
      </c>
      <c r="AH11" s="1211">
        <v>0.77</v>
      </c>
      <c r="AI11" s="1591">
        <v>0.69</v>
      </c>
    </row>
    <row r="12" spans="1:35" s="66" customFormat="1" ht="11.1" customHeight="1">
      <c r="A12" s="234"/>
      <c r="B12" s="141" t="s">
        <v>121</v>
      </c>
      <c r="C12" s="209"/>
      <c r="D12" s="532" t="s">
        <v>14</v>
      </c>
      <c r="E12" s="532"/>
      <c r="F12" s="532"/>
      <c r="G12" s="532"/>
      <c r="H12" s="969">
        <v>9.02</v>
      </c>
      <c r="I12" s="969">
        <v>7.7</v>
      </c>
      <c r="J12" s="969">
        <v>9.86</v>
      </c>
      <c r="K12" s="969">
        <v>9.59</v>
      </c>
      <c r="L12" s="969">
        <v>9.3000000000000007</v>
      </c>
      <c r="M12" s="533">
        <v>5.77</v>
      </c>
      <c r="N12" s="533">
        <v>11.52</v>
      </c>
      <c r="O12" s="533">
        <v>9.8000000000000007</v>
      </c>
      <c r="P12" s="533">
        <v>9.73</v>
      </c>
      <c r="Q12" s="533">
        <v>6.75</v>
      </c>
      <c r="R12" s="533">
        <v>9.19</v>
      </c>
      <c r="S12" s="534">
        <v>9.01</v>
      </c>
      <c r="T12" s="534">
        <v>8.92</v>
      </c>
      <c r="U12" s="1212">
        <v>7.04</v>
      </c>
      <c r="V12" s="1014">
        <v>6.59</v>
      </c>
      <c r="W12" s="1014">
        <v>7.36</v>
      </c>
      <c r="X12" s="534">
        <v>7.01</v>
      </c>
      <c r="Y12" s="1212">
        <v>6.07</v>
      </c>
      <c r="Z12" s="1212">
        <v>8.8000000000000007</v>
      </c>
      <c r="AA12" s="1212">
        <v>10.57</v>
      </c>
      <c r="AB12" s="1212">
        <v>11.05</v>
      </c>
      <c r="AC12" s="1212">
        <v>8.75</v>
      </c>
      <c r="AD12" s="1212">
        <v>11.82</v>
      </c>
      <c r="AE12" s="1212">
        <v>10.72</v>
      </c>
      <c r="AF12" s="1212">
        <v>10.69</v>
      </c>
      <c r="AG12" s="1212">
        <v>8.44</v>
      </c>
      <c r="AH12" s="1212">
        <v>10.49</v>
      </c>
      <c r="AI12" s="1592">
        <v>9.3699999999999992</v>
      </c>
    </row>
    <row r="13" spans="1:35" s="66" customFormat="1" ht="11.1" customHeight="1">
      <c r="A13" s="234"/>
      <c r="B13" s="372" t="s">
        <v>122</v>
      </c>
      <c r="C13" s="213"/>
      <c r="D13" s="532" t="s">
        <v>123</v>
      </c>
      <c r="E13" s="532"/>
      <c r="F13" s="532"/>
      <c r="G13" s="532"/>
      <c r="H13" s="969">
        <v>50.25</v>
      </c>
      <c r="I13" s="969">
        <v>50.72</v>
      </c>
      <c r="J13" s="969">
        <v>42.91</v>
      </c>
      <c r="K13" s="969">
        <v>43.17</v>
      </c>
      <c r="L13" s="969">
        <v>42.92</v>
      </c>
      <c r="M13" s="533">
        <v>49.99</v>
      </c>
      <c r="N13" s="533">
        <v>41.94</v>
      </c>
      <c r="O13" s="533">
        <v>44.38</v>
      </c>
      <c r="P13" s="533">
        <v>43.89</v>
      </c>
      <c r="Q13" s="533">
        <v>50.25</v>
      </c>
      <c r="R13" s="533">
        <v>47.49</v>
      </c>
      <c r="S13" s="534">
        <v>48</v>
      </c>
      <c r="T13" s="534">
        <v>47.92</v>
      </c>
      <c r="U13" s="1212">
        <v>50.69</v>
      </c>
      <c r="V13" s="1014">
        <v>53.11</v>
      </c>
      <c r="W13" s="1014">
        <v>52.29</v>
      </c>
      <c r="X13" s="534">
        <v>51.15</v>
      </c>
      <c r="Y13" s="1212">
        <v>54.45</v>
      </c>
      <c r="Z13" s="1212">
        <v>48.04</v>
      </c>
      <c r="AA13" s="1212">
        <v>47.13</v>
      </c>
      <c r="AB13" s="1212">
        <v>45.61</v>
      </c>
      <c r="AC13" s="1212">
        <v>51.47</v>
      </c>
      <c r="AD13" s="1212">
        <v>44.81</v>
      </c>
      <c r="AE13" s="1212">
        <v>44.62</v>
      </c>
      <c r="AF13" s="1212">
        <v>44.32</v>
      </c>
      <c r="AG13" s="1212">
        <v>47.08</v>
      </c>
      <c r="AH13" s="1212">
        <v>46.8</v>
      </c>
      <c r="AI13" s="1592">
        <v>45.7</v>
      </c>
    </row>
    <row r="14" spans="1:35" s="66" customFormat="1" ht="11.1" customHeight="1">
      <c r="A14" s="234"/>
      <c r="B14" s="141" t="s">
        <v>124</v>
      </c>
      <c r="C14" s="213"/>
      <c r="D14" s="532" t="s">
        <v>125</v>
      </c>
      <c r="E14" s="532"/>
      <c r="F14" s="532"/>
      <c r="G14" s="532"/>
      <c r="H14" s="970">
        <v>180</v>
      </c>
      <c r="I14" s="970">
        <v>445</v>
      </c>
      <c r="J14" s="970">
        <v>1683</v>
      </c>
      <c r="K14" s="970">
        <v>1624</v>
      </c>
      <c r="L14" s="970">
        <v>1556</v>
      </c>
      <c r="M14" s="728">
        <v>-832</v>
      </c>
      <c r="N14" s="728">
        <v>2073</v>
      </c>
      <c r="O14" s="728">
        <v>1503</v>
      </c>
      <c r="P14" s="728">
        <v>1817</v>
      </c>
      <c r="Q14" s="728">
        <v>-372</v>
      </c>
      <c r="R14" s="728">
        <v>1771</v>
      </c>
      <c r="S14" s="971">
        <v>1741</v>
      </c>
      <c r="T14" s="971">
        <v>1780</v>
      </c>
      <c r="U14" s="1213">
        <v>330</v>
      </c>
      <c r="V14" s="1019">
        <v>1377</v>
      </c>
      <c r="W14" s="1019">
        <v>1732</v>
      </c>
      <c r="X14" s="971">
        <v>1365</v>
      </c>
      <c r="Y14" s="1213">
        <v>719</v>
      </c>
      <c r="Z14" s="1213">
        <v>1927</v>
      </c>
      <c r="AA14" s="1213">
        <v>2753</v>
      </c>
      <c r="AB14" s="1213">
        <v>2754</v>
      </c>
      <c r="AC14" s="1213">
        <v>476</v>
      </c>
      <c r="AD14" s="1213">
        <v>2763</v>
      </c>
      <c r="AE14" s="1213">
        <v>2288</v>
      </c>
      <c r="AF14" s="1213">
        <v>2581</v>
      </c>
      <c r="AG14" s="1213">
        <v>470</v>
      </c>
      <c r="AH14" s="1213">
        <v>2568</v>
      </c>
      <c r="AI14" s="1593">
        <v>2034</v>
      </c>
    </row>
    <row r="15" spans="1:35" s="108" customFormat="1" ht="11.1" customHeight="1">
      <c r="A15" s="234"/>
      <c r="B15" s="141" t="s">
        <v>126</v>
      </c>
      <c r="C15" s="213"/>
      <c r="D15" s="532" t="s">
        <v>127</v>
      </c>
      <c r="E15" s="532"/>
      <c r="F15" s="532"/>
      <c r="G15" s="532"/>
      <c r="H15" s="970">
        <v>4855</v>
      </c>
      <c r="I15" s="970">
        <v>5016</v>
      </c>
      <c r="J15" s="970">
        <v>1683</v>
      </c>
      <c r="K15" s="970">
        <v>3307</v>
      </c>
      <c r="L15" s="970">
        <v>4863</v>
      </c>
      <c r="M15" s="728">
        <v>4031</v>
      </c>
      <c r="N15" s="728">
        <v>2073</v>
      </c>
      <c r="O15" s="728">
        <v>3576</v>
      </c>
      <c r="P15" s="728">
        <v>5393</v>
      </c>
      <c r="Q15" s="728">
        <v>5021</v>
      </c>
      <c r="R15" s="728">
        <v>1771</v>
      </c>
      <c r="S15" s="971">
        <v>3512</v>
      </c>
      <c r="T15" s="971">
        <v>5292</v>
      </c>
      <c r="U15" s="1213">
        <v>5622</v>
      </c>
      <c r="V15" s="1019">
        <v>1377</v>
      </c>
      <c r="W15" s="1019">
        <v>3109</v>
      </c>
      <c r="X15" s="971">
        <v>4474</v>
      </c>
      <c r="Y15" s="1213">
        <v>5193</v>
      </c>
      <c r="Z15" s="1213">
        <v>1927</v>
      </c>
      <c r="AA15" s="1213">
        <v>4680</v>
      </c>
      <c r="AB15" s="1213">
        <v>7434</v>
      </c>
      <c r="AC15" s="1213">
        <v>7910</v>
      </c>
      <c r="AD15" s="1213">
        <v>2763</v>
      </c>
      <c r="AE15" s="1213">
        <v>5051</v>
      </c>
      <c r="AF15" s="1213">
        <v>7632</v>
      </c>
      <c r="AG15" s="1213">
        <v>8102</v>
      </c>
      <c r="AH15" s="1213">
        <v>2568</v>
      </c>
      <c r="AI15" s="1593">
        <v>4602</v>
      </c>
    </row>
    <row r="16" spans="1:35" s="66" customFormat="1" ht="11.1" customHeight="1">
      <c r="A16" s="234"/>
      <c r="B16" s="141" t="s">
        <v>128</v>
      </c>
      <c r="C16" s="213"/>
      <c r="D16" s="532" t="s">
        <v>129</v>
      </c>
      <c r="E16" s="532"/>
      <c r="F16" s="532"/>
      <c r="G16" s="532"/>
      <c r="H16" s="972">
        <v>2.2000000000000002</v>
      </c>
      <c r="I16" s="972">
        <v>2.21</v>
      </c>
      <c r="J16" s="972">
        <v>2.2599999999999998</v>
      </c>
      <c r="K16" s="972">
        <v>2.29</v>
      </c>
      <c r="L16" s="972">
        <v>2.27</v>
      </c>
      <c r="M16" s="973">
        <v>2.21</v>
      </c>
      <c r="N16" s="973">
        <v>2.3199999999999998</v>
      </c>
      <c r="O16" s="973">
        <v>2.2999999999999998</v>
      </c>
      <c r="P16" s="973">
        <v>2.2200000000000002</v>
      </c>
      <c r="Q16" s="973">
        <v>2.19</v>
      </c>
      <c r="R16" s="973">
        <v>2.1</v>
      </c>
      <c r="S16" s="974">
        <v>2.0499999999999998</v>
      </c>
      <c r="T16" s="974">
        <v>1.97</v>
      </c>
      <c r="U16" s="973">
        <v>1.91</v>
      </c>
      <c r="V16" s="1022">
        <v>1.89</v>
      </c>
      <c r="W16" s="1022">
        <v>1.86</v>
      </c>
      <c r="X16" s="974">
        <v>1.82</v>
      </c>
      <c r="Y16" s="973">
        <v>1.83</v>
      </c>
      <c r="Z16" s="973">
        <v>1.88</v>
      </c>
      <c r="AA16" s="973">
        <v>1.92</v>
      </c>
      <c r="AB16" s="973">
        <v>1.91</v>
      </c>
      <c r="AC16" s="973">
        <v>1.92</v>
      </c>
      <c r="AD16" s="973">
        <v>1.97</v>
      </c>
      <c r="AE16" s="973">
        <v>2.0099999999999998</v>
      </c>
      <c r="AF16" s="973">
        <v>2.0699999999999998</v>
      </c>
      <c r="AG16" s="973">
        <v>2.13</v>
      </c>
      <c r="AH16" s="973">
        <v>2.0299999999999998</v>
      </c>
      <c r="AI16" s="1594">
        <v>1.89</v>
      </c>
    </row>
    <row r="17" spans="1:38" s="66" customFormat="1" ht="11.1" customHeight="1">
      <c r="A17" s="237"/>
      <c r="B17" s="141" t="s">
        <v>130</v>
      </c>
      <c r="C17" s="213"/>
      <c r="D17" s="535" t="s">
        <v>131</v>
      </c>
      <c r="E17" s="535"/>
      <c r="F17" s="535"/>
      <c r="G17" s="535"/>
      <c r="H17" s="975">
        <v>2.17</v>
      </c>
      <c r="I17" s="975">
        <v>2.2200000000000002</v>
      </c>
      <c r="J17" s="975">
        <v>2.2599999999999998</v>
      </c>
      <c r="K17" s="975">
        <v>2.27</v>
      </c>
      <c r="L17" s="975">
        <v>2.27</v>
      </c>
      <c r="M17" s="976">
        <v>2.2599999999999998</v>
      </c>
      <c r="N17" s="976">
        <v>2.3199999999999998</v>
      </c>
      <c r="O17" s="976">
        <v>2.31</v>
      </c>
      <c r="P17" s="976">
        <v>2.2799999999999998</v>
      </c>
      <c r="Q17" s="976">
        <v>2.25</v>
      </c>
      <c r="R17" s="976">
        <v>2.1</v>
      </c>
      <c r="S17" s="977">
        <v>2.08</v>
      </c>
      <c r="T17" s="977">
        <v>2.04</v>
      </c>
      <c r="U17" s="976">
        <v>2.0099999999999998</v>
      </c>
      <c r="V17" s="1288">
        <v>1.89</v>
      </c>
      <c r="W17" s="1288">
        <v>1.88</v>
      </c>
      <c r="X17" s="977">
        <v>1.86</v>
      </c>
      <c r="Y17" s="976">
        <v>1.85</v>
      </c>
      <c r="Z17" s="976">
        <v>1.88</v>
      </c>
      <c r="AA17" s="976">
        <v>1.9</v>
      </c>
      <c r="AB17" s="976">
        <v>1.9</v>
      </c>
      <c r="AC17" s="976">
        <v>1.91</v>
      </c>
      <c r="AD17" s="976">
        <v>1.97</v>
      </c>
      <c r="AE17" s="976">
        <v>1.99</v>
      </c>
      <c r="AF17" s="976">
        <v>2.02</v>
      </c>
      <c r="AG17" s="976">
        <v>2.0499999999999998</v>
      </c>
      <c r="AH17" s="976">
        <v>2.0299999999999998</v>
      </c>
      <c r="AI17" s="1795">
        <v>1.96</v>
      </c>
    </row>
    <row r="18" spans="1:38" s="66" customFormat="1" ht="11.1" customHeight="1">
      <c r="A18" s="234"/>
      <c r="B18" s="141" t="s">
        <v>132</v>
      </c>
      <c r="C18" s="213"/>
      <c r="D18" s="163"/>
      <c r="E18" s="163"/>
      <c r="F18" s="163"/>
      <c r="G18" s="163"/>
      <c r="H18" s="168"/>
      <c r="I18" s="168"/>
      <c r="J18" s="168"/>
      <c r="K18" s="168"/>
      <c r="L18" s="168"/>
      <c r="M18" s="168"/>
      <c r="N18" s="168"/>
      <c r="O18" s="168"/>
      <c r="P18" s="168"/>
      <c r="Q18" s="168"/>
      <c r="R18" s="168"/>
      <c r="S18" s="458"/>
      <c r="T18" s="458"/>
      <c r="U18" s="168"/>
      <c r="V18" s="1289"/>
      <c r="W18" s="1289"/>
      <c r="X18" s="458"/>
      <c r="Y18" s="168"/>
      <c r="Z18" s="168"/>
      <c r="AA18" s="168"/>
      <c r="AB18" s="168"/>
      <c r="AC18" s="168"/>
      <c r="AD18" s="168"/>
      <c r="AE18" s="168"/>
      <c r="AF18" s="168"/>
      <c r="AG18" s="168"/>
      <c r="AH18" s="168"/>
      <c r="AI18" s="168"/>
    </row>
    <row r="19" spans="1:38" s="66" customFormat="1" ht="11.1" customHeight="1">
      <c r="A19" s="234"/>
      <c r="B19" s="141" t="s">
        <v>133</v>
      </c>
      <c r="C19" s="214"/>
      <c r="D19" s="320" t="s">
        <v>145</v>
      </c>
      <c r="E19" s="321"/>
      <c r="F19" s="321"/>
      <c r="G19" s="321"/>
      <c r="H19" s="156"/>
      <c r="I19" s="156"/>
      <c r="J19" s="156"/>
      <c r="K19" s="156"/>
      <c r="L19" s="212"/>
      <c r="M19" s="319"/>
      <c r="N19" s="319"/>
      <c r="O19" s="319"/>
      <c r="P19" s="319"/>
      <c r="Q19" s="319"/>
      <c r="R19" s="319"/>
      <c r="S19" s="459"/>
      <c r="T19" s="459"/>
      <c r="U19" s="345"/>
      <c r="V19" s="1290"/>
      <c r="W19" s="1290"/>
      <c r="X19" s="1390"/>
      <c r="Y19" s="319"/>
      <c r="Z19" s="419"/>
      <c r="AA19" s="345"/>
      <c r="AB19" s="345"/>
      <c r="AC19" s="345"/>
      <c r="AD19" s="345"/>
      <c r="AE19" s="345"/>
      <c r="AF19" s="419"/>
      <c r="AG19" s="419"/>
      <c r="AH19" s="345"/>
      <c r="AI19" s="1478" t="s">
        <v>567</v>
      </c>
    </row>
    <row r="20" spans="1:38" s="66" customFormat="1" ht="11.1" customHeight="1">
      <c r="A20" s="234"/>
      <c r="B20" s="141" t="s">
        <v>134</v>
      </c>
      <c r="C20" s="215"/>
      <c r="D20" s="1002" t="s">
        <v>13</v>
      </c>
      <c r="E20" s="1002"/>
      <c r="F20" s="1003"/>
      <c r="G20" s="1004"/>
      <c r="H20" s="1006">
        <v>0.53</v>
      </c>
      <c r="I20" s="1006">
        <v>0.65</v>
      </c>
      <c r="J20" s="1005">
        <v>0.8</v>
      </c>
      <c r="K20" s="1006">
        <v>0.74</v>
      </c>
      <c r="L20" s="1006">
        <v>0.73</v>
      </c>
      <c r="M20" s="1006">
        <v>0.39</v>
      </c>
      <c r="N20" s="1007">
        <v>1.07</v>
      </c>
      <c r="O20" s="1007">
        <v>0.98</v>
      </c>
      <c r="P20" s="1008">
        <v>0.97</v>
      </c>
      <c r="Q20" s="1008">
        <v>0.66</v>
      </c>
      <c r="R20" s="1008">
        <v>0.85</v>
      </c>
      <c r="S20" s="1009">
        <v>0.82</v>
      </c>
      <c r="T20" s="1009">
        <v>0.86</v>
      </c>
      <c r="U20" s="1211">
        <v>0.68</v>
      </c>
      <c r="V20" s="1009">
        <v>0.62</v>
      </c>
      <c r="W20" s="1009">
        <v>0.63</v>
      </c>
      <c r="X20" s="1212">
        <v>0.6</v>
      </c>
      <c r="Y20" s="1211">
        <v>0.52</v>
      </c>
      <c r="Z20" s="1211">
        <v>0.64</v>
      </c>
      <c r="AA20" s="1211">
        <v>0.75</v>
      </c>
      <c r="AB20" s="1211">
        <v>0.78</v>
      </c>
      <c r="AC20" s="1211">
        <v>0.63</v>
      </c>
      <c r="AD20" s="1211">
        <v>0.79</v>
      </c>
      <c r="AE20" s="1211">
        <v>0.73</v>
      </c>
      <c r="AF20" s="1211">
        <v>0.76</v>
      </c>
      <c r="AG20" s="1211">
        <v>0.66</v>
      </c>
      <c r="AH20" s="1211">
        <v>0.8</v>
      </c>
      <c r="AI20" s="1591">
        <v>0.72</v>
      </c>
      <c r="AJ20" s="455"/>
      <c r="AK20" s="108"/>
      <c r="AL20" s="108"/>
    </row>
    <row r="21" spans="1:38" s="66" customFormat="1" ht="11.1" customHeight="1">
      <c r="A21" s="234"/>
      <c r="B21" s="141" t="s">
        <v>135</v>
      </c>
      <c r="C21" s="209"/>
      <c r="D21" s="1010" t="s">
        <v>14</v>
      </c>
      <c r="E21" s="1010"/>
      <c r="F21" s="1011"/>
      <c r="G21" s="1011"/>
      <c r="H21" s="1012">
        <v>7.16</v>
      </c>
      <c r="I21" s="1012">
        <v>7.82</v>
      </c>
      <c r="J21" s="1012">
        <v>9.7200000000000006</v>
      </c>
      <c r="K21" s="1012">
        <v>8.77</v>
      </c>
      <c r="L21" s="1012">
        <v>8.5399999999999991</v>
      </c>
      <c r="M21" s="1012">
        <v>4.58</v>
      </c>
      <c r="N21" s="1013">
        <v>12.24</v>
      </c>
      <c r="O21" s="1013">
        <v>10.81</v>
      </c>
      <c r="P21" s="1013">
        <v>10.6</v>
      </c>
      <c r="Q21" s="1013">
        <v>7.31</v>
      </c>
      <c r="R21" s="1013">
        <v>9.4499999999999993</v>
      </c>
      <c r="S21" s="1014">
        <v>9</v>
      </c>
      <c r="T21" s="1014">
        <v>9.39</v>
      </c>
      <c r="U21" s="1212">
        <v>7.35</v>
      </c>
      <c r="V21" s="1291">
        <v>6.83</v>
      </c>
      <c r="W21" s="1291">
        <v>6.85</v>
      </c>
      <c r="X21" s="1212">
        <v>6.53</v>
      </c>
      <c r="Y21" s="1212">
        <v>5.76</v>
      </c>
      <c r="Z21" s="1212">
        <v>7.42</v>
      </c>
      <c r="AA21" s="1212">
        <v>8.83</v>
      </c>
      <c r="AB21" s="1212">
        <v>9.31</v>
      </c>
      <c r="AC21" s="1212">
        <v>7.58</v>
      </c>
      <c r="AD21" s="1212">
        <v>9.73</v>
      </c>
      <c r="AE21" s="1212">
        <v>9.06</v>
      </c>
      <c r="AF21" s="1212">
        <v>9.5399999999999991</v>
      </c>
      <c r="AG21" s="1212">
        <v>8.34</v>
      </c>
      <c r="AH21" s="1212">
        <v>10.41</v>
      </c>
      <c r="AI21" s="1592">
        <v>9.48</v>
      </c>
      <c r="AJ21" s="455"/>
      <c r="AK21" s="108"/>
      <c r="AL21" s="108"/>
    </row>
    <row r="22" spans="1:38" s="66" customFormat="1" ht="11.1" customHeight="1">
      <c r="A22" s="234"/>
      <c r="B22" s="1548" t="s">
        <v>570</v>
      </c>
      <c r="C22" s="213"/>
      <c r="D22" s="1010" t="s">
        <v>455</v>
      </c>
      <c r="E22" s="1010"/>
      <c r="F22" s="1010"/>
      <c r="G22" s="1010"/>
      <c r="H22" s="1013">
        <v>48.65</v>
      </c>
      <c r="I22" s="1012">
        <v>48.6</v>
      </c>
      <c r="J22" s="1013">
        <v>39.799999999999997</v>
      </c>
      <c r="K22" s="1013">
        <v>40.04</v>
      </c>
      <c r="L22" s="1013">
        <v>40.04</v>
      </c>
      <c r="M22" s="1013">
        <v>48.41</v>
      </c>
      <c r="N22" s="1013">
        <v>38.51</v>
      </c>
      <c r="O22" s="1013">
        <v>40.479999999999997</v>
      </c>
      <c r="P22" s="1013">
        <v>40.270000000000003</v>
      </c>
      <c r="Q22" s="1013">
        <v>49.5</v>
      </c>
      <c r="R22" s="1013">
        <v>43.98</v>
      </c>
      <c r="S22" s="1014">
        <v>45.84</v>
      </c>
      <c r="T22" s="1014">
        <v>45.05</v>
      </c>
      <c r="U22" s="1212">
        <v>47.96</v>
      </c>
      <c r="V22" s="1291">
        <v>51.07</v>
      </c>
      <c r="W22" s="1291">
        <v>51.39</v>
      </c>
      <c r="X22" s="1212">
        <v>50.68</v>
      </c>
      <c r="Y22" s="1212">
        <v>54.53</v>
      </c>
      <c r="Z22" s="1212">
        <v>47.57</v>
      </c>
      <c r="AA22" s="1212">
        <v>46.88</v>
      </c>
      <c r="AB22" s="1212">
        <v>45.63</v>
      </c>
      <c r="AC22" s="1212">
        <v>52.86</v>
      </c>
      <c r="AD22" s="1212">
        <v>45.16</v>
      </c>
      <c r="AE22" s="1212">
        <v>45.81</v>
      </c>
      <c r="AF22" s="1212">
        <v>44.04</v>
      </c>
      <c r="AG22" s="1212">
        <v>46.88</v>
      </c>
      <c r="AH22" s="1212">
        <v>42.51</v>
      </c>
      <c r="AI22" s="1592">
        <v>43.34</v>
      </c>
      <c r="AJ22" s="455"/>
      <c r="AK22" s="108"/>
      <c r="AL22" s="108"/>
    </row>
    <row r="23" spans="1:38" s="66" customFormat="1" ht="11.1" customHeight="1">
      <c r="A23" s="234"/>
      <c r="B23" s="141" t="s">
        <v>136</v>
      </c>
      <c r="C23" s="216"/>
      <c r="D23" s="1016" t="s">
        <v>137</v>
      </c>
      <c r="E23" s="1016"/>
      <c r="F23" s="1016"/>
      <c r="G23" s="1016"/>
      <c r="H23" s="1017">
        <v>252</v>
      </c>
      <c r="I23" s="1017">
        <v>510</v>
      </c>
      <c r="J23" s="1017">
        <v>1017</v>
      </c>
      <c r="K23" s="1017">
        <v>873</v>
      </c>
      <c r="L23" s="1017">
        <v>947</v>
      </c>
      <c r="M23" s="1017">
        <v>-805</v>
      </c>
      <c r="N23" s="1018">
        <v>1353</v>
      </c>
      <c r="O23" s="1018">
        <v>1129</v>
      </c>
      <c r="P23" s="1018">
        <v>1249</v>
      </c>
      <c r="Q23" s="1018">
        <v>-264</v>
      </c>
      <c r="R23" s="1018">
        <v>1131</v>
      </c>
      <c r="S23" s="1019">
        <v>1096</v>
      </c>
      <c r="T23" s="1019">
        <v>1332</v>
      </c>
      <c r="U23" s="1213">
        <v>189</v>
      </c>
      <c r="V23" s="1292">
        <v>874</v>
      </c>
      <c r="W23" s="1292">
        <v>907</v>
      </c>
      <c r="X23" s="1213">
        <v>796</v>
      </c>
      <c r="Y23" s="1213">
        <v>508</v>
      </c>
      <c r="Z23" s="1213">
        <v>952</v>
      </c>
      <c r="AA23" s="1213">
        <v>1368</v>
      </c>
      <c r="AB23" s="1213">
        <v>1361</v>
      </c>
      <c r="AC23" s="1213">
        <v>345</v>
      </c>
      <c r="AD23" s="1213">
        <v>1282</v>
      </c>
      <c r="AE23" s="1213">
        <v>1174</v>
      </c>
      <c r="AF23" s="1213">
        <v>1448</v>
      </c>
      <c r="AG23" s="1213">
        <v>654</v>
      </c>
      <c r="AH23" s="1213">
        <v>1453</v>
      </c>
      <c r="AI23" s="1593">
        <v>1209</v>
      </c>
      <c r="AJ23" s="455"/>
      <c r="AK23" s="108"/>
      <c r="AL23" s="108"/>
    </row>
    <row r="24" spans="1:38" s="108" customFormat="1" ht="11.1" customHeight="1">
      <c r="A24" s="234"/>
      <c r="B24" s="141" t="s">
        <v>138</v>
      </c>
      <c r="C24" s="216"/>
      <c r="D24" s="1016" t="s">
        <v>139</v>
      </c>
      <c r="E24" s="1016"/>
      <c r="F24" s="1016"/>
      <c r="G24" s="1016"/>
      <c r="H24" s="1017">
        <v>3203</v>
      </c>
      <c r="I24" s="1017">
        <v>3269</v>
      </c>
      <c r="J24" s="1017">
        <v>1017</v>
      </c>
      <c r="K24" s="1017">
        <v>1890</v>
      </c>
      <c r="L24" s="1017">
        <v>2837</v>
      </c>
      <c r="M24" s="1017">
        <v>2032</v>
      </c>
      <c r="N24" s="1018">
        <v>1353</v>
      </c>
      <c r="O24" s="1018">
        <v>2482</v>
      </c>
      <c r="P24" s="1018">
        <v>3731</v>
      </c>
      <c r="Q24" s="1018">
        <v>3467</v>
      </c>
      <c r="R24" s="1018">
        <v>1131</v>
      </c>
      <c r="S24" s="1019">
        <v>2227</v>
      </c>
      <c r="T24" s="1019">
        <v>3559</v>
      </c>
      <c r="U24" s="1213">
        <v>3748</v>
      </c>
      <c r="V24" s="1292">
        <v>874</v>
      </c>
      <c r="W24" s="1292">
        <v>1781</v>
      </c>
      <c r="X24" s="1213">
        <v>2577</v>
      </c>
      <c r="Y24" s="1213">
        <v>3085</v>
      </c>
      <c r="Z24" s="1213">
        <v>952</v>
      </c>
      <c r="AA24" s="1213">
        <v>2320</v>
      </c>
      <c r="AB24" s="1213">
        <v>3681</v>
      </c>
      <c r="AC24" s="1213">
        <v>4026</v>
      </c>
      <c r="AD24" s="1213">
        <v>1282</v>
      </c>
      <c r="AE24" s="1213">
        <v>2456</v>
      </c>
      <c r="AF24" s="1213">
        <v>3904</v>
      </c>
      <c r="AG24" s="1213">
        <v>4558</v>
      </c>
      <c r="AH24" s="1213">
        <v>1453</v>
      </c>
      <c r="AI24" s="1593">
        <v>2662</v>
      </c>
      <c r="AJ24" s="455"/>
    </row>
    <row r="25" spans="1:38" s="66" customFormat="1" ht="11.1" customHeight="1">
      <c r="A25" s="241"/>
      <c r="B25" s="141" t="s">
        <v>140</v>
      </c>
      <c r="C25" s="213"/>
      <c r="D25" s="1016" t="s">
        <v>141</v>
      </c>
      <c r="E25" s="1016"/>
      <c r="F25" s="1016"/>
      <c r="G25" s="1016"/>
      <c r="H25" s="1020">
        <v>2.27</v>
      </c>
      <c r="I25" s="1020">
        <v>2.2400000000000002</v>
      </c>
      <c r="J25" s="1020">
        <v>2.2999999999999998</v>
      </c>
      <c r="K25" s="1020">
        <v>2.36</v>
      </c>
      <c r="L25" s="1020">
        <v>2.33</v>
      </c>
      <c r="M25" s="1020">
        <v>2.2000000000000002</v>
      </c>
      <c r="N25" s="1021">
        <v>2.37</v>
      </c>
      <c r="O25" s="1021">
        <v>2.4</v>
      </c>
      <c r="P25" s="1021">
        <v>2.2999999999999998</v>
      </c>
      <c r="Q25" s="1021">
        <v>2.2400000000000002</v>
      </c>
      <c r="R25" s="1021">
        <v>2.16</v>
      </c>
      <c r="S25" s="1022">
        <v>2.1</v>
      </c>
      <c r="T25" s="1022">
        <v>2.0299999999999998</v>
      </c>
      <c r="U25" s="973">
        <v>1.98</v>
      </c>
      <c r="V25" s="1021">
        <v>1.94</v>
      </c>
      <c r="W25" s="1021">
        <v>1.88</v>
      </c>
      <c r="X25" s="973">
        <v>1.84</v>
      </c>
      <c r="Y25" s="973">
        <v>1.87</v>
      </c>
      <c r="Z25" s="973">
        <v>1.91</v>
      </c>
      <c r="AA25" s="973">
        <v>1.96</v>
      </c>
      <c r="AB25" s="973">
        <v>1.94</v>
      </c>
      <c r="AC25" s="973">
        <v>1.97</v>
      </c>
      <c r="AD25" s="973">
        <v>2.0299999999999998</v>
      </c>
      <c r="AE25" s="973">
        <v>2.0699999999999998</v>
      </c>
      <c r="AF25" s="973">
        <v>2.11</v>
      </c>
      <c r="AG25" s="973">
        <v>2.2200000000000002</v>
      </c>
      <c r="AH25" s="973">
        <v>2.1</v>
      </c>
      <c r="AI25" s="1594">
        <v>1.9</v>
      </c>
      <c r="AJ25" s="455"/>
      <c r="AK25" s="108"/>
      <c r="AL25" s="108"/>
    </row>
    <row r="26" spans="1:38" s="66" customFormat="1" ht="11.1" customHeight="1">
      <c r="A26" s="162"/>
      <c r="B26" s="141"/>
      <c r="C26" s="213"/>
      <c r="D26" s="1016" t="s">
        <v>142</v>
      </c>
      <c r="E26" s="1016"/>
      <c r="F26" s="1023"/>
      <c r="G26" s="1023"/>
      <c r="H26" s="1021">
        <v>2.57</v>
      </c>
      <c r="I26" s="1021">
        <v>2.59</v>
      </c>
      <c r="J26" s="1021">
        <v>2.67</v>
      </c>
      <c r="K26" s="1021">
        <v>2.67</v>
      </c>
      <c r="L26" s="1021">
        <v>2.63</v>
      </c>
      <c r="M26" s="1021">
        <v>2.46</v>
      </c>
      <c r="N26" s="1021">
        <v>2.7</v>
      </c>
      <c r="O26" s="1021">
        <v>2.7199999999999998</v>
      </c>
      <c r="P26" s="1021">
        <v>2.61</v>
      </c>
      <c r="Q26" s="1021">
        <v>2.5299999999999998</v>
      </c>
      <c r="R26" s="1021">
        <v>2.46</v>
      </c>
      <c r="S26" s="1022">
        <v>2.38</v>
      </c>
      <c r="T26" s="1022">
        <v>2.31</v>
      </c>
      <c r="U26" s="973">
        <v>2.23</v>
      </c>
      <c r="V26" s="1021">
        <v>2.2000000000000002</v>
      </c>
      <c r="W26" s="1021">
        <v>2.14</v>
      </c>
      <c r="X26" s="973">
        <v>2.08</v>
      </c>
      <c r="Y26" s="973">
        <v>2.1</v>
      </c>
      <c r="Z26" s="973">
        <v>2.14</v>
      </c>
      <c r="AA26" s="973">
        <v>2.19</v>
      </c>
      <c r="AB26" s="973">
        <v>2.17</v>
      </c>
      <c r="AC26" s="973">
        <v>2.19</v>
      </c>
      <c r="AD26" s="973">
        <v>2.27</v>
      </c>
      <c r="AE26" s="973">
        <v>2.3199999999999998</v>
      </c>
      <c r="AF26" s="973">
        <v>2.38</v>
      </c>
      <c r="AG26" s="973">
        <v>2.56</v>
      </c>
      <c r="AH26" s="973">
        <v>2.44</v>
      </c>
      <c r="AI26" s="1594">
        <v>2.2200000000000002</v>
      </c>
      <c r="AJ26" s="455"/>
      <c r="AK26" s="108"/>
      <c r="AL26" s="108"/>
    </row>
    <row r="27" spans="1:38" s="66" customFormat="1" ht="11.1" customHeight="1">
      <c r="A27" s="162"/>
      <c r="B27" s="141"/>
      <c r="C27" s="213"/>
      <c r="D27" s="1016" t="s">
        <v>143</v>
      </c>
      <c r="E27" s="1016"/>
      <c r="F27" s="1016"/>
      <c r="G27" s="1016"/>
      <c r="H27" s="1020">
        <v>2.29</v>
      </c>
      <c r="I27" s="1020">
        <v>2.27</v>
      </c>
      <c r="J27" s="1020">
        <v>2.2999999999999998</v>
      </c>
      <c r="K27" s="1020">
        <v>2.33</v>
      </c>
      <c r="L27" s="1020">
        <v>2.33</v>
      </c>
      <c r="M27" s="1020">
        <v>2.2999999999999998</v>
      </c>
      <c r="N27" s="1021">
        <v>2.37</v>
      </c>
      <c r="O27" s="1021">
        <v>2.38</v>
      </c>
      <c r="P27" s="1021">
        <v>2.35</v>
      </c>
      <c r="Q27" s="1021">
        <v>2.3199999999999998</v>
      </c>
      <c r="R27" s="1021">
        <v>2.16</v>
      </c>
      <c r="S27" s="1022">
        <v>2.13</v>
      </c>
      <c r="T27" s="1022">
        <v>2.09</v>
      </c>
      <c r="U27" s="973">
        <v>2.06</v>
      </c>
      <c r="V27" s="1021">
        <v>1.94</v>
      </c>
      <c r="W27" s="1021">
        <v>1.91</v>
      </c>
      <c r="X27" s="973">
        <v>1.89</v>
      </c>
      <c r="Y27" s="973">
        <v>1.88</v>
      </c>
      <c r="Z27" s="973">
        <v>1.91</v>
      </c>
      <c r="AA27" s="973">
        <v>1.94</v>
      </c>
      <c r="AB27" s="973">
        <v>1.94</v>
      </c>
      <c r="AC27" s="973">
        <v>1.95</v>
      </c>
      <c r="AD27" s="973">
        <v>2.0299999999999998</v>
      </c>
      <c r="AE27" s="973">
        <v>2.0499999999999998</v>
      </c>
      <c r="AF27" s="973">
        <v>2.0699999999999998</v>
      </c>
      <c r="AG27" s="973">
        <v>2.11</v>
      </c>
      <c r="AH27" s="973">
        <v>2.1</v>
      </c>
      <c r="AI27" s="1594">
        <v>2</v>
      </c>
      <c r="AJ27" s="455"/>
      <c r="AK27" s="108"/>
      <c r="AL27" s="108"/>
    </row>
    <row r="28" spans="1:38" s="66" customFormat="1" ht="11.1" customHeight="1">
      <c r="A28" s="162"/>
      <c r="B28" s="141"/>
      <c r="C28" s="213"/>
      <c r="D28" s="1024" t="s">
        <v>144</v>
      </c>
      <c r="E28" s="1024"/>
      <c r="F28" s="1024"/>
      <c r="G28" s="1024"/>
      <c r="H28" s="1025">
        <v>2.58</v>
      </c>
      <c r="I28" s="1025">
        <v>2.61</v>
      </c>
      <c r="J28" s="1025">
        <v>2.67</v>
      </c>
      <c r="K28" s="1025">
        <v>2.66</v>
      </c>
      <c r="L28" s="1025">
        <v>2.65</v>
      </c>
      <c r="M28" s="1025">
        <v>2.6100000000000003</v>
      </c>
      <c r="N28" s="1026">
        <v>2.7</v>
      </c>
      <c r="O28" s="1026">
        <v>2.7</v>
      </c>
      <c r="P28" s="1026">
        <v>2.67</v>
      </c>
      <c r="Q28" s="1026">
        <v>2.63</v>
      </c>
      <c r="R28" s="1026">
        <v>2.46</v>
      </c>
      <c r="S28" s="1027">
        <v>2.41</v>
      </c>
      <c r="T28" s="1027">
        <v>2.38</v>
      </c>
      <c r="U28" s="1214">
        <v>2.34</v>
      </c>
      <c r="V28" s="1293">
        <v>2.2000000000000002</v>
      </c>
      <c r="W28" s="1293">
        <v>2.17</v>
      </c>
      <c r="X28" s="1214">
        <v>2.14</v>
      </c>
      <c r="Y28" s="1214">
        <v>2.12</v>
      </c>
      <c r="Z28" s="1214">
        <v>2.14</v>
      </c>
      <c r="AA28" s="1214">
        <v>2.17</v>
      </c>
      <c r="AB28" s="1214">
        <v>2.17</v>
      </c>
      <c r="AC28" s="1214">
        <v>2.17</v>
      </c>
      <c r="AD28" s="1214">
        <v>2.27</v>
      </c>
      <c r="AE28" s="1214">
        <v>2.2999999999999998</v>
      </c>
      <c r="AF28" s="1214">
        <v>2.34</v>
      </c>
      <c r="AG28" s="1214">
        <v>2.39</v>
      </c>
      <c r="AH28" s="1214">
        <v>2.44</v>
      </c>
      <c r="AI28" s="1741">
        <v>2.33</v>
      </c>
      <c r="AJ28" s="455"/>
      <c r="AK28" s="108"/>
      <c r="AL28" s="108"/>
    </row>
    <row r="29" spans="1:38" s="66" customFormat="1" ht="11.1" customHeight="1">
      <c r="A29" s="158"/>
      <c r="B29" s="141"/>
      <c r="C29" s="213"/>
      <c r="D29" s="14"/>
      <c r="E29" s="163"/>
      <c r="F29" s="163"/>
      <c r="G29" s="163"/>
      <c r="H29" s="168"/>
      <c r="I29" s="168"/>
      <c r="J29" s="168"/>
      <c r="K29" s="168"/>
      <c r="L29" s="168"/>
      <c r="M29" s="168"/>
      <c r="N29" s="168"/>
      <c r="O29" s="168"/>
      <c r="P29" s="168"/>
      <c r="Q29" s="168"/>
      <c r="R29" s="168"/>
      <c r="S29" s="458"/>
      <c r="T29" s="458"/>
      <c r="U29" s="168"/>
      <c r="V29" s="1294"/>
      <c r="W29" s="1294"/>
      <c r="X29" s="168"/>
      <c r="Y29" s="168"/>
      <c r="Z29" s="168"/>
      <c r="AA29" s="168"/>
      <c r="AB29" s="168"/>
      <c r="AC29" s="168"/>
      <c r="AD29" s="168"/>
      <c r="AE29" s="168"/>
      <c r="AF29" s="168"/>
      <c r="AG29" s="168"/>
      <c r="AH29" s="168"/>
      <c r="AI29" s="168"/>
    </row>
    <row r="30" spans="1:38" s="66" customFormat="1" ht="11.1" customHeight="1">
      <c r="A30" s="158"/>
      <c r="B30" s="141"/>
      <c r="C30" s="214"/>
      <c r="D30" s="320" t="s">
        <v>146</v>
      </c>
      <c r="E30" s="368"/>
      <c r="F30" s="368"/>
      <c r="G30" s="368"/>
      <c r="H30" s="217"/>
      <c r="I30" s="217"/>
      <c r="J30" s="217"/>
      <c r="K30" s="217"/>
      <c r="L30" s="212"/>
      <c r="M30" s="319"/>
      <c r="N30" s="319"/>
      <c r="O30" s="319"/>
      <c r="P30" s="319"/>
      <c r="Q30" s="319"/>
      <c r="R30" s="319"/>
      <c r="S30" s="459"/>
      <c r="T30" s="459"/>
      <c r="U30" s="345"/>
      <c r="V30" s="1295"/>
      <c r="W30" s="1295"/>
      <c r="X30" s="345"/>
      <c r="Y30" s="319"/>
      <c r="Z30" s="419"/>
      <c r="AA30" s="345"/>
      <c r="AB30" s="345"/>
      <c r="AC30" s="345"/>
      <c r="AD30" s="345"/>
      <c r="AE30" s="345"/>
      <c r="AF30" s="419"/>
      <c r="AG30" s="419"/>
      <c r="AH30" s="419"/>
      <c r="AI30" s="1478" t="s">
        <v>567</v>
      </c>
    </row>
    <row r="31" spans="1:38" s="66" customFormat="1" ht="11.1" customHeight="1">
      <c r="A31" s="158"/>
      <c r="B31" s="141"/>
      <c r="C31" s="213"/>
      <c r="D31" s="615" t="s">
        <v>13</v>
      </c>
      <c r="E31" s="984"/>
      <c r="F31" s="978"/>
      <c r="G31" s="979"/>
      <c r="H31" s="968">
        <v>0.56000000000000005</v>
      </c>
      <c r="I31" s="968">
        <v>0.6</v>
      </c>
      <c r="J31" s="967">
        <v>0.77</v>
      </c>
      <c r="K31" s="968">
        <v>0.81</v>
      </c>
      <c r="L31" s="167">
        <v>0.74</v>
      </c>
      <c r="M31" s="167">
        <v>0.6</v>
      </c>
      <c r="N31" s="550">
        <v>0.73</v>
      </c>
      <c r="O31" s="550">
        <v>0.59</v>
      </c>
      <c r="P31" s="167">
        <v>0.6</v>
      </c>
      <c r="Q31" s="167">
        <v>0.45</v>
      </c>
      <c r="R31" s="167">
        <v>0.65</v>
      </c>
      <c r="S31" s="551">
        <v>0.63</v>
      </c>
      <c r="T31" s="550">
        <v>0.56000000000000005</v>
      </c>
      <c r="U31" s="550">
        <v>0.47</v>
      </c>
      <c r="V31" s="1296">
        <v>0.5</v>
      </c>
      <c r="W31" s="1296">
        <v>0.53</v>
      </c>
      <c r="X31" s="550">
        <v>0.49</v>
      </c>
      <c r="Y31" s="550">
        <v>0.39</v>
      </c>
      <c r="Z31" s="550">
        <v>0.52</v>
      </c>
      <c r="AA31" s="1211">
        <v>0.64</v>
      </c>
      <c r="AB31" s="1211">
        <v>0.7</v>
      </c>
      <c r="AC31" s="1211">
        <v>0.52</v>
      </c>
      <c r="AD31" s="1211">
        <v>0.77</v>
      </c>
      <c r="AE31" s="1211">
        <v>0.7</v>
      </c>
      <c r="AF31" s="1211">
        <v>0.74</v>
      </c>
      <c r="AG31" s="1211">
        <v>0.6</v>
      </c>
      <c r="AH31" s="1211">
        <v>0.72</v>
      </c>
      <c r="AI31" s="1591">
        <v>0.66</v>
      </c>
    </row>
    <row r="32" spans="1:38" s="66" customFormat="1" ht="11.1" customHeight="1">
      <c r="A32" s="158"/>
      <c r="B32" s="141"/>
      <c r="C32" s="213"/>
      <c r="D32" s="532" t="s">
        <v>14</v>
      </c>
      <c r="E32" s="985"/>
      <c r="F32" s="980"/>
      <c r="G32" s="980"/>
      <c r="H32" s="969">
        <v>8.84</v>
      </c>
      <c r="I32" s="969">
        <v>7.39</v>
      </c>
      <c r="J32" s="969">
        <v>9.65</v>
      </c>
      <c r="K32" s="969">
        <v>10.119999999999999</v>
      </c>
      <c r="L32" s="164">
        <v>8.98</v>
      </c>
      <c r="M32" s="164">
        <v>7.35</v>
      </c>
      <c r="N32" s="164">
        <v>8.68</v>
      </c>
      <c r="O32" s="164">
        <v>6.92</v>
      </c>
      <c r="P32" s="164">
        <v>7.08</v>
      </c>
      <c r="Q32" s="164">
        <v>5.24</v>
      </c>
      <c r="R32" s="164">
        <v>7.68</v>
      </c>
      <c r="S32" s="552">
        <v>7.29</v>
      </c>
      <c r="T32" s="164">
        <v>6.48</v>
      </c>
      <c r="U32" s="164">
        <v>5.41</v>
      </c>
      <c r="V32" s="1015">
        <v>5.77</v>
      </c>
      <c r="W32" s="1015">
        <v>6.21</v>
      </c>
      <c r="X32" s="164">
        <v>5.77</v>
      </c>
      <c r="Y32" s="164">
        <v>4.72</v>
      </c>
      <c r="Z32" s="164">
        <v>6.48</v>
      </c>
      <c r="AA32" s="1212">
        <v>8.14</v>
      </c>
      <c r="AB32" s="1212">
        <v>8.98</v>
      </c>
      <c r="AC32" s="1212">
        <v>6.74</v>
      </c>
      <c r="AD32" s="1212">
        <v>10.27</v>
      </c>
      <c r="AE32" s="1212">
        <v>9.18</v>
      </c>
      <c r="AF32" s="1212">
        <v>9.66</v>
      </c>
      <c r="AG32" s="1212">
        <v>7.8</v>
      </c>
      <c r="AH32" s="1212">
        <v>9.57</v>
      </c>
      <c r="AI32" s="1592">
        <v>9.11</v>
      </c>
    </row>
    <row r="33" spans="1:36" s="66" customFormat="1" ht="11.1" customHeight="1">
      <c r="A33" s="158"/>
      <c r="B33" s="141"/>
      <c r="C33" s="213"/>
      <c r="D33" s="532" t="s">
        <v>455</v>
      </c>
      <c r="E33" s="532"/>
      <c r="F33" s="985"/>
      <c r="G33" s="985"/>
      <c r="H33" s="969">
        <v>50.4</v>
      </c>
      <c r="I33" s="969">
        <v>51.42</v>
      </c>
      <c r="J33" s="969">
        <v>43.55</v>
      </c>
      <c r="K33" s="969">
        <v>44.48</v>
      </c>
      <c r="L33" s="164">
        <v>44.48</v>
      </c>
      <c r="M33" s="164">
        <v>50.56</v>
      </c>
      <c r="N33" s="164">
        <v>43.42</v>
      </c>
      <c r="O33" s="164">
        <v>45.33</v>
      </c>
      <c r="P33" s="164">
        <v>44.4</v>
      </c>
      <c r="Q33" s="164">
        <v>47.98</v>
      </c>
      <c r="R33" s="164">
        <v>51.45</v>
      </c>
      <c r="S33" s="552">
        <v>49.7</v>
      </c>
      <c r="T33" s="164">
        <v>50.42</v>
      </c>
      <c r="U33" s="164">
        <v>52.94</v>
      </c>
      <c r="V33" s="1015">
        <v>55.63</v>
      </c>
      <c r="W33" s="1015">
        <v>53.49</v>
      </c>
      <c r="X33" s="164">
        <v>51.98</v>
      </c>
      <c r="Y33" s="164">
        <v>55.51</v>
      </c>
      <c r="Z33" s="164">
        <v>47.64</v>
      </c>
      <c r="AA33" s="1212">
        <v>48.24</v>
      </c>
      <c r="AB33" s="1212">
        <v>45.94</v>
      </c>
      <c r="AC33" s="1212">
        <v>52.49</v>
      </c>
      <c r="AD33" s="1212">
        <v>43.13</v>
      </c>
      <c r="AE33" s="1212">
        <v>43.31</v>
      </c>
      <c r="AF33" s="1212">
        <v>43.13</v>
      </c>
      <c r="AG33" s="1212">
        <v>46.04</v>
      </c>
      <c r="AH33" s="1212">
        <v>48.04</v>
      </c>
      <c r="AI33" s="1592">
        <v>49.38</v>
      </c>
    </row>
    <row r="34" spans="1:36" s="66" customFormat="1" ht="11.1" customHeight="1">
      <c r="A34" s="162"/>
      <c r="B34" s="141"/>
      <c r="C34" s="213"/>
      <c r="D34" s="532" t="s">
        <v>125</v>
      </c>
      <c r="E34" s="532"/>
      <c r="F34" s="985"/>
      <c r="G34" s="985"/>
      <c r="H34" s="970">
        <v>78</v>
      </c>
      <c r="I34" s="970">
        <v>197</v>
      </c>
      <c r="J34" s="970">
        <v>679</v>
      </c>
      <c r="K34" s="970">
        <v>783</v>
      </c>
      <c r="L34" s="729">
        <v>551</v>
      </c>
      <c r="M34" s="729">
        <v>202</v>
      </c>
      <c r="N34" s="729">
        <v>665</v>
      </c>
      <c r="O34" s="729">
        <v>422</v>
      </c>
      <c r="P34" s="729">
        <v>611</v>
      </c>
      <c r="Q34" s="729">
        <v>-8</v>
      </c>
      <c r="R34" s="729">
        <v>625</v>
      </c>
      <c r="S34" s="989">
        <v>579</v>
      </c>
      <c r="T34" s="989">
        <v>422</v>
      </c>
      <c r="U34" s="729">
        <v>191</v>
      </c>
      <c r="V34" s="1297">
        <v>474</v>
      </c>
      <c r="W34" s="1297">
        <v>572</v>
      </c>
      <c r="X34" s="729">
        <v>435</v>
      </c>
      <c r="Y34" s="729">
        <v>165</v>
      </c>
      <c r="Z34" s="729">
        <v>532</v>
      </c>
      <c r="AA34" s="1213">
        <v>837</v>
      </c>
      <c r="AB34" s="1213">
        <v>920</v>
      </c>
      <c r="AC34" s="1213">
        <v>17</v>
      </c>
      <c r="AD34" s="1213">
        <v>872</v>
      </c>
      <c r="AE34" s="1213">
        <v>718</v>
      </c>
      <c r="AF34" s="1213">
        <v>955</v>
      </c>
      <c r="AG34" s="1213">
        <v>245</v>
      </c>
      <c r="AH34" s="1213">
        <v>850</v>
      </c>
      <c r="AI34" s="1593">
        <v>763</v>
      </c>
    </row>
    <row r="35" spans="1:36" s="108" customFormat="1" ht="11.1" customHeight="1">
      <c r="A35" s="158"/>
      <c r="B35" s="141"/>
      <c r="C35" s="213"/>
      <c r="D35" s="981" t="s">
        <v>139</v>
      </c>
      <c r="E35" s="981"/>
      <c r="F35" s="985"/>
      <c r="G35" s="985"/>
      <c r="H35" s="970">
        <v>2105</v>
      </c>
      <c r="I35" s="970">
        <v>2082</v>
      </c>
      <c r="J35" s="970">
        <v>679</v>
      </c>
      <c r="K35" s="970">
        <v>1462</v>
      </c>
      <c r="L35" s="729">
        <v>2013</v>
      </c>
      <c r="M35" s="729">
        <v>2215</v>
      </c>
      <c r="N35" s="729">
        <v>665</v>
      </c>
      <c r="O35" s="729">
        <v>1087</v>
      </c>
      <c r="P35" s="729">
        <v>1698</v>
      </c>
      <c r="Q35" s="729">
        <v>1690</v>
      </c>
      <c r="R35" s="729">
        <v>625</v>
      </c>
      <c r="S35" s="989">
        <v>1204</v>
      </c>
      <c r="T35" s="989">
        <v>1626</v>
      </c>
      <c r="U35" s="729">
        <v>1817</v>
      </c>
      <c r="V35" s="1297">
        <v>474</v>
      </c>
      <c r="W35" s="1297">
        <v>1046</v>
      </c>
      <c r="X35" s="729">
        <v>1481</v>
      </c>
      <c r="Y35" s="729">
        <v>1646</v>
      </c>
      <c r="Z35" s="729">
        <v>532</v>
      </c>
      <c r="AA35" s="1213">
        <v>1369</v>
      </c>
      <c r="AB35" s="1213">
        <v>2289</v>
      </c>
      <c r="AC35" s="1213">
        <v>2306</v>
      </c>
      <c r="AD35" s="1213">
        <v>872</v>
      </c>
      <c r="AE35" s="1213">
        <v>1590</v>
      </c>
      <c r="AF35" s="1213">
        <v>2545</v>
      </c>
      <c r="AG35" s="1213">
        <v>2790</v>
      </c>
      <c r="AH35" s="1213">
        <v>850</v>
      </c>
      <c r="AI35" s="1593">
        <v>1613</v>
      </c>
    </row>
    <row r="36" spans="1:36" s="66" customFormat="1" ht="11.1" customHeight="1">
      <c r="A36" s="158"/>
      <c r="B36" s="141"/>
      <c r="C36" s="213"/>
      <c r="D36" s="981" t="s">
        <v>141</v>
      </c>
      <c r="E36" s="981"/>
      <c r="F36" s="985"/>
      <c r="G36" s="985"/>
      <c r="H36" s="972">
        <v>2.1</v>
      </c>
      <c r="I36" s="972">
        <v>2.16</v>
      </c>
      <c r="J36" s="972">
        <v>2.2000000000000002</v>
      </c>
      <c r="K36" s="972">
        <v>2.2000000000000002</v>
      </c>
      <c r="L36" s="973">
        <v>2.19</v>
      </c>
      <c r="M36" s="973">
        <v>2.21</v>
      </c>
      <c r="N36" s="973">
        <v>2.25</v>
      </c>
      <c r="O36" s="973">
        <v>2.17</v>
      </c>
      <c r="P36" s="973">
        <v>2.12</v>
      </c>
      <c r="Q36" s="164">
        <v>2.11</v>
      </c>
      <c r="R36" s="164">
        <v>2.0299999999999998</v>
      </c>
      <c r="S36" s="552">
        <v>1.98</v>
      </c>
      <c r="T36" s="164">
        <v>1.9</v>
      </c>
      <c r="U36" s="164">
        <v>1.81</v>
      </c>
      <c r="V36" s="1015">
        <v>1.82</v>
      </c>
      <c r="W36" s="1015">
        <v>1.83</v>
      </c>
      <c r="X36" s="164">
        <v>1.78</v>
      </c>
      <c r="Y36" s="164">
        <v>1.78</v>
      </c>
      <c r="Z36" s="164">
        <v>1.84</v>
      </c>
      <c r="AA36" s="973">
        <v>1.85</v>
      </c>
      <c r="AB36" s="973">
        <v>1.86</v>
      </c>
      <c r="AC36" s="973">
        <v>1.86</v>
      </c>
      <c r="AD36" s="973">
        <v>1.88</v>
      </c>
      <c r="AE36" s="973">
        <v>1.93</v>
      </c>
      <c r="AF36" s="973">
        <v>2.02</v>
      </c>
      <c r="AG36" s="973">
        <v>2.0099999999999998</v>
      </c>
      <c r="AH36" s="973">
        <v>1.93</v>
      </c>
      <c r="AI36" s="1594">
        <v>1.87</v>
      </c>
    </row>
    <row r="37" spans="1:36" s="66" customFormat="1" ht="11.1" customHeight="1">
      <c r="A37" s="158"/>
      <c r="B37" s="141"/>
      <c r="C37" s="213"/>
      <c r="D37" s="981" t="s">
        <v>142</v>
      </c>
      <c r="E37" s="981"/>
      <c r="F37" s="985"/>
      <c r="G37" s="985"/>
      <c r="H37" s="972">
        <v>2.33</v>
      </c>
      <c r="I37" s="972">
        <v>2.4500000000000002</v>
      </c>
      <c r="J37" s="972">
        <v>2.48</v>
      </c>
      <c r="K37" s="972">
        <v>2.4700000000000002</v>
      </c>
      <c r="L37" s="973">
        <v>2.4500000000000002</v>
      </c>
      <c r="M37" s="973">
        <v>2.44</v>
      </c>
      <c r="N37" s="973">
        <v>2.5</v>
      </c>
      <c r="O37" s="973">
        <v>2.42</v>
      </c>
      <c r="P37" s="973">
        <v>2.34</v>
      </c>
      <c r="Q37" s="164">
        <v>2.35</v>
      </c>
      <c r="R37" s="164">
        <v>2.2599999999999998</v>
      </c>
      <c r="S37" s="552">
        <v>2.2200000000000002</v>
      </c>
      <c r="T37" s="164">
        <v>2.12</v>
      </c>
      <c r="U37" s="164">
        <v>2.02</v>
      </c>
      <c r="V37" s="1015">
        <v>2.0699999999999998</v>
      </c>
      <c r="W37" s="1015">
        <v>2.08</v>
      </c>
      <c r="X37" s="164">
        <v>2.0299999999999998</v>
      </c>
      <c r="Y37" s="164">
        <v>2.0099999999999998</v>
      </c>
      <c r="Z37" s="164">
        <v>2.0699999999999998</v>
      </c>
      <c r="AA37" s="973">
        <v>2.0699999999999998</v>
      </c>
      <c r="AB37" s="973">
        <v>2.0699999999999998</v>
      </c>
      <c r="AC37" s="973">
        <v>2.08</v>
      </c>
      <c r="AD37" s="973">
        <v>2.11</v>
      </c>
      <c r="AE37" s="973">
        <v>2.17</v>
      </c>
      <c r="AF37" s="973">
        <v>2.2799999999999998</v>
      </c>
      <c r="AG37" s="973">
        <v>2.29</v>
      </c>
      <c r="AH37" s="973">
        <v>2.25</v>
      </c>
      <c r="AI37" s="1594">
        <v>2.2000000000000002</v>
      </c>
    </row>
    <row r="38" spans="1:36" s="66" customFormat="1" ht="11.1" customHeight="1">
      <c r="A38" s="158"/>
      <c r="B38" s="141"/>
      <c r="C38" s="213"/>
      <c r="D38" s="981" t="s">
        <v>143</v>
      </c>
      <c r="E38" s="981"/>
      <c r="F38" s="986"/>
      <c r="G38" s="986"/>
      <c r="H38" s="972">
        <v>2.02</v>
      </c>
      <c r="I38" s="972">
        <v>2.15</v>
      </c>
      <c r="J38" s="972">
        <v>2.2000000000000002</v>
      </c>
      <c r="K38" s="972">
        <v>2.2000000000000002</v>
      </c>
      <c r="L38" s="973">
        <v>2.2000000000000002</v>
      </c>
      <c r="M38" s="973">
        <v>2.2000000000000002</v>
      </c>
      <c r="N38" s="973">
        <v>2.25</v>
      </c>
      <c r="O38" s="973">
        <v>2.21</v>
      </c>
      <c r="P38" s="973">
        <v>2.1800000000000002</v>
      </c>
      <c r="Q38" s="164">
        <v>2.16</v>
      </c>
      <c r="R38" s="164">
        <v>2.0299999999999998</v>
      </c>
      <c r="S38" s="552">
        <v>2.0099999999999998</v>
      </c>
      <c r="T38" s="164">
        <v>1.97</v>
      </c>
      <c r="U38" s="164">
        <v>1.93</v>
      </c>
      <c r="V38" s="1015">
        <v>1.82</v>
      </c>
      <c r="W38" s="1015">
        <v>1.83</v>
      </c>
      <c r="X38" s="164">
        <v>1.81</v>
      </c>
      <c r="Y38" s="164">
        <v>1.8</v>
      </c>
      <c r="Z38" s="164">
        <v>1.84</v>
      </c>
      <c r="AA38" s="973">
        <v>1.85</v>
      </c>
      <c r="AB38" s="973">
        <v>1.85</v>
      </c>
      <c r="AC38" s="973">
        <v>1.85</v>
      </c>
      <c r="AD38" s="973">
        <v>1.88</v>
      </c>
      <c r="AE38" s="973">
        <v>1.91</v>
      </c>
      <c r="AF38" s="973">
        <v>1.95</v>
      </c>
      <c r="AG38" s="973">
        <v>1.96</v>
      </c>
      <c r="AH38" s="973">
        <v>1.93</v>
      </c>
      <c r="AI38" s="1594">
        <v>1.9</v>
      </c>
    </row>
    <row r="39" spans="1:36" s="66" customFormat="1" ht="11.1" customHeight="1">
      <c r="A39" s="158"/>
      <c r="B39" s="141"/>
      <c r="C39" s="213"/>
      <c r="D39" s="982" t="s">
        <v>144</v>
      </c>
      <c r="E39" s="982"/>
      <c r="F39" s="987"/>
      <c r="G39" s="987"/>
      <c r="H39" s="983">
        <v>2.2200000000000002</v>
      </c>
      <c r="I39" s="983">
        <v>2.41</v>
      </c>
      <c r="J39" s="983">
        <v>2.48</v>
      </c>
      <c r="K39" s="983">
        <v>2.4700000000000002</v>
      </c>
      <c r="L39" s="555">
        <v>2.4700000000000002</v>
      </c>
      <c r="M39" s="555">
        <v>2.46</v>
      </c>
      <c r="N39" s="555">
        <v>2.5</v>
      </c>
      <c r="O39" s="555">
        <v>2.46</v>
      </c>
      <c r="P39" s="555">
        <v>2.42</v>
      </c>
      <c r="Q39" s="555">
        <v>2.4</v>
      </c>
      <c r="R39" s="555">
        <v>2.2599999999999998</v>
      </c>
      <c r="S39" s="556">
        <v>2.2400000000000002</v>
      </c>
      <c r="T39" s="555">
        <v>2.2000000000000002</v>
      </c>
      <c r="U39" s="555">
        <v>2.16</v>
      </c>
      <c r="V39" s="1298">
        <v>2.0699999999999998</v>
      </c>
      <c r="W39" s="1298">
        <v>2.0699999999999998</v>
      </c>
      <c r="X39" s="555">
        <v>2.06</v>
      </c>
      <c r="Y39" s="555">
        <v>2.0499999999999998</v>
      </c>
      <c r="Z39" s="555">
        <v>2.0699999999999998</v>
      </c>
      <c r="AA39" s="1214">
        <v>2.0699999999999998</v>
      </c>
      <c r="AB39" s="1214">
        <v>2.0699999999999998</v>
      </c>
      <c r="AC39" s="1214">
        <v>2.0699999999999998</v>
      </c>
      <c r="AD39" s="1214">
        <v>2.11</v>
      </c>
      <c r="AE39" s="1214">
        <v>2.14</v>
      </c>
      <c r="AF39" s="1214">
        <v>2.19</v>
      </c>
      <c r="AG39" s="1214">
        <v>2.2200000000000002</v>
      </c>
      <c r="AH39" s="1214">
        <v>2.25</v>
      </c>
      <c r="AI39" s="1741">
        <v>2.23</v>
      </c>
    </row>
    <row r="40" spans="1:36" s="66" customFormat="1" ht="20.25" customHeight="1">
      <c r="A40" s="169"/>
      <c r="B40" s="170"/>
      <c r="C40" s="170"/>
      <c r="D40" s="171"/>
      <c r="E40" s="171"/>
      <c r="F40" s="171"/>
      <c r="G40" s="171"/>
      <c r="H40" s="172" t="s">
        <v>17</v>
      </c>
      <c r="I40" s="172" t="s">
        <v>18</v>
      </c>
      <c r="J40" s="172" t="s">
        <v>10</v>
      </c>
      <c r="K40" s="172" t="s">
        <v>20</v>
      </c>
      <c r="L40" s="172" t="s">
        <v>47</v>
      </c>
      <c r="M40" s="172" t="s">
        <v>52</v>
      </c>
      <c r="N40" s="172" t="s">
        <v>447</v>
      </c>
      <c r="O40" s="172" t="s">
        <v>462</v>
      </c>
      <c r="P40" s="172" t="s">
        <v>482</v>
      </c>
      <c r="Q40" s="172" t="s">
        <v>490</v>
      </c>
      <c r="R40" s="153" t="s">
        <v>496</v>
      </c>
      <c r="S40" s="153" t="s">
        <v>510</v>
      </c>
      <c r="T40" s="153" t="s">
        <v>515</v>
      </c>
      <c r="U40" s="153" t="s">
        <v>526</v>
      </c>
      <c r="V40" s="153" t="s">
        <v>544</v>
      </c>
      <c r="W40" s="153" t="s">
        <v>542</v>
      </c>
      <c r="X40" s="153" t="s">
        <v>552</v>
      </c>
      <c r="Y40" s="153" t="s">
        <v>553</v>
      </c>
      <c r="Z40" s="153" t="s">
        <v>571</v>
      </c>
      <c r="AA40" s="153" t="s">
        <v>577</v>
      </c>
      <c r="AB40" s="153" t="s">
        <v>584</v>
      </c>
      <c r="AC40" s="153" t="s">
        <v>593</v>
      </c>
      <c r="AD40" s="153" t="s">
        <v>599</v>
      </c>
      <c r="AE40" s="153" t="s">
        <v>606</v>
      </c>
      <c r="AF40" s="153" t="s">
        <v>613</v>
      </c>
      <c r="AG40" s="153" t="s">
        <v>618</v>
      </c>
      <c r="AH40" s="153" t="s">
        <v>627</v>
      </c>
      <c r="AI40" s="1457" t="s">
        <v>633</v>
      </c>
    </row>
    <row r="41" spans="1:36" s="66" customFormat="1" ht="11.1" customHeight="1">
      <c r="A41" s="173"/>
      <c r="B41" s="174"/>
      <c r="C41" s="213"/>
      <c r="D41" s="163"/>
      <c r="E41" s="163"/>
      <c r="F41" s="163"/>
      <c r="G41" s="163"/>
      <c r="H41" s="217"/>
      <c r="I41" s="217"/>
      <c r="J41" s="217"/>
      <c r="K41" s="217"/>
      <c r="L41" s="217"/>
      <c r="M41" s="217"/>
      <c r="N41" s="217"/>
      <c r="O41" s="217"/>
      <c r="P41" s="217"/>
      <c r="Q41" s="217"/>
      <c r="R41" s="217"/>
      <c r="S41" s="217"/>
      <c r="T41" s="217"/>
      <c r="U41" s="217"/>
      <c r="V41" s="217"/>
      <c r="W41" s="217"/>
      <c r="X41" s="217"/>
      <c r="Y41" s="217"/>
      <c r="Z41" s="217"/>
      <c r="AA41" s="217"/>
      <c r="AB41" s="217"/>
      <c r="AC41" s="217"/>
      <c r="AD41" s="217"/>
      <c r="AE41" s="217"/>
      <c r="AF41" s="217"/>
      <c r="AG41" s="217"/>
      <c r="AH41" s="217"/>
      <c r="AI41" s="217"/>
    </row>
    <row r="42" spans="1:36" s="66" customFormat="1" ht="15" customHeight="1">
      <c r="A42" s="173"/>
      <c r="B42" s="174"/>
      <c r="C42" s="214"/>
      <c r="D42" s="322" t="s">
        <v>101</v>
      </c>
      <c r="E42" s="323"/>
      <c r="F42" s="323"/>
      <c r="G42" s="323"/>
      <c r="H42" s="218"/>
      <c r="I42" s="218"/>
      <c r="J42" s="218"/>
      <c r="K42" s="218"/>
      <c r="L42" s="212"/>
      <c r="M42" s="319"/>
      <c r="N42" s="319"/>
      <c r="O42" s="319"/>
      <c r="P42" s="319"/>
      <c r="Q42" s="319"/>
      <c r="R42" s="319"/>
      <c r="S42" s="319"/>
      <c r="T42" s="319"/>
      <c r="U42" s="319"/>
      <c r="V42" s="319"/>
      <c r="W42" s="319"/>
      <c r="X42" s="319"/>
      <c r="Y42" s="319"/>
      <c r="Z42" s="358"/>
      <c r="AA42" s="319"/>
      <c r="AB42" s="319"/>
      <c r="AC42" s="358"/>
      <c r="AD42" s="358"/>
      <c r="AE42" s="358"/>
      <c r="AF42" s="358"/>
      <c r="AG42" s="358"/>
      <c r="AH42" s="358"/>
      <c r="AI42" s="453" t="s">
        <v>566</v>
      </c>
    </row>
    <row r="43" spans="1:36" s="66" customFormat="1" ht="11.1" customHeight="1">
      <c r="A43" s="173"/>
      <c r="B43" s="174"/>
      <c r="C43" s="213"/>
      <c r="D43" s="513" t="s">
        <v>61</v>
      </c>
      <c r="E43" s="513"/>
      <c r="F43" s="513"/>
      <c r="G43" s="513"/>
      <c r="H43" s="514">
        <v>958536</v>
      </c>
      <c r="I43" s="514">
        <v>1000847</v>
      </c>
      <c r="J43" s="514">
        <v>1014733</v>
      </c>
      <c r="K43" s="514">
        <v>1042281</v>
      </c>
      <c r="L43" s="514">
        <v>1049373</v>
      </c>
      <c r="M43" s="515">
        <v>1009829</v>
      </c>
      <c r="N43" s="515">
        <v>1020181</v>
      </c>
      <c r="O43" s="515">
        <v>1056842</v>
      </c>
      <c r="P43" s="515">
        <v>1116748</v>
      </c>
      <c r="Q43" s="515">
        <v>1111798</v>
      </c>
      <c r="R43" s="515">
        <v>1157422</v>
      </c>
      <c r="S43" s="516">
        <v>1182267</v>
      </c>
      <c r="T43" s="516">
        <v>1214066</v>
      </c>
      <c r="U43" s="515">
        <v>1189188</v>
      </c>
      <c r="V43" s="1299">
        <v>1203718</v>
      </c>
      <c r="W43" s="1299">
        <v>1239689</v>
      </c>
      <c r="X43" s="516">
        <v>1236925</v>
      </c>
      <c r="Y43" s="515">
        <v>1249534</v>
      </c>
      <c r="Z43" s="515">
        <v>1297472</v>
      </c>
      <c r="AA43" s="515">
        <v>1345986</v>
      </c>
      <c r="AB43" s="515">
        <v>1370024</v>
      </c>
      <c r="AC43" s="515">
        <v>1344395</v>
      </c>
      <c r="AD43" s="515">
        <v>1376480</v>
      </c>
      <c r="AE43" s="515">
        <v>1402292</v>
      </c>
      <c r="AF43" s="515">
        <v>1440628</v>
      </c>
      <c r="AG43" s="515">
        <v>1450476</v>
      </c>
      <c r="AH43" s="515">
        <v>1492720</v>
      </c>
      <c r="AI43" s="1796">
        <v>1514991</v>
      </c>
    </row>
    <row r="44" spans="1:36" s="66" customFormat="1" ht="10.5" customHeight="1">
      <c r="A44" s="173"/>
      <c r="B44" s="174"/>
      <c r="C44" s="213"/>
      <c r="D44" s="14"/>
      <c r="E44" s="14" t="s">
        <v>62</v>
      </c>
      <c r="F44" s="14"/>
      <c r="G44" s="14"/>
      <c r="H44" s="517">
        <v>565352</v>
      </c>
      <c r="I44" s="517">
        <v>592300</v>
      </c>
      <c r="J44" s="517">
        <v>591392</v>
      </c>
      <c r="K44" s="517">
        <v>594011</v>
      </c>
      <c r="L44" s="517">
        <v>594820</v>
      </c>
      <c r="M44" s="518">
        <v>570693</v>
      </c>
      <c r="N44" s="519">
        <v>578517</v>
      </c>
      <c r="O44" s="518">
        <v>607719</v>
      </c>
      <c r="P44" s="520">
        <v>651976</v>
      </c>
      <c r="Q44" s="520">
        <v>657854</v>
      </c>
      <c r="R44" s="520">
        <v>691697</v>
      </c>
      <c r="S44" s="521">
        <v>715671</v>
      </c>
      <c r="T44" s="521">
        <v>723479</v>
      </c>
      <c r="U44" s="519">
        <v>705914</v>
      </c>
      <c r="V44" s="1300">
        <v>712575</v>
      </c>
      <c r="W44" s="1300">
        <v>739669</v>
      </c>
      <c r="X44" s="521">
        <v>733245</v>
      </c>
      <c r="Y44" s="519">
        <v>752475</v>
      </c>
      <c r="Z44" s="519">
        <v>782991</v>
      </c>
      <c r="AA44" s="519">
        <v>812602</v>
      </c>
      <c r="AB44" s="519">
        <v>818389</v>
      </c>
      <c r="AC44" s="519">
        <v>804923</v>
      </c>
      <c r="AD44" s="519">
        <v>824527</v>
      </c>
      <c r="AE44" s="519">
        <v>846786</v>
      </c>
      <c r="AF44" s="519">
        <v>867385</v>
      </c>
      <c r="AG44" s="519">
        <v>871042</v>
      </c>
      <c r="AH44" s="519">
        <v>891176</v>
      </c>
      <c r="AI44" s="1797">
        <v>910634</v>
      </c>
    </row>
    <row r="45" spans="1:36" s="66" customFormat="1" ht="10.5" customHeight="1">
      <c r="A45" s="173"/>
      <c r="B45" s="174"/>
      <c r="C45" s="213"/>
      <c r="D45" s="14"/>
      <c r="E45" s="14" t="s">
        <v>63</v>
      </c>
      <c r="F45" s="14"/>
      <c r="G45" s="14"/>
      <c r="H45" s="518">
        <v>393184</v>
      </c>
      <c r="I45" s="517">
        <v>408547</v>
      </c>
      <c r="J45" s="517">
        <v>423341</v>
      </c>
      <c r="K45" s="517">
        <v>448270</v>
      </c>
      <c r="L45" s="517">
        <v>454553</v>
      </c>
      <c r="M45" s="518">
        <v>439136</v>
      </c>
      <c r="N45" s="522">
        <v>441664</v>
      </c>
      <c r="O45" s="518">
        <v>449123</v>
      </c>
      <c r="P45" s="522">
        <v>464772</v>
      </c>
      <c r="Q45" s="522">
        <v>453944</v>
      </c>
      <c r="R45" s="522">
        <v>465725</v>
      </c>
      <c r="S45" s="523">
        <v>466596</v>
      </c>
      <c r="T45" s="523">
        <v>490587</v>
      </c>
      <c r="U45" s="522">
        <v>483274</v>
      </c>
      <c r="V45" s="1301">
        <v>491143</v>
      </c>
      <c r="W45" s="1301">
        <v>500020</v>
      </c>
      <c r="X45" s="523">
        <v>503680</v>
      </c>
      <c r="Y45" s="522">
        <v>497059</v>
      </c>
      <c r="Z45" s="522">
        <v>514481</v>
      </c>
      <c r="AA45" s="522">
        <v>533384</v>
      </c>
      <c r="AB45" s="522">
        <v>551635</v>
      </c>
      <c r="AC45" s="522">
        <v>539472</v>
      </c>
      <c r="AD45" s="522">
        <v>551953</v>
      </c>
      <c r="AE45" s="522">
        <v>555506</v>
      </c>
      <c r="AF45" s="522">
        <v>573243</v>
      </c>
      <c r="AG45" s="522">
        <v>579434</v>
      </c>
      <c r="AH45" s="522">
        <v>601544</v>
      </c>
      <c r="AI45" s="1798">
        <v>604357</v>
      </c>
      <c r="AJ45" s="1206"/>
    </row>
    <row r="46" spans="1:36" s="108" customFormat="1" ht="10.5" customHeight="1">
      <c r="A46" s="173"/>
      <c r="B46" s="174"/>
      <c r="C46" s="213"/>
      <c r="D46" s="513" t="s">
        <v>64</v>
      </c>
      <c r="E46" s="513"/>
      <c r="F46" s="513"/>
      <c r="G46" s="513"/>
      <c r="H46" s="514">
        <v>56511</v>
      </c>
      <c r="I46" s="514">
        <v>65537</v>
      </c>
      <c r="J46" s="514">
        <v>67490</v>
      </c>
      <c r="K46" s="514">
        <v>70241</v>
      </c>
      <c r="L46" s="514">
        <v>65896</v>
      </c>
      <c r="M46" s="515">
        <v>66089</v>
      </c>
      <c r="N46" s="515">
        <v>72836</v>
      </c>
      <c r="O46" s="515">
        <v>78688</v>
      </c>
      <c r="P46" s="515">
        <v>79681</v>
      </c>
      <c r="Q46" s="515">
        <v>79755</v>
      </c>
      <c r="R46" s="515">
        <v>84893</v>
      </c>
      <c r="S46" s="516">
        <v>89634</v>
      </c>
      <c r="T46" s="516">
        <v>89248</v>
      </c>
      <c r="U46" s="515">
        <v>90051</v>
      </c>
      <c r="V46" s="1299">
        <v>96801</v>
      </c>
      <c r="W46" s="1299">
        <v>105599</v>
      </c>
      <c r="X46" s="516">
        <v>104400</v>
      </c>
      <c r="Y46" s="515">
        <v>111925</v>
      </c>
      <c r="Z46" s="515">
        <v>131210</v>
      </c>
      <c r="AA46" s="515">
        <v>141846</v>
      </c>
      <c r="AB46" s="515">
        <v>149142</v>
      </c>
      <c r="AC46" s="515">
        <v>143959</v>
      </c>
      <c r="AD46" s="515">
        <v>162334</v>
      </c>
      <c r="AE46" s="515">
        <v>168293</v>
      </c>
      <c r="AF46" s="515">
        <v>156965</v>
      </c>
      <c r="AG46" s="515">
        <v>145443</v>
      </c>
      <c r="AH46" s="515">
        <v>152734</v>
      </c>
      <c r="AI46" s="1796">
        <v>155262</v>
      </c>
    </row>
    <row r="47" spans="1:36" s="108" customFormat="1" ht="11.1" customHeight="1">
      <c r="A47" s="173"/>
      <c r="B47" s="174"/>
      <c r="C47" s="213"/>
      <c r="D47" s="14"/>
      <c r="E47" s="14" t="s">
        <v>66</v>
      </c>
      <c r="F47" s="14"/>
      <c r="G47" s="14"/>
      <c r="H47" s="517">
        <v>42871</v>
      </c>
      <c r="I47" s="517">
        <v>46926</v>
      </c>
      <c r="J47" s="517">
        <v>47092</v>
      </c>
      <c r="K47" s="517">
        <v>48105</v>
      </c>
      <c r="L47" s="517">
        <v>47816</v>
      </c>
      <c r="M47" s="518">
        <v>48120</v>
      </c>
      <c r="N47" s="519">
        <v>48760</v>
      </c>
      <c r="O47" s="518">
        <v>49031</v>
      </c>
      <c r="P47" s="520">
        <v>49470</v>
      </c>
      <c r="Q47" s="520">
        <v>50675</v>
      </c>
      <c r="R47" s="1204">
        <v>49334</v>
      </c>
      <c r="S47" s="521">
        <v>51736</v>
      </c>
      <c r="T47" s="521">
        <v>53248</v>
      </c>
      <c r="U47" s="519">
        <v>54253</v>
      </c>
      <c r="V47" s="1300">
        <v>57663</v>
      </c>
      <c r="W47" s="1300">
        <v>60019</v>
      </c>
      <c r="X47" s="521">
        <v>63055</v>
      </c>
      <c r="Y47" s="519">
        <v>67634</v>
      </c>
      <c r="Z47" s="519">
        <v>73071</v>
      </c>
      <c r="AA47" s="519">
        <v>80452</v>
      </c>
      <c r="AB47" s="519">
        <v>83319</v>
      </c>
      <c r="AC47" s="519">
        <v>84445</v>
      </c>
      <c r="AD47" s="519">
        <v>86476</v>
      </c>
      <c r="AE47" s="519">
        <v>94896</v>
      </c>
      <c r="AF47" s="519">
        <v>90605</v>
      </c>
      <c r="AG47" s="519">
        <v>86052</v>
      </c>
      <c r="AH47" s="519">
        <v>86975</v>
      </c>
      <c r="AI47" s="1797">
        <v>86294</v>
      </c>
    </row>
    <row r="48" spans="1:36" s="108" customFormat="1" ht="11.1" customHeight="1">
      <c r="A48" s="173"/>
      <c r="B48" s="174"/>
      <c r="C48" s="213"/>
      <c r="D48" s="14"/>
      <c r="E48" s="14" t="s">
        <v>65</v>
      </c>
      <c r="F48" s="14"/>
      <c r="G48" s="14"/>
      <c r="H48" s="517">
        <v>5399</v>
      </c>
      <c r="I48" s="517">
        <v>10641</v>
      </c>
      <c r="J48" s="517">
        <v>12484</v>
      </c>
      <c r="K48" s="517">
        <v>13892</v>
      </c>
      <c r="L48" s="517">
        <v>9384</v>
      </c>
      <c r="M48" s="518">
        <v>8861</v>
      </c>
      <c r="N48" s="518">
        <v>15094</v>
      </c>
      <c r="O48" s="518">
        <v>20125</v>
      </c>
      <c r="P48" s="518">
        <v>20026</v>
      </c>
      <c r="Q48" s="518">
        <v>17978</v>
      </c>
      <c r="R48" s="524">
        <v>24000</v>
      </c>
      <c r="S48" s="524">
        <v>26605</v>
      </c>
      <c r="T48" s="524">
        <v>24667</v>
      </c>
      <c r="U48" s="518">
        <v>23721</v>
      </c>
      <c r="V48" s="1302">
        <v>27280</v>
      </c>
      <c r="W48" s="1302">
        <v>32997</v>
      </c>
      <c r="X48" s="524">
        <v>27399</v>
      </c>
      <c r="Y48" s="518">
        <v>28863</v>
      </c>
      <c r="Z48" s="518">
        <v>41491</v>
      </c>
      <c r="AA48" s="518">
        <v>42688</v>
      </c>
      <c r="AB48" s="518">
        <v>44915</v>
      </c>
      <c r="AC48" s="518">
        <v>39960</v>
      </c>
      <c r="AD48" s="518">
        <v>56182</v>
      </c>
      <c r="AE48" s="518">
        <v>53987</v>
      </c>
      <c r="AF48" s="518">
        <v>46691</v>
      </c>
      <c r="AG48" s="518">
        <v>39143</v>
      </c>
      <c r="AH48" s="518">
        <v>45317</v>
      </c>
      <c r="AI48" s="1799">
        <v>48096</v>
      </c>
    </row>
    <row r="49" spans="1:36" s="66" customFormat="1" ht="11.1" customHeight="1">
      <c r="A49" s="173"/>
      <c r="B49" s="174"/>
      <c r="C49" s="213"/>
      <c r="D49" s="14"/>
      <c r="E49" s="14" t="s">
        <v>67</v>
      </c>
      <c r="F49" s="14"/>
      <c r="G49" s="14"/>
      <c r="H49" s="517">
        <v>7956</v>
      </c>
      <c r="I49" s="517">
        <v>7691</v>
      </c>
      <c r="J49" s="517">
        <v>7618</v>
      </c>
      <c r="K49" s="517">
        <v>7915</v>
      </c>
      <c r="L49" s="517">
        <v>8400</v>
      </c>
      <c r="M49" s="518">
        <v>8498</v>
      </c>
      <c r="N49" s="518">
        <v>8358</v>
      </c>
      <c r="O49" s="518">
        <v>8892</v>
      </c>
      <c r="P49" s="518">
        <v>9543</v>
      </c>
      <c r="Q49" s="518">
        <v>10165</v>
      </c>
      <c r="R49" s="524">
        <v>10572</v>
      </c>
      <c r="S49" s="524">
        <v>10290</v>
      </c>
      <c r="T49" s="524">
        <v>10313</v>
      </c>
      <c r="U49" s="518">
        <v>10847</v>
      </c>
      <c r="V49" s="1302">
        <v>10578</v>
      </c>
      <c r="W49" s="1302">
        <v>11337</v>
      </c>
      <c r="X49" s="524">
        <v>12310</v>
      </c>
      <c r="Y49" s="518">
        <v>13495</v>
      </c>
      <c r="Z49" s="518">
        <v>14679</v>
      </c>
      <c r="AA49" s="518">
        <v>15969</v>
      </c>
      <c r="AB49" s="518">
        <v>18144</v>
      </c>
      <c r="AC49" s="518">
        <v>16623</v>
      </c>
      <c r="AD49" s="518">
        <v>16658</v>
      </c>
      <c r="AE49" s="518">
        <v>16448</v>
      </c>
      <c r="AF49" s="518">
        <v>16704</v>
      </c>
      <c r="AG49" s="518">
        <v>17042</v>
      </c>
      <c r="AH49" s="518">
        <v>17168</v>
      </c>
      <c r="AI49" s="1799">
        <v>17517</v>
      </c>
    </row>
    <row r="50" spans="1:36" s="66" customFormat="1" ht="11.25">
      <c r="A50" s="173"/>
      <c r="B50" s="174"/>
      <c r="C50" s="213"/>
      <c r="D50" s="14"/>
      <c r="E50" s="14" t="s">
        <v>68</v>
      </c>
      <c r="F50" s="14"/>
      <c r="G50" s="14"/>
      <c r="H50" s="517">
        <v>104</v>
      </c>
      <c r="I50" s="517">
        <v>106</v>
      </c>
      <c r="J50" s="517">
        <v>108</v>
      </c>
      <c r="K50" s="517">
        <v>110</v>
      </c>
      <c r="L50" s="517">
        <v>113</v>
      </c>
      <c r="M50" s="518">
        <v>418</v>
      </c>
      <c r="N50" s="518">
        <v>415</v>
      </c>
      <c r="O50" s="518">
        <v>417</v>
      </c>
      <c r="P50" s="518">
        <v>420</v>
      </c>
      <c r="Q50" s="518">
        <v>723</v>
      </c>
      <c r="R50" s="524">
        <v>739</v>
      </c>
      <c r="S50" s="524">
        <v>753</v>
      </c>
      <c r="T50" s="524">
        <v>752</v>
      </c>
      <c r="U50" s="518">
        <v>778</v>
      </c>
      <c r="V50" s="1302">
        <v>787</v>
      </c>
      <c r="W50" s="1302">
        <v>776</v>
      </c>
      <c r="X50" s="524">
        <v>1095</v>
      </c>
      <c r="Y50" s="518">
        <v>1191</v>
      </c>
      <c r="Z50" s="518">
        <v>1233</v>
      </c>
      <c r="AA50" s="518">
        <v>1767</v>
      </c>
      <c r="AB50" s="518">
        <v>1776</v>
      </c>
      <c r="AC50" s="518">
        <v>1896</v>
      </c>
      <c r="AD50" s="518">
        <v>1934</v>
      </c>
      <c r="AE50" s="518">
        <v>1856</v>
      </c>
      <c r="AF50" s="518">
        <v>1872</v>
      </c>
      <c r="AG50" s="518">
        <v>2081</v>
      </c>
      <c r="AH50" s="518">
        <v>2111</v>
      </c>
      <c r="AI50" s="1799">
        <v>2087</v>
      </c>
    </row>
    <row r="51" spans="1:36" s="108" customFormat="1" ht="11.25">
      <c r="A51" s="173"/>
      <c r="B51" s="174"/>
      <c r="C51" s="213"/>
      <c r="D51" s="14"/>
      <c r="E51" s="1199" t="s">
        <v>531</v>
      </c>
      <c r="F51" s="1097"/>
      <c r="G51" s="14"/>
      <c r="H51" s="517"/>
      <c r="I51" s="517"/>
      <c r="J51" s="517"/>
      <c r="K51" s="517"/>
      <c r="L51" s="517"/>
      <c r="M51" s="518"/>
      <c r="N51" s="518"/>
      <c r="O51" s="518"/>
      <c r="P51" s="518"/>
      <c r="Q51" s="518"/>
      <c r="R51" s="524"/>
      <c r="S51" s="524"/>
      <c r="T51" s="524"/>
      <c r="U51" s="518">
        <v>187</v>
      </c>
      <c r="V51" s="1302">
        <v>187</v>
      </c>
      <c r="W51" s="1302">
        <v>188</v>
      </c>
      <c r="X51" s="524">
        <v>190</v>
      </c>
      <c r="Y51" s="518">
        <v>293</v>
      </c>
      <c r="Z51" s="518">
        <v>293</v>
      </c>
      <c r="AA51" s="518">
        <v>515</v>
      </c>
      <c r="AB51" s="518">
        <v>516</v>
      </c>
      <c r="AC51" s="518">
        <v>534</v>
      </c>
      <c r="AD51" s="518">
        <v>546</v>
      </c>
      <c r="AE51" s="518">
        <v>551</v>
      </c>
      <c r="AF51" s="518">
        <v>546</v>
      </c>
      <c r="AG51" s="518">
        <v>255</v>
      </c>
      <c r="AH51" s="518">
        <v>260</v>
      </c>
      <c r="AI51" s="1799">
        <v>565</v>
      </c>
    </row>
    <row r="52" spans="1:36" s="66" customFormat="1" ht="11.1" customHeight="1">
      <c r="A52" s="173"/>
      <c r="B52" s="174"/>
      <c r="C52" s="213"/>
      <c r="D52" s="14"/>
      <c r="E52" s="14" t="s">
        <v>69</v>
      </c>
      <c r="F52" s="14"/>
      <c r="G52" s="14"/>
      <c r="H52" s="517">
        <v>77</v>
      </c>
      <c r="I52" s="517">
        <v>86</v>
      </c>
      <c r="J52" s="517">
        <v>89</v>
      </c>
      <c r="K52" s="517">
        <v>91</v>
      </c>
      <c r="L52" s="517">
        <v>93</v>
      </c>
      <c r="M52" s="518">
        <v>94</v>
      </c>
      <c r="N52" s="518">
        <v>96</v>
      </c>
      <c r="O52" s="518">
        <v>98</v>
      </c>
      <c r="P52" s="518">
        <v>99</v>
      </c>
      <c r="Q52" s="518">
        <v>102</v>
      </c>
      <c r="R52" s="524">
        <v>105</v>
      </c>
      <c r="S52" s="524">
        <v>107</v>
      </c>
      <c r="T52" s="524">
        <v>109</v>
      </c>
      <c r="U52" s="518">
        <v>115</v>
      </c>
      <c r="V52" s="1302">
        <v>116</v>
      </c>
      <c r="W52" s="1302">
        <v>118</v>
      </c>
      <c r="X52" s="524">
        <v>121</v>
      </c>
      <c r="Y52" s="518">
        <v>195</v>
      </c>
      <c r="Z52" s="518">
        <v>200</v>
      </c>
      <c r="AA52" s="518">
        <v>202</v>
      </c>
      <c r="AB52" s="518">
        <v>211</v>
      </c>
      <c r="AC52" s="518">
        <v>224</v>
      </c>
      <c r="AD52" s="518">
        <v>232</v>
      </c>
      <c r="AE52" s="518">
        <v>236</v>
      </c>
      <c r="AF52" s="518">
        <v>243</v>
      </c>
      <c r="AG52" s="518">
        <v>324</v>
      </c>
      <c r="AH52" s="518">
        <v>347</v>
      </c>
      <c r="AI52" s="1799">
        <v>268</v>
      </c>
    </row>
    <row r="53" spans="1:36" s="108" customFormat="1" ht="11.1" customHeight="1">
      <c r="A53" s="173"/>
      <c r="B53" s="174"/>
      <c r="C53" s="213"/>
      <c r="D53" s="1097"/>
      <c r="E53" s="14" t="s">
        <v>70</v>
      </c>
      <c r="F53" s="14"/>
      <c r="G53" s="14"/>
      <c r="H53" s="517">
        <v>104</v>
      </c>
      <c r="I53" s="517">
        <v>87</v>
      </c>
      <c r="J53" s="517">
        <v>99</v>
      </c>
      <c r="K53" s="517">
        <v>128</v>
      </c>
      <c r="L53" s="517">
        <v>90</v>
      </c>
      <c r="M53" s="518">
        <v>98</v>
      </c>
      <c r="N53" s="518">
        <v>113</v>
      </c>
      <c r="O53" s="518">
        <v>125</v>
      </c>
      <c r="P53" s="518">
        <v>123</v>
      </c>
      <c r="Q53" s="518">
        <v>112</v>
      </c>
      <c r="R53" s="524">
        <v>143</v>
      </c>
      <c r="S53" s="524">
        <v>143</v>
      </c>
      <c r="T53" s="524">
        <v>159</v>
      </c>
      <c r="U53" s="518">
        <v>150</v>
      </c>
      <c r="V53" s="1302">
        <v>190</v>
      </c>
      <c r="W53" s="1302">
        <v>164</v>
      </c>
      <c r="X53" s="524">
        <v>230</v>
      </c>
      <c r="Y53" s="518">
        <v>254</v>
      </c>
      <c r="Z53" s="518">
        <v>243</v>
      </c>
      <c r="AA53" s="518">
        <v>253</v>
      </c>
      <c r="AB53" s="518">
        <v>261</v>
      </c>
      <c r="AC53" s="518">
        <v>277</v>
      </c>
      <c r="AD53" s="518">
        <v>306</v>
      </c>
      <c r="AE53" s="518">
        <v>319</v>
      </c>
      <c r="AF53" s="518">
        <v>304</v>
      </c>
      <c r="AG53" s="518">
        <v>546</v>
      </c>
      <c r="AH53" s="518">
        <v>556</v>
      </c>
      <c r="AI53" s="1799">
        <v>435</v>
      </c>
    </row>
    <row r="54" spans="1:36" s="66" customFormat="1" ht="11.1" customHeight="1">
      <c r="A54" s="173"/>
      <c r="B54" s="174"/>
      <c r="C54" s="213"/>
      <c r="D54" s="513" t="s">
        <v>81</v>
      </c>
      <c r="E54" s="513"/>
      <c r="F54" s="513"/>
      <c r="G54" s="513"/>
      <c r="H54" s="514">
        <v>-2762</v>
      </c>
      <c r="I54" s="514">
        <v>-2805</v>
      </c>
      <c r="J54" s="514">
        <v>-1989</v>
      </c>
      <c r="K54" s="514">
        <v>-1618</v>
      </c>
      <c r="L54" s="514">
        <v>-2318</v>
      </c>
      <c r="M54" s="515">
        <v>-1746</v>
      </c>
      <c r="N54" s="515">
        <v>-530</v>
      </c>
      <c r="O54" s="515">
        <v>-2384</v>
      </c>
      <c r="P54" s="515">
        <v>-1258</v>
      </c>
      <c r="Q54" s="515">
        <v>-1535</v>
      </c>
      <c r="R54" s="516">
        <v>-305</v>
      </c>
      <c r="S54" s="516">
        <v>2050</v>
      </c>
      <c r="T54" s="516">
        <v>-466</v>
      </c>
      <c r="U54" s="515">
        <v>-260</v>
      </c>
      <c r="V54" s="1299">
        <v>-573</v>
      </c>
      <c r="W54" s="1299">
        <v>-741</v>
      </c>
      <c r="X54" s="516">
        <v>559</v>
      </c>
      <c r="Y54" s="515">
        <v>4267</v>
      </c>
      <c r="Z54" s="515">
        <v>4513</v>
      </c>
      <c r="AA54" s="515">
        <v>4255</v>
      </c>
      <c r="AB54" s="515">
        <v>7620</v>
      </c>
      <c r="AC54" s="515">
        <v>1846</v>
      </c>
      <c r="AD54" s="515">
        <v>4399</v>
      </c>
      <c r="AE54" s="515">
        <v>3055</v>
      </c>
      <c r="AF54" s="515">
        <v>1889</v>
      </c>
      <c r="AG54" s="515">
        <v>2938</v>
      </c>
      <c r="AH54" s="515">
        <v>5614</v>
      </c>
      <c r="AI54" s="1796">
        <v>7251</v>
      </c>
    </row>
    <row r="55" spans="1:36" s="66" customFormat="1" ht="11.1" customHeight="1">
      <c r="A55" s="173"/>
      <c r="B55" s="174"/>
      <c r="C55" s="209"/>
      <c r="D55" s="525" t="s">
        <v>82</v>
      </c>
      <c r="E55" s="526"/>
      <c r="F55" s="526"/>
      <c r="G55" s="513"/>
      <c r="H55" s="527">
        <v>1012285</v>
      </c>
      <c r="I55" s="527">
        <v>1063579</v>
      </c>
      <c r="J55" s="527">
        <v>1080234</v>
      </c>
      <c r="K55" s="527">
        <v>1110904</v>
      </c>
      <c r="L55" s="514">
        <v>1112951</v>
      </c>
      <c r="M55" s="515">
        <v>1074172</v>
      </c>
      <c r="N55" s="515">
        <v>1092487</v>
      </c>
      <c r="O55" s="515">
        <v>1133146</v>
      </c>
      <c r="P55" s="515">
        <v>1195171</v>
      </c>
      <c r="Q55" s="515">
        <v>1190018</v>
      </c>
      <c r="R55" s="516">
        <v>1242010</v>
      </c>
      <c r="S55" s="516">
        <v>1273951</v>
      </c>
      <c r="T55" s="516">
        <v>1302848</v>
      </c>
      <c r="U55" s="515">
        <v>1278979</v>
      </c>
      <c r="V55" s="1299">
        <v>1299946</v>
      </c>
      <c r="W55" s="1299">
        <v>1344547</v>
      </c>
      <c r="X55" s="516">
        <v>1341884</v>
      </c>
      <c r="Y55" s="515">
        <v>1365726</v>
      </c>
      <c r="Z55" s="515">
        <v>1433195</v>
      </c>
      <c r="AA55" s="515">
        <v>1492087</v>
      </c>
      <c r="AB55" s="515">
        <v>1526786</v>
      </c>
      <c r="AC55" s="515">
        <v>1490200</v>
      </c>
      <c r="AD55" s="515">
        <v>1543213</v>
      </c>
      <c r="AE55" s="515">
        <v>1573640</v>
      </c>
      <c r="AF55" s="515">
        <v>1599482</v>
      </c>
      <c r="AG55" s="515">
        <v>1598857</v>
      </c>
      <c r="AH55" s="515">
        <v>1651068</v>
      </c>
      <c r="AI55" s="1796">
        <v>1677504</v>
      </c>
      <c r="AJ55" s="503"/>
    </row>
    <row r="56" spans="1:36" s="66" customFormat="1" ht="11.1" customHeight="1">
      <c r="A56" s="173"/>
      <c r="B56" s="174"/>
      <c r="C56" s="209"/>
      <c r="D56" s="14"/>
      <c r="E56" s="14"/>
      <c r="F56" s="14"/>
      <c r="G56" s="14"/>
      <c r="H56" s="219"/>
      <c r="I56" s="219"/>
      <c r="J56" s="219"/>
      <c r="K56" s="219"/>
      <c r="L56" s="219"/>
      <c r="M56" s="369"/>
      <c r="N56" s="369"/>
      <c r="O56" s="369"/>
      <c r="P56" s="369"/>
      <c r="Q56" s="369"/>
      <c r="R56" s="369"/>
      <c r="S56" s="460"/>
      <c r="T56" s="460"/>
      <c r="U56" s="460"/>
      <c r="V56" s="1303"/>
      <c r="W56" s="1303"/>
      <c r="X56" s="460"/>
      <c r="Y56" s="369"/>
      <c r="Z56" s="369"/>
      <c r="AA56" s="369"/>
      <c r="AB56" s="369"/>
      <c r="AC56" s="369"/>
      <c r="AD56" s="369"/>
      <c r="AE56" s="369"/>
      <c r="AF56" s="369"/>
      <c r="AG56" s="369"/>
      <c r="AH56" s="369"/>
      <c r="AI56" s="369"/>
    </row>
    <row r="57" spans="1:36" s="66" customFormat="1" ht="11.1" customHeight="1">
      <c r="A57" s="173"/>
      <c r="B57" s="175"/>
      <c r="C57" s="220"/>
      <c r="D57" s="320" t="s">
        <v>102</v>
      </c>
      <c r="E57" s="321"/>
      <c r="F57" s="321"/>
      <c r="G57" s="321"/>
      <c r="H57" s="219"/>
      <c r="I57" s="219"/>
      <c r="J57" s="219"/>
      <c r="K57" s="219"/>
      <c r="L57" s="212"/>
      <c r="M57" s="345"/>
      <c r="N57" s="345"/>
      <c r="O57" s="345"/>
      <c r="P57" s="345"/>
      <c r="Q57" s="345"/>
      <c r="R57" s="345"/>
      <c r="S57" s="459"/>
      <c r="T57" s="459"/>
      <c r="U57" s="459"/>
      <c r="V57" s="1290"/>
      <c r="W57" s="1290"/>
      <c r="X57" s="459"/>
      <c r="Y57" s="319"/>
      <c r="Z57" s="419"/>
      <c r="AA57" s="345"/>
      <c r="AB57" s="345"/>
      <c r="AC57" s="345"/>
      <c r="AD57" s="345"/>
      <c r="AE57" s="345"/>
      <c r="AF57" s="419"/>
      <c r="AG57" s="419"/>
      <c r="AH57" s="419"/>
      <c r="AI57" s="1478" t="s">
        <v>576</v>
      </c>
    </row>
    <row r="58" spans="1:36" s="66" customFormat="1" ht="11.1" customHeight="1">
      <c r="A58" s="173"/>
      <c r="B58" s="175"/>
      <c r="C58" s="209"/>
      <c r="D58" s="528" t="s">
        <v>83</v>
      </c>
      <c r="E58" s="528"/>
      <c r="F58" s="528"/>
      <c r="G58" s="529"/>
      <c r="H58" s="176">
        <v>3.07</v>
      </c>
      <c r="I58" s="176">
        <v>2.52</v>
      </c>
      <c r="J58" s="530">
        <v>2.64</v>
      </c>
      <c r="K58" s="176">
        <v>2.76</v>
      </c>
      <c r="L58" s="176">
        <v>2.88</v>
      </c>
      <c r="M58" s="176">
        <v>3.07</v>
      </c>
      <c r="N58" s="530">
        <v>2.97</v>
      </c>
      <c r="O58" s="530">
        <v>3.09</v>
      </c>
      <c r="P58" s="176">
        <v>3.04</v>
      </c>
      <c r="Q58" s="176">
        <v>2.98</v>
      </c>
      <c r="R58" s="176">
        <v>2.81</v>
      </c>
      <c r="S58" s="531">
        <v>2.62</v>
      </c>
      <c r="T58" s="531">
        <v>2.65</v>
      </c>
      <c r="U58" s="1211">
        <v>2.5499999999999998</v>
      </c>
      <c r="V58" s="1009">
        <v>2.42</v>
      </c>
      <c r="W58" s="1009">
        <v>2.23</v>
      </c>
      <c r="X58" s="531">
        <v>2.17</v>
      </c>
      <c r="Y58" s="1211">
        <v>1.87</v>
      </c>
      <c r="Z58" s="1211">
        <v>1.8</v>
      </c>
      <c r="AA58" s="1211">
        <v>1.53</v>
      </c>
      <c r="AB58" s="1211">
        <v>1.4</v>
      </c>
      <c r="AC58" s="1211">
        <v>1.35</v>
      </c>
      <c r="AD58" s="1211">
        <v>1.24</v>
      </c>
      <c r="AE58" s="1211">
        <v>1.1100000000000001</v>
      </c>
      <c r="AF58" s="1211">
        <v>1.23</v>
      </c>
      <c r="AG58" s="1211">
        <v>1.28</v>
      </c>
      <c r="AH58" s="1211">
        <v>1.45</v>
      </c>
      <c r="AI58" s="1591">
        <v>1.67</v>
      </c>
    </row>
    <row r="59" spans="1:36" s="66" customFormat="1" ht="11.1" customHeight="1">
      <c r="A59" s="173"/>
      <c r="B59" s="175"/>
      <c r="C59" s="209"/>
      <c r="D59" s="532" t="s">
        <v>84</v>
      </c>
      <c r="E59" s="532"/>
      <c r="F59" s="532"/>
      <c r="G59" s="532"/>
      <c r="H59" s="533">
        <v>1.3</v>
      </c>
      <c r="I59" s="533">
        <v>0.97</v>
      </c>
      <c r="J59" s="533">
        <v>1.03</v>
      </c>
      <c r="K59" s="533">
        <v>1.18</v>
      </c>
      <c r="L59" s="533">
        <v>1.21</v>
      </c>
      <c r="M59" s="533">
        <v>1.32</v>
      </c>
      <c r="N59" s="533">
        <v>1.35</v>
      </c>
      <c r="O59" s="533">
        <v>1.43</v>
      </c>
      <c r="P59" s="533">
        <v>1.25</v>
      </c>
      <c r="Q59" s="533">
        <v>1.37</v>
      </c>
      <c r="R59" s="533">
        <v>1.26</v>
      </c>
      <c r="S59" s="534">
        <v>1.2</v>
      </c>
      <c r="T59" s="534">
        <v>1.18</v>
      </c>
      <c r="U59" s="1212">
        <v>1.04</v>
      </c>
      <c r="V59" s="1014">
        <v>1.08</v>
      </c>
      <c r="W59" s="1014">
        <v>1.05</v>
      </c>
      <c r="X59" s="534">
        <v>0.94</v>
      </c>
      <c r="Y59" s="1212">
        <v>0.7</v>
      </c>
      <c r="Z59" s="1212">
        <v>0.73</v>
      </c>
      <c r="AA59" s="1212">
        <v>0.53</v>
      </c>
      <c r="AB59" s="1212">
        <v>0.46</v>
      </c>
      <c r="AC59" s="1212">
        <v>0.45</v>
      </c>
      <c r="AD59" s="1212">
        <v>0.4</v>
      </c>
      <c r="AE59" s="1212">
        <v>0.38</v>
      </c>
      <c r="AF59" s="1212">
        <v>0.42</v>
      </c>
      <c r="AG59" s="1212">
        <v>0.45</v>
      </c>
      <c r="AH59" s="1212">
        <v>0.52</v>
      </c>
      <c r="AI59" s="1592">
        <v>0.56999999999999995</v>
      </c>
    </row>
    <row r="60" spans="1:36" s="66" customFormat="1" ht="11.1" customHeight="1">
      <c r="A60" s="173"/>
      <c r="B60" s="174"/>
      <c r="C60" s="209"/>
      <c r="D60" s="532" t="s">
        <v>85</v>
      </c>
      <c r="E60" s="101"/>
      <c r="F60" s="101"/>
      <c r="G60" s="101"/>
      <c r="H60" s="533">
        <v>129.24</v>
      </c>
      <c r="I60" s="533">
        <v>161.53</v>
      </c>
      <c r="J60" s="533">
        <v>146.27000000000001</v>
      </c>
      <c r="K60" s="533">
        <v>150.88</v>
      </c>
      <c r="L60" s="533">
        <v>145.80000000000001</v>
      </c>
      <c r="M60" s="533">
        <v>140.02000000000001</v>
      </c>
      <c r="N60" s="533">
        <v>141.09</v>
      </c>
      <c r="O60" s="533">
        <v>131.88999999999999</v>
      </c>
      <c r="P60" s="533">
        <v>150.72999999999999</v>
      </c>
      <c r="Q60" s="533">
        <v>139.35</v>
      </c>
      <c r="R60" s="533">
        <v>148.44999999999999</v>
      </c>
      <c r="S60" s="534">
        <v>154.76</v>
      </c>
      <c r="T60" s="534">
        <v>156.62</v>
      </c>
      <c r="U60" s="1212">
        <v>163.55000000000001</v>
      </c>
      <c r="V60" s="1014">
        <v>159.04</v>
      </c>
      <c r="W60" s="1291">
        <v>163.27000000000001</v>
      </c>
      <c r="X60" s="534">
        <v>158.47</v>
      </c>
      <c r="Y60" s="1212">
        <v>198.92</v>
      </c>
      <c r="Z60" s="1212">
        <v>194.76</v>
      </c>
      <c r="AA60" s="1212">
        <v>253.1</v>
      </c>
      <c r="AB60" s="1212">
        <v>287.04000000000002</v>
      </c>
      <c r="AC60" s="1212">
        <v>291.20999999999998</v>
      </c>
      <c r="AD60" s="1212">
        <v>339.64</v>
      </c>
      <c r="AE60" s="1212">
        <v>354.68</v>
      </c>
      <c r="AF60" s="1212">
        <v>318.45</v>
      </c>
      <c r="AG60" s="1212">
        <v>311.69</v>
      </c>
      <c r="AH60" s="1212">
        <v>269.83999999999997</v>
      </c>
      <c r="AI60" s="1592">
        <v>246.66</v>
      </c>
    </row>
    <row r="61" spans="1:36" s="66" customFormat="1" ht="11.1" customHeight="1">
      <c r="A61" s="173"/>
      <c r="B61" s="174"/>
      <c r="C61" s="221"/>
      <c r="D61" s="535" t="s">
        <v>86</v>
      </c>
      <c r="E61" s="535"/>
      <c r="F61" s="535"/>
      <c r="G61" s="532"/>
      <c r="H61" s="536">
        <v>0</v>
      </c>
      <c r="I61" s="537">
        <v>97.54</v>
      </c>
      <c r="J61" s="537">
        <v>92.36</v>
      </c>
      <c r="K61" s="537">
        <v>85.01</v>
      </c>
      <c r="L61" s="537">
        <v>79.400000000000006</v>
      </c>
      <c r="M61" s="537">
        <v>84.61</v>
      </c>
      <c r="N61" s="537">
        <v>89.84</v>
      </c>
      <c r="O61" s="537">
        <v>85.8</v>
      </c>
      <c r="P61" s="537">
        <v>92.73</v>
      </c>
      <c r="Q61" s="537">
        <v>93.49</v>
      </c>
      <c r="R61" s="537">
        <v>98.4</v>
      </c>
      <c r="S61" s="538">
        <v>99.69</v>
      </c>
      <c r="T61" s="538">
        <v>98.71</v>
      </c>
      <c r="U61" s="1214">
        <v>99.12</v>
      </c>
      <c r="V61" s="1027">
        <v>94</v>
      </c>
      <c r="W61" s="1027">
        <v>88.57</v>
      </c>
      <c r="X61" s="538">
        <v>98.36</v>
      </c>
      <c r="Y61" s="1214">
        <v>123.58</v>
      </c>
      <c r="Z61" s="1214">
        <v>122.1</v>
      </c>
      <c r="AA61" s="1214">
        <v>155.31</v>
      </c>
      <c r="AB61" s="1214">
        <v>172.59</v>
      </c>
      <c r="AC61" s="1214">
        <v>180.08</v>
      </c>
      <c r="AD61" s="1214">
        <v>204.18</v>
      </c>
      <c r="AE61" s="1214">
        <v>228.5</v>
      </c>
      <c r="AF61" s="1214">
        <v>202.63</v>
      </c>
      <c r="AG61" s="1214">
        <v>219.32</v>
      </c>
      <c r="AH61" s="1214">
        <v>192.13</v>
      </c>
      <c r="AI61" s="1609">
        <v>181.22</v>
      </c>
    </row>
    <row r="62" spans="1:36" s="66" customFormat="1" ht="11.1" customHeight="1">
      <c r="A62" s="173"/>
      <c r="B62" s="174"/>
      <c r="C62" s="209"/>
      <c r="D62" s="525" t="s">
        <v>87</v>
      </c>
      <c r="E62" s="525"/>
      <c r="F62" s="525"/>
      <c r="G62" s="539"/>
      <c r="H62" s="541">
        <v>0.69</v>
      </c>
      <c r="I62" s="541">
        <v>0.65</v>
      </c>
      <c r="J62" s="540">
        <v>0.69</v>
      </c>
      <c r="K62" s="541">
        <v>0.66</v>
      </c>
      <c r="L62" s="541">
        <v>0.88</v>
      </c>
      <c r="M62" s="541">
        <v>0.73</v>
      </c>
      <c r="N62" s="541">
        <v>0.71</v>
      </c>
      <c r="O62" s="541">
        <v>0.75</v>
      </c>
      <c r="P62" s="541">
        <v>0.89</v>
      </c>
      <c r="Q62" s="541">
        <v>0.65</v>
      </c>
      <c r="R62" s="541">
        <v>0.85</v>
      </c>
      <c r="S62" s="542">
        <v>0.81</v>
      </c>
      <c r="T62" s="542">
        <v>0.87</v>
      </c>
      <c r="U62" s="541">
        <v>0.68</v>
      </c>
      <c r="V62" s="1304">
        <v>0.84</v>
      </c>
      <c r="W62" s="1304">
        <v>0.77</v>
      </c>
      <c r="X62" s="542">
        <v>0.61</v>
      </c>
      <c r="Y62" s="541">
        <v>0.48</v>
      </c>
      <c r="Z62" s="541">
        <v>0.49</v>
      </c>
      <c r="AA62" s="541">
        <v>0.38</v>
      </c>
      <c r="AB62" s="541">
        <v>0.33</v>
      </c>
      <c r="AC62" s="541">
        <v>0.36</v>
      </c>
      <c r="AD62" s="541">
        <v>0.31</v>
      </c>
      <c r="AE62" s="541">
        <v>0.32</v>
      </c>
      <c r="AF62" s="541">
        <v>0.36</v>
      </c>
      <c r="AG62" s="541">
        <v>0.4</v>
      </c>
      <c r="AH62" s="541">
        <v>0.56000000000000005</v>
      </c>
      <c r="AI62" s="1622">
        <v>0.53</v>
      </c>
    </row>
    <row r="63" spans="1:36" s="108" customFormat="1" ht="11.1" customHeight="1">
      <c r="A63" s="173"/>
      <c r="B63" s="174"/>
      <c r="C63" s="209"/>
      <c r="D63" s="324"/>
      <c r="E63" s="325"/>
      <c r="F63" s="325"/>
      <c r="G63" s="325"/>
      <c r="H63" s="222"/>
      <c r="I63" s="222"/>
      <c r="J63" s="222"/>
      <c r="K63" s="222"/>
      <c r="L63" s="222"/>
      <c r="M63" s="370"/>
      <c r="N63" s="370"/>
      <c r="O63" s="370"/>
      <c r="P63" s="370"/>
      <c r="Q63" s="370"/>
      <c r="R63" s="370"/>
      <c r="S63" s="461"/>
      <c r="T63" s="461"/>
      <c r="U63" s="461"/>
      <c r="V63" s="1305"/>
      <c r="W63" s="1305"/>
      <c r="X63" s="461"/>
      <c r="Y63" s="370"/>
      <c r="Z63" s="370"/>
      <c r="AA63" s="370"/>
      <c r="AB63" s="370"/>
      <c r="AC63" s="370"/>
      <c r="AD63" s="370"/>
      <c r="AE63" s="370"/>
      <c r="AF63" s="370"/>
      <c r="AG63" s="370"/>
      <c r="AH63" s="370"/>
      <c r="AI63" s="370"/>
    </row>
    <row r="64" spans="1:36" s="66" customFormat="1" ht="11.1" customHeight="1">
      <c r="A64" s="173"/>
      <c r="B64" s="174"/>
      <c r="C64" s="211"/>
      <c r="D64" s="320" t="s">
        <v>103</v>
      </c>
      <c r="E64" s="321"/>
      <c r="F64" s="321"/>
      <c r="G64" s="321"/>
      <c r="H64" s="219"/>
      <c r="I64" s="219"/>
      <c r="J64" s="219"/>
      <c r="K64" s="219"/>
      <c r="L64" s="212"/>
      <c r="M64" s="345"/>
      <c r="N64" s="345"/>
      <c r="O64" s="345"/>
      <c r="P64" s="345"/>
      <c r="Q64" s="345"/>
      <c r="R64" s="345"/>
      <c r="S64" s="459"/>
      <c r="T64" s="459"/>
      <c r="U64" s="459"/>
      <c r="V64" s="1290"/>
      <c r="W64" s="1290"/>
      <c r="X64" s="459"/>
      <c r="Y64" s="319"/>
      <c r="Z64" s="419"/>
      <c r="AA64" s="345"/>
      <c r="AB64" s="345"/>
      <c r="AC64" s="345"/>
      <c r="AD64" s="345"/>
      <c r="AE64" s="345"/>
      <c r="AF64" s="419"/>
      <c r="AG64" s="419"/>
      <c r="AH64" s="419"/>
      <c r="AI64" s="1478" t="s">
        <v>576</v>
      </c>
    </row>
    <row r="65" spans="1:37" s="66" customFormat="1" ht="11.1" customHeight="1">
      <c r="A65" s="173"/>
      <c r="B65" s="174"/>
      <c r="C65" s="209"/>
      <c r="D65" s="528" t="s">
        <v>83</v>
      </c>
      <c r="E65" s="543"/>
      <c r="F65" s="543"/>
      <c r="G65" s="544"/>
      <c r="H65" s="176">
        <v>2.69</v>
      </c>
      <c r="I65" s="176">
        <v>2.2200000000000002</v>
      </c>
      <c r="J65" s="530">
        <v>2.27</v>
      </c>
      <c r="K65" s="176">
        <v>2.36</v>
      </c>
      <c r="L65" s="176">
        <v>2.5499999999999998</v>
      </c>
      <c r="M65" s="176">
        <v>3.09</v>
      </c>
      <c r="N65" s="530">
        <v>2.84</v>
      </c>
      <c r="O65" s="530">
        <v>3.03</v>
      </c>
      <c r="P65" s="176">
        <v>2.92</v>
      </c>
      <c r="Q65" s="176">
        <v>2.75</v>
      </c>
      <c r="R65" s="176">
        <v>2.48</v>
      </c>
      <c r="S65" s="545">
        <v>2.3199999999999998</v>
      </c>
      <c r="T65" s="545">
        <v>2.31</v>
      </c>
      <c r="U65" s="176">
        <v>2.2999999999999998</v>
      </c>
      <c r="V65" s="1009">
        <v>2.0099999999999998</v>
      </c>
      <c r="W65" s="1009">
        <v>1.84</v>
      </c>
      <c r="X65" s="531">
        <v>1.8</v>
      </c>
      <c r="Y65" s="1211">
        <v>1.58</v>
      </c>
      <c r="Z65" s="1211">
        <v>1.49</v>
      </c>
      <c r="AA65" s="1211">
        <v>1.2</v>
      </c>
      <c r="AB65" s="1211">
        <v>1.1599999999999999</v>
      </c>
      <c r="AC65" s="1211">
        <v>1.04</v>
      </c>
      <c r="AD65" s="1211">
        <v>0.98</v>
      </c>
      <c r="AE65" s="1211">
        <v>0.82</v>
      </c>
      <c r="AF65" s="1211">
        <v>0.77</v>
      </c>
      <c r="AG65" s="1211">
        <v>0.79</v>
      </c>
      <c r="AH65" s="1211">
        <v>0.78</v>
      </c>
      <c r="AI65" s="1591">
        <v>0.77</v>
      </c>
      <c r="AJ65" s="455"/>
      <c r="AK65" s="108"/>
    </row>
    <row r="66" spans="1:37" s="66" customFormat="1" ht="11.1" customHeight="1">
      <c r="A66" s="173"/>
      <c r="B66" s="174"/>
      <c r="C66" s="209"/>
      <c r="D66" s="532" t="s">
        <v>84</v>
      </c>
      <c r="E66" s="546"/>
      <c r="F66" s="546"/>
      <c r="G66" s="546"/>
      <c r="H66" s="533">
        <v>1.1599999999999999</v>
      </c>
      <c r="I66" s="533">
        <v>0.9</v>
      </c>
      <c r="J66" s="533">
        <v>1</v>
      </c>
      <c r="K66" s="533">
        <v>1.24</v>
      </c>
      <c r="L66" s="533">
        <v>1.1499999999999999</v>
      </c>
      <c r="M66" s="533">
        <v>1.53</v>
      </c>
      <c r="N66" s="533">
        <v>1.47</v>
      </c>
      <c r="O66" s="533">
        <v>1.43</v>
      </c>
      <c r="P66" s="533">
        <v>1.29</v>
      </c>
      <c r="Q66" s="533">
        <v>1.43</v>
      </c>
      <c r="R66" s="533">
        <v>1.1399999999999999</v>
      </c>
      <c r="S66" s="547">
        <v>0.99</v>
      </c>
      <c r="T66" s="547">
        <v>0.89</v>
      </c>
      <c r="U66" s="533">
        <v>0.87</v>
      </c>
      <c r="V66" s="1014">
        <v>0.87</v>
      </c>
      <c r="W66" s="1014">
        <v>0.96</v>
      </c>
      <c r="X66" s="534">
        <v>0.8</v>
      </c>
      <c r="Y66" s="1212">
        <v>0.67</v>
      </c>
      <c r="Z66" s="1212">
        <v>0.67</v>
      </c>
      <c r="AA66" s="1212">
        <v>0.42</v>
      </c>
      <c r="AB66" s="1212">
        <v>0.37</v>
      </c>
      <c r="AC66" s="1212">
        <v>0.34</v>
      </c>
      <c r="AD66" s="1212">
        <v>0.31</v>
      </c>
      <c r="AE66" s="1212">
        <v>0.27</v>
      </c>
      <c r="AF66" s="1212">
        <v>0.23</v>
      </c>
      <c r="AG66" s="1212">
        <v>0.28999999999999998</v>
      </c>
      <c r="AH66" s="1212">
        <v>0.3</v>
      </c>
      <c r="AI66" s="1592">
        <v>0.32</v>
      </c>
      <c r="AJ66" s="455"/>
      <c r="AK66" s="108"/>
    </row>
    <row r="67" spans="1:37" s="66" customFormat="1" ht="11.1" customHeight="1">
      <c r="A67" s="173"/>
      <c r="B67" s="174"/>
      <c r="C67" s="209"/>
      <c r="D67" s="532" t="s">
        <v>85</v>
      </c>
      <c r="E67" s="101"/>
      <c r="F67" s="101"/>
      <c r="G67" s="101"/>
      <c r="H67" s="533">
        <v>133.04</v>
      </c>
      <c r="I67" s="533">
        <v>170.48</v>
      </c>
      <c r="J67" s="533">
        <v>155.1</v>
      </c>
      <c r="K67" s="533">
        <v>149.57</v>
      </c>
      <c r="L67" s="533">
        <v>144.66</v>
      </c>
      <c r="M67" s="533">
        <v>126.15</v>
      </c>
      <c r="N67" s="533">
        <v>127.7</v>
      </c>
      <c r="O67" s="533">
        <v>124.77</v>
      </c>
      <c r="P67" s="533">
        <v>139.82</v>
      </c>
      <c r="Q67" s="533">
        <v>126.12</v>
      </c>
      <c r="R67" s="533">
        <v>148.80000000000001</v>
      </c>
      <c r="S67" s="547">
        <v>168</v>
      </c>
      <c r="T67" s="547">
        <v>184.3</v>
      </c>
      <c r="U67" s="533">
        <v>179.66</v>
      </c>
      <c r="V67" s="1014">
        <v>182.48</v>
      </c>
      <c r="W67" s="1014">
        <v>171.73</v>
      </c>
      <c r="X67" s="533">
        <v>163.03</v>
      </c>
      <c r="Y67" s="533">
        <v>192.18</v>
      </c>
      <c r="Z67" s="1212">
        <v>191.53</v>
      </c>
      <c r="AA67" s="1212">
        <v>284.62</v>
      </c>
      <c r="AB67" s="1212">
        <v>318.33</v>
      </c>
      <c r="AC67" s="1212">
        <v>346.57</v>
      </c>
      <c r="AD67" s="1212">
        <v>407.55</v>
      </c>
      <c r="AE67" s="1212">
        <v>460.78</v>
      </c>
      <c r="AF67" s="1212">
        <v>525.16999999999996</v>
      </c>
      <c r="AG67" s="1212">
        <v>417.31</v>
      </c>
      <c r="AH67" s="1212">
        <v>397.5</v>
      </c>
      <c r="AI67" s="1592">
        <v>377.81</v>
      </c>
      <c r="AJ67" s="455"/>
      <c r="AK67" s="108"/>
    </row>
    <row r="68" spans="1:37" s="66" customFormat="1" ht="11.1" customHeight="1">
      <c r="A68" s="173"/>
      <c r="B68" s="174"/>
      <c r="C68" s="209"/>
      <c r="D68" s="532" t="s">
        <v>88</v>
      </c>
      <c r="E68" s="546"/>
      <c r="F68" s="546"/>
      <c r="G68" s="546"/>
      <c r="H68" s="536">
        <v>0</v>
      </c>
      <c r="I68" s="533">
        <v>116.74</v>
      </c>
      <c r="J68" s="533">
        <v>106.82</v>
      </c>
      <c r="K68" s="533">
        <v>94.12</v>
      </c>
      <c r="L68" s="533">
        <v>88.07</v>
      </c>
      <c r="M68" s="533">
        <v>86.82</v>
      </c>
      <c r="N68" s="537">
        <v>88.56</v>
      </c>
      <c r="O68" s="537">
        <v>90.73</v>
      </c>
      <c r="P68" s="537">
        <v>88.87</v>
      </c>
      <c r="Q68" s="537">
        <v>91.34</v>
      </c>
      <c r="R68" s="537">
        <v>106.63</v>
      </c>
      <c r="S68" s="548">
        <v>113.21</v>
      </c>
      <c r="T68" s="548">
        <v>118.63</v>
      </c>
      <c r="U68" s="537">
        <v>113.57</v>
      </c>
      <c r="V68" s="1027">
        <v>111.09</v>
      </c>
      <c r="W68" s="1027">
        <v>91.31</v>
      </c>
      <c r="X68" s="538">
        <v>105.75</v>
      </c>
      <c r="Y68" s="533">
        <v>128.15</v>
      </c>
      <c r="Z68" s="533">
        <v>124.05</v>
      </c>
      <c r="AA68" s="533">
        <v>185.09</v>
      </c>
      <c r="AB68" s="533">
        <v>205.66</v>
      </c>
      <c r="AC68" s="533">
        <v>227.91</v>
      </c>
      <c r="AD68" s="533">
        <v>251.09</v>
      </c>
      <c r="AE68" s="533">
        <v>302.70999999999998</v>
      </c>
      <c r="AF68" s="555">
        <v>348.27</v>
      </c>
      <c r="AG68" s="555">
        <v>294.64</v>
      </c>
      <c r="AH68" s="555">
        <v>284.20999999999998</v>
      </c>
      <c r="AI68" s="1609">
        <v>276.54000000000002</v>
      </c>
      <c r="AJ68" s="455"/>
      <c r="AK68" s="108"/>
    </row>
    <row r="69" spans="1:37" s="66" customFormat="1" ht="11.1" customHeight="1">
      <c r="A69" s="173"/>
      <c r="B69" s="174"/>
      <c r="C69" s="209"/>
      <c r="D69" s="525" t="s">
        <v>89</v>
      </c>
      <c r="E69" s="525"/>
      <c r="F69" s="525"/>
      <c r="G69" s="539"/>
      <c r="H69" s="541">
        <v>0.55000000000000004</v>
      </c>
      <c r="I69" s="541">
        <v>0.48</v>
      </c>
      <c r="J69" s="540">
        <v>0.59</v>
      </c>
      <c r="K69" s="541">
        <v>0.51</v>
      </c>
      <c r="L69" s="541">
        <v>0.86</v>
      </c>
      <c r="M69" s="541">
        <v>0.7</v>
      </c>
      <c r="N69" s="541">
        <v>0.74</v>
      </c>
      <c r="O69" s="541">
        <v>0.71</v>
      </c>
      <c r="P69" s="541">
        <v>0.79</v>
      </c>
      <c r="Q69" s="541">
        <v>0.51</v>
      </c>
      <c r="R69" s="541">
        <v>0.65127669826899148</v>
      </c>
      <c r="S69" s="542">
        <v>0.57999999999999996</v>
      </c>
      <c r="T69" s="542">
        <v>0.62</v>
      </c>
      <c r="U69" s="541">
        <v>0.43</v>
      </c>
      <c r="V69" s="1304">
        <v>0.66</v>
      </c>
      <c r="W69" s="1304">
        <v>0.68</v>
      </c>
      <c r="X69" s="542">
        <v>0.5</v>
      </c>
      <c r="Y69" s="541">
        <v>0.43</v>
      </c>
      <c r="Z69" s="541">
        <v>0.43</v>
      </c>
      <c r="AA69" s="541">
        <v>0.27</v>
      </c>
      <c r="AB69" s="541">
        <v>0.28000000000000003</v>
      </c>
      <c r="AC69" s="541">
        <v>0.24</v>
      </c>
      <c r="AD69" s="541">
        <v>0.2</v>
      </c>
      <c r="AE69" s="541">
        <v>0.21</v>
      </c>
      <c r="AF69" s="541">
        <v>0.22</v>
      </c>
      <c r="AG69" s="541">
        <v>0.26</v>
      </c>
      <c r="AH69" s="541">
        <v>0.33</v>
      </c>
      <c r="AI69" s="1622">
        <v>0.38</v>
      </c>
      <c r="AJ69" s="455"/>
      <c r="AK69" s="108"/>
    </row>
    <row r="70" spans="1:37" s="66" customFormat="1" ht="11.1" customHeight="1">
      <c r="A70" s="173"/>
      <c r="B70" s="174"/>
      <c r="C70" s="209"/>
      <c r="D70" s="14"/>
      <c r="E70" s="14"/>
      <c r="F70" s="14"/>
      <c r="G70" s="14"/>
      <c r="H70" s="222"/>
      <c r="I70" s="222"/>
      <c r="J70" s="222"/>
      <c r="K70" s="222"/>
      <c r="L70" s="222"/>
      <c r="M70" s="370"/>
      <c r="N70" s="370"/>
      <c r="O70" s="370"/>
      <c r="P70" s="370"/>
      <c r="Q70" s="370"/>
      <c r="R70" s="370"/>
      <c r="S70" s="461"/>
      <c r="T70" s="461"/>
      <c r="U70" s="461"/>
      <c r="V70" s="1305"/>
      <c r="W70" s="1305"/>
      <c r="X70" s="461"/>
      <c r="Y70" s="370"/>
      <c r="Z70" s="370"/>
      <c r="AA70" s="370"/>
      <c r="AB70" s="370"/>
      <c r="AC70" s="370"/>
      <c r="AD70" s="370"/>
      <c r="AE70" s="370"/>
      <c r="AF70" s="370"/>
      <c r="AG70" s="370"/>
      <c r="AH70" s="370"/>
      <c r="AI70" s="370"/>
    </row>
    <row r="71" spans="1:37" ht="11.1" customHeight="1">
      <c r="A71" s="173"/>
      <c r="B71" s="174"/>
      <c r="C71" s="211"/>
      <c r="D71" s="320" t="s">
        <v>104</v>
      </c>
      <c r="E71" s="321"/>
      <c r="F71" s="321"/>
      <c r="G71" s="321"/>
      <c r="H71" s="222"/>
      <c r="I71" s="222"/>
      <c r="J71" s="222"/>
      <c r="K71" s="222"/>
      <c r="L71" s="212"/>
      <c r="M71" s="345"/>
      <c r="N71" s="345"/>
      <c r="O71" s="345"/>
      <c r="P71" s="345"/>
      <c r="Q71" s="345"/>
      <c r="R71" s="345"/>
      <c r="S71" s="459"/>
      <c r="T71" s="459"/>
      <c r="U71" s="459"/>
      <c r="V71" s="1290"/>
      <c r="W71" s="1290"/>
      <c r="X71" s="459"/>
      <c r="Y71" s="319"/>
      <c r="Z71" s="419"/>
      <c r="AA71" s="345"/>
      <c r="AB71" s="345"/>
      <c r="AC71" s="345"/>
      <c r="AD71" s="345"/>
      <c r="AE71" s="345"/>
      <c r="AF71" s="419"/>
      <c r="AG71" s="419"/>
      <c r="AH71" s="419"/>
      <c r="AI71" s="1478" t="s">
        <v>576</v>
      </c>
    </row>
    <row r="72" spans="1:37" ht="11.1" customHeight="1">
      <c r="A72" s="173"/>
      <c r="B72" s="174"/>
      <c r="C72" s="209"/>
      <c r="D72" s="528" t="s">
        <v>83</v>
      </c>
      <c r="E72" s="549"/>
      <c r="F72" s="549"/>
      <c r="G72" s="544"/>
      <c r="H72" s="176">
        <v>2.37</v>
      </c>
      <c r="I72" s="176">
        <v>1.62</v>
      </c>
      <c r="J72" s="530">
        <v>1.7</v>
      </c>
      <c r="K72" s="176">
        <v>1.89</v>
      </c>
      <c r="L72" s="167">
        <v>1.99</v>
      </c>
      <c r="M72" s="167">
        <v>1.68</v>
      </c>
      <c r="N72" s="550">
        <v>1.68</v>
      </c>
      <c r="O72" s="550">
        <v>1.89</v>
      </c>
      <c r="P72" s="167">
        <v>1.93</v>
      </c>
      <c r="Q72" s="167">
        <v>2.02</v>
      </c>
      <c r="R72" s="167">
        <v>2.1</v>
      </c>
      <c r="S72" s="551">
        <v>1.88</v>
      </c>
      <c r="T72" s="551">
        <v>1.95</v>
      </c>
      <c r="U72" s="550">
        <v>1.78</v>
      </c>
      <c r="V72" s="1306">
        <v>1.8519283363343928</v>
      </c>
      <c r="W72" s="1306">
        <v>1.69</v>
      </c>
      <c r="X72" s="551">
        <v>1.69</v>
      </c>
      <c r="Y72" s="550">
        <v>1.49</v>
      </c>
      <c r="Z72" s="550">
        <v>1.35</v>
      </c>
      <c r="AA72" s="1211">
        <v>1.18</v>
      </c>
      <c r="AB72" s="1211">
        <v>1.07</v>
      </c>
      <c r="AC72" s="1211">
        <v>1.18</v>
      </c>
      <c r="AD72" s="1211">
        <v>0.95</v>
      </c>
      <c r="AE72" s="1211">
        <v>0.91</v>
      </c>
      <c r="AF72" s="1211">
        <v>0.99</v>
      </c>
      <c r="AG72" s="1211">
        <v>1.02</v>
      </c>
      <c r="AH72" s="1211">
        <v>0.99</v>
      </c>
      <c r="AI72" s="1591">
        <v>1.06</v>
      </c>
      <c r="AJ72" s="1728"/>
    </row>
    <row r="73" spans="1:37" ht="11.25" customHeight="1">
      <c r="A73" s="173"/>
      <c r="B73" s="174"/>
      <c r="C73" s="209"/>
      <c r="D73" s="532" t="s">
        <v>84</v>
      </c>
      <c r="E73" s="546"/>
      <c r="F73" s="546"/>
      <c r="G73" s="546"/>
      <c r="H73" s="533">
        <v>1.41</v>
      </c>
      <c r="I73" s="533">
        <v>0.9</v>
      </c>
      <c r="J73" s="533">
        <v>0.9</v>
      </c>
      <c r="K73" s="533">
        <v>0.9</v>
      </c>
      <c r="L73" s="164">
        <v>1.1000000000000001</v>
      </c>
      <c r="M73" s="164">
        <v>0.89</v>
      </c>
      <c r="N73" s="164">
        <v>1.03</v>
      </c>
      <c r="O73" s="164">
        <v>1.29</v>
      </c>
      <c r="P73" s="164">
        <v>0.93</v>
      </c>
      <c r="Q73" s="164">
        <v>1.1100000000000001</v>
      </c>
      <c r="R73" s="164">
        <v>1.18</v>
      </c>
      <c r="S73" s="552">
        <v>1.1399999999999999</v>
      </c>
      <c r="T73" s="552">
        <v>1.23</v>
      </c>
      <c r="U73" s="164">
        <v>0.96</v>
      </c>
      <c r="V73" s="1307">
        <v>1.0989194845940176</v>
      </c>
      <c r="W73" s="1307">
        <v>0.9</v>
      </c>
      <c r="X73" s="552">
        <v>0.92</v>
      </c>
      <c r="Y73" s="164">
        <v>0.74</v>
      </c>
      <c r="Z73" s="164">
        <v>0.76</v>
      </c>
      <c r="AA73" s="1212">
        <v>0.54</v>
      </c>
      <c r="AB73" s="1212">
        <v>0.46</v>
      </c>
      <c r="AC73" s="1212">
        <v>0.61</v>
      </c>
      <c r="AD73" s="1212">
        <v>0.46</v>
      </c>
      <c r="AE73" s="1212">
        <v>0.43</v>
      </c>
      <c r="AF73" s="1212">
        <v>0.45</v>
      </c>
      <c r="AG73" s="1212">
        <v>0.39</v>
      </c>
      <c r="AH73" s="1212">
        <v>0.37</v>
      </c>
      <c r="AI73" s="1592">
        <v>0.37</v>
      </c>
    </row>
    <row r="74" spans="1:37" ht="11.1" customHeight="1">
      <c r="A74" s="173"/>
      <c r="B74" s="174"/>
      <c r="C74" s="209"/>
      <c r="D74" s="553" t="s">
        <v>90</v>
      </c>
      <c r="E74" s="546"/>
      <c r="F74" s="546"/>
      <c r="G74" s="546"/>
      <c r="H74" s="533">
        <v>129.01</v>
      </c>
      <c r="I74" s="533">
        <v>169.46</v>
      </c>
      <c r="J74" s="533">
        <v>170.67</v>
      </c>
      <c r="K74" s="533">
        <v>177.12</v>
      </c>
      <c r="L74" s="164">
        <v>153.22999999999999</v>
      </c>
      <c r="M74" s="164">
        <v>177.75</v>
      </c>
      <c r="N74" s="164">
        <v>155.76</v>
      </c>
      <c r="O74" s="164">
        <v>129.25</v>
      </c>
      <c r="P74" s="164">
        <v>168.7</v>
      </c>
      <c r="Q74" s="164">
        <v>150.9</v>
      </c>
      <c r="R74" s="164">
        <v>143.47</v>
      </c>
      <c r="S74" s="552">
        <v>146.74</v>
      </c>
      <c r="T74" s="552">
        <v>137.75</v>
      </c>
      <c r="U74" s="164">
        <v>154.19</v>
      </c>
      <c r="V74" s="1307">
        <v>139.500158049352</v>
      </c>
      <c r="W74" s="1307">
        <v>156.83000000000001</v>
      </c>
      <c r="X74" s="552">
        <v>148.25</v>
      </c>
      <c r="Y74" s="164">
        <v>175.35</v>
      </c>
      <c r="Z74" s="164">
        <v>172.18</v>
      </c>
      <c r="AA74" s="1212">
        <v>223.81</v>
      </c>
      <c r="AB74" s="1212">
        <v>251.96</v>
      </c>
      <c r="AC74" s="1212">
        <v>201.97</v>
      </c>
      <c r="AD74" s="1212">
        <v>270.35000000000002</v>
      </c>
      <c r="AE74" s="1212">
        <v>301.37</v>
      </c>
      <c r="AF74" s="1212">
        <v>269.98</v>
      </c>
      <c r="AG74" s="1212">
        <v>303.60000000000002</v>
      </c>
      <c r="AH74" s="1212">
        <v>314.45</v>
      </c>
      <c r="AI74" s="1592">
        <v>228.48</v>
      </c>
    </row>
    <row r="75" spans="1:37" ht="11.1" customHeight="1">
      <c r="A75" s="173"/>
      <c r="B75" s="174"/>
      <c r="C75" s="209"/>
      <c r="D75" s="554" t="s">
        <v>91</v>
      </c>
      <c r="E75" s="546"/>
      <c r="F75" s="546"/>
      <c r="G75" s="546"/>
      <c r="H75" s="536">
        <v>0</v>
      </c>
      <c r="I75" s="533">
        <v>70.819999999999993</v>
      </c>
      <c r="J75" s="533">
        <v>68.17</v>
      </c>
      <c r="K75" s="533">
        <v>66.62</v>
      </c>
      <c r="L75" s="164">
        <v>63.12</v>
      </c>
      <c r="M75" s="164">
        <v>77.680000000000007</v>
      </c>
      <c r="N75" s="555">
        <v>79.47</v>
      </c>
      <c r="O75" s="555">
        <v>65.91</v>
      </c>
      <c r="P75" s="555">
        <v>88.06</v>
      </c>
      <c r="Q75" s="555">
        <v>85.73</v>
      </c>
      <c r="R75" s="555">
        <v>80.67</v>
      </c>
      <c r="S75" s="556">
        <v>82.68</v>
      </c>
      <c r="T75" s="556">
        <v>78.31</v>
      </c>
      <c r="U75" s="555">
        <v>81.03</v>
      </c>
      <c r="V75" s="1308">
        <v>74.122536097601994</v>
      </c>
      <c r="W75" s="1308">
        <v>79.2</v>
      </c>
      <c r="X75" s="556">
        <v>85.07</v>
      </c>
      <c r="Y75" s="555">
        <v>100.24</v>
      </c>
      <c r="Z75" s="555">
        <v>100.15</v>
      </c>
      <c r="AA75" s="555">
        <v>121.37</v>
      </c>
      <c r="AB75" s="555">
        <v>130.34</v>
      </c>
      <c r="AC75" s="555">
        <v>112.35</v>
      </c>
      <c r="AD75" s="555">
        <v>146.04</v>
      </c>
      <c r="AE75" s="555">
        <v>169.77</v>
      </c>
      <c r="AF75" s="555">
        <v>157.07</v>
      </c>
      <c r="AG75" s="555">
        <v>203.95</v>
      </c>
      <c r="AH75" s="555">
        <v>212.61</v>
      </c>
      <c r="AI75" s="1609">
        <v>319.62</v>
      </c>
    </row>
    <row r="76" spans="1:37" ht="11.1" customHeight="1">
      <c r="A76" s="173"/>
      <c r="B76" s="174"/>
      <c r="C76" s="209"/>
      <c r="D76" s="525" t="s">
        <v>92</v>
      </c>
      <c r="E76" s="525"/>
      <c r="F76" s="525"/>
      <c r="G76" s="539"/>
      <c r="H76" s="541">
        <v>0.6</v>
      </c>
      <c r="I76" s="541">
        <v>0.59</v>
      </c>
      <c r="J76" s="540">
        <v>0.55000000000000004</v>
      </c>
      <c r="K76" s="541">
        <v>0.55000000000000004</v>
      </c>
      <c r="L76" s="541">
        <v>0.63</v>
      </c>
      <c r="M76" s="541">
        <v>0.48</v>
      </c>
      <c r="N76" s="541">
        <v>0.36</v>
      </c>
      <c r="O76" s="541">
        <v>0.47</v>
      </c>
      <c r="P76" s="541">
        <v>0.64</v>
      </c>
      <c r="Q76" s="541">
        <v>0.5</v>
      </c>
      <c r="R76" s="541">
        <v>0.74</v>
      </c>
      <c r="S76" s="542">
        <v>0.72</v>
      </c>
      <c r="T76" s="542">
        <v>0.83</v>
      </c>
      <c r="U76" s="541">
        <v>0.69</v>
      </c>
      <c r="V76" s="1304">
        <v>0.84277830129936349</v>
      </c>
      <c r="W76" s="1304">
        <v>0.67</v>
      </c>
      <c r="X76" s="1434">
        <v>0.6</v>
      </c>
      <c r="Y76" s="541">
        <v>0.5</v>
      </c>
      <c r="Z76" s="541">
        <v>0.47</v>
      </c>
      <c r="AA76" s="541">
        <v>0.37</v>
      </c>
      <c r="AB76" s="541">
        <v>0.28000000000000003</v>
      </c>
      <c r="AC76" s="541">
        <v>0.43</v>
      </c>
      <c r="AD76" s="541">
        <v>0.28999999999999998</v>
      </c>
      <c r="AE76" s="541">
        <v>0.28000000000000003</v>
      </c>
      <c r="AF76" s="540">
        <v>0.35</v>
      </c>
      <c r="AG76" s="540">
        <v>0.3</v>
      </c>
      <c r="AH76" s="540">
        <v>0.33</v>
      </c>
      <c r="AI76" s="1622">
        <v>0.32</v>
      </c>
    </row>
    <row r="77" spans="1:37" ht="11.1" customHeight="1">
      <c r="A77" s="173"/>
      <c r="B77" s="174"/>
      <c r="C77" s="209"/>
      <c r="D77" s="326"/>
      <c r="E77" s="326"/>
      <c r="F77" s="326"/>
      <c r="G77" s="326"/>
      <c r="H77" s="120"/>
      <c r="I77" s="120"/>
      <c r="J77" s="120"/>
      <c r="K77" s="120"/>
      <c r="L77" s="120"/>
      <c r="M77" s="120"/>
      <c r="N77" s="120"/>
      <c r="O77" s="120"/>
      <c r="P77" s="120"/>
      <c r="Q77" s="120"/>
      <c r="R77" s="120"/>
      <c r="S77" s="462"/>
      <c r="T77" s="462"/>
      <c r="U77" s="462"/>
      <c r="V77" s="1166"/>
      <c r="W77" s="1166"/>
      <c r="X77" s="1435"/>
      <c r="Y77" s="1475"/>
      <c r="Z77" s="1475"/>
      <c r="AA77" s="1475"/>
      <c r="AB77" s="1475"/>
      <c r="AC77" s="1475"/>
      <c r="AD77" s="1475"/>
      <c r="AE77" s="1475"/>
      <c r="AF77" s="1475"/>
      <c r="AG77" s="1475"/>
      <c r="AH77" s="1475"/>
      <c r="AI77" s="1475"/>
    </row>
    <row r="78" spans="1:37" ht="11.1" customHeight="1">
      <c r="A78" s="173"/>
      <c r="B78" s="174"/>
      <c r="C78" s="211"/>
      <c r="D78" s="320" t="s">
        <v>105</v>
      </c>
      <c r="E78" s="321"/>
      <c r="F78" s="321"/>
      <c r="G78" s="321"/>
      <c r="H78" s="219"/>
      <c r="I78" s="219"/>
      <c r="J78" s="219"/>
      <c r="K78" s="219"/>
      <c r="L78" s="212"/>
      <c r="M78" s="345"/>
      <c r="N78" s="345"/>
      <c r="O78" s="345"/>
      <c r="P78" s="345"/>
      <c r="Q78" s="345"/>
      <c r="R78" s="345"/>
      <c r="S78" s="459"/>
      <c r="T78" s="459"/>
      <c r="U78" s="459"/>
      <c r="V78" s="1290"/>
      <c r="W78" s="1290"/>
      <c r="X78" s="459"/>
      <c r="Y78" s="319"/>
      <c r="Z78" s="358"/>
      <c r="AA78" s="345"/>
      <c r="AB78" s="345"/>
      <c r="AC78" s="345"/>
      <c r="AD78" s="345"/>
      <c r="AE78" s="345"/>
      <c r="AF78" s="419"/>
      <c r="AG78" s="419"/>
      <c r="AH78" s="419"/>
      <c r="AI78" s="453" t="s">
        <v>565</v>
      </c>
    </row>
    <row r="79" spans="1:37" ht="11.1" customHeight="1">
      <c r="A79" s="173"/>
      <c r="B79" s="174"/>
      <c r="C79" s="209"/>
      <c r="D79" s="526" t="s">
        <v>93</v>
      </c>
      <c r="E79" s="526"/>
      <c r="F79" s="526"/>
      <c r="G79" s="513"/>
      <c r="H79" s="557">
        <v>76143</v>
      </c>
      <c r="I79" s="557">
        <v>85463</v>
      </c>
      <c r="J79" s="557">
        <v>84965</v>
      </c>
      <c r="K79" s="557">
        <v>86541</v>
      </c>
      <c r="L79" s="557">
        <v>89453</v>
      </c>
      <c r="M79" s="557">
        <v>87228</v>
      </c>
      <c r="N79" s="557">
        <v>90652</v>
      </c>
      <c r="O79" s="557">
        <v>93004</v>
      </c>
      <c r="P79" s="557">
        <v>94430</v>
      </c>
      <c r="Q79" s="557">
        <v>92955</v>
      </c>
      <c r="R79" s="557">
        <v>95622</v>
      </c>
      <c r="S79" s="558">
        <v>98116</v>
      </c>
      <c r="T79" s="558">
        <v>99016</v>
      </c>
      <c r="U79" s="558">
        <v>97629</v>
      </c>
      <c r="V79" s="1128">
        <v>99590</v>
      </c>
      <c r="W79" s="1128">
        <v>101118</v>
      </c>
      <c r="X79" s="558">
        <v>99653</v>
      </c>
      <c r="Y79" s="1215">
        <v>99190</v>
      </c>
      <c r="Z79" s="1215">
        <v>100494</v>
      </c>
      <c r="AA79" s="1215">
        <v>97540</v>
      </c>
      <c r="AB79" s="1215">
        <v>99486</v>
      </c>
      <c r="AC79" s="1215">
        <v>97676</v>
      </c>
      <c r="AD79" s="1215">
        <v>99283</v>
      </c>
      <c r="AE79" s="1215">
        <v>103592</v>
      </c>
      <c r="AF79" s="1215">
        <v>103673</v>
      </c>
      <c r="AG79" s="1215">
        <v>101837</v>
      </c>
      <c r="AH79" s="1215">
        <v>102249</v>
      </c>
      <c r="AI79" s="1595">
        <v>102834</v>
      </c>
    </row>
    <row r="80" spans="1:37" ht="11.1" customHeight="1">
      <c r="A80" s="173"/>
      <c r="B80" s="174"/>
      <c r="C80" s="209"/>
      <c r="D80" s="532" t="s">
        <v>94</v>
      </c>
      <c r="E80" s="532"/>
      <c r="F80" s="532"/>
      <c r="G80" s="532"/>
      <c r="H80" s="559">
        <v>11.69</v>
      </c>
      <c r="I80" s="559">
        <v>12.86</v>
      </c>
      <c r="J80" s="559">
        <v>12.68</v>
      </c>
      <c r="K80" s="559">
        <v>12.91</v>
      </c>
      <c r="L80" s="559">
        <v>13.31</v>
      </c>
      <c r="M80" s="559">
        <v>13.07</v>
      </c>
      <c r="N80" s="560">
        <v>13.32</v>
      </c>
      <c r="O80" s="560">
        <v>13.48</v>
      </c>
      <c r="P80" s="561">
        <v>13.4</v>
      </c>
      <c r="Q80" s="561">
        <v>13.15</v>
      </c>
      <c r="R80" s="561">
        <v>13.37</v>
      </c>
      <c r="S80" s="562">
        <v>13.32</v>
      </c>
      <c r="T80" s="562">
        <v>13.19</v>
      </c>
      <c r="U80" s="562">
        <v>12.95</v>
      </c>
      <c r="V80" s="1309">
        <v>12.98</v>
      </c>
      <c r="W80" s="1309">
        <v>12.75</v>
      </c>
      <c r="X80" s="562">
        <v>13.45</v>
      </c>
      <c r="Y80" s="560">
        <v>12.93</v>
      </c>
      <c r="Z80" s="560">
        <v>12.42</v>
      </c>
      <c r="AA80" s="560">
        <v>14.21</v>
      </c>
      <c r="AB80" s="560">
        <v>14.12</v>
      </c>
      <c r="AC80" s="560">
        <v>13.61</v>
      </c>
      <c r="AD80" s="560">
        <v>13.64</v>
      </c>
      <c r="AE80" s="560">
        <v>13.86</v>
      </c>
      <c r="AF80" s="560">
        <v>13.87</v>
      </c>
      <c r="AG80" s="560">
        <v>13.65</v>
      </c>
      <c r="AH80" s="560">
        <v>13.54</v>
      </c>
      <c r="AI80" s="1596">
        <v>13.44</v>
      </c>
    </row>
    <row r="81" spans="1:37" ht="11.1" customHeight="1">
      <c r="A81" s="173"/>
      <c r="B81" s="174"/>
      <c r="C81" s="209"/>
      <c r="D81" s="14"/>
      <c r="E81" s="14" t="s">
        <v>71</v>
      </c>
      <c r="F81" s="14"/>
      <c r="G81" s="14"/>
      <c r="H81" s="559">
        <v>8.1300000000000008</v>
      </c>
      <c r="I81" s="559">
        <v>9.98</v>
      </c>
      <c r="J81" s="559">
        <v>10.050000000000001</v>
      </c>
      <c r="K81" s="559">
        <v>10.3</v>
      </c>
      <c r="L81" s="559">
        <v>10.81</v>
      </c>
      <c r="M81" s="559">
        <v>10.62</v>
      </c>
      <c r="N81" s="559">
        <v>10.89</v>
      </c>
      <c r="O81" s="559">
        <v>11.17</v>
      </c>
      <c r="P81" s="559">
        <v>11.21</v>
      </c>
      <c r="Q81" s="559">
        <v>10.98</v>
      </c>
      <c r="R81" s="559">
        <v>11.2</v>
      </c>
      <c r="S81" s="563">
        <v>11.23</v>
      </c>
      <c r="T81" s="563">
        <v>11.32</v>
      </c>
      <c r="U81" s="563">
        <v>11.13</v>
      </c>
      <c r="V81" s="1310">
        <v>11.24</v>
      </c>
      <c r="W81" s="1310">
        <v>11.09</v>
      </c>
      <c r="X81" s="563">
        <v>11.87</v>
      </c>
      <c r="Y81" s="559">
        <v>11.38</v>
      </c>
      <c r="Z81" s="559">
        <v>10.94</v>
      </c>
      <c r="AA81" s="559">
        <v>13.1</v>
      </c>
      <c r="AB81" s="559">
        <v>13.14</v>
      </c>
      <c r="AC81" s="559">
        <v>12.68</v>
      </c>
      <c r="AD81" s="559">
        <v>12.77</v>
      </c>
      <c r="AE81" s="559">
        <v>12.96</v>
      </c>
      <c r="AF81" s="559">
        <v>13.04</v>
      </c>
      <c r="AG81" s="559">
        <v>12.81</v>
      </c>
      <c r="AH81" s="559">
        <v>12.74</v>
      </c>
      <c r="AI81" s="1722">
        <v>12.65</v>
      </c>
    </row>
    <row r="82" spans="1:37" ht="11.1" customHeight="1">
      <c r="A82" s="173"/>
      <c r="B82" s="174"/>
      <c r="C82" s="209"/>
      <c r="D82" s="564"/>
      <c r="E82" s="564" t="s">
        <v>72</v>
      </c>
      <c r="F82" s="564"/>
      <c r="G82" s="564"/>
      <c r="H82" s="565">
        <v>7.28</v>
      </c>
      <c r="I82" s="565">
        <v>9.2100000000000009</v>
      </c>
      <c r="J82" s="565">
        <v>9.35</v>
      </c>
      <c r="K82" s="565">
        <v>9.6</v>
      </c>
      <c r="L82" s="565">
        <v>9.82</v>
      </c>
      <c r="M82" s="565">
        <v>9.61</v>
      </c>
      <c r="N82" s="565">
        <v>9.59</v>
      </c>
      <c r="O82" s="565">
        <v>9.7100000000000009</v>
      </c>
      <c r="P82" s="565">
        <v>9.7799999999999994</v>
      </c>
      <c r="Q82" s="565">
        <v>9.5500000000000007</v>
      </c>
      <c r="R82" s="565">
        <v>9.68</v>
      </c>
      <c r="S82" s="566">
        <v>9.66</v>
      </c>
      <c r="T82" s="566">
        <v>9.73</v>
      </c>
      <c r="U82" s="565">
        <v>9.5399999999999991</v>
      </c>
      <c r="V82" s="1311">
        <v>9.5299999999999994</v>
      </c>
      <c r="W82" s="1311">
        <v>9.41</v>
      </c>
      <c r="X82" s="566">
        <v>10.25</v>
      </c>
      <c r="Y82" s="565">
        <v>9.8000000000000007</v>
      </c>
      <c r="Z82" s="565">
        <v>9.48</v>
      </c>
      <c r="AA82" s="565">
        <v>11.35</v>
      </c>
      <c r="AB82" s="565">
        <v>11.44</v>
      </c>
      <c r="AC82" s="565">
        <v>11.02</v>
      </c>
      <c r="AD82" s="565">
        <v>11.18</v>
      </c>
      <c r="AE82" s="565">
        <v>11.17</v>
      </c>
      <c r="AF82" s="565">
        <v>11.45</v>
      </c>
      <c r="AG82" s="565">
        <v>11.21</v>
      </c>
      <c r="AH82" s="565">
        <v>11.5</v>
      </c>
      <c r="AI82" s="1597">
        <v>11.56</v>
      </c>
    </row>
    <row r="83" spans="1:37" ht="11.1" customHeight="1">
      <c r="A83" s="173"/>
      <c r="B83" s="174"/>
      <c r="C83" s="209"/>
      <c r="D83" s="532" t="s">
        <v>95</v>
      </c>
      <c r="E83" s="532"/>
      <c r="F83" s="532"/>
      <c r="G83" s="532"/>
      <c r="H83" s="559">
        <v>125.58</v>
      </c>
      <c r="I83" s="559">
        <v>122.53</v>
      </c>
      <c r="J83" s="559">
        <v>123.37</v>
      </c>
      <c r="K83" s="559">
        <v>123.81</v>
      </c>
      <c r="L83" s="559">
        <v>124.14</v>
      </c>
      <c r="M83" s="559">
        <v>122.22</v>
      </c>
      <c r="N83" s="560">
        <v>120.09</v>
      </c>
      <c r="O83" s="560">
        <v>120.56</v>
      </c>
      <c r="P83" s="561">
        <v>121.05</v>
      </c>
      <c r="Q83" s="561">
        <v>122.39</v>
      </c>
      <c r="R83" s="561">
        <v>120.58</v>
      </c>
      <c r="S83" s="562">
        <v>121.17</v>
      </c>
      <c r="T83" s="562">
        <v>119.27</v>
      </c>
      <c r="U83" s="560">
        <v>118.69</v>
      </c>
      <c r="V83" s="1309">
        <v>117.51</v>
      </c>
      <c r="W83" s="562">
        <v>117.55</v>
      </c>
      <c r="X83" s="562">
        <v>117.91</v>
      </c>
      <c r="Y83" s="560">
        <v>118.76</v>
      </c>
      <c r="Z83" s="560">
        <v>121.35</v>
      </c>
      <c r="AA83" s="560">
        <v>121.11</v>
      </c>
      <c r="AB83" s="560">
        <v>124.49</v>
      </c>
      <c r="AC83" s="560">
        <v>125.18</v>
      </c>
      <c r="AD83" s="560">
        <v>124.83</v>
      </c>
      <c r="AE83" s="560">
        <v>122.71</v>
      </c>
      <c r="AF83" s="560">
        <v>123.24</v>
      </c>
      <c r="AG83" s="560">
        <v>123.87</v>
      </c>
      <c r="AH83" s="560">
        <v>130.79</v>
      </c>
      <c r="AI83" s="1596">
        <v>126.87</v>
      </c>
    </row>
    <row r="84" spans="1:37" ht="11.1" customHeight="1">
      <c r="A84" s="173"/>
      <c r="B84" s="174"/>
      <c r="C84" s="209"/>
      <c r="D84" s="535" t="s">
        <v>96</v>
      </c>
      <c r="E84" s="535"/>
      <c r="F84" s="535"/>
      <c r="G84" s="535"/>
      <c r="H84" s="565">
        <v>28.35</v>
      </c>
      <c r="I84" s="565">
        <v>26.83</v>
      </c>
      <c r="J84" s="565">
        <v>29.4</v>
      </c>
      <c r="K84" s="565">
        <v>27.03</v>
      </c>
      <c r="L84" s="565">
        <v>28.89</v>
      </c>
      <c r="M84" s="565">
        <v>26.96</v>
      </c>
      <c r="N84" s="565">
        <v>27.56</v>
      </c>
      <c r="O84" s="565">
        <v>26.21</v>
      </c>
      <c r="P84" s="565">
        <v>28.84</v>
      </c>
      <c r="Q84" s="565">
        <v>26.58</v>
      </c>
      <c r="R84" s="565">
        <v>27.4</v>
      </c>
      <c r="S84" s="566">
        <v>26.66</v>
      </c>
      <c r="T84" s="566">
        <v>22.9</v>
      </c>
      <c r="U84" s="565">
        <v>23.17</v>
      </c>
      <c r="V84" s="1311">
        <v>22.36</v>
      </c>
      <c r="W84" s="566">
        <v>24.26</v>
      </c>
      <c r="X84" s="566">
        <v>21.79</v>
      </c>
      <c r="Y84" s="565">
        <v>22.93</v>
      </c>
      <c r="Z84" s="565">
        <v>27.85</v>
      </c>
      <c r="AA84" s="565">
        <v>25.67</v>
      </c>
      <c r="AB84" s="565">
        <v>28.98</v>
      </c>
      <c r="AC84" s="565">
        <v>29.96</v>
      </c>
      <c r="AD84" s="565">
        <v>37.1</v>
      </c>
      <c r="AE84" s="565">
        <v>31.42</v>
      </c>
      <c r="AF84" s="565">
        <v>27.74</v>
      </c>
      <c r="AG84" s="565">
        <v>29.33</v>
      </c>
      <c r="AH84" s="565">
        <v>36.25</v>
      </c>
      <c r="AI84" s="1597">
        <v>32.89</v>
      </c>
    </row>
    <row r="85" spans="1:37" ht="11.1" customHeight="1">
      <c r="A85" s="173"/>
      <c r="B85" s="174"/>
      <c r="C85" s="209"/>
      <c r="D85" s="327"/>
      <c r="E85" s="328"/>
      <c r="F85" s="328"/>
      <c r="G85" s="328"/>
      <c r="H85" s="23"/>
      <c r="I85" s="23"/>
      <c r="J85" s="23"/>
      <c r="K85" s="23"/>
      <c r="L85" s="23"/>
      <c r="M85" s="361"/>
      <c r="N85" s="361"/>
      <c r="O85" s="361"/>
      <c r="P85" s="361"/>
      <c r="Q85" s="361"/>
      <c r="R85" s="361"/>
      <c r="S85" s="463"/>
      <c r="T85" s="463"/>
      <c r="U85" s="463"/>
      <c r="V85" s="1312"/>
      <c r="W85" s="1312"/>
      <c r="X85" s="463"/>
      <c r="Y85" s="518"/>
      <c r="Z85" s="361"/>
      <c r="AA85" s="518"/>
      <c r="AB85" s="518"/>
      <c r="AC85" s="518"/>
      <c r="AD85" s="518"/>
      <c r="AE85" s="518"/>
      <c r="AF85" s="361"/>
      <c r="AG85" s="361"/>
      <c r="AH85" s="361"/>
      <c r="AI85" s="361"/>
    </row>
    <row r="86" spans="1:37" ht="11.1" customHeight="1">
      <c r="A86" s="173"/>
      <c r="B86" s="174"/>
      <c r="C86" s="211"/>
      <c r="D86" s="320" t="s">
        <v>106</v>
      </c>
      <c r="E86" s="321"/>
      <c r="F86" s="321"/>
      <c r="G86" s="321"/>
      <c r="H86" s="219"/>
      <c r="I86" s="219"/>
      <c r="J86" s="219"/>
      <c r="K86" s="219"/>
      <c r="L86" s="212"/>
      <c r="M86" s="345"/>
      <c r="N86" s="345"/>
      <c r="O86" s="345"/>
      <c r="P86" s="345"/>
      <c r="Q86" s="345"/>
      <c r="R86" s="345"/>
      <c r="S86" s="459"/>
      <c r="T86" s="459"/>
      <c r="U86" s="459"/>
      <c r="V86" s="1290"/>
      <c r="W86" s="1290"/>
      <c r="X86" s="459"/>
      <c r="Y86" s="319"/>
      <c r="Z86" s="419"/>
      <c r="AA86" s="345"/>
      <c r="AB86" s="345"/>
      <c r="AC86" s="345"/>
      <c r="AD86" s="345"/>
      <c r="AE86" s="345"/>
      <c r="AF86" s="419"/>
      <c r="AG86" s="419"/>
      <c r="AH86" s="419"/>
      <c r="AI86" s="1478" t="s">
        <v>567</v>
      </c>
    </row>
    <row r="87" spans="1:37" ht="11.1" customHeight="1">
      <c r="A87" s="173"/>
      <c r="B87" s="174"/>
      <c r="C87" s="209"/>
      <c r="D87" s="526" t="s">
        <v>93</v>
      </c>
      <c r="E87" s="567"/>
      <c r="F87" s="567"/>
      <c r="G87" s="988"/>
      <c r="H87" s="557">
        <v>47739</v>
      </c>
      <c r="I87" s="557">
        <v>54587</v>
      </c>
      <c r="J87" s="557">
        <v>54277</v>
      </c>
      <c r="K87" s="557">
        <v>51226</v>
      </c>
      <c r="L87" s="557">
        <v>53173</v>
      </c>
      <c r="M87" s="557">
        <v>51733.89673</v>
      </c>
      <c r="N87" s="557">
        <v>51866</v>
      </c>
      <c r="O87" s="557">
        <v>54134</v>
      </c>
      <c r="P87" s="557">
        <v>54653</v>
      </c>
      <c r="Q87" s="557">
        <v>54673</v>
      </c>
      <c r="R87" s="557">
        <v>55160</v>
      </c>
      <c r="S87" s="558">
        <v>57253</v>
      </c>
      <c r="T87" s="558">
        <v>57693</v>
      </c>
      <c r="U87" s="1215">
        <v>56679</v>
      </c>
      <c r="V87" s="1128">
        <v>56581</v>
      </c>
      <c r="W87" s="1128">
        <v>56370</v>
      </c>
      <c r="X87" s="558">
        <v>56570</v>
      </c>
      <c r="Y87" s="1215">
        <v>56005</v>
      </c>
      <c r="Z87" s="1215">
        <v>55774</v>
      </c>
      <c r="AA87" s="1215">
        <v>56404</v>
      </c>
      <c r="AB87" s="1215">
        <v>56400</v>
      </c>
      <c r="AC87" s="1215">
        <v>55030</v>
      </c>
      <c r="AD87" s="1215">
        <v>55182</v>
      </c>
      <c r="AE87" s="1215">
        <v>57139</v>
      </c>
      <c r="AF87" s="1215">
        <v>56246</v>
      </c>
      <c r="AG87" s="1215">
        <v>54999</v>
      </c>
      <c r="AH87" s="1215">
        <v>56758</v>
      </c>
      <c r="AI87" s="1595">
        <v>55807</v>
      </c>
      <c r="AJ87" s="455"/>
      <c r="AK87" s="108"/>
    </row>
    <row r="88" spans="1:37" ht="11.1" customHeight="1">
      <c r="A88" s="173"/>
      <c r="B88" s="174"/>
      <c r="C88" s="209"/>
      <c r="D88" s="532" t="s">
        <v>94</v>
      </c>
      <c r="E88" s="554"/>
      <c r="F88" s="554"/>
      <c r="G88" s="554"/>
      <c r="H88" s="559">
        <v>13.69</v>
      </c>
      <c r="I88" s="559">
        <v>15.25</v>
      </c>
      <c r="J88" s="559">
        <v>15.06</v>
      </c>
      <c r="K88" s="559">
        <v>15.6</v>
      </c>
      <c r="L88" s="559">
        <v>16.260000000000002</v>
      </c>
      <c r="M88" s="559">
        <v>16.036496083397136</v>
      </c>
      <c r="N88" s="560">
        <v>15.7</v>
      </c>
      <c r="O88" s="560">
        <v>16.45</v>
      </c>
      <c r="P88" s="561">
        <v>16.39</v>
      </c>
      <c r="Q88" s="561">
        <v>16.21</v>
      </c>
      <c r="R88" s="561">
        <v>16.07</v>
      </c>
      <c r="S88" s="562">
        <v>16.3</v>
      </c>
      <c r="T88" s="562">
        <v>16.29</v>
      </c>
      <c r="U88" s="560">
        <v>16.12</v>
      </c>
      <c r="V88" s="1309">
        <v>16.13</v>
      </c>
      <c r="W88" s="1309">
        <v>15.86</v>
      </c>
      <c r="X88" s="562">
        <v>19.11</v>
      </c>
      <c r="Y88" s="560">
        <v>18.53</v>
      </c>
      <c r="Z88" s="560">
        <v>17.75</v>
      </c>
      <c r="AA88" s="560">
        <v>17.2</v>
      </c>
      <c r="AB88" s="560">
        <v>17.18</v>
      </c>
      <c r="AC88" s="560">
        <v>17.05</v>
      </c>
      <c r="AD88" s="560">
        <v>17.100000000000001</v>
      </c>
      <c r="AE88" s="560">
        <v>17.309999999999999</v>
      </c>
      <c r="AF88" s="560">
        <v>16.8</v>
      </c>
      <c r="AG88" s="560">
        <v>16.55</v>
      </c>
      <c r="AH88" s="560">
        <v>17</v>
      </c>
      <c r="AI88" s="1596">
        <v>16.41</v>
      </c>
      <c r="AJ88" s="455"/>
      <c r="AK88" s="108"/>
    </row>
    <row r="89" spans="1:37" ht="11.1" customHeight="1">
      <c r="A89" s="173"/>
      <c r="B89" s="174"/>
      <c r="C89" s="209"/>
      <c r="D89" s="14"/>
      <c r="E89" s="568" t="s">
        <v>73</v>
      </c>
      <c r="F89" s="568"/>
      <c r="G89" s="568"/>
      <c r="H89" s="559">
        <v>10.130000000000001</v>
      </c>
      <c r="I89" s="559">
        <v>11.64</v>
      </c>
      <c r="J89" s="559">
        <v>11.77</v>
      </c>
      <c r="K89" s="559">
        <v>12.7</v>
      </c>
      <c r="L89" s="559">
        <v>13.39</v>
      </c>
      <c r="M89" s="559">
        <v>13.185018025362599</v>
      </c>
      <c r="N89" s="559">
        <v>13.16</v>
      </c>
      <c r="O89" s="559">
        <v>13.85</v>
      </c>
      <c r="P89" s="559">
        <v>13.96</v>
      </c>
      <c r="Q89" s="559">
        <v>13.77</v>
      </c>
      <c r="R89" s="559">
        <v>13.79</v>
      </c>
      <c r="S89" s="563">
        <v>14.04</v>
      </c>
      <c r="T89" s="563">
        <v>14.21</v>
      </c>
      <c r="U89" s="559">
        <v>14.08</v>
      </c>
      <c r="V89" s="1310">
        <v>14.16</v>
      </c>
      <c r="W89" s="1310">
        <v>13.93</v>
      </c>
      <c r="X89" s="559">
        <v>17.079999999999998</v>
      </c>
      <c r="Y89" s="559">
        <v>16.600000000000001</v>
      </c>
      <c r="Z89" s="559">
        <v>16.02</v>
      </c>
      <c r="AA89" s="559">
        <v>15.51</v>
      </c>
      <c r="AB89" s="559">
        <v>15.9</v>
      </c>
      <c r="AC89" s="559">
        <v>15.76</v>
      </c>
      <c r="AD89" s="559">
        <v>15.95</v>
      </c>
      <c r="AE89" s="559">
        <v>16.11</v>
      </c>
      <c r="AF89" s="559">
        <v>15.8</v>
      </c>
      <c r="AG89" s="559">
        <v>15.59</v>
      </c>
      <c r="AH89" s="559">
        <v>16.079999999999998</v>
      </c>
      <c r="AI89" s="1722">
        <v>15.48</v>
      </c>
      <c r="AJ89" s="455"/>
      <c r="AK89" s="108"/>
    </row>
    <row r="90" spans="1:37" ht="11.1" customHeight="1">
      <c r="A90" s="173"/>
      <c r="B90" s="174"/>
      <c r="C90" s="209"/>
      <c r="D90" s="564"/>
      <c r="E90" s="564" t="s">
        <v>72</v>
      </c>
      <c r="F90" s="569"/>
      <c r="G90" s="569"/>
      <c r="H90" s="565">
        <v>9.84</v>
      </c>
      <c r="I90" s="565">
        <v>11.36</v>
      </c>
      <c r="J90" s="565">
        <v>11.49</v>
      </c>
      <c r="K90" s="565">
        <v>12.4</v>
      </c>
      <c r="L90" s="565">
        <v>12.62</v>
      </c>
      <c r="M90" s="565">
        <v>12.412236787858687</v>
      </c>
      <c r="N90" s="565">
        <v>12.41</v>
      </c>
      <c r="O90" s="565">
        <v>12.79</v>
      </c>
      <c r="P90" s="565">
        <v>12.91</v>
      </c>
      <c r="Q90" s="565">
        <v>12.73</v>
      </c>
      <c r="R90" s="565">
        <v>12.78</v>
      </c>
      <c r="S90" s="566">
        <v>12.77</v>
      </c>
      <c r="T90" s="566">
        <v>12.95</v>
      </c>
      <c r="U90" s="565">
        <v>12.8</v>
      </c>
      <c r="V90" s="1311">
        <v>12.97</v>
      </c>
      <c r="W90" s="1311">
        <v>12.77</v>
      </c>
      <c r="X90" s="565">
        <v>15.68</v>
      </c>
      <c r="Y90" s="565">
        <v>15.23</v>
      </c>
      <c r="Z90" s="565">
        <v>14.81</v>
      </c>
      <c r="AA90" s="565">
        <v>14.34</v>
      </c>
      <c r="AB90" s="565">
        <v>14.74</v>
      </c>
      <c r="AC90" s="565">
        <v>14.58</v>
      </c>
      <c r="AD90" s="565">
        <v>14.87</v>
      </c>
      <c r="AE90" s="565">
        <v>14.61</v>
      </c>
      <c r="AF90" s="565">
        <v>14.75</v>
      </c>
      <c r="AG90" s="565">
        <v>14.54</v>
      </c>
      <c r="AH90" s="565">
        <v>15.03</v>
      </c>
      <c r="AI90" s="1597">
        <v>14.74</v>
      </c>
      <c r="AJ90" s="455"/>
      <c r="AK90" s="108"/>
    </row>
    <row r="91" spans="1:37" ht="11.1" customHeight="1">
      <c r="A91" s="173"/>
      <c r="B91" s="174"/>
      <c r="C91" s="209"/>
      <c r="D91" s="14"/>
      <c r="E91" s="94"/>
      <c r="F91" s="94"/>
      <c r="G91" s="94"/>
      <c r="H91" s="94"/>
      <c r="I91" s="94"/>
      <c r="J91" s="94"/>
      <c r="K91" s="94"/>
      <c r="L91" s="94"/>
      <c r="M91" s="99"/>
      <c r="N91" s="99"/>
      <c r="O91" s="99"/>
      <c r="P91" s="99"/>
      <c r="Q91" s="99"/>
      <c r="R91" s="99"/>
      <c r="S91" s="266"/>
      <c r="T91" s="266"/>
      <c r="U91" s="266"/>
      <c r="V91" s="1133"/>
      <c r="W91" s="1133"/>
      <c r="X91" s="99"/>
      <c r="Y91" s="165"/>
      <c r="Z91" s="99"/>
      <c r="AA91" s="165"/>
      <c r="AB91" s="165"/>
      <c r="AC91" s="165"/>
      <c r="AD91" s="165"/>
      <c r="AE91" s="165"/>
      <c r="AF91" s="99"/>
      <c r="AG91" s="99"/>
      <c r="AH91" s="99"/>
      <c r="AI91" s="99"/>
    </row>
    <row r="92" spans="1:37" ht="11.1" customHeight="1">
      <c r="A92" s="173"/>
      <c r="B92" s="174"/>
      <c r="C92" s="211"/>
      <c r="D92" s="320" t="s">
        <v>107</v>
      </c>
      <c r="E92" s="321"/>
      <c r="F92" s="321"/>
      <c r="G92" s="321"/>
      <c r="H92" s="219"/>
      <c r="I92" s="219"/>
      <c r="J92" s="219"/>
      <c r="K92" s="219"/>
      <c r="L92" s="212"/>
      <c r="M92" s="319"/>
      <c r="N92" s="319"/>
      <c r="O92" s="319"/>
      <c r="P92" s="319"/>
      <c r="Q92" s="319"/>
      <c r="R92" s="319"/>
      <c r="S92" s="459"/>
      <c r="T92" s="459"/>
      <c r="U92" s="459"/>
      <c r="V92" s="1290"/>
      <c r="W92" s="1290"/>
      <c r="X92" s="345"/>
      <c r="Y92" s="419"/>
      <c r="Z92" s="419"/>
      <c r="AA92" s="419"/>
      <c r="AB92" s="419"/>
      <c r="AC92" s="419"/>
      <c r="AD92" s="419"/>
      <c r="AE92" s="419"/>
      <c r="AF92" s="419"/>
      <c r="AG92" s="419"/>
      <c r="AH92" s="419"/>
      <c r="AI92" s="1478" t="s">
        <v>567</v>
      </c>
    </row>
    <row r="93" spans="1:37" ht="11.1" customHeight="1">
      <c r="A93" s="173"/>
      <c r="B93" s="174"/>
      <c r="C93" s="209"/>
      <c r="D93" s="526" t="s">
        <v>93</v>
      </c>
      <c r="E93" s="567"/>
      <c r="F93" s="567"/>
      <c r="G93" s="988"/>
      <c r="H93" s="557">
        <v>30147</v>
      </c>
      <c r="I93" s="557">
        <v>33266</v>
      </c>
      <c r="J93" s="557">
        <v>33501</v>
      </c>
      <c r="K93" s="557">
        <v>34311</v>
      </c>
      <c r="L93" s="653">
        <v>36349</v>
      </c>
      <c r="M93" s="653">
        <v>35393</v>
      </c>
      <c r="N93" s="653">
        <v>35590</v>
      </c>
      <c r="O93" s="653">
        <v>36581</v>
      </c>
      <c r="P93" s="653">
        <v>37040</v>
      </c>
      <c r="Q93" s="653">
        <v>36602</v>
      </c>
      <c r="R93" s="653">
        <v>37580</v>
      </c>
      <c r="S93" s="655">
        <v>37769</v>
      </c>
      <c r="T93" s="655">
        <v>38061</v>
      </c>
      <c r="U93" s="655">
        <v>36706</v>
      </c>
      <c r="V93" s="1057">
        <v>36426</v>
      </c>
      <c r="W93" s="1057">
        <v>36587</v>
      </c>
      <c r="X93" s="1444">
        <v>37237</v>
      </c>
      <c r="Y93" s="1215">
        <v>36005</v>
      </c>
      <c r="Z93" s="1215">
        <v>36114</v>
      </c>
      <c r="AA93" s="1215">
        <v>35655</v>
      </c>
      <c r="AB93" s="1215">
        <v>36230</v>
      </c>
      <c r="AC93" s="1215">
        <v>34791</v>
      </c>
      <c r="AD93" s="1215">
        <v>34898</v>
      </c>
      <c r="AE93" s="1215">
        <v>36783</v>
      </c>
      <c r="AF93" s="1215">
        <v>35660</v>
      </c>
      <c r="AG93" s="1215">
        <v>34936</v>
      </c>
      <c r="AH93" s="1215">
        <v>35758</v>
      </c>
      <c r="AI93" s="1595">
        <v>34628</v>
      </c>
    </row>
    <row r="94" spans="1:37" ht="14.25" customHeight="1">
      <c r="A94" s="173"/>
      <c r="B94" s="174"/>
      <c r="C94" s="209"/>
      <c r="D94" s="532" t="s">
        <v>94</v>
      </c>
      <c r="E94" s="554"/>
      <c r="F94" s="554"/>
      <c r="G94" s="554"/>
      <c r="H94" s="559">
        <v>13.42</v>
      </c>
      <c r="I94" s="559">
        <v>15.36</v>
      </c>
      <c r="J94" s="559">
        <v>15.56</v>
      </c>
      <c r="K94" s="559">
        <v>15.97</v>
      </c>
      <c r="L94" s="559">
        <v>16.96</v>
      </c>
      <c r="M94" s="559">
        <v>16.510000000000002</v>
      </c>
      <c r="N94" s="560">
        <v>16.47</v>
      </c>
      <c r="O94" s="560">
        <v>16.7</v>
      </c>
      <c r="P94" s="561">
        <v>16.579999999999998</v>
      </c>
      <c r="Q94" s="561">
        <v>16.3</v>
      </c>
      <c r="R94" s="561">
        <v>16.59</v>
      </c>
      <c r="S94" s="562">
        <v>16.329999999999998</v>
      </c>
      <c r="T94" s="562">
        <v>16.05</v>
      </c>
      <c r="U94" s="562">
        <v>15.34</v>
      </c>
      <c r="V94" s="1309">
        <v>15.04875945926325</v>
      </c>
      <c r="W94" s="1309">
        <v>15.15</v>
      </c>
      <c r="X94" s="560">
        <v>18.52</v>
      </c>
      <c r="Y94" s="560">
        <v>17.86</v>
      </c>
      <c r="Z94" s="560">
        <v>17.510000000000002</v>
      </c>
      <c r="AA94" s="560">
        <v>16.850000000000001</v>
      </c>
      <c r="AB94" s="560">
        <v>16.36</v>
      </c>
      <c r="AC94" s="560">
        <v>15.94</v>
      </c>
      <c r="AD94" s="560">
        <v>15.59</v>
      </c>
      <c r="AE94" s="560">
        <v>16.420000000000002</v>
      </c>
      <c r="AF94" s="560">
        <v>15.79</v>
      </c>
      <c r="AG94" s="560">
        <v>15.49</v>
      </c>
      <c r="AH94" s="560">
        <v>15.64</v>
      </c>
      <c r="AI94" s="1596">
        <v>14.96</v>
      </c>
    </row>
    <row r="95" spans="1:37" ht="11.1" customHeight="1">
      <c r="A95" s="173"/>
      <c r="B95" s="174"/>
      <c r="C95" s="209"/>
      <c r="D95" s="14"/>
      <c r="E95" s="568" t="s">
        <v>73</v>
      </c>
      <c r="F95" s="568"/>
      <c r="G95" s="568"/>
      <c r="H95" s="559">
        <v>9.31</v>
      </c>
      <c r="I95" s="559">
        <v>11.76</v>
      </c>
      <c r="J95" s="559">
        <v>12.02</v>
      </c>
      <c r="K95" s="559">
        <v>12.29</v>
      </c>
      <c r="L95" s="559">
        <v>13.35</v>
      </c>
      <c r="M95" s="559">
        <v>13.1</v>
      </c>
      <c r="N95" s="559">
        <v>13.07</v>
      </c>
      <c r="O95" s="559">
        <v>13.520000000000001</v>
      </c>
      <c r="P95" s="559">
        <v>13.53</v>
      </c>
      <c r="Q95" s="559">
        <v>13.46</v>
      </c>
      <c r="R95" s="559">
        <v>13.44</v>
      </c>
      <c r="S95" s="563">
        <v>13.420000000000002</v>
      </c>
      <c r="T95" s="563">
        <v>13.28</v>
      </c>
      <c r="U95" s="563">
        <v>12.9</v>
      </c>
      <c r="V95" s="1310">
        <v>12.721729908901471</v>
      </c>
      <c r="W95" s="1310">
        <v>12.96</v>
      </c>
      <c r="X95" s="559">
        <v>15.89</v>
      </c>
      <c r="Y95" s="559">
        <v>15.59</v>
      </c>
      <c r="Z95" s="559">
        <v>15.38</v>
      </c>
      <c r="AA95" s="559">
        <v>14.95</v>
      </c>
      <c r="AB95" s="559">
        <v>14.63</v>
      </c>
      <c r="AC95" s="559">
        <v>14.51</v>
      </c>
      <c r="AD95" s="559">
        <v>14.28</v>
      </c>
      <c r="AE95" s="559">
        <v>15.14</v>
      </c>
      <c r="AF95" s="559">
        <v>14.62</v>
      </c>
      <c r="AG95" s="559">
        <v>14.42</v>
      </c>
      <c r="AH95" s="559">
        <v>14.67</v>
      </c>
      <c r="AI95" s="1722">
        <v>14.04</v>
      </c>
    </row>
    <row r="96" spans="1:37" ht="11.1" customHeight="1">
      <c r="A96" s="173"/>
      <c r="B96" s="174"/>
      <c r="C96" s="209"/>
      <c r="D96" s="564"/>
      <c r="E96" s="564" t="s">
        <v>72</v>
      </c>
      <c r="F96" s="569"/>
      <c r="G96" s="569"/>
      <c r="H96" s="565">
        <v>8.42</v>
      </c>
      <c r="I96" s="565">
        <v>10.88</v>
      </c>
      <c r="J96" s="565">
        <v>11.29</v>
      </c>
      <c r="K96" s="565">
        <v>11.56</v>
      </c>
      <c r="L96" s="565">
        <v>11.91</v>
      </c>
      <c r="M96" s="565">
        <v>11.66</v>
      </c>
      <c r="N96" s="565">
        <v>11.8</v>
      </c>
      <c r="O96" s="565">
        <v>11.81</v>
      </c>
      <c r="P96" s="565">
        <v>11.85</v>
      </c>
      <c r="Q96" s="565">
        <v>11.79</v>
      </c>
      <c r="R96" s="565">
        <v>11.92</v>
      </c>
      <c r="S96" s="566">
        <v>11.93</v>
      </c>
      <c r="T96" s="566">
        <v>11.83</v>
      </c>
      <c r="U96" s="566">
        <v>11.46</v>
      </c>
      <c r="V96" s="1311">
        <v>11.431575096152118</v>
      </c>
      <c r="W96" s="1311">
        <v>11.67</v>
      </c>
      <c r="X96" s="565">
        <v>14.34</v>
      </c>
      <c r="Y96" s="565">
        <v>14.05</v>
      </c>
      <c r="Z96" s="565">
        <v>14.02</v>
      </c>
      <c r="AA96" s="565">
        <v>13.63</v>
      </c>
      <c r="AB96" s="565">
        <v>13.36</v>
      </c>
      <c r="AC96" s="565">
        <v>13.23</v>
      </c>
      <c r="AD96" s="565">
        <v>13.17</v>
      </c>
      <c r="AE96" s="565">
        <v>13.14</v>
      </c>
      <c r="AF96" s="565">
        <v>13.29</v>
      </c>
      <c r="AG96" s="565">
        <v>13.09</v>
      </c>
      <c r="AH96" s="565">
        <v>13.36</v>
      </c>
      <c r="AI96" s="1597">
        <v>13.18</v>
      </c>
    </row>
    <row r="97" spans="1:35" ht="11.1" customHeight="1">
      <c r="A97" s="173"/>
      <c r="B97" s="174"/>
      <c r="C97" s="209"/>
      <c r="D97" s="92"/>
      <c r="E97" s="92"/>
      <c r="F97" s="92"/>
      <c r="G97" s="92"/>
      <c r="H97" s="223"/>
      <c r="I97" s="223"/>
      <c r="J97" s="223"/>
      <c r="K97" s="223"/>
      <c r="L97" s="223"/>
      <c r="M97" s="223"/>
      <c r="N97" s="223"/>
      <c r="O97" s="223"/>
      <c r="P97" s="223"/>
      <c r="Q97" s="223"/>
      <c r="R97" s="223"/>
      <c r="S97" s="223"/>
      <c r="T97" s="223"/>
      <c r="U97" s="223"/>
      <c r="V97" s="223"/>
      <c r="W97" s="223"/>
      <c r="X97" s="223"/>
      <c r="Y97" s="223"/>
      <c r="Z97" s="223"/>
      <c r="AA97" s="223"/>
      <c r="AB97" s="223"/>
      <c r="AC97" s="223"/>
      <c r="AD97" s="223"/>
      <c r="AE97" s="223"/>
      <c r="AF97" s="223"/>
      <c r="AG97" s="223"/>
      <c r="AH97" s="223"/>
      <c r="AI97" s="223"/>
    </row>
    <row r="98" spans="1:35" ht="11.1" customHeight="1">
      <c r="A98" s="173"/>
      <c r="B98" s="174"/>
      <c r="C98" s="180"/>
      <c r="D98" s="92"/>
      <c r="E98" s="92"/>
      <c r="F98" s="92"/>
      <c r="G98" s="92"/>
      <c r="H98" s="35"/>
      <c r="I98" s="179"/>
      <c r="J98" s="35"/>
      <c r="K98" s="35"/>
      <c r="L98" s="181"/>
      <c r="M98" s="331"/>
      <c r="N98" s="331"/>
      <c r="O98" s="331"/>
      <c r="P98" s="331"/>
      <c r="Q98" s="331"/>
      <c r="R98" s="331"/>
      <c r="S98" s="331"/>
      <c r="T98" s="331"/>
      <c r="U98" s="331"/>
      <c r="V98" s="331"/>
      <c r="W98" s="331"/>
      <c r="X98" s="331"/>
      <c r="Y98" s="331"/>
      <c r="Z98" s="331"/>
      <c r="AA98" s="331"/>
      <c r="AB98" s="331"/>
      <c r="AC98" s="331"/>
      <c r="AD98" s="331"/>
      <c r="AE98" s="331"/>
      <c r="AF98" s="331"/>
      <c r="AG98" s="331"/>
      <c r="AH98" s="331"/>
      <c r="AI98" s="331"/>
    </row>
    <row r="99" spans="1:35" ht="11.1" customHeight="1">
      <c r="A99" s="182"/>
      <c r="B99" s="183"/>
      <c r="C99" s="180"/>
      <c r="D99" s="92"/>
      <c r="E99" s="92"/>
      <c r="F99" s="92"/>
      <c r="G99" s="92"/>
      <c r="H99" s="179"/>
      <c r="I99" s="179"/>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row>
    <row r="100" spans="1:35" ht="11.1" customHeight="1">
      <c r="A100" s="64"/>
      <c r="B100" s="65"/>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row>
    <row r="101" spans="1:35" ht="11.1" customHeight="1">
      <c r="A101" s="64"/>
      <c r="B101" s="65"/>
    </row>
    <row r="102" spans="1:35" ht="11.1" customHeight="1">
      <c r="A102" s="64"/>
      <c r="B102" s="65"/>
    </row>
    <row r="103" spans="1:35" ht="11.1" customHeight="1">
      <c r="A103" s="64"/>
      <c r="B103" s="65"/>
    </row>
    <row r="104" spans="1:35" ht="11.25" customHeight="1">
      <c r="A104" s="64"/>
      <c r="B104" s="65"/>
    </row>
    <row r="105" spans="1:35" ht="10.15" customHeight="1">
      <c r="A105" s="64"/>
      <c r="B105" s="65"/>
    </row>
    <row r="106" spans="1:35" ht="10.15" customHeight="1">
      <c r="A106" s="64"/>
      <c r="B106" s="65"/>
    </row>
    <row r="107" spans="1:35">
      <c r="A107" s="64"/>
      <c r="B107" s="65"/>
    </row>
    <row r="108" spans="1:35">
      <c r="A108" s="64"/>
      <c r="B108" s="65"/>
    </row>
    <row r="109" spans="1:35">
      <c r="A109" s="64"/>
      <c r="B109" s="65"/>
    </row>
    <row r="110" spans="1:35">
      <c r="A110" s="64"/>
      <c r="B110" s="65"/>
    </row>
    <row r="111" spans="1:35">
      <c r="A111" s="64"/>
      <c r="B111" s="65"/>
    </row>
    <row r="112" spans="1:35">
      <c r="A112" s="64"/>
      <c r="B112" s="65"/>
      <c r="U112" s="1207"/>
      <c r="V112" s="1207"/>
      <c r="W112" s="1207"/>
      <c r="X112" s="1207"/>
      <c r="Y112" s="1207"/>
      <c r="Z112" s="1207"/>
      <c r="AA112" s="1207"/>
      <c r="AB112" s="1207"/>
      <c r="AC112" s="1207"/>
      <c r="AD112" s="1207"/>
      <c r="AE112" s="1207"/>
      <c r="AF112" s="1207"/>
      <c r="AG112" s="1207"/>
      <c r="AH112" s="1207"/>
      <c r="AI112" s="1207"/>
    </row>
    <row r="113" spans="1:2">
      <c r="A113" s="64"/>
      <c r="B113" s="65"/>
    </row>
    <row r="114" spans="1:2">
      <c r="A114" s="64"/>
      <c r="B114" s="65"/>
    </row>
    <row r="115" spans="1:2">
      <c r="A115" s="64"/>
      <c r="B115" s="65"/>
    </row>
    <row r="116" spans="1:2">
      <c r="A116" s="64"/>
      <c r="B116" s="65"/>
    </row>
    <row r="117" spans="1:2">
      <c r="A117" s="64"/>
      <c r="B117" s="65"/>
    </row>
    <row r="118" spans="1:2">
      <c r="A118" s="64"/>
      <c r="B118" s="65"/>
    </row>
    <row r="119" spans="1:2">
      <c r="A119" s="64"/>
      <c r="B119" s="65"/>
    </row>
    <row r="120" spans="1:2">
      <c r="A120" s="64"/>
      <c r="B120" s="65"/>
    </row>
    <row r="121" spans="1:2">
      <c r="A121" s="64"/>
      <c r="B121" s="65"/>
    </row>
    <row r="122" spans="1:2">
      <c r="A122" s="64"/>
      <c r="B122" s="65"/>
    </row>
    <row r="123" spans="1:2">
      <c r="A123" s="64"/>
      <c r="B123" s="65"/>
    </row>
    <row r="124" spans="1:2">
      <c r="A124" s="64"/>
      <c r="B124" s="65"/>
    </row>
    <row r="125" spans="1:2">
      <c r="A125" s="64"/>
      <c r="B125" s="65"/>
    </row>
    <row r="126" spans="1:2">
      <c r="A126" s="64"/>
      <c r="B126" s="65"/>
    </row>
    <row r="127" spans="1:2">
      <c r="A127" s="64"/>
      <c r="B127" s="65"/>
    </row>
    <row r="128" spans="1:2">
      <c r="A128" s="64"/>
      <c r="B128" s="65"/>
    </row>
    <row r="129" spans="1:2">
      <c r="A129" s="64"/>
      <c r="B129" s="65"/>
    </row>
    <row r="130" spans="1:2">
      <c r="A130" s="64"/>
      <c r="B130" s="65"/>
    </row>
    <row r="131" spans="1:2">
      <c r="A131" s="64"/>
      <c r="B131" s="65"/>
    </row>
    <row r="132" spans="1:2">
      <c r="A132" s="64"/>
      <c r="B132" s="65"/>
    </row>
    <row r="133" spans="1:2">
      <c r="A133" s="64"/>
      <c r="B133" s="65"/>
    </row>
    <row r="134" spans="1:2">
      <c r="A134" s="64"/>
      <c r="B134" s="65"/>
    </row>
    <row r="135" spans="1:2">
      <c r="A135" s="64"/>
      <c r="B135" s="65"/>
    </row>
    <row r="136" spans="1:2">
      <c r="A136" s="64"/>
      <c r="B136" s="65"/>
    </row>
    <row r="137" spans="1:2">
      <c r="A137" s="64"/>
      <c r="B137" s="65"/>
    </row>
    <row r="138" spans="1:2">
      <c r="A138" s="64"/>
      <c r="B138" s="65"/>
    </row>
    <row r="139" spans="1:2">
      <c r="A139" s="64"/>
      <c r="B139" s="65"/>
    </row>
    <row r="140" spans="1:2">
      <c r="A140" s="64"/>
      <c r="B140" s="65"/>
    </row>
    <row r="141" spans="1:2">
      <c r="A141" s="64"/>
      <c r="B141" s="65"/>
    </row>
    <row r="142" spans="1:2">
      <c r="A142" s="64"/>
      <c r="B142" s="65"/>
    </row>
    <row r="143" spans="1:2">
      <c r="A143" s="64"/>
      <c r="B143" s="65"/>
    </row>
    <row r="144" spans="1:2">
      <c r="A144" s="64"/>
      <c r="B144" s="65"/>
    </row>
    <row r="145" spans="1:2">
      <c r="A145" s="64"/>
      <c r="B145" s="65"/>
    </row>
    <row r="146" spans="1:2">
      <c r="A146" s="64"/>
      <c r="B146" s="65"/>
    </row>
    <row r="147" spans="1:2">
      <c r="A147" s="64"/>
      <c r="B147" s="65"/>
    </row>
    <row r="148" spans="1:2">
      <c r="A148" s="64"/>
      <c r="B148" s="65"/>
    </row>
    <row r="149" spans="1:2">
      <c r="A149" s="64"/>
      <c r="B149" s="65"/>
    </row>
    <row r="150" spans="1:2">
      <c r="A150" s="64"/>
      <c r="B150" s="65"/>
    </row>
    <row r="151" spans="1:2">
      <c r="A151" s="64"/>
      <c r="B151" s="65"/>
    </row>
    <row r="152" spans="1:2">
      <c r="A152" s="64"/>
      <c r="B152" s="65"/>
    </row>
    <row r="153" spans="1:2">
      <c r="A153" s="64"/>
      <c r="B153" s="65"/>
    </row>
    <row r="154" spans="1:2">
      <c r="A154" s="64"/>
      <c r="B154" s="65"/>
    </row>
    <row r="155" spans="1:2">
      <c r="A155" s="64"/>
      <c r="B155" s="65"/>
    </row>
    <row r="156" spans="1:2">
      <c r="A156" s="64"/>
      <c r="B156" s="65"/>
    </row>
    <row r="157" spans="1:2">
      <c r="A157" s="64"/>
      <c r="B157" s="65"/>
    </row>
    <row r="158" spans="1:2">
      <c r="A158" s="64"/>
      <c r="B158" s="65"/>
    </row>
    <row r="159" spans="1:2">
      <c r="A159" s="64"/>
      <c r="B159" s="65"/>
    </row>
    <row r="160" spans="1:2">
      <c r="A160" s="64"/>
      <c r="B160" s="65"/>
    </row>
    <row r="161" spans="1:2">
      <c r="A161" s="64"/>
      <c r="B161" s="65"/>
    </row>
    <row r="162" spans="1:2">
      <c r="A162" s="64"/>
      <c r="B162" s="65"/>
    </row>
    <row r="163" spans="1:2">
      <c r="A163" s="64"/>
      <c r="B163" s="65"/>
    </row>
    <row r="164" spans="1:2">
      <c r="A164" s="64"/>
      <c r="B164" s="65"/>
    </row>
    <row r="165" spans="1:2">
      <c r="A165" s="64"/>
      <c r="B165" s="65"/>
    </row>
    <row r="166" spans="1:2">
      <c r="A166" s="64"/>
      <c r="B166" s="65"/>
    </row>
    <row r="167" spans="1:2">
      <c r="A167" s="64"/>
      <c r="B167" s="65"/>
    </row>
    <row r="168" spans="1:2">
      <c r="A168" s="64"/>
      <c r="B168" s="65"/>
    </row>
    <row r="169" spans="1:2">
      <c r="A169" s="64"/>
      <c r="B169" s="65"/>
    </row>
    <row r="170" spans="1:2">
      <c r="A170" s="64"/>
      <c r="B170" s="65"/>
    </row>
    <row r="171" spans="1:2">
      <c r="A171" s="64"/>
      <c r="B171" s="65"/>
    </row>
    <row r="172" spans="1:2">
      <c r="A172" s="64"/>
      <c r="B172" s="65"/>
    </row>
    <row r="173" spans="1:2">
      <c r="A173" s="64"/>
      <c r="B173" s="65"/>
    </row>
    <row r="174" spans="1:2">
      <c r="A174" s="64"/>
      <c r="B174" s="65"/>
    </row>
    <row r="175" spans="1:2">
      <c r="A175" s="64"/>
      <c r="B175" s="65"/>
    </row>
    <row r="176" spans="1:2">
      <c r="A176" s="64"/>
      <c r="B176" s="65"/>
    </row>
    <row r="177" spans="1:2">
      <c r="A177" s="64"/>
      <c r="B177" s="65"/>
    </row>
    <row r="178" spans="1:2">
      <c r="A178" s="64"/>
      <c r="B178" s="65"/>
    </row>
    <row r="179" spans="1:2">
      <c r="A179" s="64"/>
      <c r="B179" s="65"/>
    </row>
    <row r="180" spans="1:2">
      <c r="A180" s="64"/>
      <c r="B180" s="65"/>
    </row>
    <row r="181" spans="1:2">
      <c r="A181" s="64"/>
      <c r="B181" s="65"/>
    </row>
    <row r="182" spans="1:2">
      <c r="A182" s="64"/>
      <c r="B182" s="65"/>
    </row>
    <row r="183" spans="1:2">
      <c r="A183" s="64"/>
      <c r="B183" s="65"/>
    </row>
    <row r="184" spans="1:2">
      <c r="A184" s="64"/>
      <c r="B184" s="65"/>
    </row>
    <row r="185" spans="1:2">
      <c r="A185" s="64"/>
      <c r="B185" s="65"/>
    </row>
    <row r="186" spans="1:2">
      <c r="A186" s="64"/>
      <c r="B186" s="65"/>
    </row>
    <row r="187" spans="1:2">
      <c r="A187" s="64"/>
      <c r="B187" s="65"/>
    </row>
    <row r="188" spans="1:2">
      <c r="A188" s="64"/>
      <c r="B188" s="65"/>
    </row>
    <row r="189" spans="1:2">
      <c r="A189" s="64"/>
      <c r="B189" s="65"/>
    </row>
    <row r="190" spans="1:2">
      <c r="A190" s="64"/>
      <c r="B190" s="65"/>
    </row>
    <row r="191" spans="1:2">
      <c r="A191" s="64"/>
      <c r="B191" s="65"/>
    </row>
    <row r="192" spans="1:2">
      <c r="A192" s="64"/>
      <c r="B192" s="65"/>
    </row>
    <row r="193" spans="1:2">
      <c r="A193" s="64"/>
      <c r="B193" s="65"/>
    </row>
    <row r="194" spans="1:2">
      <c r="A194" s="64"/>
      <c r="B194" s="65"/>
    </row>
    <row r="195" spans="1:2">
      <c r="A195" s="64"/>
      <c r="B195" s="65"/>
    </row>
    <row r="196" spans="1:2">
      <c r="A196" s="64"/>
      <c r="B196" s="65"/>
    </row>
    <row r="197" spans="1:2">
      <c r="A197" s="64"/>
      <c r="B197" s="65"/>
    </row>
    <row r="198" spans="1:2">
      <c r="A198" s="64"/>
      <c r="B198" s="65"/>
    </row>
    <row r="199" spans="1:2">
      <c r="A199" s="64"/>
      <c r="B199" s="65"/>
    </row>
    <row r="200" spans="1:2">
      <c r="A200" s="64"/>
      <c r="B200" s="65"/>
    </row>
    <row r="201" spans="1:2">
      <c r="A201" s="64"/>
      <c r="B201" s="65"/>
    </row>
    <row r="202" spans="1:2">
      <c r="A202" s="64"/>
      <c r="B202" s="65"/>
    </row>
    <row r="203" spans="1:2">
      <c r="A203" s="64"/>
      <c r="B203" s="65"/>
    </row>
    <row r="204" spans="1:2">
      <c r="A204" s="64"/>
      <c r="B204" s="65"/>
    </row>
    <row r="205" spans="1:2">
      <c r="A205" s="64"/>
      <c r="B205" s="65"/>
    </row>
    <row r="206" spans="1:2">
      <c r="A206" s="64"/>
      <c r="B206" s="65"/>
    </row>
    <row r="207" spans="1:2">
      <c r="A207" s="64"/>
      <c r="B207" s="65"/>
    </row>
    <row r="208" spans="1:2">
      <c r="A208" s="64"/>
      <c r="B208" s="65"/>
    </row>
    <row r="209" spans="1:2">
      <c r="A209" s="64"/>
      <c r="B209" s="65"/>
    </row>
    <row r="210" spans="1:2">
      <c r="A210" s="64"/>
      <c r="B210" s="65"/>
    </row>
    <row r="211" spans="1:2">
      <c r="A211" s="64"/>
      <c r="B211" s="65"/>
    </row>
    <row r="212" spans="1:2">
      <c r="A212" s="64"/>
      <c r="B212" s="65"/>
    </row>
    <row r="213" spans="1:2">
      <c r="A213" s="64"/>
      <c r="B213" s="65"/>
    </row>
    <row r="214" spans="1:2">
      <c r="A214" s="64"/>
      <c r="B214" s="65"/>
    </row>
    <row r="215" spans="1:2">
      <c r="A215" s="64"/>
      <c r="B215" s="65"/>
    </row>
    <row r="216" spans="1:2">
      <c r="A216" s="64"/>
      <c r="B216" s="65"/>
    </row>
    <row r="217" spans="1:2">
      <c r="A217" s="64"/>
      <c r="B217" s="65"/>
    </row>
    <row r="218" spans="1:2">
      <c r="A218" s="64"/>
      <c r="B218" s="65"/>
    </row>
    <row r="219" spans="1:2">
      <c r="A219" s="64"/>
      <c r="B219" s="65"/>
    </row>
    <row r="220" spans="1:2">
      <c r="A220" s="64"/>
      <c r="B220" s="65"/>
    </row>
    <row r="221" spans="1:2">
      <c r="A221" s="64"/>
      <c r="B221" s="65"/>
    </row>
    <row r="222" spans="1:2">
      <c r="A222" s="64"/>
      <c r="B222" s="65"/>
    </row>
    <row r="223" spans="1:2">
      <c r="A223" s="64"/>
      <c r="B223" s="65"/>
    </row>
    <row r="224" spans="1:2">
      <c r="A224" s="64"/>
      <c r="B224" s="65"/>
    </row>
    <row r="225" spans="1:2">
      <c r="A225" s="64"/>
      <c r="B225" s="65"/>
    </row>
    <row r="226" spans="1:2">
      <c r="A226" s="64"/>
      <c r="B226" s="65"/>
    </row>
    <row r="227" spans="1:2">
      <c r="A227" s="64"/>
      <c r="B227" s="65"/>
    </row>
    <row r="228" spans="1:2">
      <c r="A228" s="64"/>
      <c r="B228" s="65"/>
    </row>
    <row r="229" spans="1:2">
      <c r="A229" s="64"/>
      <c r="B229" s="65"/>
    </row>
    <row r="230" spans="1:2">
      <c r="A230" s="64"/>
      <c r="B230" s="65"/>
    </row>
    <row r="231" spans="1:2">
      <c r="A231" s="64"/>
      <c r="B231" s="65"/>
    </row>
    <row r="232" spans="1:2">
      <c r="A232" s="64"/>
      <c r="B232" s="65"/>
    </row>
    <row r="233" spans="1:2">
      <c r="A233" s="64"/>
      <c r="B233" s="65"/>
    </row>
    <row r="234" spans="1:2">
      <c r="A234" s="64"/>
      <c r="B234" s="65"/>
    </row>
    <row r="235" spans="1:2">
      <c r="A235" s="64"/>
      <c r="B235" s="65"/>
    </row>
    <row r="236" spans="1:2">
      <c r="A236" s="64"/>
      <c r="B236" s="65"/>
    </row>
    <row r="237" spans="1:2">
      <c r="A237" s="64"/>
      <c r="B237" s="65"/>
    </row>
    <row r="238" spans="1:2">
      <c r="A238" s="64"/>
      <c r="B238" s="65"/>
    </row>
    <row r="239" spans="1:2">
      <c r="A239" s="64"/>
      <c r="B239" s="65"/>
    </row>
    <row r="240" spans="1:2">
      <c r="A240" s="64"/>
      <c r="B240" s="65"/>
    </row>
    <row r="241" spans="1:2">
      <c r="A241" s="64"/>
      <c r="B241" s="65"/>
    </row>
    <row r="242" spans="1:2">
      <c r="A242" s="64"/>
      <c r="B242" s="65"/>
    </row>
    <row r="243" spans="1:2">
      <c r="A243" s="64"/>
      <c r="B243" s="65"/>
    </row>
    <row r="244" spans="1:2">
      <c r="A244" s="64"/>
      <c r="B244" s="65"/>
    </row>
    <row r="245" spans="1:2">
      <c r="A245" s="64"/>
      <c r="B245" s="65"/>
    </row>
    <row r="246" spans="1:2">
      <c r="A246" s="64"/>
      <c r="B246" s="65"/>
    </row>
    <row r="247" spans="1:2">
      <c r="A247" s="64"/>
      <c r="B247" s="65"/>
    </row>
    <row r="248" spans="1:2">
      <c r="A248" s="64"/>
      <c r="B248" s="65"/>
    </row>
    <row r="249" spans="1:2">
      <c r="A249" s="64"/>
      <c r="B249" s="65"/>
    </row>
    <row r="250" spans="1:2">
      <c r="A250" s="64"/>
      <c r="B250" s="65"/>
    </row>
    <row r="251" spans="1:2">
      <c r="A251" s="64"/>
      <c r="B251" s="65"/>
    </row>
    <row r="252" spans="1:2">
      <c r="A252" s="64"/>
      <c r="B252" s="65"/>
    </row>
    <row r="253" spans="1:2">
      <c r="A253" s="64"/>
      <c r="B253" s="65"/>
    </row>
    <row r="254" spans="1:2">
      <c r="A254" s="64"/>
      <c r="B254" s="65"/>
    </row>
    <row r="255" spans="1:2">
      <c r="A255" s="64"/>
      <c r="B255" s="65"/>
    </row>
    <row r="256" spans="1:2">
      <c r="A256" s="64"/>
      <c r="B256" s="65"/>
    </row>
    <row r="257" spans="1:2">
      <c r="A257" s="64"/>
      <c r="B257" s="65"/>
    </row>
    <row r="258" spans="1:2">
      <c r="A258" s="64"/>
      <c r="B258" s="65"/>
    </row>
    <row r="259" spans="1:2">
      <c r="A259" s="64"/>
      <c r="B259" s="65"/>
    </row>
    <row r="260" spans="1:2">
      <c r="A260" s="64"/>
      <c r="B260" s="65"/>
    </row>
    <row r="261" spans="1:2">
      <c r="A261" s="64"/>
      <c r="B261" s="65"/>
    </row>
    <row r="262" spans="1:2">
      <c r="A262" s="64"/>
      <c r="B262" s="65"/>
    </row>
    <row r="263" spans="1:2">
      <c r="A263" s="64"/>
      <c r="B263" s="65"/>
    </row>
    <row r="264" spans="1:2">
      <c r="A264" s="64"/>
      <c r="B264" s="65"/>
    </row>
    <row r="265" spans="1:2">
      <c r="A265" s="64"/>
      <c r="B265" s="65"/>
    </row>
    <row r="266" spans="1:2">
      <c r="A266" s="64"/>
      <c r="B266" s="65"/>
    </row>
    <row r="267" spans="1:2">
      <c r="A267" s="64"/>
      <c r="B267" s="65"/>
    </row>
    <row r="268" spans="1:2">
      <c r="A268" s="64"/>
      <c r="B268" s="65"/>
    </row>
    <row r="269" spans="1:2">
      <c r="A269" s="64"/>
      <c r="B269" s="65"/>
    </row>
    <row r="270" spans="1:2">
      <c r="A270" s="64"/>
      <c r="B270" s="65"/>
    </row>
    <row r="271" spans="1:2">
      <c r="A271" s="64"/>
      <c r="B271" s="65"/>
    </row>
    <row r="272" spans="1:2">
      <c r="A272" s="64"/>
      <c r="B272" s="65"/>
    </row>
    <row r="273" spans="1:2">
      <c r="A273" s="64"/>
      <c r="B273" s="65"/>
    </row>
    <row r="274" spans="1:2">
      <c r="A274" s="64"/>
      <c r="B274" s="65"/>
    </row>
    <row r="275" spans="1:2">
      <c r="A275" s="64"/>
      <c r="B275" s="65"/>
    </row>
    <row r="276" spans="1:2">
      <c r="A276" s="64"/>
      <c r="B276" s="65"/>
    </row>
    <row r="277" spans="1:2">
      <c r="A277" s="64"/>
      <c r="B277" s="65"/>
    </row>
    <row r="278" spans="1:2">
      <c r="A278" s="64"/>
      <c r="B278" s="65"/>
    </row>
    <row r="279" spans="1:2">
      <c r="A279" s="64"/>
      <c r="B279" s="65"/>
    </row>
    <row r="280" spans="1:2">
      <c r="A280" s="64"/>
      <c r="B280" s="65"/>
    </row>
    <row r="281" spans="1:2">
      <c r="A281" s="64"/>
      <c r="B281" s="65"/>
    </row>
    <row r="282" spans="1:2">
      <c r="A282" s="64"/>
      <c r="B282" s="65"/>
    </row>
    <row r="283" spans="1:2">
      <c r="A283" s="64"/>
      <c r="B283" s="65"/>
    </row>
    <row r="284" spans="1:2">
      <c r="A284" s="64"/>
      <c r="B284" s="65"/>
    </row>
    <row r="285" spans="1:2">
      <c r="A285" s="64"/>
      <c r="B285" s="65"/>
    </row>
    <row r="286" spans="1:2">
      <c r="A286" s="64"/>
      <c r="B286" s="65"/>
    </row>
    <row r="287" spans="1:2">
      <c r="A287" s="64"/>
      <c r="B287" s="65"/>
    </row>
    <row r="288" spans="1:2">
      <c r="A288" s="64"/>
      <c r="B288" s="65"/>
    </row>
    <row r="289" spans="1:2">
      <c r="A289" s="64"/>
      <c r="B289" s="65"/>
    </row>
    <row r="290" spans="1:2">
      <c r="A290" s="64"/>
      <c r="B290" s="65"/>
    </row>
    <row r="291" spans="1:2">
      <c r="A291" s="64"/>
      <c r="B291" s="65"/>
    </row>
    <row r="292" spans="1:2">
      <c r="A292" s="64"/>
      <c r="B292" s="65"/>
    </row>
    <row r="293" spans="1:2">
      <c r="A293" s="64"/>
      <c r="B293" s="65"/>
    </row>
    <row r="294" spans="1:2">
      <c r="A294" s="64"/>
      <c r="B294" s="65"/>
    </row>
    <row r="295" spans="1:2">
      <c r="A295" s="64"/>
      <c r="B295" s="65"/>
    </row>
    <row r="296" spans="1:2">
      <c r="A296" s="64"/>
      <c r="B296" s="65"/>
    </row>
    <row r="297" spans="1:2">
      <c r="A297" s="64"/>
      <c r="B297" s="65"/>
    </row>
    <row r="298" spans="1:2">
      <c r="A298" s="64"/>
      <c r="B298" s="65"/>
    </row>
    <row r="299" spans="1:2">
      <c r="A299" s="64"/>
      <c r="B299" s="65"/>
    </row>
    <row r="300" spans="1:2">
      <c r="A300" s="64"/>
      <c r="B300" s="65"/>
    </row>
    <row r="301" spans="1:2">
      <c r="A301" s="64"/>
      <c r="B301" s="65"/>
    </row>
    <row r="302" spans="1:2">
      <c r="A302" s="64"/>
      <c r="B302" s="65"/>
    </row>
    <row r="303" spans="1:2">
      <c r="A303" s="64"/>
      <c r="B303" s="65"/>
    </row>
    <row r="304" spans="1:2">
      <c r="A304" s="64"/>
      <c r="B304" s="65"/>
    </row>
    <row r="305" spans="1:2">
      <c r="A305" s="64"/>
      <c r="B305" s="65"/>
    </row>
    <row r="306" spans="1:2">
      <c r="A306" s="64"/>
      <c r="B306" s="65"/>
    </row>
    <row r="307" spans="1:2">
      <c r="A307" s="64"/>
      <c r="B307" s="65"/>
    </row>
    <row r="308" spans="1:2">
      <c r="A308" s="64"/>
      <c r="B308" s="65"/>
    </row>
    <row r="309" spans="1:2">
      <c r="A309" s="64"/>
      <c r="B309" s="65"/>
    </row>
    <row r="310" spans="1:2">
      <c r="A310" s="64"/>
      <c r="B310" s="65"/>
    </row>
    <row r="311" spans="1:2">
      <c r="A311" s="64"/>
      <c r="B311" s="65"/>
    </row>
    <row r="312" spans="1:2">
      <c r="A312" s="64"/>
      <c r="B312" s="65"/>
    </row>
    <row r="313" spans="1:2">
      <c r="A313" s="64"/>
      <c r="B313" s="65"/>
    </row>
    <row r="314" spans="1:2">
      <c r="A314" s="64"/>
      <c r="B314" s="65"/>
    </row>
    <row r="315" spans="1:2">
      <c r="A315" s="64"/>
      <c r="B315" s="65"/>
    </row>
    <row r="316" spans="1:2">
      <c r="A316" s="64"/>
      <c r="B316" s="65"/>
    </row>
    <row r="317" spans="1:2">
      <c r="A317" s="64"/>
      <c r="B317" s="65"/>
    </row>
    <row r="318" spans="1:2">
      <c r="A318" s="64"/>
      <c r="B318" s="65"/>
    </row>
    <row r="319" spans="1:2">
      <c r="A319" s="64"/>
      <c r="B319" s="65"/>
    </row>
    <row r="320" spans="1:2">
      <c r="A320" s="64"/>
      <c r="B320" s="65"/>
    </row>
    <row r="321" spans="1:2">
      <c r="A321" s="64"/>
      <c r="B321" s="65"/>
    </row>
    <row r="322" spans="1:2">
      <c r="A322" s="64"/>
      <c r="B322" s="65"/>
    </row>
    <row r="323" spans="1:2">
      <c r="A323" s="64"/>
      <c r="B323" s="65"/>
    </row>
    <row r="324" spans="1:2">
      <c r="A324" s="64"/>
      <c r="B324" s="65"/>
    </row>
    <row r="325" spans="1:2">
      <c r="A325" s="64"/>
      <c r="B325" s="65"/>
    </row>
    <row r="326" spans="1:2">
      <c r="A326" s="64"/>
      <c r="B326" s="65"/>
    </row>
    <row r="327" spans="1:2">
      <c r="A327" s="64"/>
      <c r="B327" s="65"/>
    </row>
    <row r="328" spans="1:2">
      <c r="A328" s="64"/>
      <c r="B328" s="65"/>
    </row>
    <row r="329" spans="1:2">
      <c r="A329" s="64"/>
      <c r="B329" s="65"/>
    </row>
    <row r="330" spans="1:2">
      <c r="A330" s="64"/>
      <c r="B330" s="65"/>
    </row>
    <row r="331" spans="1:2">
      <c r="A331" s="64"/>
      <c r="B331" s="65"/>
    </row>
    <row r="332" spans="1:2">
      <c r="A332" s="64"/>
      <c r="B332" s="65"/>
    </row>
    <row r="333" spans="1:2">
      <c r="A333" s="64"/>
      <c r="B333" s="65"/>
    </row>
    <row r="334" spans="1:2">
      <c r="A334" s="64"/>
      <c r="B334" s="65"/>
    </row>
    <row r="335" spans="1:2">
      <c r="A335" s="64"/>
      <c r="B335" s="65"/>
    </row>
    <row r="336" spans="1:2">
      <c r="A336" s="64"/>
      <c r="B336" s="65"/>
    </row>
    <row r="337" spans="1:2">
      <c r="A337" s="64"/>
      <c r="B337" s="65"/>
    </row>
    <row r="338" spans="1:2">
      <c r="A338" s="64"/>
      <c r="B338" s="65"/>
    </row>
    <row r="339" spans="1:2">
      <c r="A339" s="64"/>
      <c r="B339" s="65"/>
    </row>
    <row r="340" spans="1:2">
      <c r="A340" s="64"/>
      <c r="B340" s="65"/>
    </row>
    <row r="341" spans="1:2">
      <c r="A341" s="64"/>
      <c r="B341" s="65"/>
    </row>
    <row r="342" spans="1:2">
      <c r="A342" s="64"/>
      <c r="B342" s="65"/>
    </row>
    <row r="343" spans="1:2">
      <c r="A343" s="64"/>
      <c r="B343" s="65"/>
    </row>
    <row r="344" spans="1:2">
      <c r="A344" s="64"/>
      <c r="B344" s="65"/>
    </row>
    <row r="345" spans="1:2">
      <c r="A345" s="64"/>
      <c r="B345" s="65"/>
    </row>
    <row r="346" spans="1:2">
      <c r="A346" s="64"/>
      <c r="B346" s="65"/>
    </row>
    <row r="347" spans="1:2">
      <c r="A347" s="64"/>
      <c r="B347" s="65"/>
    </row>
    <row r="348" spans="1:2">
      <c r="A348" s="64"/>
      <c r="B348" s="65"/>
    </row>
    <row r="349" spans="1:2">
      <c r="A349" s="64"/>
      <c r="B349" s="65"/>
    </row>
    <row r="350" spans="1:2">
      <c r="A350" s="64"/>
      <c r="B350" s="65"/>
    </row>
    <row r="351" spans="1:2">
      <c r="A351" s="64"/>
      <c r="B351" s="65"/>
    </row>
    <row r="352" spans="1:2">
      <c r="A352" s="64"/>
      <c r="B352" s="65"/>
    </row>
    <row r="353" spans="1:2">
      <c r="A353" s="64"/>
      <c r="B353" s="65"/>
    </row>
    <row r="354" spans="1:2">
      <c r="A354" s="64"/>
      <c r="B354" s="65"/>
    </row>
    <row r="355" spans="1:2">
      <c r="A355" s="64"/>
      <c r="B355" s="65"/>
    </row>
    <row r="356" spans="1:2">
      <c r="A356" s="64"/>
      <c r="B356" s="65"/>
    </row>
    <row r="357" spans="1:2">
      <c r="A357" s="64"/>
      <c r="B357" s="65"/>
    </row>
    <row r="358" spans="1:2">
      <c r="A358" s="64"/>
      <c r="B358" s="65"/>
    </row>
    <row r="359" spans="1:2">
      <c r="A359" s="64"/>
      <c r="B359" s="65"/>
    </row>
    <row r="360" spans="1:2">
      <c r="A360" s="64"/>
      <c r="B360" s="65"/>
    </row>
    <row r="361" spans="1:2">
      <c r="A361" s="64"/>
      <c r="B361" s="65"/>
    </row>
    <row r="362" spans="1:2">
      <c r="A362" s="64"/>
      <c r="B362" s="65"/>
    </row>
    <row r="363" spans="1:2">
      <c r="A363" s="64"/>
      <c r="B363" s="65"/>
    </row>
    <row r="364" spans="1:2">
      <c r="A364" s="64"/>
      <c r="B364" s="65"/>
    </row>
    <row r="365" spans="1:2">
      <c r="A365" s="64"/>
      <c r="B365" s="65"/>
    </row>
    <row r="366" spans="1:2">
      <c r="A366" s="64"/>
      <c r="B366" s="65"/>
    </row>
    <row r="367" spans="1:2">
      <c r="A367" s="64"/>
      <c r="B367" s="65"/>
    </row>
    <row r="368" spans="1:2">
      <c r="A368" s="64"/>
      <c r="B368" s="65"/>
    </row>
    <row r="369" spans="1:2">
      <c r="A369" s="64"/>
      <c r="B369" s="65"/>
    </row>
    <row r="370" spans="1:2">
      <c r="A370" s="64"/>
      <c r="B370" s="65"/>
    </row>
    <row r="371" spans="1:2">
      <c r="A371" s="64"/>
      <c r="B371" s="65"/>
    </row>
    <row r="372" spans="1:2">
      <c r="A372" s="64"/>
      <c r="B372" s="65"/>
    </row>
    <row r="373" spans="1:2">
      <c r="A373" s="64"/>
      <c r="B373" s="65"/>
    </row>
    <row r="374" spans="1:2">
      <c r="A374" s="64"/>
      <c r="B374" s="65"/>
    </row>
    <row r="375" spans="1:2">
      <c r="A375" s="64"/>
      <c r="B375" s="65"/>
    </row>
    <row r="376" spans="1:2">
      <c r="A376" s="64"/>
      <c r="B376" s="65"/>
    </row>
    <row r="377" spans="1:2">
      <c r="A377" s="64"/>
      <c r="B377" s="65"/>
    </row>
    <row r="378" spans="1:2">
      <c r="A378" s="64"/>
      <c r="B378" s="65"/>
    </row>
    <row r="379" spans="1:2">
      <c r="A379" s="64"/>
      <c r="B379" s="65"/>
    </row>
    <row r="380" spans="1:2">
      <c r="A380" s="64"/>
      <c r="B380" s="65"/>
    </row>
    <row r="381" spans="1:2">
      <c r="A381" s="64"/>
      <c r="B381" s="65"/>
    </row>
    <row r="382" spans="1:2">
      <c r="A382" s="64"/>
      <c r="B382" s="65"/>
    </row>
    <row r="383" spans="1:2">
      <c r="A383" s="64"/>
      <c r="B383" s="65"/>
    </row>
    <row r="384" spans="1:2">
      <c r="A384" s="64"/>
      <c r="B384" s="65"/>
    </row>
    <row r="385" spans="1:2">
      <c r="A385" s="64"/>
      <c r="B385" s="65"/>
    </row>
    <row r="386" spans="1:2">
      <c r="A386" s="64"/>
      <c r="B386" s="65"/>
    </row>
    <row r="387" spans="1:2">
      <c r="A387" s="64"/>
      <c r="B387" s="65"/>
    </row>
    <row r="388" spans="1:2">
      <c r="A388" s="64"/>
      <c r="B388" s="65"/>
    </row>
    <row r="389" spans="1:2">
      <c r="A389" s="64"/>
      <c r="B389" s="65"/>
    </row>
    <row r="390" spans="1:2">
      <c r="A390" s="64"/>
      <c r="B390" s="65"/>
    </row>
    <row r="391" spans="1:2">
      <c r="A391" s="64"/>
      <c r="B391" s="65"/>
    </row>
    <row r="392" spans="1:2">
      <c r="A392" s="64"/>
      <c r="B392" s="65"/>
    </row>
    <row r="393" spans="1:2">
      <c r="A393" s="64"/>
      <c r="B393" s="65"/>
    </row>
    <row r="394" spans="1:2">
      <c r="A394" s="64"/>
      <c r="B394" s="65"/>
    </row>
    <row r="395" spans="1:2">
      <c r="A395" s="64"/>
      <c r="B395" s="65"/>
    </row>
    <row r="396" spans="1:2">
      <c r="A396" s="64"/>
      <c r="B396" s="65"/>
    </row>
    <row r="397" spans="1:2">
      <c r="A397" s="64"/>
      <c r="B397" s="65"/>
    </row>
    <row r="398" spans="1:2">
      <c r="A398" s="64"/>
      <c r="B398" s="65"/>
    </row>
    <row r="399" spans="1:2">
      <c r="A399" s="64"/>
      <c r="B399" s="65"/>
    </row>
    <row r="400" spans="1:2">
      <c r="A400" s="64"/>
      <c r="B400" s="65"/>
    </row>
    <row r="401" spans="1:2">
      <c r="A401" s="64"/>
      <c r="B401" s="65"/>
    </row>
    <row r="402" spans="1:2">
      <c r="A402" s="64"/>
      <c r="B402" s="65"/>
    </row>
    <row r="403" spans="1:2">
      <c r="A403" s="64"/>
      <c r="B403" s="65"/>
    </row>
    <row r="404" spans="1:2">
      <c r="A404" s="64"/>
      <c r="B404" s="65"/>
    </row>
    <row r="405" spans="1:2">
      <c r="A405" s="64"/>
      <c r="B405" s="65"/>
    </row>
    <row r="406" spans="1:2">
      <c r="A406" s="64"/>
      <c r="B406" s="65"/>
    </row>
    <row r="407" spans="1:2">
      <c r="A407" s="64"/>
      <c r="B407" s="65"/>
    </row>
    <row r="408" spans="1:2">
      <c r="A408" s="64"/>
      <c r="B408" s="65"/>
    </row>
    <row r="409" spans="1:2">
      <c r="A409" s="64"/>
      <c r="B409" s="65"/>
    </row>
    <row r="410" spans="1:2">
      <c r="A410" s="64"/>
      <c r="B410" s="65"/>
    </row>
    <row r="411" spans="1:2">
      <c r="A411" s="64"/>
      <c r="B411" s="65"/>
    </row>
    <row r="412" spans="1:2">
      <c r="A412" s="64"/>
      <c r="B412" s="65"/>
    </row>
    <row r="413" spans="1:2">
      <c r="A413" s="64"/>
      <c r="B413" s="65"/>
    </row>
    <row r="414" spans="1:2">
      <c r="A414" s="64"/>
      <c r="B414" s="65"/>
    </row>
    <row r="415" spans="1:2">
      <c r="A415" s="64"/>
      <c r="B415" s="65"/>
    </row>
    <row r="416" spans="1:2">
      <c r="A416" s="64"/>
      <c r="B416" s="65"/>
    </row>
    <row r="417" spans="1:2">
      <c r="A417" s="64"/>
      <c r="B417" s="65"/>
    </row>
    <row r="418" spans="1:2">
      <c r="A418" s="64"/>
      <c r="B418" s="65"/>
    </row>
    <row r="419" spans="1:2">
      <c r="A419" s="64"/>
      <c r="B419" s="65"/>
    </row>
    <row r="420" spans="1:2">
      <c r="A420" s="64"/>
      <c r="B420" s="65"/>
    </row>
    <row r="421" spans="1:2">
      <c r="A421" s="64"/>
      <c r="B421" s="65"/>
    </row>
    <row r="422" spans="1:2">
      <c r="A422" s="64"/>
      <c r="B422" s="65"/>
    </row>
    <row r="423" spans="1:2">
      <c r="A423" s="64"/>
      <c r="B423" s="65"/>
    </row>
    <row r="424" spans="1:2">
      <c r="A424" s="64"/>
      <c r="B424" s="65"/>
    </row>
    <row r="425" spans="1:2">
      <c r="A425" s="64"/>
      <c r="B425" s="65"/>
    </row>
    <row r="426" spans="1:2">
      <c r="A426" s="64"/>
      <c r="B426" s="65"/>
    </row>
    <row r="427" spans="1:2">
      <c r="A427" s="64"/>
      <c r="B427" s="65"/>
    </row>
    <row r="428" spans="1:2">
      <c r="A428" s="64"/>
      <c r="B428" s="65"/>
    </row>
    <row r="429" spans="1:2">
      <c r="A429" s="64"/>
      <c r="B429" s="65"/>
    </row>
    <row r="430" spans="1:2">
      <c r="A430" s="64"/>
      <c r="B430" s="65"/>
    </row>
    <row r="431" spans="1:2">
      <c r="A431" s="64"/>
      <c r="B431" s="65"/>
    </row>
    <row r="432" spans="1:2">
      <c r="A432" s="64"/>
      <c r="B432" s="65"/>
    </row>
    <row r="433" spans="1:2">
      <c r="A433" s="64"/>
      <c r="B433" s="65"/>
    </row>
    <row r="434" spans="1:2">
      <c r="A434" s="64"/>
      <c r="B434" s="65"/>
    </row>
    <row r="435" spans="1:2">
      <c r="A435" s="64"/>
      <c r="B435" s="65"/>
    </row>
    <row r="436" spans="1:2">
      <c r="A436" s="64"/>
      <c r="B436" s="65"/>
    </row>
    <row r="437" spans="1:2">
      <c r="A437" s="64"/>
      <c r="B437" s="65"/>
    </row>
    <row r="438" spans="1:2">
      <c r="A438" s="64"/>
      <c r="B438" s="65"/>
    </row>
    <row r="439" spans="1:2">
      <c r="A439" s="64"/>
      <c r="B439" s="65"/>
    </row>
    <row r="440" spans="1:2">
      <c r="A440" s="64"/>
      <c r="B440" s="65"/>
    </row>
    <row r="441" spans="1:2">
      <c r="A441" s="64"/>
      <c r="B441" s="65"/>
    </row>
    <row r="442" spans="1:2">
      <c r="A442" s="64"/>
      <c r="B442" s="65"/>
    </row>
    <row r="443" spans="1:2">
      <c r="A443" s="64"/>
      <c r="B443" s="65"/>
    </row>
    <row r="444" spans="1:2">
      <c r="A444" s="64"/>
      <c r="B444" s="65"/>
    </row>
    <row r="445" spans="1:2">
      <c r="A445" s="64"/>
      <c r="B445" s="65"/>
    </row>
    <row r="446" spans="1:2">
      <c r="A446" s="64"/>
      <c r="B446" s="65"/>
    </row>
    <row r="447" spans="1:2">
      <c r="A447" s="64"/>
      <c r="B447" s="65"/>
    </row>
    <row r="448" spans="1:2">
      <c r="A448" s="64"/>
      <c r="B448" s="65"/>
    </row>
    <row r="449" spans="1:2">
      <c r="A449" s="64"/>
      <c r="B449" s="65"/>
    </row>
    <row r="450" spans="1:2">
      <c r="A450" s="64"/>
      <c r="B450" s="65"/>
    </row>
    <row r="451" spans="1:2">
      <c r="A451" s="64"/>
      <c r="B451" s="65"/>
    </row>
    <row r="452" spans="1:2">
      <c r="A452" s="64"/>
      <c r="B452" s="65"/>
    </row>
    <row r="453" spans="1:2">
      <c r="A453" s="64"/>
      <c r="B453" s="65"/>
    </row>
    <row r="454" spans="1:2">
      <c r="A454" s="64"/>
      <c r="B454" s="65"/>
    </row>
    <row r="455" spans="1:2">
      <c r="A455" s="64"/>
      <c r="B455" s="65"/>
    </row>
    <row r="456" spans="1:2">
      <c r="A456" s="64"/>
      <c r="B456" s="65"/>
    </row>
    <row r="457" spans="1:2">
      <c r="A457" s="64"/>
      <c r="B457" s="65"/>
    </row>
    <row r="458" spans="1:2">
      <c r="A458" s="64"/>
      <c r="B458" s="65"/>
    </row>
    <row r="459" spans="1:2">
      <c r="A459" s="64"/>
      <c r="B459" s="65"/>
    </row>
    <row r="460" spans="1:2">
      <c r="A460" s="64"/>
      <c r="B460" s="65"/>
    </row>
    <row r="461" spans="1:2">
      <c r="A461" s="64"/>
      <c r="B461" s="65"/>
    </row>
    <row r="462" spans="1:2">
      <c r="A462" s="64"/>
      <c r="B462" s="65"/>
    </row>
    <row r="463" spans="1:2">
      <c r="A463" s="64"/>
      <c r="B463" s="65"/>
    </row>
    <row r="464" spans="1:2">
      <c r="A464" s="64"/>
      <c r="B464" s="65"/>
    </row>
    <row r="465" spans="1:2">
      <c r="A465" s="64"/>
      <c r="B465" s="65"/>
    </row>
    <row r="466" spans="1:2">
      <c r="A466" s="64"/>
      <c r="B466" s="65"/>
    </row>
    <row r="467" spans="1:2">
      <c r="A467" s="64"/>
      <c r="B467" s="65"/>
    </row>
    <row r="468" spans="1:2">
      <c r="A468" s="64"/>
      <c r="B468" s="65"/>
    </row>
    <row r="469" spans="1:2">
      <c r="A469" s="64"/>
      <c r="B469" s="65"/>
    </row>
    <row r="470" spans="1:2">
      <c r="A470" s="64"/>
      <c r="B470" s="65"/>
    </row>
    <row r="471" spans="1:2">
      <c r="A471" s="64"/>
      <c r="B471" s="65"/>
    </row>
    <row r="472" spans="1:2">
      <c r="A472" s="64"/>
      <c r="B472" s="65"/>
    </row>
    <row r="473" spans="1:2">
      <c r="A473" s="64"/>
      <c r="B473" s="65"/>
    </row>
    <row r="474" spans="1:2">
      <c r="A474" s="64"/>
      <c r="B474" s="65"/>
    </row>
    <row r="475" spans="1:2">
      <c r="A475" s="64"/>
      <c r="B475" s="65"/>
    </row>
    <row r="476" spans="1:2">
      <c r="A476" s="64"/>
      <c r="B476" s="65"/>
    </row>
    <row r="477" spans="1:2">
      <c r="A477" s="64"/>
      <c r="B477" s="65"/>
    </row>
    <row r="478" spans="1:2">
      <c r="A478" s="64"/>
      <c r="B478" s="65"/>
    </row>
    <row r="479" spans="1:2">
      <c r="A479" s="64"/>
      <c r="B479" s="65"/>
    </row>
    <row r="480" spans="1:2">
      <c r="A480" s="64"/>
      <c r="B480" s="65"/>
    </row>
    <row r="481" spans="1:2">
      <c r="A481" s="64"/>
      <c r="B481" s="65"/>
    </row>
    <row r="482" spans="1:2">
      <c r="A482" s="64"/>
      <c r="B482" s="65"/>
    </row>
    <row r="483" spans="1:2">
      <c r="A483" s="64"/>
      <c r="B483" s="65"/>
    </row>
    <row r="484" spans="1:2">
      <c r="A484" s="64"/>
      <c r="B484" s="65"/>
    </row>
    <row r="485" spans="1:2">
      <c r="A485" s="64"/>
      <c r="B485" s="65"/>
    </row>
    <row r="486" spans="1:2">
      <c r="A486" s="64"/>
      <c r="B486" s="65"/>
    </row>
    <row r="487" spans="1:2">
      <c r="A487" s="64"/>
      <c r="B487" s="65"/>
    </row>
    <row r="488" spans="1:2">
      <c r="A488" s="64"/>
      <c r="B488" s="65"/>
    </row>
    <row r="489" spans="1:2">
      <c r="A489" s="64"/>
      <c r="B489" s="65"/>
    </row>
    <row r="490" spans="1:2">
      <c r="A490" s="64"/>
      <c r="B490" s="65"/>
    </row>
    <row r="491" spans="1:2">
      <c r="A491" s="64"/>
      <c r="B491" s="65"/>
    </row>
    <row r="492" spans="1:2">
      <c r="A492" s="64"/>
      <c r="B492" s="65"/>
    </row>
    <row r="493" spans="1:2">
      <c r="A493" s="64"/>
      <c r="B493" s="65"/>
    </row>
    <row r="494" spans="1:2">
      <c r="A494" s="64"/>
      <c r="B494" s="65"/>
    </row>
    <row r="495" spans="1:2">
      <c r="A495" s="64"/>
      <c r="B495" s="65"/>
    </row>
    <row r="496" spans="1:2">
      <c r="A496" s="64"/>
      <c r="B496" s="65"/>
    </row>
    <row r="497" spans="1:2">
      <c r="A497" s="64"/>
      <c r="B497" s="65"/>
    </row>
    <row r="498" spans="1:2">
      <c r="A498" s="64"/>
      <c r="B498" s="65"/>
    </row>
    <row r="499" spans="1:2">
      <c r="A499" s="64"/>
      <c r="B499" s="65"/>
    </row>
    <row r="500" spans="1:2">
      <c r="A500" s="64"/>
      <c r="B500" s="65"/>
    </row>
    <row r="501" spans="1:2">
      <c r="A501" s="64"/>
      <c r="B501" s="65"/>
    </row>
    <row r="502" spans="1:2">
      <c r="A502" s="64"/>
      <c r="B502" s="65"/>
    </row>
    <row r="503" spans="1:2">
      <c r="A503" s="64"/>
      <c r="B503" s="65"/>
    </row>
    <row r="504" spans="1:2">
      <c r="A504" s="64"/>
      <c r="B504" s="65"/>
    </row>
    <row r="505" spans="1:2">
      <c r="A505" s="64"/>
      <c r="B505" s="65"/>
    </row>
    <row r="506" spans="1:2">
      <c r="A506" s="64"/>
      <c r="B506" s="65"/>
    </row>
    <row r="507" spans="1:2">
      <c r="A507" s="64"/>
      <c r="B507" s="65"/>
    </row>
    <row r="508" spans="1:2">
      <c r="A508" s="64"/>
      <c r="B508" s="65"/>
    </row>
    <row r="509" spans="1:2">
      <c r="A509" s="64"/>
      <c r="B509" s="65"/>
    </row>
    <row r="510" spans="1:2">
      <c r="A510" s="64"/>
      <c r="B510" s="65"/>
    </row>
    <row r="511" spans="1:2">
      <c r="A511" s="64"/>
      <c r="B511" s="65"/>
    </row>
    <row r="512" spans="1:2">
      <c r="A512" s="64"/>
      <c r="B512" s="65"/>
    </row>
    <row r="513" spans="1:2">
      <c r="A513" s="64"/>
      <c r="B513" s="65"/>
    </row>
    <row r="514" spans="1:2">
      <c r="A514" s="64"/>
      <c r="B514" s="65"/>
    </row>
    <row r="515" spans="1:2">
      <c r="A515" s="64"/>
      <c r="B515" s="65"/>
    </row>
    <row r="516" spans="1:2">
      <c r="A516" s="64"/>
      <c r="B516" s="65"/>
    </row>
    <row r="517" spans="1:2">
      <c r="A517" s="64"/>
      <c r="B517" s="65"/>
    </row>
    <row r="518" spans="1:2">
      <c r="A518" s="64"/>
      <c r="B518" s="65"/>
    </row>
    <row r="519" spans="1:2">
      <c r="A519" s="64"/>
      <c r="B519" s="65"/>
    </row>
    <row r="520" spans="1:2">
      <c r="A520" s="64"/>
      <c r="B520" s="65"/>
    </row>
    <row r="521" spans="1:2">
      <c r="A521" s="64"/>
      <c r="B521" s="65"/>
    </row>
    <row r="522" spans="1:2">
      <c r="A522" s="64"/>
      <c r="B522" s="65"/>
    </row>
    <row r="523" spans="1:2">
      <c r="A523" s="64"/>
      <c r="B523" s="65"/>
    </row>
    <row r="524" spans="1:2">
      <c r="A524" s="64"/>
      <c r="B524" s="65"/>
    </row>
    <row r="525" spans="1:2">
      <c r="A525" s="64"/>
      <c r="B525" s="65"/>
    </row>
    <row r="526" spans="1:2">
      <c r="A526" s="64"/>
      <c r="B526" s="65"/>
    </row>
    <row r="527" spans="1:2">
      <c r="A527" s="64"/>
      <c r="B527" s="65"/>
    </row>
    <row r="528" spans="1:2">
      <c r="A528" s="64"/>
      <c r="B528" s="65"/>
    </row>
    <row r="529" spans="1:2">
      <c r="A529" s="64"/>
      <c r="B529" s="65"/>
    </row>
    <row r="530" spans="1:2">
      <c r="A530" s="64"/>
      <c r="B530" s="65"/>
    </row>
    <row r="531" spans="1:2">
      <c r="A531" s="64"/>
      <c r="B531" s="65"/>
    </row>
    <row r="532" spans="1:2">
      <c r="A532" s="64"/>
      <c r="B532" s="65"/>
    </row>
    <row r="533" spans="1:2">
      <c r="A533" s="64"/>
      <c r="B533" s="65"/>
    </row>
    <row r="534" spans="1:2">
      <c r="A534" s="64"/>
      <c r="B534" s="65"/>
    </row>
    <row r="535" spans="1:2">
      <c r="A535" s="64"/>
      <c r="B535" s="65"/>
    </row>
    <row r="536" spans="1:2">
      <c r="A536" s="64"/>
      <c r="B536" s="65"/>
    </row>
    <row r="537" spans="1:2">
      <c r="A537" s="64"/>
      <c r="B537" s="65"/>
    </row>
    <row r="538" spans="1:2">
      <c r="A538" s="64"/>
      <c r="B538" s="65"/>
    </row>
    <row r="539" spans="1:2">
      <c r="A539" s="64"/>
      <c r="B539" s="65"/>
    </row>
    <row r="540" spans="1:2">
      <c r="A540" s="64"/>
      <c r="B540" s="65"/>
    </row>
    <row r="541" spans="1:2">
      <c r="A541" s="64"/>
      <c r="B541" s="65"/>
    </row>
    <row r="542" spans="1:2">
      <c r="A542" s="64"/>
      <c r="B542" s="65"/>
    </row>
    <row r="543" spans="1:2">
      <c r="A543" s="64"/>
      <c r="B543" s="65"/>
    </row>
    <row r="544" spans="1:2">
      <c r="A544" s="64"/>
      <c r="B544" s="65"/>
    </row>
    <row r="545" spans="1:2">
      <c r="A545" s="64"/>
      <c r="B545" s="65"/>
    </row>
    <row r="546" spans="1:2">
      <c r="A546" s="64"/>
      <c r="B546" s="65"/>
    </row>
    <row r="547" spans="1:2">
      <c r="A547" s="64"/>
      <c r="B547" s="65"/>
    </row>
    <row r="548" spans="1:2">
      <c r="A548" s="64"/>
      <c r="B548" s="65"/>
    </row>
    <row r="549" spans="1:2">
      <c r="A549" s="64"/>
      <c r="B549" s="65"/>
    </row>
    <row r="550" spans="1:2">
      <c r="A550" s="64"/>
      <c r="B550" s="65"/>
    </row>
    <row r="551" spans="1:2">
      <c r="A551" s="64"/>
      <c r="B551" s="65"/>
    </row>
    <row r="552" spans="1:2">
      <c r="A552" s="64"/>
      <c r="B552" s="65"/>
    </row>
    <row r="553" spans="1:2">
      <c r="A553" s="64"/>
      <c r="B553" s="65"/>
    </row>
    <row r="554" spans="1:2">
      <c r="A554" s="64"/>
      <c r="B554" s="65"/>
    </row>
    <row r="555" spans="1:2">
      <c r="A555" s="64"/>
      <c r="B555" s="65"/>
    </row>
    <row r="556" spans="1:2">
      <c r="A556" s="64"/>
      <c r="B556" s="65"/>
    </row>
    <row r="557" spans="1:2">
      <c r="A557" s="64"/>
      <c r="B557" s="65"/>
    </row>
    <row r="558" spans="1:2">
      <c r="A558" s="64"/>
      <c r="B558" s="65"/>
    </row>
    <row r="559" spans="1:2">
      <c r="A559" s="64"/>
      <c r="B559" s="65"/>
    </row>
    <row r="560" spans="1:2">
      <c r="A560" s="64"/>
      <c r="B560" s="65"/>
    </row>
    <row r="561" spans="1:2">
      <c r="A561" s="64"/>
      <c r="B561" s="65"/>
    </row>
    <row r="562" spans="1:2">
      <c r="A562" s="64"/>
      <c r="B562" s="65"/>
    </row>
    <row r="563" spans="1:2">
      <c r="A563" s="64"/>
      <c r="B563" s="65"/>
    </row>
    <row r="564" spans="1:2">
      <c r="A564" s="64"/>
      <c r="B564" s="65"/>
    </row>
    <row r="565" spans="1:2">
      <c r="A565" s="64"/>
      <c r="B565" s="65"/>
    </row>
    <row r="566" spans="1:2">
      <c r="A566" s="64"/>
      <c r="B566" s="65"/>
    </row>
    <row r="567" spans="1:2">
      <c r="A567" s="64"/>
      <c r="B567" s="65"/>
    </row>
    <row r="568" spans="1:2">
      <c r="A568" s="64"/>
      <c r="B568" s="65"/>
    </row>
    <row r="569" spans="1:2">
      <c r="A569" s="64"/>
      <c r="B569" s="65"/>
    </row>
    <row r="570" spans="1:2">
      <c r="A570" s="64"/>
      <c r="B570" s="65"/>
    </row>
    <row r="571" spans="1:2">
      <c r="A571" s="64"/>
      <c r="B571" s="65"/>
    </row>
    <row r="572" spans="1:2">
      <c r="A572" s="64"/>
      <c r="B572" s="65"/>
    </row>
    <row r="573" spans="1:2">
      <c r="A573" s="64"/>
      <c r="B573" s="65"/>
    </row>
    <row r="574" spans="1:2">
      <c r="A574" s="64"/>
      <c r="B574" s="65"/>
    </row>
    <row r="575" spans="1:2">
      <c r="A575" s="64"/>
      <c r="B575" s="65"/>
    </row>
    <row r="576" spans="1:2">
      <c r="A576" s="64"/>
      <c r="B576" s="65"/>
    </row>
    <row r="577" spans="1:2">
      <c r="A577" s="64"/>
      <c r="B577" s="65"/>
    </row>
    <row r="578" spans="1:2">
      <c r="A578" s="64"/>
      <c r="B578" s="65"/>
    </row>
    <row r="579" spans="1:2">
      <c r="A579" s="64"/>
      <c r="B579" s="65"/>
    </row>
    <row r="580" spans="1:2">
      <c r="A580" s="64"/>
      <c r="B580" s="65"/>
    </row>
    <row r="581" spans="1:2">
      <c r="A581" s="64"/>
      <c r="B581" s="65"/>
    </row>
    <row r="582" spans="1:2">
      <c r="A582" s="64"/>
      <c r="B582" s="65"/>
    </row>
    <row r="583" spans="1:2">
      <c r="A583" s="64"/>
      <c r="B583" s="65"/>
    </row>
    <row r="584" spans="1:2">
      <c r="A584" s="64"/>
      <c r="B584" s="65"/>
    </row>
    <row r="585" spans="1:2">
      <c r="A585" s="64"/>
      <c r="B585" s="65"/>
    </row>
    <row r="586" spans="1:2">
      <c r="A586" s="64"/>
      <c r="B586" s="65"/>
    </row>
    <row r="587" spans="1:2">
      <c r="A587" s="64"/>
      <c r="B587" s="65"/>
    </row>
    <row r="588" spans="1:2">
      <c r="A588" s="64"/>
      <c r="B588" s="65"/>
    </row>
    <row r="589" spans="1:2">
      <c r="A589" s="64"/>
      <c r="B589" s="65"/>
    </row>
    <row r="590" spans="1:2">
      <c r="A590" s="64"/>
      <c r="B590" s="65"/>
    </row>
    <row r="591" spans="1:2">
      <c r="A591" s="64"/>
      <c r="B591" s="65"/>
    </row>
    <row r="592" spans="1:2">
      <c r="A592" s="64"/>
      <c r="B592" s="65"/>
    </row>
    <row r="593" spans="1:2">
      <c r="A593" s="64"/>
      <c r="B593" s="65"/>
    </row>
    <row r="594" spans="1:2">
      <c r="A594" s="64"/>
      <c r="B594" s="65"/>
    </row>
    <row r="595" spans="1:2">
      <c r="A595" s="64"/>
      <c r="B595" s="65"/>
    </row>
    <row r="596" spans="1:2">
      <c r="A596" s="64"/>
      <c r="B596" s="65"/>
    </row>
    <row r="597" spans="1:2">
      <c r="A597" s="64"/>
      <c r="B597" s="65"/>
    </row>
    <row r="598" spans="1:2">
      <c r="A598" s="64"/>
      <c r="B598" s="65"/>
    </row>
    <row r="599" spans="1:2">
      <c r="A599" s="64"/>
      <c r="B599" s="65"/>
    </row>
    <row r="600" spans="1:2">
      <c r="A600" s="64"/>
      <c r="B600" s="65"/>
    </row>
    <row r="601" spans="1:2">
      <c r="A601" s="64"/>
      <c r="B601" s="65"/>
    </row>
    <row r="602" spans="1:2">
      <c r="A602" s="64"/>
      <c r="B602" s="65"/>
    </row>
    <row r="603" spans="1:2">
      <c r="A603" s="64"/>
      <c r="B603" s="65"/>
    </row>
    <row r="604" spans="1:2">
      <c r="A604" s="64"/>
      <c r="B604" s="65"/>
    </row>
    <row r="605" spans="1:2">
      <c r="A605" s="64"/>
      <c r="B605" s="65"/>
    </row>
    <row r="606" spans="1:2">
      <c r="A606" s="64"/>
      <c r="B606" s="65"/>
    </row>
    <row r="607" spans="1:2">
      <c r="A607" s="64"/>
      <c r="B607" s="65"/>
    </row>
    <row r="608" spans="1:2">
      <c r="A608" s="64"/>
      <c r="B608" s="65"/>
    </row>
    <row r="609" spans="1:2">
      <c r="A609" s="64"/>
      <c r="B609" s="65"/>
    </row>
    <row r="610" spans="1:2">
      <c r="A610" s="64"/>
      <c r="B610" s="65"/>
    </row>
    <row r="611" spans="1:2">
      <c r="A611" s="64"/>
      <c r="B611" s="65"/>
    </row>
    <row r="612" spans="1:2">
      <c r="A612" s="64"/>
      <c r="B612" s="65"/>
    </row>
    <row r="613" spans="1:2">
      <c r="A613" s="64"/>
      <c r="B613" s="65"/>
    </row>
    <row r="614" spans="1:2">
      <c r="A614" s="64"/>
      <c r="B614" s="65"/>
    </row>
    <row r="615" spans="1:2">
      <c r="A615" s="64"/>
      <c r="B615" s="65"/>
    </row>
    <row r="616" spans="1:2">
      <c r="A616" s="64"/>
      <c r="B616" s="65"/>
    </row>
    <row r="617" spans="1:2">
      <c r="A617" s="64"/>
      <c r="B617" s="65"/>
    </row>
    <row r="618" spans="1:2">
      <c r="A618" s="64"/>
      <c r="B618" s="65"/>
    </row>
    <row r="619" spans="1:2">
      <c r="A619" s="64"/>
      <c r="B619" s="65"/>
    </row>
    <row r="620" spans="1:2">
      <c r="A620" s="64"/>
      <c r="B620" s="65"/>
    </row>
    <row r="621" spans="1:2">
      <c r="A621" s="64"/>
      <c r="B621" s="65"/>
    </row>
    <row r="622" spans="1:2">
      <c r="A622" s="64"/>
      <c r="B622" s="65"/>
    </row>
    <row r="623" spans="1:2">
      <c r="A623" s="64"/>
      <c r="B623" s="65"/>
    </row>
    <row r="624" spans="1:2">
      <c r="A624" s="64"/>
      <c r="B624" s="65"/>
    </row>
    <row r="625" spans="1:2">
      <c r="A625" s="64"/>
      <c r="B625" s="65"/>
    </row>
    <row r="626" spans="1:2">
      <c r="A626" s="64"/>
      <c r="B626" s="65"/>
    </row>
    <row r="627" spans="1:2">
      <c r="A627" s="64"/>
      <c r="B627" s="65"/>
    </row>
    <row r="628" spans="1:2">
      <c r="A628" s="64"/>
      <c r="B628" s="65"/>
    </row>
    <row r="629" spans="1:2">
      <c r="A629" s="64"/>
      <c r="B629" s="65"/>
    </row>
    <row r="630" spans="1:2">
      <c r="A630" s="64"/>
      <c r="B630" s="65"/>
    </row>
    <row r="631" spans="1:2">
      <c r="A631" s="64"/>
      <c r="B631" s="65"/>
    </row>
    <row r="632" spans="1:2">
      <c r="A632" s="64"/>
      <c r="B632" s="65"/>
    </row>
    <row r="633" spans="1:2">
      <c r="A633" s="64"/>
      <c r="B633" s="65"/>
    </row>
    <row r="634" spans="1:2">
      <c r="A634" s="64"/>
      <c r="B634" s="65"/>
    </row>
    <row r="635" spans="1:2">
      <c r="A635" s="64"/>
      <c r="B635" s="65"/>
    </row>
    <row r="636" spans="1:2">
      <c r="A636" s="64"/>
      <c r="B636" s="65"/>
    </row>
    <row r="637" spans="1:2">
      <c r="A637" s="64"/>
      <c r="B637" s="65"/>
    </row>
    <row r="638" spans="1:2">
      <c r="A638" s="64"/>
      <c r="B638" s="65"/>
    </row>
    <row r="639" spans="1:2">
      <c r="A639" s="64"/>
      <c r="B639" s="65"/>
    </row>
    <row r="640" spans="1:2">
      <c r="A640" s="64"/>
      <c r="B640" s="65"/>
    </row>
    <row r="641" spans="1:2">
      <c r="A641" s="64"/>
      <c r="B641" s="65"/>
    </row>
    <row r="642" spans="1:2">
      <c r="A642" s="64"/>
      <c r="B642" s="65"/>
    </row>
    <row r="643" spans="1:2">
      <c r="A643" s="64"/>
      <c r="B643" s="65"/>
    </row>
    <row r="644" spans="1:2">
      <c r="A644" s="64"/>
      <c r="B644" s="65"/>
    </row>
    <row r="645" spans="1:2">
      <c r="A645" s="64"/>
      <c r="B645" s="65"/>
    </row>
    <row r="646" spans="1:2">
      <c r="A646" s="64"/>
      <c r="B646" s="65"/>
    </row>
    <row r="647" spans="1:2">
      <c r="A647" s="64"/>
      <c r="B647" s="65"/>
    </row>
    <row r="648" spans="1:2">
      <c r="A648" s="64"/>
      <c r="B648" s="65"/>
    </row>
    <row r="649" spans="1:2">
      <c r="A649" s="64"/>
      <c r="B649" s="65"/>
    </row>
    <row r="650" spans="1:2">
      <c r="A650" s="64"/>
      <c r="B650" s="65"/>
    </row>
    <row r="651" spans="1:2">
      <c r="A651" s="64"/>
      <c r="B651" s="65"/>
    </row>
    <row r="652" spans="1:2">
      <c r="A652" s="64"/>
      <c r="B652" s="65"/>
    </row>
    <row r="653" spans="1:2">
      <c r="A653" s="64"/>
      <c r="B653" s="65"/>
    </row>
    <row r="654" spans="1:2">
      <c r="A654" s="64"/>
      <c r="B654" s="65"/>
    </row>
    <row r="655" spans="1:2">
      <c r="A655" s="64"/>
      <c r="B655" s="65"/>
    </row>
    <row r="656" spans="1:2">
      <c r="A656" s="64"/>
      <c r="B656" s="65"/>
    </row>
    <row r="657" spans="1:2">
      <c r="A657" s="64"/>
      <c r="B657" s="65"/>
    </row>
    <row r="658" spans="1:2">
      <c r="A658" s="64"/>
      <c r="B658" s="65"/>
    </row>
    <row r="659" spans="1:2">
      <c r="A659" s="64"/>
      <c r="B659" s="65"/>
    </row>
    <row r="660" spans="1:2">
      <c r="A660" s="64"/>
      <c r="B660" s="65"/>
    </row>
    <row r="661" spans="1:2">
      <c r="A661" s="64"/>
      <c r="B661" s="65"/>
    </row>
    <row r="662" spans="1:2">
      <c r="A662" s="64"/>
      <c r="B662" s="65"/>
    </row>
    <row r="663" spans="1:2">
      <c r="A663" s="64"/>
      <c r="B663" s="65"/>
    </row>
    <row r="664" spans="1:2">
      <c r="A664" s="64"/>
      <c r="B664" s="65"/>
    </row>
    <row r="665" spans="1:2">
      <c r="A665" s="64"/>
      <c r="B665" s="65"/>
    </row>
    <row r="666" spans="1:2">
      <c r="A666" s="64"/>
      <c r="B666" s="65"/>
    </row>
    <row r="667" spans="1:2">
      <c r="A667" s="64"/>
      <c r="B667" s="65"/>
    </row>
    <row r="668" spans="1:2">
      <c r="A668" s="64"/>
      <c r="B668" s="65"/>
    </row>
    <row r="669" spans="1:2">
      <c r="A669" s="64"/>
      <c r="B669" s="65"/>
    </row>
    <row r="670" spans="1:2">
      <c r="A670" s="64"/>
      <c r="B670" s="65"/>
    </row>
    <row r="671" spans="1:2">
      <c r="A671" s="64"/>
      <c r="B671" s="65"/>
    </row>
    <row r="672" spans="1:2">
      <c r="A672" s="64"/>
      <c r="B672" s="65"/>
    </row>
    <row r="673" spans="1:2">
      <c r="A673" s="64"/>
      <c r="B673" s="65"/>
    </row>
    <row r="674" spans="1:2">
      <c r="A674" s="64"/>
      <c r="B674" s="65"/>
    </row>
    <row r="675" spans="1:2">
      <c r="A675" s="64"/>
      <c r="B675" s="65"/>
    </row>
    <row r="676" spans="1:2">
      <c r="A676" s="64"/>
      <c r="B676" s="65"/>
    </row>
    <row r="677" spans="1:2">
      <c r="A677" s="64"/>
      <c r="B677" s="65"/>
    </row>
    <row r="678" spans="1:2">
      <c r="A678" s="64"/>
      <c r="B678" s="65"/>
    </row>
    <row r="679" spans="1:2">
      <c r="A679" s="64"/>
      <c r="B679" s="65"/>
    </row>
    <row r="680" spans="1:2">
      <c r="A680" s="64"/>
      <c r="B680" s="65"/>
    </row>
    <row r="681" spans="1:2">
      <c r="A681" s="64"/>
      <c r="B681" s="65"/>
    </row>
    <row r="682" spans="1:2">
      <c r="A682" s="64"/>
      <c r="B682" s="65"/>
    </row>
    <row r="683" spans="1:2">
      <c r="A683" s="64"/>
      <c r="B683" s="65"/>
    </row>
    <row r="684" spans="1:2">
      <c r="A684" s="64"/>
      <c r="B684" s="65"/>
    </row>
    <row r="685" spans="1:2">
      <c r="A685" s="64"/>
      <c r="B685" s="65"/>
    </row>
    <row r="686" spans="1:2">
      <c r="A686" s="64"/>
      <c r="B686" s="65"/>
    </row>
    <row r="687" spans="1:2">
      <c r="A687" s="64"/>
      <c r="B687" s="65"/>
    </row>
    <row r="688" spans="1:2">
      <c r="A688" s="64"/>
      <c r="B688" s="65"/>
    </row>
    <row r="689" spans="1:2">
      <c r="A689" s="64"/>
      <c r="B689" s="65"/>
    </row>
    <row r="690" spans="1:2">
      <c r="A690" s="64"/>
      <c r="B690" s="65"/>
    </row>
    <row r="691" spans="1:2">
      <c r="A691" s="64"/>
      <c r="B691" s="65"/>
    </row>
    <row r="692" spans="1:2">
      <c r="A692" s="64"/>
      <c r="B692" s="65"/>
    </row>
    <row r="693" spans="1:2">
      <c r="A693" s="64"/>
      <c r="B693" s="65"/>
    </row>
    <row r="694" spans="1:2">
      <c r="A694" s="64"/>
      <c r="B694" s="65"/>
    </row>
    <row r="695" spans="1:2">
      <c r="A695" s="64"/>
      <c r="B695" s="65"/>
    </row>
    <row r="696" spans="1:2">
      <c r="A696" s="64"/>
      <c r="B696" s="65"/>
    </row>
    <row r="697" spans="1:2">
      <c r="A697" s="64"/>
      <c r="B697" s="65"/>
    </row>
    <row r="698" spans="1:2">
      <c r="A698" s="64"/>
      <c r="B698" s="65"/>
    </row>
    <row r="699" spans="1:2">
      <c r="A699" s="64"/>
      <c r="B699" s="65"/>
    </row>
    <row r="700" spans="1:2">
      <c r="A700" s="64"/>
      <c r="B700" s="65"/>
    </row>
    <row r="701" spans="1:2">
      <c r="A701" s="64"/>
      <c r="B701" s="65"/>
    </row>
    <row r="702" spans="1:2">
      <c r="A702" s="64"/>
      <c r="B702" s="65"/>
    </row>
    <row r="703" spans="1:2">
      <c r="A703" s="64"/>
      <c r="B703" s="65"/>
    </row>
    <row r="704" spans="1:2">
      <c r="A704" s="64"/>
      <c r="B704" s="65"/>
    </row>
    <row r="705" spans="1:2">
      <c r="A705" s="64"/>
      <c r="B705" s="65"/>
    </row>
    <row r="706" spans="1:2">
      <c r="A706" s="64"/>
      <c r="B706" s="65"/>
    </row>
    <row r="707" spans="1:2">
      <c r="A707" s="64"/>
      <c r="B707" s="65"/>
    </row>
    <row r="708" spans="1:2">
      <c r="A708" s="64"/>
      <c r="B708" s="65"/>
    </row>
    <row r="709" spans="1:2">
      <c r="A709" s="64"/>
      <c r="B709" s="65"/>
    </row>
    <row r="710" spans="1:2">
      <c r="A710" s="64"/>
      <c r="B710" s="65"/>
    </row>
    <row r="711" spans="1:2">
      <c r="A711" s="64"/>
      <c r="B711" s="65"/>
    </row>
    <row r="712" spans="1:2">
      <c r="A712" s="64"/>
      <c r="B712" s="65"/>
    </row>
    <row r="713" spans="1:2">
      <c r="A713" s="64"/>
      <c r="B713" s="65"/>
    </row>
    <row r="714" spans="1:2">
      <c r="A714" s="64"/>
      <c r="B714" s="65"/>
    </row>
    <row r="715" spans="1:2">
      <c r="A715" s="64"/>
      <c r="B715" s="65"/>
    </row>
    <row r="716" spans="1:2">
      <c r="A716" s="64"/>
      <c r="B716" s="65"/>
    </row>
    <row r="717" spans="1:2">
      <c r="A717" s="64"/>
      <c r="B717" s="65"/>
    </row>
    <row r="718" spans="1:2">
      <c r="A718" s="64"/>
      <c r="B718" s="65"/>
    </row>
    <row r="719" spans="1:2">
      <c r="A719" s="64"/>
      <c r="B719" s="65"/>
    </row>
    <row r="720" spans="1:2">
      <c r="A720" s="64"/>
      <c r="B720" s="65"/>
    </row>
    <row r="721" spans="1:2">
      <c r="A721" s="64"/>
      <c r="B721" s="65"/>
    </row>
    <row r="722" spans="1:2">
      <c r="A722" s="64"/>
      <c r="B722" s="65"/>
    </row>
    <row r="723" spans="1:2">
      <c r="A723" s="64"/>
      <c r="B723" s="65"/>
    </row>
    <row r="724" spans="1:2">
      <c r="A724" s="64"/>
      <c r="B724" s="65"/>
    </row>
    <row r="725" spans="1:2">
      <c r="A725" s="64"/>
      <c r="B725" s="65"/>
    </row>
    <row r="726" spans="1:2">
      <c r="A726" s="64"/>
      <c r="B726" s="65"/>
    </row>
    <row r="727" spans="1:2">
      <c r="A727" s="64"/>
      <c r="B727" s="65"/>
    </row>
    <row r="728" spans="1:2">
      <c r="A728" s="64"/>
      <c r="B728" s="65"/>
    </row>
    <row r="729" spans="1:2">
      <c r="A729" s="64"/>
      <c r="B729" s="65"/>
    </row>
    <row r="730" spans="1:2">
      <c r="A730" s="64"/>
      <c r="B730" s="65"/>
    </row>
    <row r="731" spans="1:2">
      <c r="A731" s="64"/>
      <c r="B731" s="65"/>
    </row>
    <row r="732" spans="1:2">
      <c r="A732" s="64"/>
      <c r="B732" s="65"/>
    </row>
    <row r="733" spans="1:2">
      <c r="A733" s="64"/>
      <c r="B733" s="65"/>
    </row>
    <row r="734" spans="1:2">
      <c r="A734" s="64"/>
      <c r="B734" s="65"/>
    </row>
    <row r="735" spans="1:2">
      <c r="A735" s="64"/>
      <c r="B735" s="65"/>
    </row>
    <row r="736" spans="1:2">
      <c r="A736" s="64"/>
      <c r="B736" s="65"/>
    </row>
    <row r="737" spans="1:2">
      <c r="A737" s="64"/>
      <c r="B737" s="65"/>
    </row>
    <row r="738" spans="1:2">
      <c r="A738" s="64"/>
      <c r="B738" s="65"/>
    </row>
    <row r="739" spans="1:2">
      <c r="A739" s="64"/>
      <c r="B739" s="65"/>
    </row>
    <row r="740" spans="1:2">
      <c r="A740" s="64"/>
      <c r="B740" s="65"/>
    </row>
    <row r="741" spans="1:2">
      <c r="A741" s="64"/>
      <c r="B741" s="65"/>
    </row>
    <row r="742" spans="1:2">
      <c r="A742" s="64"/>
      <c r="B742" s="65"/>
    </row>
    <row r="743" spans="1:2">
      <c r="A743" s="64"/>
      <c r="B743" s="65"/>
    </row>
    <row r="744" spans="1:2">
      <c r="A744" s="64"/>
      <c r="B744" s="65"/>
    </row>
    <row r="745" spans="1:2">
      <c r="A745" s="64"/>
      <c r="B745" s="65"/>
    </row>
    <row r="746" spans="1:2">
      <c r="A746" s="64"/>
      <c r="B746" s="65"/>
    </row>
    <row r="747" spans="1:2">
      <c r="A747" s="64"/>
      <c r="B747" s="65"/>
    </row>
    <row r="748" spans="1:2">
      <c r="A748" s="64"/>
      <c r="B748" s="65"/>
    </row>
    <row r="749" spans="1:2">
      <c r="A749" s="64"/>
      <c r="B749" s="65"/>
    </row>
    <row r="750" spans="1:2">
      <c r="A750" s="64"/>
      <c r="B750" s="65"/>
    </row>
    <row r="751" spans="1:2">
      <c r="A751" s="64"/>
      <c r="B751" s="65"/>
    </row>
    <row r="752" spans="1:2">
      <c r="A752" s="64"/>
      <c r="B752" s="65"/>
    </row>
    <row r="753" spans="1:2">
      <c r="A753" s="64"/>
      <c r="B753" s="65"/>
    </row>
    <row r="754" spans="1:2">
      <c r="A754" s="64"/>
      <c r="B754" s="65"/>
    </row>
    <row r="755" spans="1:2">
      <c r="A755" s="64"/>
      <c r="B755" s="65"/>
    </row>
    <row r="756" spans="1:2">
      <c r="A756" s="64"/>
      <c r="B756" s="65"/>
    </row>
    <row r="757" spans="1:2">
      <c r="A757" s="64"/>
      <c r="B757" s="65"/>
    </row>
    <row r="758" spans="1:2">
      <c r="A758" s="64"/>
      <c r="B758" s="65"/>
    </row>
    <row r="759" spans="1:2">
      <c r="A759" s="64"/>
      <c r="B759" s="65"/>
    </row>
    <row r="760" spans="1:2">
      <c r="A760" s="64"/>
      <c r="B760" s="65"/>
    </row>
    <row r="761" spans="1:2">
      <c r="A761" s="64"/>
      <c r="B761" s="65"/>
    </row>
    <row r="762" spans="1:2">
      <c r="A762" s="64"/>
      <c r="B762" s="65"/>
    </row>
    <row r="763" spans="1:2">
      <c r="A763" s="64"/>
      <c r="B763" s="65"/>
    </row>
    <row r="764" spans="1:2">
      <c r="A764" s="64"/>
      <c r="B764" s="65"/>
    </row>
    <row r="765" spans="1:2">
      <c r="A765" s="64"/>
      <c r="B765" s="65"/>
    </row>
    <row r="766" spans="1:2">
      <c r="A766" s="64"/>
      <c r="B766" s="65"/>
    </row>
    <row r="767" spans="1:2">
      <c r="A767" s="64"/>
      <c r="B767" s="65"/>
    </row>
    <row r="768" spans="1:2">
      <c r="A768" s="64"/>
      <c r="B768" s="65"/>
    </row>
    <row r="769" spans="1:2">
      <c r="A769" s="64"/>
      <c r="B769" s="65"/>
    </row>
    <row r="770" spans="1:2">
      <c r="A770" s="64"/>
      <c r="B770" s="65"/>
    </row>
    <row r="771" spans="1:2">
      <c r="A771" s="64"/>
      <c r="B771" s="65"/>
    </row>
    <row r="772" spans="1:2">
      <c r="A772" s="64"/>
      <c r="B772" s="65"/>
    </row>
    <row r="773" spans="1:2">
      <c r="A773" s="64"/>
      <c r="B773" s="65"/>
    </row>
    <row r="774" spans="1:2">
      <c r="A774" s="64"/>
      <c r="B774" s="65"/>
    </row>
    <row r="775" spans="1:2">
      <c r="A775" s="64"/>
      <c r="B775" s="65"/>
    </row>
    <row r="776" spans="1:2">
      <c r="A776" s="64"/>
      <c r="B776" s="65"/>
    </row>
    <row r="777" spans="1:2">
      <c r="A777" s="64"/>
      <c r="B777" s="65"/>
    </row>
    <row r="778" spans="1:2">
      <c r="A778" s="64"/>
      <c r="B778" s="65"/>
    </row>
    <row r="779" spans="1:2">
      <c r="A779" s="64"/>
      <c r="B779" s="65"/>
    </row>
    <row r="780" spans="1:2">
      <c r="A780" s="64"/>
      <c r="B780" s="65"/>
    </row>
    <row r="781" spans="1:2">
      <c r="A781" s="64"/>
      <c r="B781" s="65"/>
    </row>
    <row r="782" spans="1:2">
      <c r="A782" s="64"/>
      <c r="B782" s="65"/>
    </row>
    <row r="783" spans="1:2">
      <c r="A783" s="64"/>
      <c r="B783" s="65"/>
    </row>
    <row r="784" spans="1:2">
      <c r="A784" s="64"/>
      <c r="B784" s="65"/>
    </row>
    <row r="785" spans="1:2">
      <c r="A785" s="64"/>
      <c r="B785" s="65"/>
    </row>
    <row r="786" spans="1:2">
      <c r="A786" s="64"/>
      <c r="B786" s="65"/>
    </row>
    <row r="787" spans="1:2">
      <c r="A787" s="64"/>
      <c r="B787" s="65"/>
    </row>
    <row r="788" spans="1:2">
      <c r="A788" s="64"/>
      <c r="B788" s="65"/>
    </row>
    <row r="789" spans="1:2">
      <c r="A789" s="64"/>
      <c r="B789" s="65"/>
    </row>
    <row r="790" spans="1:2">
      <c r="A790" s="64"/>
      <c r="B790" s="65"/>
    </row>
    <row r="791" spans="1:2">
      <c r="A791" s="64"/>
      <c r="B791" s="65"/>
    </row>
    <row r="792" spans="1:2">
      <c r="A792" s="64"/>
      <c r="B792" s="65"/>
    </row>
    <row r="793" spans="1:2">
      <c r="A793" s="64"/>
      <c r="B793" s="65"/>
    </row>
    <row r="794" spans="1:2">
      <c r="A794" s="64"/>
      <c r="B794" s="65"/>
    </row>
    <row r="795" spans="1:2">
      <c r="A795" s="64"/>
      <c r="B795" s="65"/>
    </row>
    <row r="796" spans="1:2">
      <c r="A796" s="64"/>
      <c r="B796" s="65"/>
    </row>
    <row r="797" spans="1:2">
      <c r="A797" s="64"/>
      <c r="B797" s="65"/>
    </row>
    <row r="798" spans="1:2">
      <c r="A798" s="64"/>
      <c r="B798" s="65"/>
    </row>
    <row r="799" spans="1:2">
      <c r="A799" s="64"/>
      <c r="B799" s="65"/>
    </row>
    <row r="800" spans="1:2">
      <c r="A800" s="64"/>
      <c r="B800" s="65"/>
    </row>
    <row r="801" spans="1:2">
      <c r="A801" s="64"/>
      <c r="B801" s="65"/>
    </row>
    <row r="802" spans="1:2">
      <c r="A802" s="64"/>
      <c r="B802" s="65"/>
    </row>
    <row r="803" spans="1:2">
      <c r="A803" s="64"/>
      <c r="B803" s="65"/>
    </row>
    <row r="804" spans="1:2">
      <c r="A804" s="64"/>
      <c r="B804" s="65"/>
    </row>
    <row r="805" spans="1:2">
      <c r="A805" s="64"/>
      <c r="B805" s="65"/>
    </row>
    <row r="806" spans="1:2">
      <c r="A806" s="64"/>
      <c r="B806" s="65"/>
    </row>
    <row r="807" spans="1:2">
      <c r="A807" s="64"/>
      <c r="B807" s="65"/>
    </row>
    <row r="808" spans="1:2">
      <c r="A808" s="64"/>
      <c r="B808" s="65"/>
    </row>
    <row r="809" spans="1:2">
      <c r="A809" s="64"/>
      <c r="B809" s="65"/>
    </row>
    <row r="810" spans="1:2">
      <c r="A810" s="64"/>
      <c r="B810" s="65"/>
    </row>
    <row r="811" spans="1:2">
      <c r="A811" s="64"/>
      <c r="B811" s="65"/>
    </row>
    <row r="812" spans="1:2">
      <c r="A812" s="64"/>
      <c r="B812" s="65"/>
    </row>
    <row r="813" spans="1:2">
      <c r="A813" s="64"/>
      <c r="B813" s="65"/>
    </row>
    <row r="814" spans="1:2">
      <c r="A814" s="64"/>
      <c r="B814" s="65"/>
    </row>
    <row r="815" spans="1:2">
      <c r="A815" s="64"/>
      <c r="B815" s="65"/>
    </row>
    <row r="816" spans="1:2">
      <c r="A816" s="64"/>
      <c r="B816" s="65"/>
    </row>
    <row r="817" spans="1:2">
      <c r="A817" s="64"/>
      <c r="B817" s="65"/>
    </row>
    <row r="818" spans="1:2">
      <c r="A818" s="64"/>
      <c r="B818" s="65"/>
    </row>
    <row r="819" spans="1:2">
      <c r="A819" s="64"/>
      <c r="B819" s="65"/>
    </row>
    <row r="820" spans="1:2">
      <c r="A820" s="64"/>
      <c r="B820" s="65"/>
    </row>
    <row r="821" spans="1:2">
      <c r="A821" s="64"/>
      <c r="B821" s="65"/>
    </row>
    <row r="822" spans="1:2">
      <c r="A822" s="64"/>
      <c r="B822" s="65"/>
    </row>
    <row r="823" spans="1:2">
      <c r="A823" s="64"/>
      <c r="B823" s="65"/>
    </row>
    <row r="824" spans="1:2">
      <c r="A824" s="64"/>
      <c r="B824" s="65"/>
    </row>
    <row r="825" spans="1:2">
      <c r="A825" s="64"/>
      <c r="B825" s="65"/>
    </row>
    <row r="826" spans="1:2">
      <c r="A826" s="64"/>
      <c r="B826" s="65"/>
    </row>
    <row r="827" spans="1:2">
      <c r="A827" s="64"/>
      <c r="B827" s="65"/>
    </row>
    <row r="828" spans="1:2">
      <c r="A828" s="64"/>
      <c r="B828" s="65"/>
    </row>
    <row r="829" spans="1:2">
      <c r="A829" s="64"/>
      <c r="B829" s="65"/>
    </row>
    <row r="830" spans="1:2">
      <c r="A830" s="64"/>
      <c r="B830" s="65"/>
    </row>
    <row r="831" spans="1:2">
      <c r="A831" s="64"/>
      <c r="B831" s="65"/>
    </row>
    <row r="832" spans="1:2">
      <c r="A832" s="64"/>
      <c r="B832" s="65"/>
    </row>
    <row r="833" spans="1:2">
      <c r="A833" s="64"/>
      <c r="B833" s="65"/>
    </row>
    <row r="834" spans="1:2">
      <c r="A834" s="64"/>
      <c r="B834" s="65"/>
    </row>
    <row r="835" spans="1:2">
      <c r="A835" s="64"/>
      <c r="B835" s="65"/>
    </row>
    <row r="836" spans="1:2">
      <c r="A836" s="64"/>
      <c r="B836" s="65"/>
    </row>
    <row r="837" spans="1:2">
      <c r="A837" s="64"/>
      <c r="B837" s="65"/>
    </row>
    <row r="838" spans="1:2">
      <c r="A838" s="64"/>
      <c r="B838" s="65"/>
    </row>
    <row r="839" spans="1:2">
      <c r="A839" s="64"/>
      <c r="B839" s="65"/>
    </row>
    <row r="840" spans="1:2">
      <c r="A840" s="64"/>
      <c r="B840" s="65"/>
    </row>
    <row r="841" spans="1:2">
      <c r="A841" s="64"/>
      <c r="B841" s="65"/>
    </row>
    <row r="842" spans="1:2">
      <c r="A842" s="64"/>
      <c r="B842" s="65"/>
    </row>
    <row r="843" spans="1:2">
      <c r="A843" s="64"/>
      <c r="B843" s="65"/>
    </row>
    <row r="844" spans="1:2">
      <c r="A844" s="64"/>
      <c r="B844" s="65"/>
    </row>
    <row r="845" spans="1:2">
      <c r="A845" s="64"/>
      <c r="B845" s="65"/>
    </row>
    <row r="846" spans="1:2">
      <c r="A846" s="64"/>
      <c r="B846" s="65"/>
    </row>
    <row r="847" spans="1:2">
      <c r="A847" s="64"/>
      <c r="B847" s="65"/>
    </row>
    <row r="848" spans="1:2">
      <c r="A848" s="64"/>
      <c r="B848" s="65"/>
    </row>
    <row r="849" spans="1:2">
      <c r="A849" s="64"/>
      <c r="B849" s="65"/>
    </row>
    <row r="850" spans="1:2">
      <c r="A850" s="64"/>
      <c r="B850" s="65"/>
    </row>
    <row r="851" spans="1:2">
      <c r="A851" s="64"/>
      <c r="B851" s="65"/>
    </row>
    <row r="852" spans="1:2">
      <c r="A852" s="64"/>
      <c r="B852" s="65"/>
    </row>
    <row r="853" spans="1:2">
      <c r="A853" s="64"/>
      <c r="B853" s="65"/>
    </row>
    <row r="854" spans="1:2">
      <c r="A854" s="64"/>
      <c r="B854" s="65"/>
    </row>
    <row r="855" spans="1:2">
      <c r="A855" s="64"/>
      <c r="B855" s="65"/>
    </row>
    <row r="856" spans="1:2">
      <c r="A856" s="64"/>
      <c r="B856" s="65"/>
    </row>
    <row r="857" spans="1:2">
      <c r="A857" s="64"/>
      <c r="B857" s="65"/>
    </row>
    <row r="858" spans="1:2">
      <c r="A858" s="64"/>
      <c r="B858" s="65"/>
    </row>
    <row r="859" spans="1:2">
      <c r="A859" s="64"/>
      <c r="B859" s="65"/>
    </row>
    <row r="860" spans="1:2">
      <c r="A860" s="64"/>
      <c r="B860" s="65"/>
    </row>
    <row r="861" spans="1:2">
      <c r="A861" s="64"/>
      <c r="B861" s="65"/>
    </row>
    <row r="862" spans="1:2">
      <c r="A862" s="64"/>
      <c r="B862" s="65"/>
    </row>
    <row r="863" spans="1:2">
      <c r="A863" s="64"/>
      <c r="B863" s="65"/>
    </row>
    <row r="864" spans="1:2">
      <c r="A864" s="64"/>
      <c r="B864" s="65"/>
    </row>
    <row r="865" spans="1:2">
      <c r="A865" s="64"/>
      <c r="B865" s="65"/>
    </row>
    <row r="866" spans="1:2">
      <c r="A866" s="64"/>
      <c r="B866" s="65"/>
    </row>
    <row r="867" spans="1:2">
      <c r="A867" s="64"/>
      <c r="B867" s="65"/>
    </row>
    <row r="868" spans="1:2">
      <c r="A868" s="64"/>
      <c r="B868" s="65"/>
    </row>
    <row r="869" spans="1:2">
      <c r="A869" s="64"/>
      <c r="B869" s="65"/>
    </row>
    <row r="870" spans="1:2">
      <c r="A870" s="64"/>
      <c r="B870" s="65"/>
    </row>
    <row r="871" spans="1:2">
      <c r="A871" s="64"/>
      <c r="B871" s="65"/>
    </row>
    <row r="872" spans="1:2">
      <c r="A872" s="64"/>
      <c r="B872" s="65"/>
    </row>
    <row r="873" spans="1:2">
      <c r="A873" s="64"/>
      <c r="B873" s="65"/>
    </row>
    <row r="874" spans="1:2">
      <c r="A874" s="64"/>
      <c r="B874" s="65"/>
    </row>
    <row r="875" spans="1:2">
      <c r="A875" s="64"/>
      <c r="B875" s="65"/>
    </row>
    <row r="876" spans="1:2">
      <c r="A876" s="64"/>
      <c r="B876" s="65"/>
    </row>
    <row r="877" spans="1:2">
      <c r="A877" s="64"/>
      <c r="B877" s="65"/>
    </row>
    <row r="878" spans="1:2">
      <c r="A878" s="64"/>
      <c r="B878" s="65"/>
    </row>
    <row r="879" spans="1:2">
      <c r="A879" s="64"/>
      <c r="B879" s="65"/>
    </row>
    <row r="880" spans="1:2">
      <c r="A880" s="64"/>
      <c r="B880" s="65"/>
    </row>
    <row r="881" spans="1:2">
      <c r="A881" s="64"/>
      <c r="B881" s="65"/>
    </row>
    <row r="882" spans="1:2">
      <c r="A882" s="64"/>
      <c r="B882" s="65"/>
    </row>
    <row r="883" spans="1:2">
      <c r="A883" s="64"/>
      <c r="B883" s="65"/>
    </row>
    <row r="884" spans="1:2">
      <c r="A884" s="64"/>
      <c r="B884" s="65"/>
    </row>
    <row r="885" spans="1:2">
      <c r="A885" s="64"/>
      <c r="B885" s="65"/>
    </row>
    <row r="886" spans="1:2">
      <c r="A886" s="64"/>
      <c r="B886" s="65"/>
    </row>
    <row r="887" spans="1:2">
      <c r="A887" s="64"/>
      <c r="B887" s="65"/>
    </row>
    <row r="888" spans="1:2">
      <c r="A888" s="64"/>
      <c r="B888" s="65"/>
    </row>
    <row r="889" spans="1:2">
      <c r="A889" s="64"/>
      <c r="B889" s="65"/>
    </row>
    <row r="890" spans="1:2">
      <c r="A890" s="64"/>
      <c r="B890" s="65"/>
    </row>
    <row r="891" spans="1:2">
      <c r="A891" s="64"/>
      <c r="B891" s="65"/>
    </row>
    <row r="892" spans="1:2">
      <c r="A892" s="64"/>
      <c r="B892" s="65"/>
    </row>
    <row r="893" spans="1:2">
      <c r="A893" s="64"/>
      <c r="B893" s="65"/>
    </row>
    <row r="894" spans="1:2">
      <c r="A894" s="64"/>
      <c r="B894" s="65"/>
    </row>
    <row r="895" spans="1:2">
      <c r="A895" s="64"/>
      <c r="B895" s="65"/>
    </row>
    <row r="896" spans="1:2">
      <c r="A896" s="64"/>
      <c r="B896" s="65"/>
    </row>
    <row r="897" spans="1:2">
      <c r="A897" s="64"/>
      <c r="B897" s="65"/>
    </row>
    <row r="898" spans="1:2">
      <c r="A898" s="64"/>
      <c r="B898" s="65"/>
    </row>
    <row r="899" spans="1:2">
      <c r="A899" s="64"/>
      <c r="B899" s="65"/>
    </row>
    <row r="900" spans="1:2">
      <c r="A900" s="64"/>
      <c r="B900" s="65"/>
    </row>
    <row r="901" spans="1:2">
      <c r="A901" s="64"/>
      <c r="B901" s="65"/>
    </row>
    <row r="902" spans="1:2">
      <c r="A902" s="64"/>
      <c r="B902" s="65"/>
    </row>
    <row r="903" spans="1:2">
      <c r="A903" s="64"/>
      <c r="B903" s="65"/>
    </row>
    <row r="904" spans="1:2">
      <c r="A904" s="64"/>
      <c r="B904" s="65"/>
    </row>
    <row r="905" spans="1:2">
      <c r="A905" s="64"/>
      <c r="B905" s="65"/>
    </row>
    <row r="906" spans="1:2">
      <c r="A906" s="64"/>
      <c r="B906" s="65"/>
    </row>
    <row r="907" spans="1:2">
      <c r="A907" s="64"/>
      <c r="B907" s="65"/>
    </row>
    <row r="908" spans="1:2">
      <c r="A908" s="64"/>
      <c r="B908" s="65"/>
    </row>
    <row r="909" spans="1:2">
      <c r="A909" s="64"/>
      <c r="B909" s="65"/>
    </row>
    <row r="910" spans="1:2">
      <c r="A910" s="64"/>
      <c r="B910" s="65"/>
    </row>
    <row r="911" spans="1:2">
      <c r="A911" s="64"/>
      <c r="B911" s="65"/>
    </row>
    <row r="912" spans="1:2">
      <c r="A912" s="64"/>
      <c r="B912" s="65"/>
    </row>
    <row r="913" spans="1:2">
      <c r="A913" s="64"/>
      <c r="B913" s="65"/>
    </row>
    <row r="914" spans="1:2">
      <c r="A914" s="64"/>
      <c r="B914" s="65"/>
    </row>
    <row r="915" spans="1:2">
      <c r="A915" s="64"/>
      <c r="B915" s="65"/>
    </row>
    <row r="916" spans="1:2">
      <c r="A916" s="64"/>
      <c r="B916" s="65"/>
    </row>
    <row r="917" spans="1:2">
      <c r="A917" s="64"/>
      <c r="B917" s="65"/>
    </row>
    <row r="918" spans="1:2">
      <c r="A918" s="64"/>
      <c r="B918" s="65"/>
    </row>
    <row r="919" spans="1:2">
      <c r="A919" s="64"/>
      <c r="B919" s="65"/>
    </row>
    <row r="920" spans="1:2">
      <c r="A920" s="64"/>
      <c r="B920" s="65"/>
    </row>
    <row r="921" spans="1:2">
      <c r="A921" s="64"/>
      <c r="B921" s="65"/>
    </row>
    <row r="922" spans="1:2">
      <c r="A922" s="64"/>
      <c r="B922" s="65"/>
    </row>
    <row r="923" spans="1:2">
      <c r="A923" s="64"/>
      <c r="B923" s="65"/>
    </row>
    <row r="924" spans="1:2">
      <c r="A924" s="64"/>
      <c r="B924" s="65"/>
    </row>
    <row r="925" spans="1:2">
      <c r="A925" s="64"/>
      <c r="B925" s="65"/>
    </row>
    <row r="926" spans="1:2">
      <c r="A926" s="64"/>
      <c r="B926" s="65"/>
    </row>
    <row r="927" spans="1:2">
      <c r="A927" s="64"/>
      <c r="B927" s="65"/>
    </row>
    <row r="928" spans="1:2">
      <c r="A928" s="64"/>
      <c r="B928" s="65"/>
    </row>
    <row r="929" spans="1:2">
      <c r="A929" s="64"/>
      <c r="B929" s="65"/>
    </row>
    <row r="930" spans="1:2">
      <c r="A930" s="64"/>
      <c r="B930" s="65"/>
    </row>
    <row r="931" spans="1:2">
      <c r="A931" s="64"/>
      <c r="B931" s="65"/>
    </row>
    <row r="932" spans="1:2">
      <c r="A932" s="64"/>
      <c r="B932" s="65"/>
    </row>
    <row r="933" spans="1:2">
      <c r="A933" s="64"/>
      <c r="B933" s="65"/>
    </row>
    <row r="934" spans="1:2">
      <c r="A934" s="64"/>
      <c r="B934" s="65"/>
    </row>
    <row r="935" spans="1:2">
      <c r="A935" s="64"/>
      <c r="B935" s="65"/>
    </row>
    <row r="936" spans="1:2">
      <c r="A936" s="64"/>
      <c r="B936" s="65"/>
    </row>
    <row r="937" spans="1:2">
      <c r="A937" s="64"/>
      <c r="B937" s="65"/>
    </row>
    <row r="938" spans="1:2">
      <c r="A938" s="64"/>
      <c r="B938" s="65"/>
    </row>
    <row r="939" spans="1:2">
      <c r="A939" s="64"/>
      <c r="B939" s="65"/>
    </row>
    <row r="940" spans="1:2">
      <c r="A940" s="64"/>
      <c r="B940" s="65"/>
    </row>
    <row r="941" spans="1:2">
      <c r="A941" s="64"/>
      <c r="B941" s="65"/>
    </row>
    <row r="942" spans="1:2">
      <c r="A942" s="64"/>
      <c r="B942" s="65"/>
    </row>
    <row r="943" spans="1:2">
      <c r="A943" s="64"/>
      <c r="B943" s="65"/>
    </row>
    <row r="944" spans="1:2">
      <c r="A944" s="64"/>
      <c r="B944" s="65"/>
    </row>
    <row r="945" spans="1:2">
      <c r="A945" s="64"/>
      <c r="B945" s="65"/>
    </row>
    <row r="946" spans="1:2">
      <c r="A946" s="64"/>
      <c r="B946" s="65"/>
    </row>
    <row r="947" spans="1:2">
      <c r="A947" s="64"/>
      <c r="B947" s="65"/>
    </row>
    <row r="948" spans="1:2">
      <c r="A948" s="64"/>
      <c r="B948" s="65"/>
    </row>
    <row r="949" spans="1:2">
      <c r="A949" s="64"/>
      <c r="B949" s="65"/>
    </row>
    <row r="950" spans="1:2">
      <c r="A950" s="64"/>
      <c r="B950" s="65"/>
    </row>
    <row r="951" spans="1:2">
      <c r="A951" s="64"/>
      <c r="B951" s="65"/>
    </row>
    <row r="952" spans="1:2">
      <c r="A952" s="64"/>
      <c r="B952" s="65"/>
    </row>
    <row r="953" spans="1:2">
      <c r="A953" s="64"/>
      <c r="B953" s="65"/>
    </row>
    <row r="954" spans="1:2">
      <c r="A954" s="64"/>
      <c r="B954" s="65"/>
    </row>
    <row r="955" spans="1:2">
      <c r="A955" s="64"/>
      <c r="B955" s="65"/>
    </row>
    <row r="956" spans="1:2">
      <c r="A956" s="64"/>
      <c r="B956" s="65"/>
    </row>
    <row r="957" spans="1:2">
      <c r="A957" s="64"/>
      <c r="B957" s="65"/>
    </row>
    <row r="958" spans="1:2">
      <c r="A958" s="64"/>
      <c r="B958" s="65"/>
    </row>
    <row r="959" spans="1:2">
      <c r="A959" s="64"/>
      <c r="B959" s="65"/>
    </row>
    <row r="960" spans="1:2">
      <c r="A960" s="64"/>
      <c r="B960" s="65"/>
    </row>
    <row r="961" spans="1:2">
      <c r="A961" s="64"/>
      <c r="B961" s="65"/>
    </row>
    <row r="962" spans="1:2">
      <c r="A962" s="64"/>
      <c r="B962" s="65"/>
    </row>
    <row r="963" spans="1:2">
      <c r="A963" s="64"/>
      <c r="B963" s="65"/>
    </row>
    <row r="964" spans="1:2">
      <c r="A964" s="64"/>
      <c r="B964" s="65"/>
    </row>
    <row r="965" spans="1:2">
      <c r="A965" s="64"/>
      <c r="B965" s="65"/>
    </row>
    <row r="966" spans="1:2">
      <c r="A966" s="64"/>
      <c r="B966" s="65"/>
    </row>
    <row r="967" spans="1:2">
      <c r="A967" s="64"/>
      <c r="B967" s="65"/>
    </row>
    <row r="968" spans="1:2">
      <c r="A968" s="64"/>
      <c r="B968" s="65"/>
    </row>
    <row r="969" spans="1:2">
      <c r="A969" s="64"/>
      <c r="B969" s="65"/>
    </row>
    <row r="970" spans="1:2">
      <c r="A970" s="64"/>
      <c r="B970" s="65"/>
    </row>
    <row r="971" spans="1:2">
      <c r="A971" s="64"/>
      <c r="B971" s="65"/>
    </row>
    <row r="972" spans="1:2">
      <c r="A972" s="64"/>
      <c r="B972" s="65"/>
    </row>
    <row r="973" spans="1:2">
      <c r="A973" s="64"/>
      <c r="B973" s="65"/>
    </row>
    <row r="974" spans="1:2">
      <c r="A974" s="64"/>
      <c r="B974" s="65"/>
    </row>
    <row r="975" spans="1:2">
      <c r="A975" s="64"/>
      <c r="B975" s="65"/>
    </row>
    <row r="976" spans="1:2">
      <c r="A976" s="64"/>
      <c r="B976" s="65"/>
    </row>
    <row r="977" spans="1:2">
      <c r="A977" s="64"/>
      <c r="B977" s="65"/>
    </row>
    <row r="978" spans="1:2">
      <c r="A978" s="64"/>
      <c r="B978" s="65"/>
    </row>
    <row r="979" spans="1:2">
      <c r="A979" s="64"/>
      <c r="B979" s="65"/>
    </row>
    <row r="980" spans="1:2">
      <c r="A980" s="64"/>
      <c r="B980" s="65"/>
    </row>
    <row r="981" spans="1:2">
      <c r="A981" s="64"/>
      <c r="B981" s="65"/>
    </row>
    <row r="982" spans="1:2">
      <c r="A982" s="64"/>
      <c r="B982" s="65"/>
    </row>
    <row r="983" spans="1:2">
      <c r="A983" s="64"/>
      <c r="B983" s="65"/>
    </row>
    <row r="984" spans="1:2">
      <c r="A984" s="64"/>
      <c r="B984" s="65"/>
    </row>
    <row r="985" spans="1:2">
      <c r="A985" s="64"/>
      <c r="B985" s="65"/>
    </row>
    <row r="986" spans="1:2">
      <c r="A986" s="64"/>
      <c r="B986" s="65"/>
    </row>
    <row r="987" spans="1:2">
      <c r="A987" s="64"/>
      <c r="B987" s="65"/>
    </row>
    <row r="988" spans="1:2">
      <c r="A988" s="64"/>
      <c r="B988" s="65"/>
    </row>
    <row r="989" spans="1:2">
      <c r="A989" s="64"/>
      <c r="B989" s="65"/>
    </row>
    <row r="990" spans="1:2">
      <c r="A990" s="64"/>
      <c r="B990" s="65"/>
    </row>
    <row r="991" spans="1:2">
      <c r="A991" s="64"/>
      <c r="B991" s="65"/>
    </row>
    <row r="992" spans="1:2">
      <c r="A992" s="64"/>
      <c r="B992" s="65"/>
    </row>
    <row r="993" spans="1:2">
      <c r="A993" s="64"/>
      <c r="B993" s="65"/>
    </row>
    <row r="994" spans="1:2">
      <c r="A994" s="64"/>
      <c r="B994" s="65"/>
    </row>
    <row r="995" spans="1:2">
      <c r="A995" s="64"/>
      <c r="B995" s="65"/>
    </row>
    <row r="996" spans="1:2">
      <c r="A996" s="64"/>
      <c r="B996" s="65"/>
    </row>
    <row r="997" spans="1:2">
      <c r="A997" s="64"/>
      <c r="B997" s="65"/>
    </row>
    <row r="998" spans="1:2">
      <c r="A998" s="64"/>
      <c r="B998" s="65"/>
    </row>
    <row r="999" spans="1:2">
      <c r="A999" s="64"/>
      <c r="B999" s="65"/>
    </row>
    <row r="1000" spans="1:2">
      <c r="A1000" s="64"/>
      <c r="B1000" s="65"/>
    </row>
    <row r="1001" spans="1:2">
      <c r="A1001" s="64"/>
      <c r="B1001" s="65"/>
    </row>
    <row r="1002" spans="1:2">
      <c r="A1002" s="64"/>
      <c r="B1002" s="65"/>
    </row>
    <row r="1003" spans="1:2">
      <c r="A1003" s="64"/>
      <c r="B1003" s="65"/>
    </row>
    <row r="1004" spans="1:2">
      <c r="A1004" s="64"/>
      <c r="B1004" s="65"/>
    </row>
    <row r="1005" spans="1:2">
      <c r="A1005" s="64"/>
      <c r="B1005" s="65"/>
    </row>
    <row r="1006" spans="1:2">
      <c r="A1006" s="64"/>
      <c r="B1006" s="65"/>
    </row>
    <row r="1007" spans="1:2">
      <c r="A1007" s="64"/>
      <c r="B1007" s="65"/>
    </row>
    <row r="1008" spans="1:2">
      <c r="A1008" s="64"/>
      <c r="B1008" s="65"/>
    </row>
    <row r="1009" spans="1:2">
      <c r="A1009" s="64"/>
      <c r="B1009" s="65"/>
    </row>
    <row r="1010" spans="1:2">
      <c r="A1010" s="64"/>
      <c r="B1010" s="65"/>
    </row>
    <row r="1011" spans="1:2">
      <c r="A1011" s="64"/>
      <c r="B1011" s="65"/>
    </row>
    <row r="1012" spans="1:2">
      <c r="A1012" s="64"/>
      <c r="B1012" s="65"/>
    </row>
    <row r="1013" spans="1:2">
      <c r="A1013" s="64"/>
      <c r="B1013" s="65"/>
    </row>
    <row r="1014" spans="1:2">
      <c r="A1014" s="64"/>
      <c r="B1014" s="65"/>
    </row>
    <row r="1015" spans="1:2">
      <c r="A1015" s="64"/>
      <c r="B1015" s="65"/>
    </row>
    <row r="1016" spans="1:2">
      <c r="A1016" s="64"/>
      <c r="B1016" s="65"/>
    </row>
    <row r="1017" spans="1:2">
      <c r="A1017" s="64"/>
      <c r="B1017" s="65"/>
    </row>
    <row r="1018" spans="1:2">
      <c r="A1018" s="64"/>
      <c r="B1018" s="65"/>
    </row>
    <row r="1019" spans="1:2">
      <c r="A1019" s="64"/>
      <c r="B1019" s="65"/>
    </row>
    <row r="1020" spans="1:2">
      <c r="A1020" s="64"/>
      <c r="B1020" s="65"/>
    </row>
    <row r="1021" spans="1:2">
      <c r="A1021" s="64"/>
      <c r="B1021" s="65"/>
    </row>
    <row r="1022" spans="1:2">
      <c r="A1022" s="64"/>
      <c r="B1022" s="65"/>
    </row>
    <row r="1023" spans="1:2">
      <c r="A1023" s="64"/>
      <c r="B1023" s="65"/>
    </row>
    <row r="1024" spans="1:2">
      <c r="A1024" s="64"/>
      <c r="B1024" s="65"/>
    </row>
    <row r="1025" spans="1:2">
      <c r="A1025" s="64"/>
      <c r="B1025" s="65"/>
    </row>
    <row r="1026" spans="1:2">
      <c r="A1026" s="64"/>
      <c r="B1026" s="65"/>
    </row>
    <row r="1027" spans="1:2">
      <c r="A1027" s="64"/>
      <c r="B1027" s="65"/>
    </row>
    <row r="1028" spans="1:2">
      <c r="A1028" s="64"/>
      <c r="B1028" s="65"/>
    </row>
    <row r="1029" spans="1:2">
      <c r="A1029" s="64"/>
      <c r="B1029" s="65"/>
    </row>
    <row r="1030" spans="1:2">
      <c r="A1030" s="64"/>
      <c r="B1030" s="65"/>
    </row>
    <row r="1031" spans="1:2">
      <c r="A1031" s="64"/>
      <c r="B1031" s="65"/>
    </row>
    <row r="1032" spans="1:2">
      <c r="A1032" s="64"/>
      <c r="B1032" s="65"/>
    </row>
    <row r="1033" spans="1:2">
      <c r="A1033" s="64"/>
      <c r="B1033" s="65"/>
    </row>
    <row r="1034" spans="1:2">
      <c r="A1034" s="64"/>
      <c r="B1034" s="65"/>
    </row>
    <row r="1035" spans="1:2">
      <c r="A1035" s="64"/>
      <c r="B1035" s="65"/>
    </row>
    <row r="1036" spans="1:2">
      <c r="A1036" s="64"/>
      <c r="B1036" s="65"/>
    </row>
    <row r="1037" spans="1:2">
      <c r="A1037" s="64"/>
      <c r="B1037" s="65"/>
    </row>
    <row r="1038" spans="1:2">
      <c r="A1038" s="64"/>
      <c r="B1038" s="65"/>
    </row>
    <row r="1039" spans="1:2">
      <c r="A1039" s="64"/>
      <c r="B1039" s="65"/>
    </row>
    <row r="1040" spans="1:2">
      <c r="A1040" s="64"/>
      <c r="B1040" s="65"/>
    </row>
    <row r="1041" spans="1:2">
      <c r="A1041" s="64"/>
      <c r="B1041" s="65"/>
    </row>
    <row r="1042" spans="1:2">
      <c r="A1042" s="64"/>
      <c r="B1042" s="65"/>
    </row>
    <row r="1043" spans="1:2">
      <c r="A1043" s="64"/>
      <c r="B1043" s="65"/>
    </row>
    <row r="1044" spans="1:2">
      <c r="A1044" s="64"/>
      <c r="B1044" s="65"/>
    </row>
    <row r="1045" spans="1:2">
      <c r="A1045" s="64"/>
      <c r="B1045" s="65"/>
    </row>
    <row r="1046" spans="1:2">
      <c r="A1046" s="64"/>
      <c r="B1046" s="65"/>
    </row>
    <row r="1047" spans="1:2">
      <c r="A1047" s="64"/>
      <c r="B1047" s="65"/>
    </row>
    <row r="1048" spans="1:2">
      <c r="A1048" s="64"/>
      <c r="B1048" s="65"/>
    </row>
    <row r="1049" spans="1:2">
      <c r="A1049" s="64"/>
      <c r="B1049" s="65"/>
    </row>
    <row r="1050" spans="1:2">
      <c r="A1050" s="64"/>
      <c r="B1050" s="65"/>
    </row>
    <row r="1051" spans="1:2">
      <c r="A1051" s="64"/>
      <c r="B1051" s="65"/>
    </row>
    <row r="1052" spans="1:2">
      <c r="A1052" s="64"/>
      <c r="B1052" s="65"/>
    </row>
    <row r="1053" spans="1:2">
      <c r="A1053" s="64"/>
      <c r="B1053" s="65"/>
    </row>
    <row r="1054" spans="1:2">
      <c r="A1054" s="64"/>
      <c r="B1054" s="65"/>
    </row>
    <row r="1055" spans="1:2">
      <c r="A1055" s="64"/>
      <c r="B1055" s="65"/>
    </row>
    <row r="1056" spans="1:2">
      <c r="A1056" s="64"/>
      <c r="B1056" s="65"/>
    </row>
    <row r="1057" spans="1:2">
      <c r="A1057" s="64"/>
      <c r="B1057" s="65"/>
    </row>
    <row r="1058" spans="1:2">
      <c r="A1058" s="64"/>
      <c r="B1058" s="65"/>
    </row>
    <row r="1059" spans="1:2">
      <c r="A1059" s="64"/>
      <c r="B1059" s="65"/>
    </row>
    <row r="1060" spans="1:2">
      <c r="A1060" s="64"/>
      <c r="B1060" s="65"/>
    </row>
    <row r="1061" spans="1:2">
      <c r="A1061" s="64"/>
      <c r="B1061" s="65"/>
    </row>
    <row r="1062" spans="1:2">
      <c r="A1062" s="64"/>
      <c r="B1062" s="65"/>
    </row>
    <row r="1063" spans="1:2">
      <c r="A1063" s="64"/>
      <c r="B1063" s="65"/>
    </row>
    <row r="1064" spans="1:2">
      <c r="A1064" s="64"/>
      <c r="B1064" s="65"/>
    </row>
    <row r="1065" spans="1:2">
      <c r="A1065" s="64"/>
      <c r="B1065" s="65"/>
    </row>
    <row r="1066" spans="1:2">
      <c r="A1066" s="64"/>
      <c r="B1066" s="65"/>
    </row>
    <row r="1067" spans="1:2">
      <c r="A1067" s="64"/>
      <c r="B1067" s="65"/>
    </row>
    <row r="1068" spans="1:2">
      <c r="A1068" s="64"/>
      <c r="B1068" s="65"/>
    </row>
    <row r="1069" spans="1:2">
      <c r="A1069" s="64"/>
      <c r="B1069" s="65"/>
    </row>
    <row r="1070" spans="1:2">
      <c r="A1070" s="64"/>
      <c r="B1070" s="65"/>
    </row>
    <row r="1071" spans="1:2">
      <c r="A1071" s="64"/>
      <c r="B1071" s="65"/>
    </row>
    <row r="1072" spans="1:2">
      <c r="A1072" s="64"/>
      <c r="B1072" s="65"/>
    </row>
    <row r="1073" spans="1:2">
      <c r="A1073" s="64"/>
      <c r="B1073" s="65"/>
    </row>
    <row r="1074" spans="1:2">
      <c r="A1074" s="64"/>
      <c r="B1074" s="65"/>
    </row>
    <row r="1075" spans="1:2">
      <c r="A1075" s="64"/>
      <c r="B1075" s="65"/>
    </row>
    <row r="1076" spans="1:2">
      <c r="A1076" s="64"/>
      <c r="B1076" s="65"/>
    </row>
    <row r="1077" spans="1:2">
      <c r="A1077" s="64"/>
      <c r="B1077" s="65"/>
    </row>
    <row r="1078" spans="1:2">
      <c r="A1078" s="64"/>
      <c r="B1078" s="65"/>
    </row>
    <row r="1079" spans="1:2">
      <c r="A1079" s="64"/>
      <c r="B1079" s="65"/>
    </row>
    <row r="1080" spans="1:2">
      <c r="A1080" s="64"/>
      <c r="B1080" s="65"/>
    </row>
    <row r="1081" spans="1:2">
      <c r="A1081" s="64"/>
      <c r="B1081" s="65"/>
    </row>
    <row r="1082" spans="1:2">
      <c r="A1082" s="64"/>
      <c r="B1082" s="65"/>
    </row>
    <row r="1083" spans="1:2">
      <c r="A1083" s="64"/>
      <c r="B1083" s="65"/>
    </row>
    <row r="1084" spans="1:2">
      <c r="A1084" s="64"/>
      <c r="B1084" s="65"/>
    </row>
    <row r="1085" spans="1:2">
      <c r="A1085" s="64"/>
      <c r="B1085" s="65"/>
    </row>
    <row r="1086" spans="1:2">
      <c r="A1086" s="64"/>
      <c r="B1086" s="65"/>
    </row>
    <row r="1087" spans="1:2">
      <c r="A1087" s="64"/>
      <c r="B1087" s="65"/>
    </row>
    <row r="1088" spans="1:2">
      <c r="A1088" s="64"/>
      <c r="B1088" s="65"/>
    </row>
    <row r="1089" spans="1:2">
      <c r="A1089" s="64"/>
      <c r="B1089" s="65"/>
    </row>
    <row r="1090" spans="1:2">
      <c r="A1090" s="64"/>
      <c r="B1090" s="65"/>
    </row>
    <row r="1091" spans="1:2">
      <c r="A1091" s="64"/>
      <c r="B1091" s="65"/>
    </row>
    <row r="1092" spans="1:2">
      <c r="A1092" s="64"/>
      <c r="B1092" s="65"/>
    </row>
    <row r="1093" spans="1:2">
      <c r="A1093" s="64"/>
      <c r="B1093" s="65"/>
    </row>
    <row r="1094" spans="1:2">
      <c r="A1094" s="64"/>
      <c r="B1094" s="65"/>
    </row>
    <row r="1095" spans="1:2">
      <c r="A1095" s="64"/>
      <c r="B1095" s="65"/>
    </row>
    <row r="1096" spans="1:2">
      <c r="A1096" s="64"/>
      <c r="B1096" s="65"/>
    </row>
  </sheetData>
  <phoneticPr fontId="11" type="noConversion"/>
  <hyperlinks>
    <hyperlink ref="B7" location="목차!A1" display="BNK금융지주"/>
    <hyperlink ref="B5" location="목차!A1" display="목 차"/>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3" location="'수수료이익 현황(은행)'!Print_Area" display="수수료이익 현황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9" location="'그룹 경영실적 요약'!A1" display="그룹 경영실적 요약"/>
    <hyperlink ref="B20" location="'연체율(부산은행)'!A1" display="연체율 현황[부산은행]"/>
    <hyperlink ref="B22" location="'충당금 현황(그룹 및 은행)'!Print_Area" display="충당금 현황 [그룹 및 은행]"/>
  </hyperlinks>
  <pageMargins left="0.23622047244094491" right="0.31496062992125984" top="0.35433070866141736" bottom="0.31496062992125984" header="0.31496062992125984" footer="0.31496062992125984"/>
  <pageSetup paperSize="9" fitToHeight="0" orientation="portrait" horizontalDpi="300" verticalDpi="300" r:id="rId1"/>
  <rowBreaks count="1" manualBreakCount="1">
    <brk id="39"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9CCFF"/>
    <pageSetUpPr fitToPage="1"/>
  </sheetPr>
  <dimension ref="A1:AO61"/>
  <sheetViews>
    <sheetView showGridLines="0" view="pageBreakPreview" zoomScaleNormal="100" zoomScaleSheetLayoutView="100" workbookViewId="0">
      <pane xSplit="6" topLeftCell="G1" activePane="topRight" state="frozen"/>
      <selection activeCell="AH3" sqref="AH3"/>
      <selection pane="topRight" activeCell="AO3" sqref="AO3"/>
    </sheetView>
  </sheetViews>
  <sheetFormatPr defaultColWidth="9" defaultRowHeight="13.5"/>
  <cols>
    <col min="1" max="1" width="1.625" style="6" customWidth="1"/>
    <col min="2" max="2" width="22.625" style="3" bestFit="1" customWidth="1"/>
    <col min="3" max="3" width="2.625" style="50" customWidth="1"/>
    <col min="4" max="5" width="1.625" style="2" customWidth="1"/>
    <col min="6" max="6" width="18.75" style="2" customWidth="1"/>
    <col min="7" max="7" width="1.125" style="87" customWidth="1"/>
    <col min="8" max="10" width="11.625" style="5" hidden="1" customWidth="1"/>
    <col min="11" max="13" width="12.375" style="90" hidden="1" customWidth="1"/>
    <col min="14" max="14" width="12.375" style="2" hidden="1" customWidth="1"/>
    <col min="15" max="40" width="12.375" style="87" hidden="1" customWidth="1"/>
    <col min="41" max="41" width="12.375" style="87" customWidth="1"/>
    <col min="42" max="16384" width="9" style="2"/>
  </cols>
  <sheetData>
    <row r="1" spans="1:41" s="1" customFormat="1" ht="10.5" customHeight="1">
      <c r="A1" s="142"/>
      <c r="B1" s="143"/>
      <c r="C1" s="187"/>
      <c r="D1" s="144"/>
      <c r="E1" s="144"/>
      <c r="F1" s="144"/>
      <c r="G1" s="144"/>
      <c r="H1" s="145"/>
      <c r="I1" s="145"/>
      <c r="J1" s="145"/>
      <c r="K1" s="145"/>
      <c r="L1" s="145"/>
      <c r="M1" s="145"/>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row>
    <row r="2" spans="1:41" s="1" customFormat="1" ht="17.45" customHeight="1">
      <c r="A2" s="146"/>
      <c r="B2" s="188"/>
      <c r="C2" s="399"/>
      <c r="D2" s="375" t="s">
        <v>444</v>
      </c>
      <c r="E2" s="375"/>
      <c r="F2" s="375"/>
      <c r="G2" s="375"/>
      <c r="H2" s="149"/>
      <c r="I2" s="149"/>
      <c r="J2" s="149"/>
      <c r="K2" s="149"/>
      <c r="L2" s="149"/>
      <c r="M2" s="149"/>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row>
    <row r="3" spans="1:41" s="40" customFormat="1" ht="20.100000000000001" customHeight="1">
      <c r="A3" s="126"/>
      <c r="B3" s="127"/>
      <c r="C3" s="128"/>
      <c r="D3" s="129"/>
      <c r="E3" s="130"/>
      <c r="F3" s="130"/>
      <c r="G3" s="130"/>
      <c r="H3" s="429" t="s">
        <v>3</v>
      </c>
      <c r="I3" s="429" t="s">
        <v>8</v>
      </c>
      <c r="J3" s="131" t="s">
        <v>10</v>
      </c>
      <c r="K3" s="131" t="s">
        <v>19</v>
      </c>
      <c r="L3" s="131" t="s">
        <v>39</v>
      </c>
      <c r="M3" s="131" t="s">
        <v>53</v>
      </c>
      <c r="N3" s="426" t="s">
        <v>79</v>
      </c>
      <c r="O3" s="400" t="s">
        <v>448</v>
      </c>
      <c r="P3" s="400" t="s">
        <v>463</v>
      </c>
      <c r="Q3" s="400" t="s">
        <v>483</v>
      </c>
      <c r="R3" s="400" t="s">
        <v>488</v>
      </c>
      <c r="S3" s="426" t="s">
        <v>464</v>
      </c>
      <c r="T3" s="447" t="s">
        <v>497</v>
      </c>
      <c r="U3" s="400" t="s">
        <v>511</v>
      </c>
      <c r="V3" s="400" t="s">
        <v>516</v>
      </c>
      <c r="W3" s="451" t="s">
        <v>527</v>
      </c>
      <c r="X3" s="426" t="s">
        <v>498</v>
      </c>
      <c r="Y3" s="447" t="s">
        <v>538</v>
      </c>
      <c r="Z3" s="400" t="s">
        <v>542</v>
      </c>
      <c r="AA3" s="400" t="s">
        <v>546</v>
      </c>
      <c r="AB3" s="451" t="s">
        <v>554</v>
      </c>
      <c r="AC3" s="426" t="s">
        <v>555</v>
      </c>
      <c r="AD3" s="447" t="s">
        <v>572</v>
      </c>
      <c r="AE3" s="400" t="s">
        <v>578</v>
      </c>
      <c r="AF3" s="400" t="s">
        <v>586</v>
      </c>
      <c r="AG3" s="451" t="s">
        <v>597</v>
      </c>
      <c r="AH3" s="426" t="s">
        <v>598</v>
      </c>
      <c r="AI3" s="447" t="s">
        <v>600</v>
      </c>
      <c r="AJ3" s="400" t="s">
        <v>607</v>
      </c>
      <c r="AK3" s="400" t="s">
        <v>614</v>
      </c>
      <c r="AL3" s="451" t="s">
        <v>619</v>
      </c>
      <c r="AM3" s="426" t="s">
        <v>620</v>
      </c>
      <c r="AN3" s="400" t="s">
        <v>628</v>
      </c>
      <c r="AO3" s="1748" t="s">
        <v>634</v>
      </c>
    </row>
    <row r="4" spans="1:41" s="4" customFormat="1" ht="11.1" customHeight="1">
      <c r="A4" s="189"/>
      <c r="B4" s="190"/>
      <c r="C4" s="104"/>
      <c r="D4" s="94"/>
      <c r="E4" s="94"/>
      <c r="F4" s="94"/>
      <c r="G4" s="94"/>
      <c r="H4" s="413"/>
      <c r="I4" s="413"/>
      <c r="J4" s="191"/>
      <c r="K4" s="191"/>
      <c r="L4" s="191"/>
      <c r="M4" s="191"/>
      <c r="N4" s="413"/>
      <c r="O4" s="156"/>
      <c r="P4" s="156"/>
      <c r="Q4" s="156"/>
      <c r="R4" s="156"/>
      <c r="S4" s="413"/>
      <c r="T4" s="448"/>
      <c r="U4" s="156"/>
      <c r="V4" s="156"/>
      <c r="W4" s="452"/>
      <c r="X4" s="413"/>
      <c r="Y4" s="448"/>
      <c r="Z4" s="156"/>
      <c r="AA4" s="156"/>
      <c r="AB4" s="452"/>
      <c r="AC4" s="413"/>
      <c r="AD4" s="448"/>
      <c r="AE4" s="156"/>
      <c r="AF4" s="156"/>
      <c r="AG4" s="452"/>
      <c r="AH4" s="413"/>
      <c r="AI4" s="448"/>
      <c r="AJ4" s="156"/>
      <c r="AK4" s="156"/>
      <c r="AL4" s="452"/>
      <c r="AM4" s="413"/>
      <c r="AN4" s="156"/>
      <c r="AO4" s="452"/>
    </row>
    <row r="5" spans="1:41" s="4" customFormat="1" ht="11.1" customHeight="1">
      <c r="A5" s="157"/>
      <c r="B5" s="136" t="s">
        <v>114</v>
      </c>
      <c r="C5" s="364"/>
      <c r="D5" s="329" t="s">
        <v>165</v>
      </c>
      <c r="E5" s="330"/>
      <c r="F5" s="330"/>
      <c r="G5" s="330"/>
      <c r="H5" s="430"/>
      <c r="I5" s="430"/>
      <c r="J5" s="92"/>
      <c r="K5" s="92"/>
      <c r="L5" s="212"/>
      <c r="M5" s="212"/>
      <c r="N5" s="427"/>
      <c r="O5" s="319"/>
      <c r="P5" s="319"/>
      <c r="Q5" s="319"/>
      <c r="R5" s="319"/>
      <c r="S5" s="427"/>
      <c r="T5" s="449"/>
      <c r="U5" s="319"/>
      <c r="V5" s="319"/>
      <c r="W5" s="453"/>
      <c r="X5" s="427"/>
      <c r="Y5" s="449"/>
      <c r="Z5" s="319"/>
      <c r="AA5" s="319"/>
      <c r="AB5" s="453"/>
      <c r="AC5" s="441"/>
      <c r="AD5" s="449"/>
      <c r="AE5" s="358"/>
      <c r="AF5" s="358"/>
      <c r="AG5" s="1674"/>
      <c r="AH5" s="441"/>
      <c r="AI5" s="449"/>
      <c r="AJ5" s="358"/>
      <c r="AK5" s="319"/>
      <c r="AL5" s="453"/>
      <c r="AM5" s="427"/>
      <c r="AN5" s="319"/>
      <c r="AO5" s="453" t="s">
        <v>540</v>
      </c>
    </row>
    <row r="6" spans="1:41" s="1" customFormat="1" ht="11.1" customHeight="1">
      <c r="A6" s="158"/>
      <c r="B6" s="137"/>
      <c r="C6" s="103"/>
      <c r="D6" s="852" t="s">
        <v>147</v>
      </c>
      <c r="E6" s="852"/>
      <c r="F6" s="852"/>
      <c r="G6" s="861"/>
      <c r="H6" s="627">
        <v>21962</v>
      </c>
      <c r="I6" s="627">
        <v>22124</v>
      </c>
      <c r="J6" s="591">
        <v>5907</v>
      </c>
      <c r="K6" s="591">
        <v>6034</v>
      </c>
      <c r="L6" s="589">
        <v>5999</v>
      </c>
      <c r="M6" s="589">
        <v>4816</v>
      </c>
      <c r="N6" s="627">
        <v>22756</v>
      </c>
      <c r="O6" s="589">
        <v>6687</v>
      </c>
      <c r="P6" s="589">
        <v>6251</v>
      </c>
      <c r="Q6" s="589">
        <v>6553</v>
      </c>
      <c r="R6" s="589">
        <v>5677</v>
      </c>
      <c r="S6" s="627">
        <v>25168</v>
      </c>
      <c r="T6" s="946">
        <v>6487</v>
      </c>
      <c r="U6" s="590">
        <v>6597</v>
      </c>
      <c r="V6" s="628">
        <v>6482</v>
      </c>
      <c r="W6" s="1216">
        <v>5556</v>
      </c>
      <c r="X6" s="629">
        <v>25122</v>
      </c>
      <c r="Y6" s="1313">
        <v>6168</v>
      </c>
      <c r="Z6" s="586">
        <v>6899</v>
      </c>
      <c r="AA6" s="590">
        <v>6509</v>
      </c>
      <c r="AB6" s="1543">
        <v>6809</v>
      </c>
      <c r="AC6" s="1470">
        <v>26385</v>
      </c>
      <c r="AD6" s="1646">
        <v>7213</v>
      </c>
      <c r="AE6" s="589">
        <v>8306</v>
      </c>
      <c r="AF6" s="589">
        <v>8207</v>
      </c>
      <c r="AG6" s="1675">
        <v>7317</v>
      </c>
      <c r="AH6" s="627">
        <v>31043</v>
      </c>
      <c r="AI6" s="1646">
        <v>8280</v>
      </c>
      <c r="AJ6" s="589">
        <v>8022</v>
      </c>
      <c r="AK6" s="955">
        <v>7912</v>
      </c>
      <c r="AL6" s="1730">
        <v>8098</v>
      </c>
      <c r="AM6" s="627">
        <v>32312</v>
      </c>
      <c r="AN6" s="589">
        <v>8396</v>
      </c>
      <c r="AO6" s="1744">
        <v>8016</v>
      </c>
    </row>
    <row r="7" spans="1:41" s="1" customFormat="1" ht="11.1" customHeight="1">
      <c r="A7" s="192"/>
      <c r="B7" s="138" t="s">
        <v>116</v>
      </c>
      <c r="C7" s="103"/>
      <c r="D7" s="860" t="s">
        <v>148</v>
      </c>
      <c r="E7" s="947"/>
      <c r="F7" s="947"/>
      <c r="G7" s="947"/>
      <c r="H7" s="630">
        <v>20340</v>
      </c>
      <c r="I7" s="630">
        <v>21404</v>
      </c>
      <c r="J7" s="576">
        <v>5553</v>
      </c>
      <c r="K7" s="576">
        <v>5786</v>
      </c>
      <c r="L7" s="576">
        <v>5800</v>
      </c>
      <c r="M7" s="576">
        <v>5667</v>
      </c>
      <c r="N7" s="630">
        <v>22806</v>
      </c>
      <c r="O7" s="584">
        <v>5820</v>
      </c>
      <c r="P7" s="578">
        <v>5869</v>
      </c>
      <c r="Q7" s="578">
        <v>5877</v>
      </c>
      <c r="R7" s="578">
        <v>5869</v>
      </c>
      <c r="S7" s="630">
        <v>23435</v>
      </c>
      <c r="T7" s="948">
        <v>5579</v>
      </c>
      <c r="U7" s="586">
        <v>5524</v>
      </c>
      <c r="V7" s="586">
        <v>5478</v>
      </c>
      <c r="W7" s="1217">
        <v>5287</v>
      </c>
      <c r="X7" s="632">
        <v>21868</v>
      </c>
      <c r="Y7" s="1314">
        <v>5365</v>
      </c>
      <c r="Z7" s="586">
        <v>5376</v>
      </c>
      <c r="AA7" s="586">
        <v>5458</v>
      </c>
      <c r="AB7" s="1471">
        <v>5646</v>
      </c>
      <c r="AC7" s="1471">
        <v>21845</v>
      </c>
      <c r="AD7" s="948">
        <v>5890</v>
      </c>
      <c r="AE7" s="585">
        <v>6296</v>
      </c>
      <c r="AF7" s="585">
        <v>6657</v>
      </c>
      <c r="AG7" s="1471">
        <v>6875</v>
      </c>
      <c r="AH7" s="1553">
        <v>25718</v>
      </c>
      <c r="AI7" s="948">
        <v>6787</v>
      </c>
      <c r="AJ7" s="585">
        <v>7256</v>
      </c>
      <c r="AK7" s="585">
        <v>7471</v>
      </c>
      <c r="AL7" s="1471">
        <v>7725</v>
      </c>
      <c r="AM7" s="1553">
        <v>29239</v>
      </c>
      <c r="AN7" s="585">
        <v>7314</v>
      </c>
      <c r="AO7" s="1745">
        <v>7177</v>
      </c>
    </row>
    <row r="8" spans="1:41" s="1" customFormat="1" ht="11.1" customHeight="1">
      <c r="A8" s="160"/>
      <c r="B8" s="139"/>
      <c r="C8" s="103"/>
      <c r="D8" s="860" t="s">
        <v>149</v>
      </c>
      <c r="E8" s="947"/>
      <c r="F8" s="947"/>
      <c r="G8" s="947"/>
      <c r="H8" s="630">
        <v>1622</v>
      </c>
      <c r="I8" s="630">
        <v>720</v>
      </c>
      <c r="J8" s="576">
        <v>354</v>
      </c>
      <c r="K8" s="576">
        <v>248</v>
      </c>
      <c r="L8" s="576">
        <v>199</v>
      </c>
      <c r="M8" s="576">
        <v>-851</v>
      </c>
      <c r="N8" s="630">
        <v>-50</v>
      </c>
      <c r="O8" s="578">
        <v>867</v>
      </c>
      <c r="P8" s="578">
        <v>382</v>
      </c>
      <c r="Q8" s="578">
        <v>676</v>
      </c>
      <c r="R8" s="578">
        <v>-192</v>
      </c>
      <c r="S8" s="630">
        <v>1733</v>
      </c>
      <c r="T8" s="949">
        <v>908</v>
      </c>
      <c r="U8" s="579">
        <v>1073</v>
      </c>
      <c r="V8" s="579">
        <v>1004</v>
      </c>
      <c r="W8" s="1218">
        <v>269</v>
      </c>
      <c r="X8" s="633">
        <v>3254</v>
      </c>
      <c r="Y8" s="1315">
        <v>803</v>
      </c>
      <c r="Z8" s="579">
        <v>1523</v>
      </c>
      <c r="AA8" s="579">
        <v>1051</v>
      </c>
      <c r="AB8" s="1472">
        <v>1163</v>
      </c>
      <c r="AC8" s="1472">
        <v>4540</v>
      </c>
      <c r="AD8" s="949">
        <v>1323</v>
      </c>
      <c r="AE8" s="578">
        <v>2010</v>
      </c>
      <c r="AF8" s="578">
        <v>1550</v>
      </c>
      <c r="AG8" s="1472">
        <v>442</v>
      </c>
      <c r="AH8" s="630">
        <v>5325</v>
      </c>
      <c r="AI8" s="949">
        <v>1493</v>
      </c>
      <c r="AJ8" s="578">
        <v>766</v>
      </c>
      <c r="AK8" s="578">
        <v>441</v>
      </c>
      <c r="AL8" s="1472">
        <v>373</v>
      </c>
      <c r="AM8" s="630">
        <v>3073</v>
      </c>
      <c r="AN8" s="578">
        <v>1082</v>
      </c>
      <c r="AO8" s="1746">
        <v>839</v>
      </c>
    </row>
    <row r="9" spans="1:41" s="1" customFormat="1" ht="11.1" customHeight="1">
      <c r="A9" s="162"/>
      <c r="B9" s="141" t="s">
        <v>150</v>
      </c>
      <c r="C9" s="103"/>
      <c r="D9" s="950"/>
      <c r="E9" s="761" t="s">
        <v>151</v>
      </c>
      <c r="F9" s="761"/>
      <c r="G9" s="761"/>
      <c r="H9" s="630">
        <v>2045</v>
      </c>
      <c r="I9" s="630">
        <v>1681</v>
      </c>
      <c r="J9" s="576">
        <v>432</v>
      </c>
      <c r="K9" s="576">
        <v>442</v>
      </c>
      <c r="L9" s="576">
        <v>428</v>
      </c>
      <c r="M9" s="576">
        <v>295</v>
      </c>
      <c r="N9" s="630">
        <v>1597</v>
      </c>
      <c r="O9" s="578">
        <v>558</v>
      </c>
      <c r="P9" s="578">
        <v>545</v>
      </c>
      <c r="Q9" s="578">
        <v>575</v>
      </c>
      <c r="R9" s="578">
        <v>362</v>
      </c>
      <c r="S9" s="630">
        <v>2040</v>
      </c>
      <c r="T9" s="949">
        <v>539</v>
      </c>
      <c r="U9" s="579">
        <v>710</v>
      </c>
      <c r="V9" s="579">
        <v>716</v>
      </c>
      <c r="W9" s="1218">
        <v>499</v>
      </c>
      <c r="X9" s="633">
        <v>2464</v>
      </c>
      <c r="Y9" s="1315">
        <v>686</v>
      </c>
      <c r="Z9" s="579">
        <v>1280</v>
      </c>
      <c r="AA9" s="579">
        <v>862</v>
      </c>
      <c r="AB9" s="1472">
        <v>809</v>
      </c>
      <c r="AC9" s="1472">
        <v>3637</v>
      </c>
      <c r="AD9" s="949">
        <v>1095</v>
      </c>
      <c r="AE9" s="578">
        <v>1554</v>
      </c>
      <c r="AF9" s="578">
        <v>1236</v>
      </c>
      <c r="AG9" s="1472">
        <v>719</v>
      </c>
      <c r="AH9" s="630">
        <v>4604</v>
      </c>
      <c r="AI9" s="949">
        <v>1457</v>
      </c>
      <c r="AJ9" s="578">
        <v>1204</v>
      </c>
      <c r="AK9" s="578">
        <v>726</v>
      </c>
      <c r="AL9" s="1472">
        <v>501</v>
      </c>
      <c r="AM9" s="630">
        <v>3888</v>
      </c>
      <c r="AN9" s="578">
        <v>676</v>
      </c>
      <c r="AO9" s="1746">
        <v>672</v>
      </c>
    </row>
    <row r="10" spans="1:41" s="1" customFormat="1" ht="11.1" customHeight="1">
      <c r="A10" s="161"/>
      <c r="B10" s="140" t="s">
        <v>152</v>
      </c>
      <c r="C10" s="103"/>
      <c r="D10" s="950"/>
      <c r="E10" s="761" t="s">
        <v>153</v>
      </c>
      <c r="F10" s="761"/>
      <c r="G10" s="761"/>
      <c r="H10" s="630">
        <v>-423</v>
      </c>
      <c r="I10" s="630">
        <v>-961</v>
      </c>
      <c r="J10" s="576">
        <v>-78</v>
      </c>
      <c r="K10" s="576">
        <v>-194</v>
      </c>
      <c r="L10" s="576">
        <v>-229</v>
      </c>
      <c r="M10" s="576">
        <v>-1146</v>
      </c>
      <c r="N10" s="630">
        <v>-1647</v>
      </c>
      <c r="O10" s="578">
        <v>309</v>
      </c>
      <c r="P10" s="578">
        <v>-163</v>
      </c>
      <c r="Q10" s="578">
        <v>101</v>
      </c>
      <c r="R10" s="578">
        <v>-554</v>
      </c>
      <c r="S10" s="630">
        <v>-307</v>
      </c>
      <c r="T10" s="951">
        <v>369</v>
      </c>
      <c r="U10" s="581">
        <v>363</v>
      </c>
      <c r="V10" s="581">
        <v>288</v>
      </c>
      <c r="W10" s="1219">
        <v>-230</v>
      </c>
      <c r="X10" s="1220">
        <v>790</v>
      </c>
      <c r="Y10" s="1316">
        <v>117</v>
      </c>
      <c r="Z10" s="579">
        <v>243</v>
      </c>
      <c r="AA10" s="581">
        <v>189</v>
      </c>
      <c r="AB10" s="1473">
        <v>354</v>
      </c>
      <c r="AC10" s="1473">
        <v>903</v>
      </c>
      <c r="AD10" s="951">
        <v>228</v>
      </c>
      <c r="AE10" s="580">
        <v>456</v>
      </c>
      <c r="AF10" s="580">
        <v>314</v>
      </c>
      <c r="AG10" s="1473">
        <v>-277</v>
      </c>
      <c r="AH10" s="957">
        <v>721</v>
      </c>
      <c r="AI10" s="951">
        <v>36</v>
      </c>
      <c r="AJ10" s="580">
        <v>-438</v>
      </c>
      <c r="AK10" s="580">
        <v>-285</v>
      </c>
      <c r="AL10" s="1473">
        <v>-128</v>
      </c>
      <c r="AM10" s="957">
        <v>-815</v>
      </c>
      <c r="AN10" s="580">
        <v>406</v>
      </c>
      <c r="AO10" s="1747">
        <v>167</v>
      </c>
    </row>
    <row r="11" spans="1:41" s="1" customFormat="1" ht="11.1" customHeight="1">
      <c r="A11" s="162"/>
      <c r="B11" s="141" t="s">
        <v>120</v>
      </c>
      <c r="C11" s="103"/>
      <c r="D11" s="952" t="s">
        <v>154</v>
      </c>
      <c r="E11" s="952"/>
      <c r="F11" s="952"/>
      <c r="G11" s="953"/>
      <c r="H11" s="627">
        <v>11036</v>
      </c>
      <c r="I11" s="627">
        <v>11222</v>
      </c>
      <c r="J11" s="591">
        <v>2535</v>
      </c>
      <c r="K11" s="591">
        <v>2619</v>
      </c>
      <c r="L11" s="589">
        <v>2545</v>
      </c>
      <c r="M11" s="589">
        <v>3678</v>
      </c>
      <c r="N11" s="627">
        <v>11377</v>
      </c>
      <c r="O11" s="589">
        <v>2804</v>
      </c>
      <c r="P11" s="589">
        <v>2937</v>
      </c>
      <c r="Q11" s="589">
        <v>2813</v>
      </c>
      <c r="R11" s="589">
        <v>4093</v>
      </c>
      <c r="S11" s="627">
        <v>12647</v>
      </c>
      <c r="T11" s="946">
        <v>3081</v>
      </c>
      <c r="U11" s="590">
        <v>3197</v>
      </c>
      <c r="V11" s="628">
        <v>3094</v>
      </c>
      <c r="W11" s="1216">
        <v>3361</v>
      </c>
      <c r="X11" s="629">
        <v>12733</v>
      </c>
      <c r="Y11" s="1313">
        <v>3276</v>
      </c>
      <c r="Z11" s="586">
        <v>3557</v>
      </c>
      <c r="AA11" s="590">
        <v>3180</v>
      </c>
      <c r="AB11" s="1543">
        <v>4354</v>
      </c>
      <c r="AC11" s="1470">
        <v>14367</v>
      </c>
      <c r="AD11" s="1646">
        <v>3465</v>
      </c>
      <c r="AE11" s="589">
        <v>3850</v>
      </c>
      <c r="AF11" s="589">
        <v>3506</v>
      </c>
      <c r="AG11" s="1675">
        <v>5155</v>
      </c>
      <c r="AH11" s="627">
        <v>15976</v>
      </c>
      <c r="AI11" s="1646">
        <v>3710</v>
      </c>
      <c r="AJ11" s="589">
        <v>3564</v>
      </c>
      <c r="AK11" s="955">
        <v>3458</v>
      </c>
      <c r="AL11" s="1730">
        <v>4480</v>
      </c>
      <c r="AM11" s="627">
        <v>15212</v>
      </c>
      <c r="AN11" s="589">
        <v>3929</v>
      </c>
      <c r="AO11" s="1744">
        <v>3571</v>
      </c>
    </row>
    <row r="12" spans="1:41" s="1" customFormat="1" ht="11.1" customHeight="1">
      <c r="A12" s="158"/>
      <c r="B12" s="141" t="s">
        <v>121</v>
      </c>
      <c r="C12" s="103"/>
      <c r="D12" s="860" t="s">
        <v>155</v>
      </c>
      <c r="E12" s="860"/>
      <c r="F12" s="860"/>
      <c r="G12" s="860"/>
      <c r="H12" s="627">
        <v>3964</v>
      </c>
      <c r="I12" s="627">
        <v>3779</v>
      </c>
      <c r="J12" s="578">
        <v>1081</v>
      </c>
      <c r="K12" s="578">
        <v>1189</v>
      </c>
      <c r="L12" s="578">
        <v>1263</v>
      </c>
      <c r="M12" s="578">
        <v>1903</v>
      </c>
      <c r="N12" s="630">
        <v>5436</v>
      </c>
      <c r="O12" s="589">
        <v>1043</v>
      </c>
      <c r="P12" s="589">
        <v>1099</v>
      </c>
      <c r="Q12" s="589">
        <v>1054</v>
      </c>
      <c r="R12" s="589">
        <v>1826</v>
      </c>
      <c r="S12" s="627">
        <v>5022</v>
      </c>
      <c r="T12" s="946">
        <v>928</v>
      </c>
      <c r="U12" s="590">
        <v>931</v>
      </c>
      <c r="V12" s="628">
        <v>947</v>
      </c>
      <c r="W12" s="1216">
        <v>1514</v>
      </c>
      <c r="X12" s="629">
        <v>4320</v>
      </c>
      <c r="Y12" s="1313">
        <v>832</v>
      </c>
      <c r="Z12" s="586">
        <v>989</v>
      </c>
      <c r="AA12" s="590">
        <v>1415</v>
      </c>
      <c r="AB12" s="1543">
        <v>1300</v>
      </c>
      <c r="AC12" s="1470">
        <v>4536</v>
      </c>
      <c r="AD12" s="1646">
        <v>1121</v>
      </c>
      <c r="AE12" s="589">
        <v>717</v>
      </c>
      <c r="AF12" s="589">
        <v>1030</v>
      </c>
      <c r="AG12" s="1675">
        <v>1279</v>
      </c>
      <c r="AH12" s="627">
        <v>4147</v>
      </c>
      <c r="AI12" s="1646">
        <v>818</v>
      </c>
      <c r="AJ12" s="589">
        <v>1184</v>
      </c>
      <c r="AK12" s="955">
        <v>795</v>
      </c>
      <c r="AL12" s="1730">
        <v>2714</v>
      </c>
      <c r="AM12" s="627">
        <v>5511</v>
      </c>
      <c r="AN12" s="589">
        <v>1249</v>
      </c>
      <c r="AO12" s="1744">
        <v>1649</v>
      </c>
    </row>
    <row r="13" spans="1:41" s="1" customFormat="1" ht="11.1" customHeight="1">
      <c r="A13" s="158"/>
      <c r="B13" s="372" t="s">
        <v>122</v>
      </c>
      <c r="C13" s="103"/>
      <c r="D13" s="852" t="s">
        <v>156</v>
      </c>
      <c r="E13" s="852"/>
      <c r="F13" s="852"/>
      <c r="G13" s="861"/>
      <c r="H13" s="627">
        <v>6962</v>
      </c>
      <c r="I13" s="627">
        <v>7123</v>
      </c>
      <c r="J13" s="591">
        <v>2291</v>
      </c>
      <c r="K13" s="591">
        <v>2226</v>
      </c>
      <c r="L13" s="589">
        <v>2191</v>
      </c>
      <c r="M13" s="589">
        <v>-765</v>
      </c>
      <c r="N13" s="627">
        <v>5943</v>
      </c>
      <c r="O13" s="589">
        <v>2840</v>
      </c>
      <c r="P13" s="589">
        <v>2215</v>
      </c>
      <c r="Q13" s="589">
        <v>2686</v>
      </c>
      <c r="R13" s="589">
        <v>-242</v>
      </c>
      <c r="S13" s="627">
        <v>7499</v>
      </c>
      <c r="T13" s="946">
        <v>2478</v>
      </c>
      <c r="U13" s="590">
        <v>2469</v>
      </c>
      <c r="V13" s="628">
        <v>2441</v>
      </c>
      <c r="W13" s="1216">
        <v>681</v>
      </c>
      <c r="X13" s="629">
        <v>8069</v>
      </c>
      <c r="Y13" s="1313">
        <v>2060</v>
      </c>
      <c r="Z13" s="628">
        <v>2353</v>
      </c>
      <c r="AA13" s="590">
        <v>1914</v>
      </c>
      <c r="AB13" s="1543">
        <v>1155</v>
      </c>
      <c r="AC13" s="1470">
        <v>7482</v>
      </c>
      <c r="AD13" s="1646">
        <v>2627</v>
      </c>
      <c r="AE13" s="589">
        <v>3739</v>
      </c>
      <c r="AF13" s="589">
        <v>3671</v>
      </c>
      <c r="AG13" s="1675">
        <v>883</v>
      </c>
      <c r="AH13" s="627">
        <v>10920</v>
      </c>
      <c r="AI13" s="1646">
        <v>3752</v>
      </c>
      <c r="AJ13" s="589">
        <v>3274</v>
      </c>
      <c r="AK13" s="955">
        <v>3659</v>
      </c>
      <c r="AL13" s="1730">
        <v>904</v>
      </c>
      <c r="AM13" s="627">
        <v>11589</v>
      </c>
      <c r="AN13" s="589">
        <v>3218</v>
      </c>
      <c r="AO13" s="1744">
        <v>2796</v>
      </c>
    </row>
    <row r="14" spans="1:41" s="1" customFormat="1" ht="11.1" customHeight="1">
      <c r="A14" s="158"/>
      <c r="B14" s="141" t="s">
        <v>124</v>
      </c>
      <c r="C14" s="103"/>
      <c r="D14" s="855" t="s">
        <v>157</v>
      </c>
      <c r="E14" s="855"/>
      <c r="F14" s="855"/>
      <c r="G14" s="855"/>
      <c r="H14" s="630">
        <v>39</v>
      </c>
      <c r="I14" s="630">
        <v>-239</v>
      </c>
      <c r="J14" s="576">
        <v>-37</v>
      </c>
      <c r="K14" s="576">
        <v>-33</v>
      </c>
      <c r="L14" s="576">
        <v>-50</v>
      </c>
      <c r="M14" s="576">
        <v>-246</v>
      </c>
      <c r="N14" s="630">
        <v>-366</v>
      </c>
      <c r="O14" s="584">
        <v>-26</v>
      </c>
      <c r="P14" s="578">
        <v>-52</v>
      </c>
      <c r="Q14" s="578">
        <v>-4</v>
      </c>
      <c r="R14" s="578">
        <v>-231</v>
      </c>
      <c r="S14" s="630">
        <v>-313</v>
      </c>
      <c r="T14" s="948">
        <v>8</v>
      </c>
      <c r="U14" s="586">
        <v>-18</v>
      </c>
      <c r="V14" s="586">
        <v>-2</v>
      </c>
      <c r="W14" s="1217">
        <v>-123</v>
      </c>
      <c r="X14" s="632">
        <v>-135</v>
      </c>
      <c r="Y14" s="1314">
        <v>-110</v>
      </c>
      <c r="Z14" s="579">
        <v>81</v>
      </c>
      <c r="AA14" s="586">
        <v>-5</v>
      </c>
      <c r="AB14" s="1471">
        <v>-104</v>
      </c>
      <c r="AC14" s="1471">
        <v>-138</v>
      </c>
      <c r="AD14" s="948">
        <v>41</v>
      </c>
      <c r="AE14" s="585">
        <v>134</v>
      </c>
      <c r="AF14" s="585">
        <v>189</v>
      </c>
      <c r="AG14" s="1471">
        <v>-52</v>
      </c>
      <c r="AH14" s="1553">
        <v>312</v>
      </c>
      <c r="AI14" s="948">
        <v>113</v>
      </c>
      <c r="AJ14" s="585">
        <v>-75</v>
      </c>
      <c r="AK14" s="585">
        <v>58</v>
      </c>
      <c r="AL14" s="1471">
        <v>-98</v>
      </c>
      <c r="AM14" s="1553">
        <v>-2</v>
      </c>
      <c r="AN14" s="585">
        <v>267</v>
      </c>
      <c r="AO14" s="1745">
        <v>2</v>
      </c>
    </row>
    <row r="15" spans="1:41" s="1" customFormat="1" ht="11.1" customHeight="1">
      <c r="A15" s="158"/>
      <c r="B15" s="141" t="s">
        <v>126</v>
      </c>
      <c r="C15" s="103"/>
      <c r="D15" s="855" t="s">
        <v>158</v>
      </c>
      <c r="E15" s="855"/>
      <c r="F15" s="855"/>
      <c r="G15" s="855"/>
      <c r="H15" s="630">
        <v>7001</v>
      </c>
      <c r="I15" s="630">
        <v>6884</v>
      </c>
      <c r="J15" s="576">
        <v>2254</v>
      </c>
      <c r="K15" s="576">
        <v>2193</v>
      </c>
      <c r="L15" s="576">
        <v>2141</v>
      </c>
      <c r="M15" s="576">
        <v>-1011</v>
      </c>
      <c r="N15" s="630">
        <v>5577</v>
      </c>
      <c r="O15" s="578">
        <v>2814</v>
      </c>
      <c r="P15" s="578">
        <v>2163</v>
      </c>
      <c r="Q15" s="578">
        <v>2682</v>
      </c>
      <c r="R15" s="578">
        <v>-473</v>
      </c>
      <c r="S15" s="630">
        <v>7186</v>
      </c>
      <c r="T15" s="949">
        <v>2486</v>
      </c>
      <c r="U15" s="579">
        <v>2451</v>
      </c>
      <c r="V15" s="579">
        <v>2439</v>
      </c>
      <c r="W15" s="1218">
        <v>558</v>
      </c>
      <c r="X15" s="633">
        <v>7934</v>
      </c>
      <c r="Y15" s="1315">
        <v>1950</v>
      </c>
      <c r="Z15" s="579">
        <v>2434</v>
      </c>
      <c r="AA15" s="579">
        <v>1909</v>
      </c>
      <c r="AB15" s="1472">
        <v>1051</v>
      </c>
      <c r="AC15" s="1472">
        <v>7344</v>
      </c>
      <c r="AD15" s="949">
        <v>2668</v>
      </c>
      <c r="AE15" s="578">
        <v>3873</v>
      </c>
      <c r="AF15" s="578">
        <v>3860</v>
      </c>
      <c r="AG15" s="1472">
        <v>831</v>
      </c>
      <c r="AH15" s="630">
        <v>11232</v>
      </c>
      <c r="AI15" s="949">
        <v>3865</v>
      </c>
      <c r="AJ15" s="578">
        <v>3199</v>
      </c>
      <c r="AK15" s="578">
        <v>3717</v>
      </c>
      <c r="AL15" s="1472">
        <v>806</v>
      </c>
      <c r="AM15" s="630">
        <v>11587</v>
      </c>
      <c r="AN15" s="578">
        <v>3485</v>
      </c>
      <c r="AO15" s="1746">
        <v>2798</v>
      </c>
    </row>
    <row r="16" spans="1:41" s="1" customFormat="1" ht="11.1" customHeight="1">
      <c r="A16" s="162"/>
      <c r="B16" s="141" t="s">
        <v>128</v>
      </c>
      <c r="C16" s="103"/>
      <c r="D16" s="855" t="s">
        <v>159</v>
      </c>
      <c r="E16" s="855"/>
      <c r="F16" s="855"/>
      <c r="G16" s="855"/>
      <c r="H16" s="630">
        <v>1696</v>
      </c>
      <c r="I16" s="630">
        <v>1703</v>
      </c>
      <c r="J16" s="576">
        <v>529</v>
      </c>
      <c r="K16" s="576">
        <v>526</v>
      </c>
      <c r="L16" s="576">
        <v>528</v>
      </c>
      <c r="M16" s="576">
        <v>-256</v>
      </c>
      <c r="N16" s="630">
        <v>1327</v>
      </c>
      <c r="O16" s="580">
        <v>665</v>
      </c>
      <c r="P16" s="578">
        <v>576</v>
      </c>
      <c r="Q16" s="578">
        <v>766</v>
      </c>
      <c r="R16" s="578">
        <v>-202</v>
      </c>
      <c r="S16" s="630">
        <v>1805</v>
      </c>
      <c r="T16" s="951">
        <v>616</v>
      </c>
      <c r="U16" s="581">
        <v>605</v>
      </c>
      <c r="V16" s="581">
        <v>551</v>
      </c>
      <c r="W16" s="1219">
        <v>173</v>
      </c>
      <c r="X16" s="1220">
        <v>1945</v>
      </c>
      <c r="Y16" s="1316">
        <v>465</v>
      </c>
      <c r="Z16" s="581">
        <v>594</v>
      </c>
      <c r="AA16" s="581">
        <v>436</v>
      </c>
      <c r="AB16" s="1473">
        <v>224</v>
      </c>
      <c r="AC16" s="1473">
        <v>1719</v>
      </c>
      <c r="AD16" s="951">
        <v>633</v>
      </c>
      <c r="AE16" s="580">
        <v>1012</v>
      </c>
      <c r="AF16" s="580">
        <v>998</v>
      </c>
      <c r="AG16" s="1473">
        <v>247</v>
      </c>
      <c r="AH16" s="957">
        <v>2890</v>
      </c>
      <c r="AI16" s="951">
        <v>994</v>
      </c>
      <c r="AJ16" s="580">
        <v>803</v>
      </c>
      <c r="AK16" s="580">
        <v>985</v>
      </c>
      <c r="AL16" s="1473">
        <v>221</v>
      </c>
      <c r="AM16" s="957">
        <v>3003</v>
      </c>
      <c r="AN16" s="580">
        <v>802</v>
      </c>
      <c r="AO16" s="1747">
        <v>649</v>
      </c>
    </row>
    <row r="17" spans="1:41" s="1" customFormat="1" ht="11.1" customHeight="1">
      <c r="A17" s="158"/>
      <c r="B17" s="141" t="s">
        <v>130</v>
      </c>
      <c r="C17" s="103"/>
      <c r="D17" s="954" t="s">
        <v>160</v>
      </c>
      <c r="E17" s="954"/>
      <c r="F17" s="954"/>
      <c r="G17" s="861"/>
      <c r="H17" s="627">
        <v>5305</v>
      </c>
      <c r="I17" s="627">
        <v>5181</v>
      </c>
      <c r="J17" s="955">
        <v>1725</v>
      </c>
      <c r="K17" s="955">
        <v>1667</v>
      </c>
      <c r="L17" s="589">
        <v>1613</v>
      </c>
      <c r="M17" s="589">
        <v>-755</v>
      </c>
      <c r="N17" s="627">
        <v>4250</v>
      </c>
      <c r="O17" s="589">
        <v>2149</v>
      </c>
      <c r="P17" s="589">
        <v>1587</v>
      </c>
      <c r="Q17" s="589">
        <v>1916</v>
      </c>
      <c r="R17" s="589">
        <v>-271</v>
      </c>
      <c r="S17" s="627">
        <v>5381</v>
      </c>
      <c r="T17" s="946">
        <v>1870</v>
      </c>
      <c r="U17" s="590">
        <v>1846</v>
      </c>
      <c r="V17" s="628">
        <v>1888</v>
      </c>
      <c r="W17" s="1216">
        <v>385</v>
      </c>
      <c r="X17" s="629">
        <v>5989</v>
      </c>
      <c r="Y17" s="1313">
        <v>1485</v>
      </c>
      <c r="Z17" s="581">
        <v>1840</v>
      </c>
      <c r="AA17" s="590">
        <v>1473</v>
      </c>
      <c r="AB17" s="1543">
        <v>827</v>
      </c>
      <c r="AC17" s="1470">
        <v>5625</v>
      </c>
      <c r="AD17" s="1646">
        <v>2035</v>
      </c>
      <c r="AE17" s="589">
        <v>2861</v>
      </c>
      <c r="AF17" s="589">
        <v>2862</v>
      </c>
      <c r="AG17" s="1675">
        <v>584</v>
      </c>
      <c r="AH17" s="627">
        <v>8342</v>
      </c>
      <c r="AI17" s="1646">
        <v>2871</v>
      </c>
      <c r="AJ17" s="589">
        <v>2396</v>
      </c>
      <c r="AK17" s="955">
        <v>2732</v>
      </c>
      <c r="AL17" s="1730">
        <v>585</v>
      </c>
      <c r="AM17" s="627">
        <v>8584</v>
      </c>
      <c r="AN17" s="589">
        <v>2683</v>
      </c>
      <c r="AO17" s="1744">
        <v>2149</v>
      </c>
    </row>
    <row r="18" spans="1:41" s="1" customFormat="1" ht="11.1" customHeight="1">
      <c r="A18" s="158"/>
      <c r="B18" s="141" t="s">
        <v>132</v>
      </c>
      <c r="C18" s="103"/>
      <c r="D18" s="956" t="s">
        <v>161</v>
      </c>
      <c r="E18" s="956"/>
      <c r="F18" s="956"/>
      <c r="G18" s="956"/>
      <c r="H18" s="957">
        <v>450</v>
      </c>
      <c r="I18" s="627">
        <v>165</v>
      </c>
      <c r="J18" s="580">
        <v>42</v>
      </c>
      <c r="K18" s="580">
        <v>43</v>
      </c>
      <c r="L18" s="580">
        <v>57</v>
      </c>
      <c r="M18" s="580">
        <v>77</v>
      </c>
      <c r="N18" s="957">
        <v>219</v>
      </c>
      <c r="O18" s="589">
        <v>76</v>
      </c>
      <c r="P18" s="589">
        <v>84</v>
      </c>
      <c r="Q18" s="589">
        <v>99</v>
      </c>
      <c r="R18" s="589">
        <v>101</v>
      </c>
      <c r="S18" s="627">
        <v>360</v>
      </c>
      <c r="T18" s="946">
        <v>99</v>
      </c>
      <c r="U18" s="590">
        <v>105</v>
      </c>
      <c r="V18" s="628">
        <v>108</v>
      </c>
      <c r="W18" s="1216">
        <v>55</v>
      </c>
      <c r="X18" s="629">
        <v>367</v>
      </c>
      <c r="Y18" s="1313">
        <v>108</v>
      </c>
      <c r="Z18" s="581">
        <v>108</v>
      </c>
      <c r="AA18" s="590">
        <v>108</v>
      </c>
      <c r="AB18" s="1543">
        <v>108</v>
      </c>
      <c r="AC18" s="1470">
        <v>432</v>
      </c>
      <c r="AD18" s="1646">
        <v>108</v>
      </c>
      <c r="AE18" s="589">
        <v>108</v>
      </c>
      <c r="AF18" s="589">
        <v>108</v>
      </c>
      <c r="AG18" s="1675">
        <v>108</v>
      </c>
      <c r="AH18" s="627">
        <v>432</v>
      </c>
      <c r="AI18" s="1646">
        <v>108</v>
      </c>
      <c r="AJ18" s="589">
        <v>108</v>
      </c>
      <c r="AK18" s="955">
        <v>151</v>
      </c>
      <c r="AL18" s="1730">
        <v>115</v>
      </c>
      <c r="AM18" s="627">
        <v>482</v>
      </c>
      <c r="AN18" s="589">
        <v>115</v>
      </c>
      <c r="AO18" s="1744">
        <v>115</v>
      </c>
    </row>
    <row r="19" spans="1:41" s="1" customFormat="1" ht="11.1" customHeight="1">
      <c r="A19" s="158"/>
      <c r="B19" s="141" t="s">
        <v>133</v>
      </c>
      <c r="C19" s="103"/>
      <c r="D19" s="954" t="s">
        <v>162</v>
      </c>
      <c r="E19" s="954"/>
      <c r="F19" s="954"/>
      <c r="G19" s="861"/>
      <c r="H19" s="627">
        <v>4855</v>
      </c>
      <c r="I19" s="627">
        <v>5016</v>
      </c>
      <c r="J19" s="955">
        <v>1683</v>
      </c>
      <c r="K19" s="955">
        <v>1624</v>
      </c>
      <c r="L19" s="955">
        <v>1556</v>
      </c>
      <c r="M19" s="589">
        <v>-832</v>
      </c>
      <c r="N19" s="627">
        <v>4031</v>
      </c>
      <c r="O19" s="589">
        <v>2073</v>
      </c>
      <c r="P19" s="589">
        <v>1503</v>
      </c>
      <c r="Q19" s="589">
        <v>1817</v>
      </c>
      <c r="R19" s="589">
        <v>-372</v>
      </c>
      <c r="S19" s="627">
        <v>5021</v>
      </c>
      <c r="T19" s="946">
        <v>1771</v>
      </c>
      <c r="U19" s="590">
        <v>1741</v>
      </c>
      <c r="V19" s="628">
        <v>1780</v>
      </c>
      <c r="W19" s="1216">
        <v>330</v>
      </c>
      <c r="X19" s="629">
        <v>5622</v>
      </c>
      <c r="Y19" s="1313">
        <v>1377</v>
      </c>
      <c r="Z19" s="581">
        <v>1732</v>
      </c>
      <c r="AA19" s="590">
        <v>1365</v>
      </c>
      <c r="AB19" s="1543">
        <v>719</v>
      </c>
      <c r="AC19" s="1470">
        <v>5193</v>
      </c>
      <c r="AD19" s="1646">
        <v>1927</v>
      </c>
      <c r="AE19" s="589">
        <v>2753</v>
      </c>
      <c r="AF19" s="589">
        <v>2754</v>
      </c>
      <c r="AG19" s="1675">
        <v>476</v>
      </c>
      <c r="AH19" s="627">
        <v>7910</v>
      </c>
      <c r="AI19" s="1646">
        <v>2763</v>
      </c>
      <c r="AJ19" s="589">
        <v>2288</v>
      </c>
      <c r="AK19" s="955">
        <v>2581</v>
      </c>
      <c r="AL19" s="1730">
        <v>470</v>
      </c>
      <c r="AM19" s="627">
        <v>8102</v>
      </c>
      <c r="AN19" s="589">
        <v>2568</v>
      </c>
      <c r="AO19" s="1744">
        <v>2034</v>
      </c>
    </row>
    <row r="20" spans="1:41" s="1" customFormat="1" ht="11.1" customHeight="1">
      <c r="A20" s="158"/>
      <c r="B20" s="141" t="s">
        <v>134</v>
      </c>
      <c r="C20" s="103"/>
      <c r="D20" s="570"/>
      <c r="E20" s="570"/>
      <c r="F20" s="570"/>
      <c r="G20" s="570"/>
      <c r="H20" s="493"/>
      <c r="I20" s="493"/>
      <c r="J20" s="492"/>
      <c r="K20" s="492"/>
      <c r="L20" s="492"/>
      <c r="M20" s="492"/>
      <c r="N20" s="493"/>
      <c r="O20" s="492"/>
      <c r="P20" s="492"/>
      <c r="Q20" s="492"/>
      <c r="R20" s="492"/>
      <c r="S20" s="493"/>
      <c r="T20" s="494"/>
      <c r="U20" s="504"/>
      <c r="V20" s="504"/>
      <c r="W20" s="495"/>
      <c r="X20" s="496"/>
      <c r="Y20" s="1317"/>
      <c r="Z20" s="1383"/>
      <c r="AA20" s="1544"/>
      <c r="AB20" s="1436"/>
      <c r="AC20" s="1436"/>
      <c r="AD20" s="1599"/>
      <c r="AE20" s="1644"/>
      <c r="AF20" s="1644"/>
      <c r="AG20" s="1563"/>
      <c r="AH20" s="1676"/>
      <c r="AI20" s="1599"/>
      <c r="AJ20" s="1644"/>
      <c r="AK20" s="1644"/>
      <c r="AL20" s="1563"/>
      <c r="AM20" s="1676"/>
      <c r="AN20" s="1644"/>
      <c r="AO20" s="1563"/>
    </row>
    <row r="21" spans="1:41" s="1" customFormat="1" ht="11.1" customHeight="1">
      <c r="A21" s="158"/>
      <c r="B21" s="141" t="s">
        <v>135</v>
      </c>
      <c r="C21" s="365"/>
      <c r="D21" s="489" t="s">
        <v>164</v>
      </c>
      <c r="E21" s="483"/>
      <c r="F21" s="483"/>
      <c r="G21" s="483"/>
      <c r="H21" s="491"/>
      <c r="I21" s="491"/>
      <c r="J21" s="490"/>
      <c r="K21" s="490"/>
      <c r="L21" s="484"/>
      <c r="M21" s="484"/>
      <c r="N21" s="485"/>
      <c r="O21" s="486"/>
      <c r="P21" s="486"/>
      <c r="Q21" s="486"/>
      <c r="R21" s="486"/>
      <c r="S21" s="485"/>
      <c r="T21" s="497"/>
      <c r="U21" s="487"/>
      <c r="V21" s="487"/>
      <c r="W21" s="498"/>
      <c r="X21" s="488"/>
      <c r="Y21" s="1318"/>
      <c r="Z21" s="1384"/>
      <c r="AA21" s="487"/>
      <c r="AB21" s="498"/>
      <c r="AC21" s="498"/>
      <c r="AD21" s="1600"/>
      <c r="AE21" s="1645"/>
      <c r="AF21" s="1645"/>
      <c r="AG21" s="1564"/>
      <c r="AH21" s="1677"/>
      <c r="AI21" s="1600"/>
      <c r="AJ21" s="1645"/>
      <c r="AK21" s="1645"/>
      <c r="AL21" s="1564"/>
      <c r="AM21" s="1677"/>
      <c r="AN21" s="1645"/>
      <c r="AO21" s="1564" t="s">
        <v>540</v>
      </c>
    </row>
    <row r="22" spans="1:41" s="1" customFormat="1" ht="11.1" customHeight="1">
      <c r="A22" s="158"/>
      <c r="B22" s="1548" t="s">
        <v>570</v>
      </c>
      <c r="C22" s="103"/>
      <c r="D22" s="852" t="s">
        <v>147</v>
      </c>
      <c r="E22" s="852"/>
      <c r="F22" s="853"/>
      <c r="G22" s="854"/>
      <c r="H22" s="788">
        <v>11866</v>
      </c>
      <c r="I22" s="627">
        <v>11914</v>
      </c>
      <c r="J22" s="591">
        <v>3091</v>
      </c>
      <c r="K22" s="589">
        <v>3272</v>
      </c>
      <c r="L22" s="589">
        <v>3128</v>
      </c>
      <c r="M22" s="589">
        <v>2203</v>
      </c>
      <c r="N22" s="627">
        <v>11694</v>
      </c>
      <c r="O22" s="589">
        <v>3513</v>
      </c>
      <c r="P22" s="589">
        <v>3283</v>
      </c>
      <c r="Q22" s="589">
        <v>3262</v>
      </c>
      <c r="R22" s="589">
        <v>2650</v>
      </c>
      <c r="S22" s="627">
        <v>12708</v>
      </c>
      <c r="T22" s="946">
        <v>3244</v>
      </c>
      <c r="U22" s="590">
        <v>3223</v>
      </c>
      <c r="V22" s="628">
        <v>3336</v>
      </c>
      <c r="W22" s="1216">
        <v>2760</v>
      </c>
      <c r="X22" s="629">
        <v>12563</v>
      </c>
      <c r="Y22" s="1313">
        <v>3075</v>
      </c>
      <c r="Z22" s="1050">
        <v>3395</v>
      </c>
      <c r="AA22" s="590">
        <v>3014</v>
      </c>
      <c r="AB22" s="1543">
        <v>3221</v>
      </c>
      <c r="AC22" s="1470">
        <v>12705</v>
      </c>
      <c r="AD22" s="1646">
        <v>3173</v>
      </c>
      <c r="AE22" s="589">
        <v>3760</v>
      </c>
      <c r="AF22" s="589">
        <v>3451</v>
      </c>
      <c r="AG22" s="1675">
        <v>3391</v>
      </c>
      <c r="AH22" s="627">
        <v>13775</v>
      </c>
      <c r="AI22" s="1646">
        <v>3464</v>
      </c>
      <c r="AJ22" s="589">
        <v>3648</v>
      </c>
      <c r="AK22" s="955">
        <v>3706</v>
      </c>
      <c r="AL22" s="1730">
        <v>3964</v>
      </c>
      <c r="AM22" s="627">
        <v>14782</v>
      </c>
      <c r="AN22" s="589">
        <v>3945</v>
      </c>
      <c r="AO22" s="1744">
        <v>3789</v>
      </c>
    </row>
    <row r="23" spans="1:41" s="1" customFormat="1" ht="11.1" customHeight="1">
      <c r="A23" s="158"/>
      <c r="B23" s="141" t="s">
        <v>136</v>
      </c>
      <c r="C23" s="103"/>
      <c r="D23" s="860" t="s">
        <v>148</v>
      </c>
      <c r="E23" s="947"/>
      <c r="F23" s="868"/>
      <c r="G23" s="868"/>
      <c r="H23" s="780">
        <v>10957</v>
      </c>
      <c r="I23" s="630">
        <v>11523</v>
      </c>
      <c r="J23" s="576">
        <v>2946</v>
      </c>
      <c r="K23" s="576">
        <v>3097</v>
      </c>
      <c r="L23" s="576">
        <v>3076</v>
      </c>
      <c r="M23" s="576">
        <v>2901</v>
      </c>
      <c r="N23" s="630">
        <v>12020</v>
      </c>
      <c r="O23" s="584">
        <v>3036</v>
      </c>
      <c r="P23" s="578">
        <v>3095</v>
      </c>
      <c r="Q23" s="578">
        <v>3068</v>
      </c>
      <c r="R23" s="578">
        <v>3043</v>
      </c>
      <c r="S23" s="630">
        <v>12242</v>
      </c>
      <c r="T23" s="948">
        <v>2895</v>
      </c>
      <c r="U23" s="586">
        <v>2892</v>
      </c>
      <c r="V23" s="586">
        <v>2877</v>
      </c>
      <c r="W23" s="1217">
        <v>2866</v>
      </c>
      <c r="X23" s="632">
        <v>11530</v>
      </c>
      <c r="Y23" s="1314">
        <v>2800</v>
      </c>
      <c r="Z23" s="1045">
        <v>2764</v>
      </c>
      <c r="AA23" s="586">
        <v>2744</v>
      </c>
      <c r="AB23" s="1471">
        <v>2885</v>
      </c>
      <c r="AC23" s="1471">
        <v>11193</v>
      </c>
      <c r="AD23" s="948">
        <v>3005</v>
      </c>
      <c r="AE23" s="585">
        <v>3225</v>
      </c>
      <c r="AF23" s="585">
        <v>3321</v>
      </c>
      <c r="AG23" s="1471">
        <v>3460</v>
      </c>
      <c r="AH23" s="1553">
        <v>13011</v>
      </c>
      <c r="AI23" s="948">
        <v>3447</v>
      </c>
      <c r="AJ23" s="585">
        <v>3670</v>
      </c>
      <c r="AK23" s="585">
        <v>3873</v>
      </c>
      <c r="AL23" s="1471">
        <v>4078</v>
      </c>
      <c r="AM23" s="1553">
        <v>15068</v>
      </c>
      <c r="AN23" s="585">
        <v>3831</v>
      </c>
      <c r="AO23" s="1745">
        <v>3646</v>
      </c>
    </row>
    <row r="24" spans="1:41" s="1" customFormat="1" ht="11.1" customHeight="1">
      <c r="A24" s="166"/>
      <c r="B24" s="141" t="s">
        <v>138</v>
      </c>
      <c r="C24" s="103"/>
      <c r="D24" s="860" t="s">
        <v>149</v>
      </c>
      <c r="E24" s="947"/>
      <c r="F24" s="868"/>
      <c r="G24" s="868"/>
      <c r="H24" s="780">
        <v>909</v>
      </c>
      <c r="I24" s="630">
        <v>391</v>
      </c>
      <c r="J24" s="576">
        <v>145</v>
      </c>
      <c r="K24" s="576">
        <v>175</v>
      </c>
      <c r="L24" s="576">
        <v>52</v>
      </c>
      <c r="M24" s="576">
        <v>-698</v>
      </c>
      <c r="N24" s="630">
        <v>-326</v>
      </c>
      <c r="O24" s="578">
        <v>477</v>
      </c>
      <c r="P24" s="578">
        <v>188</v>
      </c>
      <c r="Q24" s="578">
        <v>194</v>
      </c>
      <c r="R24" s="578">
        <v>-393</v>
      </c>
      <c r="S24" s="630">
        <v>466</v>
      </c>
      <c r="T24" s="949">
        <v>349</v>
      </c>
      <c r="U24" s="579">
        <v>331</v>
      </c>
      <c r="V24" s="579">
        <v>459</v>
      </c>
      <c r="W24" s="1218">
        <v>-106</v>
      </c>
      <c r="X24" s="633">
        <v>1033</v>
      </c>
      <c r="Y24" s="1315">
        <v>275</v>
      </c>
      <c r="Z24" s="1038">
        <v>631</v>
      </c>
      <c r="AA24" s="579">
        <v>270</v>
      </c>
      <c r="AB24" s="1472">
        <v>336</v>
      </c>
      <c r="AC24" s="1472">
        <v>1512</v>
      </c>
      <c r="AD24" s="949">
        <v>168</v>
      </c>
      <c r="AE24" s="578">
        <v>535</v>
      </c>
      <c r="AF24" s="578">
        <v>130</v>
      </c>
      <c r="AG24" s="1472">
        <v>-69</v>
      </c>
      <c r="AH24" s="630">
        <v>764</v>
      </c>
      <c r="AI24" s="949">
        <v>17</v>
      </c>
      <c r="AJ24" s="578">
        <v>-22</v>
      </c>
      <c r="AK24" s="578">
        <v>-167</v>
      </c>
      <c r="AL24" s="1472">
        <v>-114</v>
      </c>
      <c r="AM24" s="630">
        <v>-286</v>
      </c>
      <c r="AN24" s="578">
        <v>114</v>
      </c>
      <c r="AO24" s="1746">
        <v>143</v>
      </c>
    </row>
    <row r="25" spans="1:41" s="1" customFormat="1" ht="11.1" customHeight="1">
      <c r="A25" s="158"/>
      <c r="B25" s="141" t="s">
        <v>140</v>
      </c>
      <c r="C25" s="103"/>
      <c r="D25" s="950"/>
      <c r="E25" s="761" t="s">
        <v>151</v>
      </c>
      <c r="F25" s="856"/>
      <c r="G25" s="856"/>
      <c r="H25" s="780">
        <v>1125</v>
      </c>
      <c r="I25" s="630">
        <v>753</v>
      </c>
      <c r="J25" s="576">
        <v>198</v>
      </c>
      <c r="K25" s="576">
        <v>227</v>
      </c>
      <c r="L25" s="576">
        <v>187</v>
      </c>
      <c r="M25" s="576">
        <v>97</v>
      </c>
      <c r="N25" s="630">
        <v>709</v>
      </c>
      <c r="O25" s="578">
        <v>215</v>
      </c>
      <c r="P25" s="578">
        <v>186</v>
      </c>
      <c r="Q25" s="578">
        <v>209</v>
      </c>
      <c r="R25" s="578">
        <v>146</v>
      </c>
      <c r="S25" s="630">
        <v>756</v>
      </c>
      <c r="T25" s="949">
        <v>185</v>
      </c>
      <c r="U25" s="579">
        <v>279</v>
      </c>
      <c r="V25" s="579">
        <v>311</v>
      </c>
      <c r="W25" s="1218">
        <v>145</v>
      </c>
      <c r="X25" s="633">
        <v>920</v>
      </c>
      <c r="Y25" s="1315">
        <v>170</v>
      </c>
      <c r="Z25" s="1038">
        <v>659</v>
      </c>
      <c r="AA25" s="579">
        <v>256</v>
      </c>
      <c r="AB25" s="1472">
        <v>324</v>
      </c>
      <c r="AC25" s="1472">
        <v>1409</v>
      </c>
      <c r="AD25" s="949">
        <v>289</v>
      </c>
      <c r="AE25" s="578">
        <v>545</v>
      </c>
      <c r="AF25" s="578">
        <v>289</v>
      </c>
      <c r="AG25" s="1472">
        <v>146</v>
      </c>
      <c r="AH25" s="630">
        <v>1269</v>
      </c>
      <c r="AI25" s="949">
        <v>252</v>
      </c>
      <c r="AJ25" s="578">
        <v>297</v>
      </c>
      <c r="AK25" s="578">
        <v>89</v>
      </c>
      <c r="AL25" s="1472">
        <v>149</v>
      </c>
      <c r="AM25" s="630">
        <v>787</v>
      </c>
      <c r="AN25" s="578">
        <v>171</v>
      </c>
      <c r="AO25" s="1746">
        <v>178</v>
      </c>
    </row>
    <row r="26" spans="1:41" s="1" customFormat="1" ht="11.1" customHeight="1">
      <c r="A26" s="162"/>
      <c r="B26" s="193"/>
      <c r="C26" s="103"/>
      <c r="D26" s="950"/>
      <c r="E26" s="761" t="s">
        <v>153</v>
      </c>
      <c r="F26" s="856"/>
      <c r="G26" s="856"/>
      <c r="H26" s="780">
        <v>-216</v>
      </c>
      <c r="I26" s="630">
        <v>-362</v>
      </c>
      <c r="J26" s="576">
        <v>-53</v>
      </c>
      <c r="K26" s="576">
        <v>-52</v>
      </c>
      <c r="L26" s="576">
        <v>-135</v>
      </c>
      <c r="M26" s="576">
        <v>-795</v>
      </c>
      <c r="N26" s="630">
        <v>-1035</v>
      </c>
      <c r="O26" s="580">
        <v>262</v>
      </c>
      <c r="P26" s="578">
        <v>2</v>
      </c>
      <c r="Q26" s="578">
        <v>-15</v>
      </c>
      <c r="R26" s="578">
        <v>-539</v>
      </c>
      <c r="S26" s="630">
        <v>-290</v>
      </c>
      <c r="T26" s="951">
        <v>164</v>
      </c>
      <c r="U26" s="581">
        <v>52</v>
      </c>
      <c r="V26" s="581">
        <v>148</v>
      </c>
      <c r="W26" s="1219">
        <v>-251</v>
      </c>
      <c r="X26" s="1220">
        <v>113</v>
      </c>
      <c r="Y26" s="1316">
        <v>105</v>
      </c>
      <c r="Z26" s="1040">
        <v>-28</v>
      </c>
      <c r="AA26" s="581">
        <v>14</v>
      </c>
      <c r="AB26" s="1473">
        <v>12</v>
      </c>
      <c r="AC26" s="1473">
        <v>103</v>
      </c>
      <c r="AD26" s="951">
        <v>-121</v>
      </c>
      <c r="AE26" s="580">
        <v>-10</v>
      </c>
      <c r="AF26" s="580">
        <v>-159</v>
      </c>
      <c r="AG26" s="1473">
        <v>-215</v>
      </c>
      <c r="AH26" s="957">
        <v>-505</v>
      </c>
      <c r="AI26" s="951">
        <v>-235</v>
      </c>
      <c r="AJ26" s="580">
        <v>-319</v>
      </c>
      <c r="AK26" s="580">
        <v>-256</v>
      </c>
      <c r="AL26" s="1473">
        <v>-263</v>
      </c>
      <c r="AM26" s="957">
        <v>-1073</v>
      </c>
      <c r="AN26" s="580">
        <v>-57</v>
      </c>
      <c r="AO26" s="1747">
        <v>-35</v>
      </c>
    </row>
    <row r="27" spans="1:41" s="1" customFormat="1" ht="11.1" customHeight="1">
      <c r="A27" s="158"/>
      <c r="B27" s="193"/>
      <c r="C27" s="103"/>
      <c r="D27" s="857" t="s">
        <v>154</v>
      </c>
      <c r="E27" s="857"/>
      <c r="F27" s="958"/>
      <c r="G27" s="854"/>
      <c r="H27" s="788">
        <v>5772</v>
      </c>
      <c r="I27" s="627">
        <v>5790</v>
      </c>
      <c r="J27" s="955">
        <v>1234</v>
      </c>
      <c r="K27" s="589">
        <v>1319</v>
      </c>
      <c r="L27" s="589">
        <v>1252</v>
      </c>
      <c r="M27" s="589">
        <v>1863</v>
      </c>
      <c r="N27" s="627">
        <v>5668</v>
      </c>
      <c r="O27" s="589">
        <v>1356</v>
      </c>
      <c r="P27" s="589">
        <v>1401</v>
      </c>
      <c r="Q27" s="589">
        <v>1305</v>
      </c>
      <c r="R27" s="589">
        <v>2251</v>
      </c>
      <c r="S27" s="627">
        <v>6313</v>
      </c>
      <c r="T27" s="946">
        <v>1435</v>
      </c>
      <c r="U27" s="590">
        <v>1549</v>
      </c>
      <c r="V27" s="628">
        <v>1459</v>
      </c>
      <c r="W27" s="1216">
        <v>1623</v>
      </c>
      <c r="X27" s="629">
        <v>6066</v>
      </c>
      <c r="Y27" s="1313">
        <v>1587</v>
      </c>
      <c r="Z27" s="1050">
        <v>1775</v>
      </c>
      <c r="AA27" s="590">
        <v>1483</v>
      </c>
      <c r="AB27" s="1543">
        <v>2110</v>
      </c>
      <c r="AC27" s="1470">
        <v>6955</v>
      </c>
      <c r="AD27" s="1646">
        <v>1533</v>
      </c>
      <c r="AE27" s="589">
        <v>1736</v>
      </c>
      <c r="AF27" s="589">
        <v>1515</v>
      </c>
      <c r="AG27" s="1675">
        <v>2565</v>
      </c>
      <c r="AH27" s="627">
        <v>7349</v>
      </c>
      <c r="AI27" s="1646">
        <v>1582</v>
      </c>
      <c r="AJ27" s="589">
        <v>1689</v>
      </c>
      <c r="AK27" s="955">
        <v>1537</v>
      </c>
      <c r="AL27" s="1730">
        <v>2219</v>
      </c>
      <c r="AM27" s="627">
        <v>7027</v>
      </c>
      <c r="AN27" s="589">
        <v>1723</v>
      </c>
      <c r="AO27" s="1744">
        <v>1703</v>
      </c>
    </row>
    <row r="28" spans="1:41" s="1" customFormat="1" ht="11.1" customHeight="1">
      <c r="A28" s="194"/>
      <c r="B28" s="195"/>
      <c r="C28" s="103"/>
      <c r="D28" s="860" t="s">
        <v>155</v>
      </c>
      <c r="E28" s="860"/>
      <c r="F28" s="853"/>
      <c r="G28" s="854"/>
      <c r="H28" s="959">
        <v>1906</v>
      </c>
      <c r="I28" s="627">
        <v>1858</v>
      </c>
      <c r="J28" s="591">
        <v>519</v>
      </c>
      <c r="K28" s="589">
        <v>821</v>
      </c>
      <c r="L28" s="589">
        <v>598</v>
      </c>
      <c r="M28" s="589">
        <v>1308</v>
      </c>
      <c r="N28" s="627">
        <v>3246</v>
      </c>
      <c r="O28" s="589">
        <v>393</v>
      </c>
      <c r="P28" s="589">
        <v>326</v>
      </c>
      <c r="Q28" s="589">
        <v>217</v>
      </c>
      <c r="R28" s="589">
        <v>781</v>
      </c>
      <c r="S28" s="627">
        <v>1717</v>
      </c>
      <c r="T28" s="946">
        <v>276</v>
      </c>
      <c r="U28" s="590">
        <v>234</v>
      </c>
      <c r="V28" s="628">
        <v>172</v>
      </c>
      <c r="W28" s="1216">
        <v>801</v>
      </c>
      <c r="X28" s="629">
        <v>1483</v>
      </c>
      <c r="Y28" s="1313">
        <v>253</v>
      </c>
      <c r="Z28" s="1050">
        <v>463</v>
      </c>
      <c r="AA28" s="590">
        <v>482</v>
      </c>
      <c r="AB28" s="1543">
        <v>374</v>
      </c>
      <c r="AC28" s="1470">
        <v>1572</v>
      </c>
      <c r="AD28" s="1646">
        <v>300</v>
      </c>
      <c r="AE28" s="589">
        <v>227</v>
      </c>
      <c r="AF28" s="589">
        <v>209</v>
      </c>
      <c r="AG28" s="1675">
        <v>358</v>
      </c>
      <c r="AH28" s="627">
        <v>1094</v>
      </c>
      <c r="AI28" s="1646">
        <v>219</v>
      </c>
      <c r="AJ28" s="589">
        <v>434</v>
      </c>
      <c r="AK28" s="955">
        <v>237</v>
      </c>
      <c r="AL28" s="1730">
        <v>853</v>
      </c>
      <c r="AM28" s="627">
        <v>1743</v>
      </c>
      <c r="AN28" s="589">
        <v>490</v>
      </c>
      <c r="AO28" s="1744">
        <v>570</v>
      </c>
    </row>
    <row r="29" spans="1:41" s="1" customFormat="1" ht="11.1" customHeight="1">
      <c r="A29" s="194"/>
      <c r="B29" s="195"/>
      <c r="C29" s="103"/>
      <c r="D29" s="852" t="s">
        <v>156</v>
      </c>
      <c r="E29" s="852"/>
      <c r="F29" s="852"/>
      <c r="G29" s="861"/>
      <c r="H29" s="627">
        <v>4188</v>
      </c>
      <c r="I29" s="627">
        <v>4266</v>
      </c>
      <c r="J29" s="591">
        <v>1338</v>
      </c>
      <c r="K29" s="589">
        <v>1132</v>
      </c>
      <c r="L29" s="589">
        <v>1278</v>
      </c>
      <c r="M29" s="589">
        <v>-968</v>
      </c>
      <c r="N29" s="627">
        <v>2780</v>
      </c>
      <c r="O29" s="589">
        <v>1764</v>
      </c>
      <c r="P29" s="589">
        <v>1556</v>
      </c>
      <c r="Q29" s="589">
        <v>1740</v>
      </c>
      <c r="R29" s="589">
        <v>-382</v>
      </c>
      <c r="S29" s="627">
        <v>4678</v>
      </c>
      <c r="T29" s="946">
        <v>1533</v>
      </c>
      <c r="U29" s="590">
        <v>1440</v>
      </c>
      <c r="V29" s="628">
        <v>1705</v>
      </c>
      <c r="W29" s="1216">
        <v>336</v>
      </c>
      <c r="X29" s="629">
        <v>5014</v>
      </c>
      <c r="Y29" s="1313">
        <v>1235</v>
      </c>
      <c r="Z29" s="1050">
        <v>1157</v>
      </c>
      <c r="AA29" s="590">
        <v>1049</v>
      </c>
      <c r="AB29" s="1543">
        <v>737</v>
      </c>
      <c r="AC29" s="1470">
        <v>4178</v>
      </c>
      <c r="AD29" s="1646">
        <v>1340</v>
      </c>
      <c r="AE29" s="589">
        <v>1797</v>
      </c>
      <c r="AF29" s="589">
        <v>1727</v>
      </c>
      <c r="AG29" s="1675">
        <v>468</v>
      </c>
      <c r="AH29" s="627">
        <v>5332</v>
      </c>
      <c r="AI29" s="1646">
        <v>1663</v>
      </c>
      <c r="AJ29" s="589">
        <v>1525</v>
      </c>
      <c r="AK29" s="955">
        <v>1932</v>
      </c>
      <c r="AL29" s="1730">
        <v>892</v>
      </c>
      <c r="AM29" s="627">
        <v>6012</v>
      </c>
      <c r="AN29" s="589">
        <v>1732</v>
      </c>
      <c r="AO29" s="1744">
        <v>1516</v>
      </c>
    </row>
    <row r="30" spans="1:41" s="1" customFormat="1" ht="11.1" customHeight="1">
      <c r="A30" s="194"/>
      <c r="B30" s="195"/>
      <c r="C30" s="103"/>
      <c r="D30" s="855" t="s">
        <v>157</v>
      </c>
      <c r="E30" s="878"/>
      <c r="F30" s="879"/>
      <c r="G30" s="880"/>
      <c r="H30" s="960">
        <v>-39</v>
      </c>
      <c r="I30" s="866">
        <v>-57</v>
      </c>
      <c r="J30" s="585">
        <v>-26</v>
      </c>
      <c r="K30" s="584">
        <v>-6</v>
      </c>
      <c r="L30" s="584">
        <v>-49</v>
      </c>
      <c r="M30" s="584">
        <v>-86</v>
      </c>
      <c r="N30" s="866">
        <v>-167</v>
      </c>
      <c r="O30" s="584">
        <v>-32</v>
      </c>
      <c r="P30" s="578">
        <v>-45</v>
      </c>
      <c r="Q30" s="578">
        <v>22</v>
      </c>
      <c r="R30" s="578">
        <v>-108</v>
      </c>
      <c r="S30" s="630">
        <v>-163</v>
      </c>
      <c r="T30" s="948">
        <v>-48</v>
      </c>
      <c r="U30" s="586">
        <v>-8</v>
      </c>
      <c r="V30" s="586">
        <v>-22</v>
      </c>
      <c r="W30" s="1217">
        <v>-52</v>
      </c>
      <c r="X30" s="632">
        <v>-130</v>
      </c>
      <c r="Y30" s="1314">
        <v>-107</v>
      </c>
      <c r="Z30" s="1045">
        <v>44</v>
      </c>
      <c r="AA30" s="586">
        <v>-22</v>
      </c>
      <c r="AB30" s="1471">
        <v>-125</v>
      </c>
      <c r="AC30" s="1471">
        <v>-210</v>
      </c>
      <c r="AD30" s="948">
        <v>-89</v>
      </c>
      <c r="AE30" s="585">
        <v>37</v>
      </c>
      <c r="AF30" s="585">
        <v>63</v>
      </c>
      <c r="AG30" s="1471">
        <v>-13</v>
      </c>
      <c r="AH30" s="1553">
        <v>-2</v>
      </c>
      <c r="AI30" s="948">
        <v>29</v>
      </c>
      <c r="AJ30" s="585">
        <v>-1</v>
      </c>
      <c r="AK30" s="585">
        <v>5</v>
      </c>
      <c r="AL30" s="1471">
        <v>-24</v>
      </c>
      <c r="AM30" s="1553">
        <v>9</v>
      </c>
      <c r="AN30" s="585">
        <v>125</v>
      </c>
      <c r="AO30" s="1745">
        <v>29</v>
      </c>
    </row>
    <row r="31" spans="1:41" s="1" customFormat="1" ht="11.1" customHeight="1">
      <c r="A31" s="194"/>
      <c r="B31" s="195"/>
      <c r="C31" s="103"/>
      <c r="D31" s="855" t="s">
        <v>158</v>
      </c>
      <c r="E31" s="855"/>
      <c r="F31" s="856"/>
      <c r="G31" s="856"/>
      <c r="H31" s="961">
        <v>4149</v>
      </c>
      <c r="I31" s="630">
        <v>4209</v>
      </c>
      <c r="J31" s="578">
        <v>1312</v>
      </c>
      <c r="K31" s="578">
        <v>1126</v>
      </c>
      <c r="L31" s="578">
        <v>1229</v>
      </c>
      <c r="M31" s="578">
        <v>-1054</v>
      </c>
      <c r="N31" s="630">
        <v>2613</v>
      </c>
      <c r="O31" s="578">
        <v>1732</v>
      </c>
      <c r="P31" s="578">
        <v>1511</v>
      </c>
      <c r="Q31" s="578">
        <v>1762</v>
      </c>
      <c r="R31" s="578">
        <v>-490</v>
      </c>
      <c r="S31" s="630">
        <v>4515</v>
      </c>
      <c r="T31" s="949">
        <v>1485</v>
      </c>
      <c r="U31" s="579">
        <v>1432</v>
      </c>
      <c r="V31" s="579">
        <v>1683</v>
      </c>
      <c r="W31" s="1218">
        <v>284</v>
      </c>
      <c r="X31" s="633">
        <v>4884</v>
      </c>
      <c r="Y31" s="1315">
        <v>1128</v>
      </c>
      <c r="Z31" s="1038">
        <v>1201</v>
      </c>
      <c r="AA31" s="579">
        <v>1027</v>
      </c>
      <c r="AB31" s="1472">
        <v>612</v>
      </c>
      <c r="AC31" s="1472">
        <v>3968</v>
      </c>
      <c r="AD31" s="949">
        <v>1251</v>
      </c>
      <c r="AE31" s="578">
        <v>1834</v>
      </c>
      <c r="AF31" s="578">
        <v>1790</v>
      </c>
      <c r="AG31" s="1472">
        <v>455</v>
      </c>
      <c r="AH31" s="630">
        <v>5330</v>
      </c>
      <c r="AI31" s="949">
        <v>1692</v>
      </c>
      <c r="AJ31" s="578">
        <v>1524</v>
      </c>
      <c r="AK31" s="578">
        <v>1937</v>
      </c>
      <c r="AL31" s="1472">
        <v>868</v>
      </c>
      <c r="AM31" s="630">
        <v>6021</v>
      </c>
      <c r="AN31" s="578">
        <v>1857</v>
      </c>
      <c r="AO31" s="1746">
        <v>1545</v>
      </c>
    </row>
    <row r="32" spans="1:41" s="1" customFormat="1" ht="11.1" customHeight="1">
      <c r="A32" s="194"/>
      <c r="B32" s="195"/>
      <c r="C32" s="103"/>
      <c r="D32" s="855" t="s">
        <v>159</v>
      </c>
      <c r="E32" s="855"/>
      <c r="F32" s="856"/>
      <c r="G32" s="856"/>
      <c r="H32" s="961">
        <v>946</v>
      </c>
      <c r="I32" s="630">
        <v>940</v>
      </c>
      <c r="J32" s="578">
        <v>295</v>
      </c>
      <c r="K32" s="578">
        <v>253</v>
      </c>
      <c r="L32" s="578">
        <v>282</v>
      </c>
      <c r="M32" s="578">
        <v>-249</v>
      </c>
      <c r="N32" s="630">
        <v>581</v>
      </c>
      <c r="O32" s="580">
        <v>379</v>
      </c>
      <c r="P32" s="578">
        <v>382</v>
      </c>
      <c r="Q32" s="578">
        <v>513</v>
      </c>
      <c r="R32" s="578">
        <v>-226</v>
      </c>
      <c r="S32" s="630">
        <v>1048</v>
      </c>
      <c r="T32" s="951">
        <v>354</v>
      </c>
      <c r="U32" s="581">
        <v>336</v>
      </c>
      <c r="V32" s="581">
        <v>351</v>
      </c>
      <c r="W32" s="1219">
        <v>95</v>
      </c>
      <c r="X32" s="1220">
        <v>1136</v>
      </c>
      <c r="Y32" s="1316">
        <v>254</v>
      </c>
      <c r="Z32" s="1040">
        <v>294</v>
      </c>
      <c r="AA32" s="581">
        <v>231</v>
      </c>
      <c r="AB32" s="1473">
        <v>104</v>
      </c>
      <c r="AC32" s="1473">
        <v>883</v>
      </c>
      <c r="AD32" s="951">
        <v>299</v>
      </c>
      <c r="AE32" s="580">
        <v>466</v>
      </c>
      <c r="AF32" s="580">
        <v>429</v>
      </c>
      <c r="AG32" s="1473">
        <v>110</v>
      </c>
      <c r="AH32" s="957">
        <v>1304</v>
      </c>
      <c r="AI32" s="951">
        <v>410</v>
      </c>
      <c r="AJ32" s="580">
        <v>350</v>
      </c>
      <c r="AK32" s="580">
        <v>489</v>
      </c>
      <c r="AL32" s="1473">
        <v>214</v>
      </c>
      <c r="AM32" s="957">
        <v>1463</v>
      </c>
      <c r="AN32" s="580">
        <v>404</v>
      </c>
      <c r="AO32" s="1747">
        <v>336</v>
      </c>
    </row>
    <row r="33" spans="1:41" s="1" customFormat="1" ht="11.1" customHeight="1">
      <c r="A33" s="173"/>
      <c r="B33" s="195"/>
      <c r="C33" s="103"/>
      <c r="D33" s="954" t="s">
        <v>163</v>
      </c>
      <c r="E33" s="954"/>
      <c r="F33" s="958"/>
      <c r="G33" s="854"/>
      <c r="H33" s="959">
        <v>3203</v>
      </c>
      <c r="I33" s="627">
        <v>3269</v>
      </c>
      <c r="J33" s="955">
        <v>1017</v>
      </c>
      <c r="K33" s="955">
        <v>873</v>
      </c>
      <c r="L33" s="955">
        <v>947</v>
      </c>
      <c r="M33" s="589">
        <v>-805</v>
      </c>
      <c r="N33" s="627">
        <v>2032</v>
      </c>
      <c r="O33" s="589">
        <v>1353</v>
      </c>
      <c r="P33" s="589">
        <v>1129</v>
      </c>
      <c r="Q33" s="589">
        <v>1249</v>
      </c>
      <c r="R33" s="589">
        <v>-264</v>
      </c>
      <c r="S33" s="627">
        <v>3467</v>
      </c>
      <c r="T33" s="946">
        <v>1131</v>
      </c>
      <c r="U33" s="590">
        <v>1096</v>
      </c>
      <c r="V33" s="628">
        <v>1332</v>
      </c>
      <c r="W33" s="1216">
        <v>189</v>
      </c>
      <c r="X33" s="629">
        <v>3748</v>
      </c>
      <c r="Y33" s="1313">
        <v>874</v>
      </c>
      <c r="Z33" s="1050">
        <v>907</v>
      </c>
      <c r="AA33" s="590">
        <v>796</v>
      </c>
      <c r="AB33" s="1543">
        <v>508</v>
      </c>
      <c r="AC33" s="1470">
        <v>3085</v>
      </c>
      <c r="AD33" s="1646">
        <v>952</v>
      </c>
      <c r="AE33" s="589">
        <v>1368</v>
      </c>
      <c r="AF33" s="589">
        <v>1361</v>
      </c>
      <c r="AG33" s="1675">
        <v>345</v>
      </c>
      <c r="AH33" s="627">
        <v>4026</v>
      </c>
      <c r="AI33" s="1646">
        <v>1282</v>
      </c>
      <c r="AJ33" s="589">
        <v>1174</v>
      </c>
      <c r="AK33" s="955">
        <v>1448</v>
      </c>
      <c r="AL33" s="1730">
        <v>654</v>
      </c>
      <c r="AM33" s="627">
        <v>4558</v>
      </c>
      <c r="AN33" s="589">
        <v>1453</v>
      </c>
      <c r="AO33" s="1744">
        <v>1209</v>
      </c>
    </row>
    <row r="34" spans="1:41" s="1" customFormat="1" ht="11.1" customHeight="1">
      <c r="A34" s="173"/>
      <c r="B34" s="196"/>
      <c r="C34" s="134"/>
      <c r="D34" s="227"/>
      <c r="E34" s="227"/>
      <c r="F34" s="227"/>
      <c r="G34" s="227"/>
      <c r="H34" s="428"/>
      <c r="I34" s="428"/>
      <c r="J34" s="224"/>
      <c r="K34" s="224"/>
      <c r="L34" s="224"/>
      <c r="M34" s="224"/>
      <c r="N34" s="428"/>
      <c r="O34" s="224"/>
      <c r="P34" s="224"/>
      <c r="Q34" s="224"/>
      <c r="R34" s="224"/>
      <c r="S34" s="428"/>
      <c r="T34" s="450"/>
      <c r="U34" s="468"/>
      <c r="V34" s="468"/>
      <c r="W34" s="464"/>
      <c r="X34" s="465"/>
      <c r="Y34" s="1319"/>
      <c r="Z34" s="1324"/>
      <c r="AA34" s="1266"/>
      <c r="AB34" s="1437"/>
      <c r="AC34" s="1437"/>
      <c r="AD34" s="1601"/>
      <c r="AE34" s="1566"/>
      <c r="AF34" s="1566"/>
      <c r="AG34" s="1565"/>
      <c r="AH34" s="1678"/>
      <c r="AI34" s="1601"/>
      <c r="AJ34" s="1566"/>
      <c r="AK34" s="1566"/>
      <c r="AL34" s="1565"/>
      <c r="AM34" s="1678"/>
      <c r="AN34" s="1566"/>
      <c r="AO34" s="1565"/>
    </row>
    <row r="35" spans="1:41" s="1" customFormat="1" ht="11.1" customHeight="1">
      <c r="A35" s="174"/>
      <c r="B35" s="174"/>
      <c r="C35" s="365"/>
      <c r="D35" s="332" t="s">
        <v>113</v>
      </c>
      <c r="E35" s="329"/>
      <c r="F35" s="329"/>
      <c r="G35" s="329"/>
      <c r="H35" s="431"/>
      <c r="I35" s="431"/>
      <c r="J35" s="225"/>
      <c r="K35" s="225"/>
      <c r="L35" s="212"/>
      <c r="M35" s="212"/>
      <c r="N35" s="427"/>
      <c r="O35" s="319"/>
      <c r="P35" s="319"/>
      <c r="Q35" s="319"/>
      <c r="R35" s="319"/>
      <c r="S35" s="427"/>
      <c r="T35" s="449"/>
      <c r="U35" s="459"/>
      <c r="V35" s="459"/>
      <c r="W35" s="466"/>
      <c r="X35" s="467"/>
      <c r="Y35" s="1320"/>
      <c r="Z35" s="1290"/>
      <c r="AA35" s="459"/>
      <c r="AB35" s="466"/>
      <c r="AC35" s="466"/>
      <c r="AD35" s="1562"/>
      <c r="AE35" s="345"/>
      <c r="AF35" s="345"/>
      <c r="AG35" s="1478"/>
      <c r="AH35" s="438"/>
      <c r="AI35" s="1562"/>
      <c r="AJ35" s="345"/>
      <c r="AK35" s="345"/>
      <c r="AL35" s="1478"/>
      <c r="AM35" s="438"/>
      <c r="AN35" s="345"/>
      <c r="AO35" s="1478" t="s">
        <v>540</v>
      </c>
    </row>
    <row r="36" spans="1:41" s="1" customFormat="1" ht="11.1" customHeight="1">
      <c r="A36" s="173"/>
      <c r="B36" s="174"/>
      <c r="C36" s="103"/>
      <c r="D36" s="852" t="s">
        <v>147</v>
      </c>
      <c r="E36" s="852"/>
      <c r="F36" s="853"/>
      <c r="G36" s="854"/>
      <c r="H36" s="788">
        <v>7696</v>
      </c>
      <c r="I36" s="627">
        <v>7768</v>
      </c>
      <c r="J36" s="591">
        <v>2153</v>
      </c>
      <c r="K36" s="589">
        <v>2087</v>
      </c>
      <c r="L36" s="589">
        <v>2105</v>
      </c>
      <c r="M36" s="589">
        <v>1970</v>
      </c>
      <c r="N36" s="627">
        <v>8315</v>
      </c>
      <c r="O36" s="589">
        <v>2269</v>
      </c>
      <c r="P36" s="589">
        <v>2148</v>
      </c>
      <c r="Q36" s="589">
        <v>2318</v>
      </c>
      <c r="R36" s="589">
        <v>2170</v>
      </c>
      <c r="S36" s="627">
        <v>8905</v>
      </c>
      <c r="T36" s="946">
        <v>2140</v>
      </c>
      <c r="U36" s="590">
        <v>2304</v>
      </c>
      <c r="V36" s="628">
        <v>2049</v>
      </c>
      <c r="W36" s="1216">
        <v>1912</v>
      </c>
      <c r="X36" s="629">
        <v>8405</v>
      </c>
      <c r="Y36" s="1313">
        <v>1982</v>
      </c>
      <c r="Z36" s="1045">
        <v>2152</v>
      </c>
      <c r="AA36" s="590">
        <v>2108</v>
      </c>
      <c r="AB36" s="1543">
        <v>2042</v>
      </c>
      <c r="AC36" s="1474">
        <v>8284</v>
      </c>
      <c r="AD36" s="1646">
        <v>2166</v>
      </c>
      <c r="AE36" s="589">
        <v>2364</v>
      </c>
      <c r="AF36" s="589">
        <v>2490</v>
      </c>
      <c r="AG36" s="1675">
        <v>2131</v>
      </c>
      <c r="AH36" s="627">
        <v>9151</v>
      </c>
      <c r="AI36" s="1646">
        <v>2566</v>
      </c>
      <c r="AJ36" s="589">
        <v>2518</v>
      </c>
      <c r="AK36" s="955">
        <v>2468</v>
      </c>
      <c r="AL36" s="1730">
        <v>2504</v>
      </c>
      <c r="AM36" s="627">
        <v>10056</v>
      </c>
      <c r="AN36" s="589">
        <v>2604</v>
      </c>
      <c r="AO36" s="1744">
        <v>2425</v>
      </c>
    </row>
    <row r="37" spans="1:41" s="1" customFormat="1" ht="11.1" customHeight="1">
      <c r="A37" s="173"/>
      <c r="B37" s="174"/>
      <c r="C37" s="103"/>
      <c r="D37" s="860" t="s">
        <v>148</v>
      </c>
      <c r="E37" s="947"/>
      <c r="F37" s="868"/>
      <c r="G37" s="868"/>
      <c r="H37" s="780">
        <v>7253</v>
      </c>
      <c r="I37" s="630">
        <v>7835</v>
      </c>
      <c r="J37" s="576">
        <v>2057</v>
      </c>
      <c r="K37" s="576">
        <v>2105</v>
      </c>
      <c r="L37" s="576">
        <v>2129</v>
      </c>
      <c r="M37" s="576">
        <v>2174</v>
      </c>
      <c r="N37" s="630">
        <v>8465</v>
      </c>
      <c r="O37" s="584">
        <v>2168</v>
      </c>
      <c r="P37" s="578">
        <v>2141</v>
      </c>
      <c r="Q37" s="578">
        <v>2167</v>
      </c>
      <c r="R37" s="578">
        <v>2180</v>
      </c>
      <c r="S37" s="630">
        <v>8656</v>
      </c>
      <c r="T37" s="948">
        <v>2061</v>
      </c>
      <c r="U37" s="586">
        <v>2023</v>
      </c>
      <c r="V37" s="586">
        <v>1989</v>
      </c>
      <c r="W37" s="1217">
        <v>1950</v>
      </c>
      <c r="X37" s="632">
        <v>8023</v>
      </c>
      <c r="Y37" s="1314">
        <v>1917</v>
      </c>
      <c r="Z37" s="1045">
        <v>1971</v>
      </c>
      <c r="AA37" s="586">
        <v>2014</v>
      </c>
      <c r="AB37" s="1471">
        <v>2044</v>
      </c>
      <c r="AC37" s="1471">
        <v>7946</v>
      </c>
      <c r="AD37" s="948">
        <v>2064</v>
      </c>
      <c r="AE37" s="585">
        <v>2151</v>
      </c>
      <c r="AF37" s="585">
        <v>2260</v>
      </c>
      <c r="AG37" s="1471">
        <v>2337</v>
      </c>
      <c r="AH37" s="1553">
        <v>8812</v>
      </c>
      <c r="AI37" s="948">
        <v>2305</v>
      </c>
      <c r="AJ37" s="585">
        <v>2445</v>
      </c>
      <c r="AK37" s="585">
        <v>2565</v>
      </c>
      <c r="AL37" s="1471">
        <v>2600</v>
      </c>
      <c r="AM37" s="1553">
        <v>9915</v>
      </c>
      <c r="AN37" s="585">
        <v>2468</v>
      </c>
      <c r="AO37" s="1745">
        <v>2447</v>
      </c>
    </row>
    <row r="38" spans="1:41" s="1" customFormat="1" ht="11.1" customHeight="1">
      <c r="A38" s="173"/>
      <c r="B38" s="174"/>
      <c r="C38" s="103"/>
      <c r="D38" s="860" t="s">
        <v>149</v>
      </c>
      <c r="E38" s="947"/>
      <c r="F38" s="868"/>
      <c r="G38" s="868"/>
      <c r="H38" s="780">
        <v>442</v>
      </c>
      <c r="I38" s="630">
        <v>-67</v>
      </c>
      <c r="J38" s="576">
        <v>96</v>
      </c>
      <c r="K38" s="576">
        <v>-18</v>
      </c>
      <c r="L38" s="576">
        <v>-24</v>
      </c>
      <c r="M38" s="576">
        <v>-204</v>
      </c>
      <c r="N38" s="630">
        <v>-150</v>
      </c>
      <c r="O38" s="578">
        <v>101</v>
      </c>
      <c r="P38" s="578">
        <v>7</v>
      </c>
      <c r="Q38" s="578">
        <v>151</v>
      </c>
      <c r="R38" s="578">
        <v>-10</v>
      </c>
      <c r="S38" s="630">
        <v>249</v>
      </c>
      <c r="T38" s="949">
        <v>79</v>
      </c>
      <c r="U38" s="579">
        <v>281</v>
      </c>
      <c r="V38" s="579">
        <v>60</v>
      </c>
      <c r="W38" s="1218">
        <v>-38</v>
      </c>
      <c r="X38" s="633">
        <v>382</v>
      </c>
      <c r="Y38" s="1315">
        <v>65</v>
      </c>
      <c r="Z38" s="1038">
        <v>181</v>
      </c>
      <c r="AA38" s="579">
        <v>94</v>
      </c>
      <c r="AB38" s="1472">
        <v>-2</v>
      </c>
      <c r="AC38" s="1472">
        <v>338</v>
      </c>
      <c r="AD38" s="949">
        <v>102</v>
      </c>
      <c r="AE38" s="578">
        <v>213</v>
      </c>
      <c r="AF38" s="578">
        <v>230</v>
      </c>
      <c r="AG38" s="1472">
        <v>-206</v>
      </c>
      <c r="AH38" s="630">
        <v>339</v>
      </c>
      <c r="AI38" s="949">
        <v>261</v>
      </c>
      <c r="AJ38" s="578">
        <v>73</v>
      </c>
      <c r="AK38" s="578">
        <v>-97</v>
      </c>
      <c r="AL38" s="1472">
        <v>-96</v>
      </c>
      <c r="AM38" s="630">
        <v>141</v>
      </c>
      <c r="AN38" s="578">
        <v>136</v>
      </c>
      <c r="AO38" s="1746">
        <v>-22</v>
      </c>
    </row>
    <row r="39" spans="1:41" s="1" customFormat="1" ht="11.1" customHeight="1">
      <c r="A39" s="173"/>
      <c r="B39" s="174"/>
      <c r="C39" s="103"/>
      <c r="D39" s="950"/>
      <c r="E39" s="761" t="s">
        <v>151</v>
      </c>
      <c r="F39" s="856"/>
      <c r="G39" s="856"/>
      <c r="H39" s="780">
        <v>485</v>
      </c>
      <c r="I39" s="630">
        <v>407</v>
      </c>
      <c r="J39" s="576">
        <v>107</v>
      </c>
      <c r="K39" s="576">
        <v>88</v>
      </c>
      <c r="L39" s="576">
        <v>92</v>
      </c>
      <c r="M39" s="576">
        <v>69</v>
      </c>
      <c r="N39" s="630">
        <v>356</v>
      </c>
      <c r="O39" s="578">
        <v>131</v>
      </c>
      <c r="P39" s="578">
        <v>105</v>
      </c>
      <c r="Q39" s="578">
        <v>129</v>
      </c>
      <c r="R39" s="578">
        <v>34</v>
      </c>
      <c r="S39" s="630">
        <v>399</v>
      </c>
      <c r="T39" s="949">
        <v>142</v>
      </c>
      <c r="U39" s="579">
        <v>177</v>
      </c>
      <c r="V39" s="579">
        <v>150</v>
      </c>
      <c r="W39" s="1218">
        <v>105</v>
      </c>
      <c r="X39" s="633">
        <v>574</v>
      </c>
      <c r="Y39" s="1315">
        <v>166</v>
      </c>
      <c r="Z39" s="1038">
        <v>245</v>
      </c>
      <c r="AA39" s="579">
        <v>189</v>
      </c>
      <c r="AB39" s="1472">
        <v>126</v>
      </c>
      <c r="AC39" s="1472">
        <v>726</v>
      </c>
      <c r="AD39" s="949">
        <v>238</v>
      </c>
      <c r="AE39" s="578">
        <v>272</v>
      </c>
      <c r="AF39" s="578">
        <v>218</v>
      </c>
      <c r="AG39" s="1472">
        <v>2</v>
      </c>
      <c r="AH39" s="630">
        <v>730</v>
      </c>
      <c r="AI39" s="949">
        <v>249</v>
      </c>
      <c r="AJ39" s="578">
        <v>126</v>
      </c>
      <c r="AK39" s="578">
        <v>105</v>
      </c>
      <c r="AL39" s="1472">
        <v>61</v>
      </c>
      <c r="AM39" s="630">
        <v>541</v>
      </c>
      <c r="AN39" s="578">
        <v>109</v>
      </c>
      <c r="AO39" s="1746">
        <v>92</v>
      </c>
    </row>
    <row r="40" spans="1:41" s="1" customFormat="1" ht="11.1" customHeight="1">
      <c r="A40" s="173"/>
      <c r="B40" s="174"/>
      <c r="C40" s="103"/>
      <c r="D40" s="950"/>
      <c r="E40" s="761" t="s">
        <v>153</v>
      </c>
      <c r="F40" s="856"/>
      <c r="G40" s="856"/>
      <c r="H40" s="780">
        <v>-43</v>
      </c>
      <c r="I40" s="630">
        <v>-474</v>
      </c>
      <c r="J40" s="576">
        <v>-11</v>
      </c>
      <c r="K40" s="576">
        <v>-106</v>
      </c>
      <c r="L40" s="576">
        <v>-116</v>
      </c>
      <c r="M40" s="576">
        <v>-273</v>
      </c>
      <c r="N40" s="630">
        <v>-506</v>
      </c>
      <c r="O40" s="580">
        <v>-30</v>
      </c>
      <c r="P40" s="578">
        <v>-98</v>
      </c>
      <c r="Q40" s="578">
        <v>22</v>
      </c>
      <c r="R40" s="578">
        <v>-44</v>
      </c>
      <c r="S40" s="630">
        <v>-150</v>
      </c>
      <c r="T40" s="951">
        <v>-63</v>
      </c>
      <c r="U40" s="581">
        <v>104</v>
      </c>
      <c r="V40" s="581">
        <v>-90</v>
      </c>
      <c r="W40" s="1219">
        <v>-143</v>
      </c>
      <c r="X40" s="1220">
        <v>-192</v>
      </c>
      <c r="Y40" s="1316">
        <v>-101</v>
      </c>
      <c r="Z40" s="1038">
        <v>-64</v>
      </c>
      <c r="AA40" s="581">
        <v>-95</v>
      </c>
      <c r="AB40" s="1473">
        <v>-128</v>
      </c>
      <c r="AC40" s="1473">
        <v>-388</v>
      </c>
      <c r="AD40" s="951">
        <v>-136</v>
      </c>
      <c r="AE40" s="580">
        <v>-59</v>
      </c>
      <c r="AF40" s="580">
        <v>12</v>
      </c>
      <c r="AG40" s="1473">
        <v>-208</v>
      </c>
      <c r="AH40" s="957">
        <v>-391</v>
      </c>
      <c r="AI40" s="951">
        <v>12</v>
      </c>
      <c r="AJ40" s="580">
        <v>-53</v>
      </c>
      <c r="AK40" s="580">
        <v>-202</v>
      </c>
      <c r="AL40" s="1473">
        <v>-157</v>
      </c>
      <c r="AM40" s="957">
        <v>-400</v>
      </c>
      <c r="AN40" s="580">
        <v>27</v>
      </c>
      <c r="AO40" s="1747">
        <v>-114</v>
      </c>
    </row>
    <row r="41" spans="1:41" s="1" customFormat="1" ht="11.1" customHeight="1">
      <c r="A41" s="173"/>
      <c r="B41" s="174"/>
      <c r="C41" s="103"/>
      <c r="D41" s="857" t="s">
        <v>154</v>
      </c>
      <c r="E41" s="857"/>
      <c r="F41" s="958"/>
      <c r="G41" s="854"/>
      <c r="H41" s="788">
        <v>3878</v>
      </c>
      <c r="I41" s="627">
        <v>3994</v>
      </c>
      <c r="J41" s="955">
        <v>937</v>
      </c>
      <c r="K41" s="589">
        <v>949</v>
      </c>
      <c r="L41" s="589">
        <v>937</v>
      </c>
      <c r="M41" s="589">
        <v>1381</v>
      </c>
      <c r="N41" s="627">
        <v>4204</v>
      </c>
      <c r="O41" s="589">
        <v>985</v>
      </c>
      <c r="P41" s="589">
        <v>1025</v>
      </c>
      <c r="Q41" s="589">
        <v>994</v>
      </c>
      <c r="R41" s="589">
        <v>1292</v>
      </c>
      <c r="S41" s="627">
        <v>4296</v>
      </c>
      <c r="T41" s="946">
        <v>1110</v>
      </c>
      <c r="U41" s="590">
        <v>1118</v>
      </c>
      <c r="V41" s="628">
        <v>1075</v>
      </c>
      <c r="W41" s="1216">
        <v>1189</v>
      </c>
      <c r="X41" s="629">
        <v>4492</v>
      </c>
      <c r="Y41" s="1313">
        <v>1115</v>
      </c>
      <c r="Z41" s="1045">
        <v>1134</v>
      </c>
      <c r="AA41" s="590">
        <v>1035</v>
      </c>
      <c r="AB41" s="1543">
        <v>1349</v>
      </c>
      <c r="AC41" s="1474">
        <v>4633</v>
      </c>
      <c r="AD41" s="1646">
        <v>1047</v>
      </c>
      <c r="AE41" s="589">
        <v>1146</v>
      </c>
      <c r="AF41" s="589">
        <v>1051</v>
      </c>
      <c r="AG41" s="1675">
        <v>1585</v>
      </c>
      <c r="AH41" s="627">
        <v>4829</v>
      </c>
      <c r="AI41" s="1646">
        <v>1119</v>
      </c>
      <c r="AJ41" s="589">
        <v>1108</v>
      </c>
      <c r="AK41" s="955">
        <v>1073</v>
      </c>
      <c r="AL41" s="1730">
        <v>1383</v>
      </c>
      <c r="AM41" s="627">
        <v>4683</v>
      </c>
      <c r="AN41" s="589">
        <v>1302</v>
      </c>
      <c r="AO41" s="1744">
        <v>1181</v>
      </c>
    </row>
    <row r="42" spans="1:41" s="1" customFormat="1" ht="11.1" customHeight="1">
      <c r="A42" s="174"/>
      <c r="B42" s="174"/>
      <c r="C42" s="103"/>
      <c r="D42" s="860" t="s">
        <v>155</v>
      </c>
      <c r="E42" s="860"/>
      <c r="F42" s="853"/>
      <c r="G42" s="854"/>
      <c r="H42" s="959">
        <v>1205</v>
      </c>
      <c r="I42" s="627">
        <v>1084</v>
      </c>
      <c r="J42" s="591">
        <v>328</v>
      </c>
      <c r="K42" s="589">
        <v>139</v>
      </c>
      <c r="L42" s="589">
        <v>442</v>
      </c>
      <c r="M42" s="589">
        <v>301</v>
      </c>
      <c r="N42" s="627">
        <v>1210</v>
      </c>
      <c r="O42" s="589">
        <v>411</v>
      </c>
      <c r="P42" s="589">
        <v>574</v>
      </c>
      <c r="Q42" s="589">
        <v>489</v>
      </c>
      <c r="R42" s="589">
        <v>826</v>
      </c>
      <c r="S42" s="627">
        <v>2300</v>
      </c>
      <c r="T42" s="946">
        <v>266</v>
      </c>
      <c r="U42" s="590">
        <v>431</v>
      </c>
      <c r="V42" s="628">
        <v>455</v>
      </c>
      <c r="W42" s="1216">
        <v>448</v>
      </c>
      <c r="X42" s="629">
        <v>1600</v>
      </c>
      <c r="Y42" s="1313">
        <v>254</v>
      </c>
      <c r="Z42" s="1050">
        <v>307</v>
      </c>
      <c r="AA42" s="590">
        <v>542</v>
      </c>
      <c r="AB42" s="1543">
        <v>370</v>
      </c>
      <c r="AC42" s="1474">
        <v>1473</v>
      </c>
      <c r="AD42" s="1646">
        <v>459</v>
      </c>
      <c r="AE42" s="589">
        <v>92</v>
      </c>
      <c r="AF42" s="589">
        <v>212</v>
      </c>
      <c r="AG42" s="1675">
        <v>403</v>
      </c>
      <c r="AH42" s="627">
        <v>1166</v>
      </c>
      <c r="AI42" s="1646">
        <v>317</v>
      </c>
      <c r="AJ42" s="589">
        <v>413</v>
      </c>
      <c r="AK42" s="955">
        <v>156</v>
      </c>
      <c r="AL42" s="1730">
        <v>771</v>
      </c>
      <c r="AM42" s="627">
        <v>1657</v>
      </c>
      <c r="AN42" s="589">
        <v>293</v>
      </c>
      <c r="AO42" s="1744">
        <v>294</v>
      </c>
    </row>
    <row r="43" spans="1:41" s="1" customFormat="1" ht="11.1" customHeight="1">
      <c r="A43" s="173"/>
      <c r="B43" s="174"/>
      <c r="C43" s="103"/>
      <c r="D43" s="852" t="s">
        <v>156</v>
      </c>
      <c r="E43" s="852"/>
      <c r="F43" s="852"/>
      <c r="G43" s="861"/>
      <c r="H43" s="627">
        <v>2613</v>
      </c>
      <c r="I43" s="627">
        <v>2690</v>
      </c>
      <c r="J43" s="591">
        <v>888</v>
      </c>
      <c r="K43" s="589">
        <v>999</v>
      </c>
      <c r="L43" s="589">
        <v>726</v>
      </c>
      <c r="M43" s="589">
        <v>288</v>
      </c>
      <c r="N43" s="627">
        <v>2901</v>
      </c>
      <c r="O43" s="589">
        <v>873</v>
      </c>
      <c r="P43" s="589">
        <v>549</v>
      </c>
      <c r="Q43" s="589">
        <v>835</v>
      </c>
      <c r="R43" s="589">
        <v>52</v>
      </c>
      <c r="S43" s="627">
        <v>2309</v>
      </c>
      <c r="T43" s="946">
        <v>764</v>
      </c>
      <c r="U43" s="590">
        <v>755</v>
      </c>
      <c r="V43" s="628">
        <v>519</v>
      </c>
      <c r="W43" s="1216">
        <v>275</v>
      </c>
      <c r="X43" s="629">
        <v>2313</v>
      </c>
      <c r="Y43" s="1313">
        <v>613</v>
      </c>
      <c r="Z43" s="1040">
        <v>711</v>
      </c>
      <c r="AA43" s="590">
        <v>531</v>
      </c>
      <c r="AB43" s="1543">
        <v>323</v>
      </c>
      <c r="AC43" s="1474">
        <v>2178</v>
      </c>
      <c r="AD43" s="1646">
        <v>660</v>
      </c>
      <c r="AE43" s="589">
        <v>1126</v>
      </c>
      <c r="AF43" s="589">
        <v>1227</v>
      </c>
      <c r="AG43" s="1675">
        <v>143</v>
      </c>
      <c r="AH43" s="627">
        <v>3156</v>
      </c>
      <c r="AI43" s="1646">
        <v>1130</v>
      </c>
      <c r="AJ43" s="589">
        <f>AJ36-AJ41-AJ42</f>
        <v>997</v>
      </c>
      <c r="AK43" s="955">
        <v>1239</v>
      </c>
      <c r="AL43" s="1730">
        <v>350</v>
      </c>
      <c r="AM43" s="627">
        <v>3716</v>
      </c>
      <c r="AN43" s="589">
        <v>1009</v>
      </c>
      <c r="AO43" s="1744">
        <v>950</v>
      </c>
    </row>
    <row r="44" spans="1:41" s="1" customFormat="1" ht="11.1" customHeight="1">
      <c r="A44" s="173"/>
      <c r="B44" s="174"/>
      <c r="C44" s="103"/>
      <c r="D44" s="855" t="s">
        <v>157</v>
      </c>
      <c r="E44" s="878"/>
      <c r="F44" s="879"/>
      <c r="G44" s="880"/>
      <c r="H44" s="960">
        <v>92</v>
      </c>
      <c r="I44" s="866">
        <v>-6</v>
      </c>
      <c r="J44" s="585">
        <v>-14</v>
      </c>
      <c r="K44" s="584">
        <v>-1</v>
      </c>
      <c r="L44" s="584">
        <v>-8</v>
      </c>
      <c r="M44" s="584">
        <v>-119</v>
      </c>
      <c r="N44" s="866">
        <v>-142</v>
      </c>
      <c r="O44" s="584">
        <v>10</v>
      </c>
      <c r="P44" s="578">
        <v>-5</v>
      </c>
      <c r="Q44" s="578">
        <v>-30</v>
      </c>
      <c r="R44" s="578">
        <v>-73</v>
      </c>
      <c r="S44" s="630">
        <v>-98</v>
      </c>
      <c r="T44" s="948">
        <v>44</v>
      </c>
      <c r="U44" s="586">
        <v>-4</v>
      </c>
      <c r="V44" s="586">
        <v>27</v>
      </c>
      <c r="W44" s="1217">
        <v>-41</v>
      </c>
      <c r="X44" s="632">
        <v>26</v>
      </c>
      <c r="Y44" s="1314">
        <v>-4</v>
      </c>
      <c r="Z44" s="1038">
        <v>24</v>
      </c>
      <c r="AA44" s="586">
        <v>13</v>
      </c>
      <c r="AB44" s="1471">
        <v>-131</v>
      </c>
      <c r="AC44" s="1471">
        <v>-98</v>
      </c>
      <c r="AD44" s="948">
        <v>27</v>
      </c>
      <c r="AE44" s="585">
        <v>-8</v>
      </c>
      <c r="AF44" s="585">
        <v>-8</v>
      </c>
      <c r="AG44" s="1471">
        <v>-134</v>
      </c>
      <c r="AH44" s="1553">
        <v>-123</v>
      </c>
      <c r="AI44" s="948">
        <v>16</v>
      </c>
      <c r="AJ44" s="585">
        <v>-57</v>
      </c>
      <c r="AK44" s="585">
        <v>16</v>
      </c>
      <c r="AL44" s="1471">
        <v>-54</v>
      </c>
      <c r="AM44" s="1553">
        <v>-79</v>
      </c>
      <c r="AN44" s="585">
        <v>86</v>
      </c>
      <c r="AO44" s="1745">
        <v>20</v>
      </c>
    </row>
    <row r="45" spans="1:41" s="1" customFormat="1" ht="11.1" customHeight="1">
      <c r="A45" s="173"/>
      <c r="B45" s="174"/>
      <c r="C45" s="103"/>
      <c r="D45" s="855" t="s">
        <v>158</v>
      </c>
      <c r="E45" s="855"/>
      <c r="F45" s="856"/>
      <c r="G45" s="856"/>
      <c r="H45" s="961">
        <v>2705</v>
      </c>
      <c r="I45" s="630">
        <v>2684</v>
      </c>
      <c r="J45" s="578">
        <v>874</v>
      </c>
      <c r="K45" s="578">
        <v>998</v>
      </c>
      <c r="L45" s="578">
        <v>718</v>
      </c>
      <c r="M45" s="578">
        <v>169</v>
      </c>
      <c r="N45" s="630">
        <v>2759</v>
      </c>
      <c r="O45" s="578">
        <v>883</v>
      </c>
      <c r="P45" s="578">
        <v>544</v>
      </c>
      <c r="Q45" s="578">
        <v>805</v>
      </c>
      <c r="R45" s="578">
        <v>-21</v>
      </c>
      <c r="S45" s="630">
        <v>2211</v>
      </c>
      <c r="T45" s="949">
        <v>808</v>
      </c>
      <c r="U45" s="579">
        <v>751</v>
      </c>
      <c r="V45" s="579">
        <v>546</v>
      </c>
      <c r="W45" s="1218">
        <v>234</v>
      </c>
      <c r="X45" s="633">
        <v>2339</v>
      </c>
      <c r="Y45" s="1315">
        <v>609</v>
      </c>
      <c r="Z45" s="1038">
        <v>735</v>
      </c>
      <c r="AA45" s="579">
        <v>544</v>
      </c>
      <c r="AB45" s="1472">
        <v>192</v>
      </c>
      <c r="AC45" s="1472">
        <v>2080</v>
      </c>
      <c r="AD45" s="949">
        <v>687</v>
      </c>
      <c r="AE45" s="578">
        <v>1118</v>
      </c>
      <c r="AF45" s="578">
        <v>1219</v>
      </c>
      <c r="AG45" s="1472">
        <v>9</v>
      </c>
      <c r="AH45" s="630">
        <v>3033</v>
      </c>
      <c r="AI45" s="949">
        <v>1146</v>
      </c>
      <c r="AJ45" s="578">
        <f>AJ43+AJ44</f>
        <v>940</v>
      </c>
      <c r="AK45" s="578">
        <v>1255</v>
      </c>
      <c r="AL45" s="1472">
        <v>296</v>
      </c>
      <c r="AM45" s="630">
        <v>3637</v>
      </c>
      <c r="AN45" s="578">
        <v>1095</v>
      </c>
      <c r="AO45" s="1746">
        <v>970</v>
      </c>
    </row>
    <row r="46" spans="1:41" s="1" customFormat="1" ht="11.1" customHeight="1">
      <c r="A46" s="173"/>
      <c r="B46" s="174"/>
      <c r="C46" s="103"/>
      <c r="D46" s="855" t="s">
        <v>159</v>
      </c>
      <c r="E46" s="855"/>
      <c r="F46" s="856"/>
      <c r="G46" s="856"/>
      <c r="H46" s="962">
        <v>600</v>
      </c>
      <c r="I46" s="630">
        <v>602</v>
      </c>
      <c r="J46" s="578">
        <v>195</v>
      </c>
      <c r="K46" s="578">
        <v>215</v>
      </c>
      <c r="L46" s="578">
        <v>167</v>
      </c>
      <c r="M46" s="578">
        <v>-33</v>
      </c>
      <c r="N46" s="630">
        <v>544</v>
      </c>
      <c r="O46" s="580">
        <v>218</v>
      </c>
      <c r="P46" s="578">
        <v>122</v>
      </c>
      <c r="Q46" s="578">
        <v>194</v>
      </c>
      <c r="R46" s="578">
        <v>-13</v>
      </c>
      <c r="S46" s="630">
        <v>521</v>
      </c>
      <c r="T46" s="951">
        <v>183</v>
      </c>
      <c r="U46" s="581">
        <v>172</v>
      </c>
      <c r="V46" s="581">
        <v>124</v>
      </c>
      <c r="W46" s="1219">
        <v>43</v>
      </c>
      <c r="X46" s="1220">
        <v>522</v>
      </c>
      <c r="Y46" s="1316">
        <v>135</v>
      </c>
      <c r="Z46" s="1040">
        <v>163</v>
      </c>
      <c r="AA46" s="581">
        <v>109</v>
      </c>
      <c r="AB46" s="1473">
        <v>27</v>
      </c>
      <c r="AC46" s="1473">
        <v>434</v>
      </c>
      <c r="AD46" s="951">
        <v>155</v>
      </c>
      <c r="AE46" s="580">
        <v>281</v>
      </c>
      <c r="AF46" s="580">
        <v>299</v>
      </c>
      <c r="AG46" s="1473">
        <v>-8</v>
      </c>
      <c r="AH46" s="957">
        <v>727</v>
      </c>
      <c r="AI46" s="951">
        <v>274</v>
      </c>
      <c r="AJ46" s="580">
        <v>222</v>
      </c>
      <c r="AK46" s="580">
        <v>300</v>
      </c>
      <c r="AL46" s="1473">
        <v>51</v>
      </c>
      <c r="AM46" s="957">
        <v>847</v>
      </c>
      <c r="AN46" s="580">
        <v>245</v>
      </c>
      <c r="AO46" s="1747">
        <v>207</v>
      </c>
    </row>
    <row r="47" spans="1:41" s="1" customFormat="1" ht="11.1" customHeight="1">
      <c r="A47" s="173"/>
      <c r="B47" s="174"/>
      <c r="C47" s="103"/>
      <c r="D47" s="954" t="s">
        <v>163</v>
      </c>
      <c r="E47" s="954"/>
      <c r="F47" s="958"/>
      <c r="G47" s="854"/>
      <c r="H47" s="959">
        <v>2105</v>
      </c>
      <c r="I47" s="627">
        <v>2082</v>
      </c>
      <c r="J47" s="955">
        <v>679</v>
      </c>
      <c r="K47" s="955">
        <v>783</v>
      </c>
      <c r="L47" s="955">
        <v>551</v>
      </c>
      <c r="M47" s="589">
        <v>202</v>
      </c>
      <c r="N47" s="627">
        <v>2215</v>
      </c>
      <c r="O47" s="589">
        <v>665</v>
      </c>
      <c r="P47" s="589">
        <v>422</v>
      </c>
      <c r="Q47" s="589">
        <v>611</v>
      </c>
      <c r="R47" s="589">
        <v>-8</v>
      </c>
      <c r="S47" s="627">
        <v>1690</v>
      </c>
      <c r="T47" s="946">
        <v>625</v>
      </c>
      <c r="U47" s="590">
        <v>579</v>
      </c>
      <c r="V47" s="628">
        <v>422</v>
      </c>
      <c r="W47" s="1216">
        <v>191</v>
      </c>
      <c r="X47" s="629">
        <v>1817</v>
      </c>
      <c r="Y47" s="1313">
        <v>474</v>
      </c>
      <c r="Z47" s="1040">
        <v>572</v>
      </c>
      <c r="AA47" s="590">
        <v>435</v>
      </c>
      <c r="AB47" s="1543">
        <v>165</v>
      </c>
      <c r="AC47" s="1474">
        <v>1646</v>
      </c>
      <c r="AD47" s="1646">
        <v>532</v>
      </c>
      <c r="AE47" s="589">
        <v>837</v>
      </c>
      <c r="AF47" s="589">
        <v>920</v>
      </c>
      <c r="AG47" s="1675">
        <v>17</v>
      </c>
      <c r="AH47" s="627">
        <v>2306</v>
      </c>
      <c r="AI47" s="1646">
        <v>872</v>
      </c>
      <c r="AJ47" s="589">
        <f>AJ45-AJ46</f>
        <v>718</v>
      </c>
      <c r="AK47" s="955">
        <v>955</v>
      </c>
      <c r="AL47" s="1730">
        <v>245</v>
      </c>
      <c r="AM47" s="627">
        <v>2790</v>
      </c>
      <c r="AN47" s="589">
        <v>850</v>
      </c>
      <c r="AO47" s="1744">
        <v>763</v>
      </c>
    </row>
    <row r="48" spans="1:41" s="1" customFormat="1" ht="11.1" customHeight="1">
      <c r="A48" s="173"/>
      <c r="B48" s="174"/>
      <c r="C48" s="103"/>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178"/>
      <c r="AO48" s="1034"/>
    </row>
    <row r="49" spans="1:41" s="86" customFormat="1" ht="11.1" customHeight="1">
      <c r="A49" s="197"/>
      <c r="B49" s="198"/>
      <c r="C49" s="103"/>
      <c r="D49" s="199"/>
      <c r="E49" s="199"/>
      <c r="F49" s="93"/>
      <c r="G49" s="93"/>
      <c r="H49" s="75"/>
      <c r="I49" s="75"/>
      <c r="J49" s="75"/>
      <c r="K49" s="75"/>
      <c r="L49" s="200"/>
      <c r="M49" s="200"/>
      <c r="N49" s="333"/>
      <c r="O49" s="333"/>
      <c r="P49" s="333"/>
      <c r="Q49" s="333"/>
      <c r="R49" s="333"/>
      <c r="S49" s="333"/>
      <c r="T49" s="333"/>
      <c r="U49" s="333"/>
      <c r="V49" s="333"/>
      <c r="W49" s="333"/>
      <c r="X49" s="333"/>
      <c r="Y49" s="1321"/>
      <c r="Z49" s="1321"/>
      <c r="AA49" s="1321"/>
      <c r="AB49" s="1321"/>
      <c r="AC49" s="1321"/>
      <c r="AD49" s="1321"/>
      <c r="AE49" s="1321"/>
      <c r="AF49" s="1321"/>
      <c r="AG49" s="1321"/>
      <c r="AH49" s="1321"/>
      <c r="AI49" s="1321"/>
      <c r="AJ49" s="1321"/>
      <c r="AK49" s="1321"/>
      <c r="AL49" s="1321"/>
      <c r="AM49" s="1321"/>
      <c r="AN49" s="1321"/>
      <c r="AO49" s="1322">
        <v>4</v>
      </c>
    </row>
    <row r="50" spans="1:41" s="1" customFormat="1" ht="11.1" customHeight="1">
      <c r="A50" s="182"/>
      <c r="B50" s="183"/>
      <c r="C50" s="103"/>
      <c r="D50" s="97"/>
      <c r="E50" s="98"/>
      <c r="F50" s="98"/>
      <c r="G50" s="98"/>
      <c r="H50" s="26"/>
      <c r="I50" s="26"/>
      <c r="J50" s="26"/>
      <c r="K50" s="26"/>
      <c r="L50" s="26"/>
      <c r="M50" s="26"/>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1034"/>
    </row>
    <row r="51" spans="1:41">
      <c r="AO51" s="1323"/>
    </row>
    <row r="61" spans="1:41">
      <c r="V61" s="87" t="s">
        <v>525</v>
      </c>
    </row>
  </sheetData>
  <phoneticPr fontId="7" type="noConversion"/>
  <conditionalFormatting sqref="H20:L20 H50:L50 H34:L34">
    <cfRule type="cellIs" dxfId="301" priority="126" operator="greaterThan">
      <formula>0</formula>
    </cfRule>
  </conditionalFormatting>
  <conditionalFormatting sqref="H20:L20 H50:L50 H34:L34">
    <cfRule type="cellIs" dxfId="300" priority="125" operator="lessThan">
      <formula>0</formula>
    </cfRule>
  </conditionalFormatting>
  <conditionalFormatting sqref="M20">
    <cfRule type="cellIs" dxfId="299" priority="114" operator="greaterThan">
      <formula>0</formula>
    </cfRule>
  </conditionalFormatting>
  <conditionalFormatting sqref="M20">
    <cfRule type="cellIs" dxfId="298" priority="113" operator="lessThan">
      <formula>0</formula>
    </cfRule>
  </conditionalFormatting>
  <conditionalFormatting sqref="M50">
    <cfRule type="cellIs" dxfId="297" priority="112" operator="greaterThan">
      <formula>0</formula>
    </cfRule>
  </conditionalFormatting>
  <conditionalFormatting sqref="M50">
    <cfRule type="cellIs" dxfId="296" priority="111" operator="lessThan">
      <formula>0</formula>
    </cfRule>
  </conditionalFormatting>
  <conditionalFormatting sqref="M34">
    <cfRule type="cellIs" dxfId="295" priority="110" operator="greaterThan">
      <formula>0</formula>
    </cfRule>
  </conditionalFormatting>
  <conditionalFormatting sqref="M34">
    <cfRule type="cellIs" dxfId="294" priority="109" operator="lessThan">
      <formula>0</formula>
    </cfRule>
  </conditionalFormatting>
  <conditionalFormatting sqref="N20:T20">
    <cfRule type="cellIs" dxfId="293" priority="108" operator="greaterThan">
      <formula>0</formula>
    </cfRule>
  </conditionalFormatting>
  <conditionalFormatting sqref="N20:T20">
    <cfRule type="cellIs" dxfId="292" priority="107" operator="lessThan">
      <formula>0</formula>
    </cfRule>
  </conditionalFormatting>
  <conditionalFormatting sqref="N34:T34">
    <cfRule type="cellIs" dxfId="291" priority="106" operator="greaterThan">
      <formula>0</formula>
    </cfRule>
  </conditionalFormatting>
  <conditionalFormatting sqref="N34:T34">
    <cfRule type="cellIs" dxfId="290" priority="105" operator="lessThan">
      <formula>0</formula>
    </cfRule>
  </conditionalFormatting>
  <conditionalFormatting sqref="U20:W20">
    <cfRule type="cellIs" dxfId="289" priority="104" operator="greaterThan">
      <formula>0</formula>
    </cfRule>
  </conditionalFormatting>
  <conditionalFormatting sqref="U20:W20">
    <cfRule type="cellIs" dxfId="288" priority="103" operator="lessThan">
      <formula>0</formula>
    </cfRule>
  </conditionalFormatting>
  <conditionalFormatting sqref="U34:W34">
    <cfRule type="cellIs" dxfId="287" priority="102" operator="greaterThan">
      <formula>0</formula>
    </cfRule>
  </conditionalFormatting>
  <conditionalFormatting sqref="U34:W34">
    <cfRule type="cellIs" dxfId="286" priority="101" operator="lessThan">
      <formula>0</formula>
    </cfRule>
  </conditionalFormatting>
  <conditionalFormatting sqref="X20">
    <cfRule type="cellIs" dxfId="285" priority="100" operator="greaterThan">
      <formula>0</formula>
    </cfRule>
  </conditionalFormatting>
  <conditionalFormatting sqref="X20">
    <cfRule type="cellIs" dxfId="284" priority="99" operator="lessThan">
      <formula>0</formula>
    </cfRule>
  </conditionalFormatting>
  <conditionalFormatting sqref="X34">
    <cfRule type="cellIs" dxfId="283" priority="98" operator="greaterThan">
      <formula>0</formula>
    </cfRule>
  </conditionalFormatting>
  <conditionalFormatting sqref="X34">
    <cfRule type="cellIs" dxfId="282" priority="97" operator="lessThan">
      <formula>0</formula>
    </cfRule>
  </conditionalFormatting>
  <conditionalFormatting sqref="Y20:Z20">
    <cfRule type="cellIs" dxfId="281" priority="96" operator="greaterThan">
      <formula>0</formula>
    </cfRule>
  </conditionalFormatting>
  <conditionalFormatting sqref="Y20:Z20">
    <cfRule type="cellIs" dxfId="280" priority="95" operator="lessThan">
      <formula>0</formula>
    </cfRule>
  </conditionalFormatting>
  <conditionalFormatting sqref="Y34:Z34">
    <cfRule type="cellIs" dxfId="279" priority="94" operator="greaterThan">
      <formula>0</formula>
    </cfRule>
  </conditionalFormatting>
  <conditionalFormatting sqref="Y34:Z34">
    <cfRule type="cellIs" dxfId="278" priority="93" operator="lessThan">
      <formula>0</formula>
    </cfRule>
  </conditionalFormatting>
  <conditionalFormatting sqref="AA20:AB20">
    <cfRule type="cellIs" dxfId="277" priority="88" operator="greaterThan">
      <formula>0</formula>
    </cfRule>
  </conditionalFormatting>
  <conditionalFormatting sqref="AA20:AB20">
    <cfRule type="cellIs" dxfId="276" priority="87" operator="lessThan">
      <formula>0</formula>
    </cfRule>
  </conditionalFormatting>
  <conditionalFormatting sqref="AA34:AB34">
    <cfRule type="cellIs" dxfId="275" priority="86" operator="greaterThan">
      <formula>0</formula>
    </cfRule>
  </conditionalFormatting>
  <conditionalFormatting sqref="AA34:AB34">
    <cfRule type="cellIs" dxfId="274" priority="85" operator="lessThan">
      <formula>0</formula>
    </cfRule>
  </conditionalFormatting>
  <conditionalFormatting sqref="AC20">
    <cfRule type="cellIs" dxfId="273" priority="84" operator="greaterThan">
      <formula>0</formula>
    </cfRule>
  </conditionalFormatting>
  <conditionalFormatting sqref="AC20">
    <cfRule type="cellIs" dxfId="272" priority="83" operator="lessThan">
      <formula>0</formula>
    </cfRule>
  </conditionalFormatting>
  <conditionalFormatting sqref="AC34">
    <cfRule type="cellIs" dxfId="271" priority="82" operator="greaterThan">
      <formula>0</formula>
    </cfRule>
  </conditionalFormatting>
  <conditionalFormatting sqref="AC34">
    <cfRule type="cellIs" dxfId="270" priority="81" operator="lessThan">
      <formula>0</formula>
    </cfRule>
  </conditionalFormatting>
  <conditionalFormatting sqref="AD20">
    <cfRule type="cellIs" dxfId="269" priority="80" operator="greaterThan">
      <formula>0</formula>
    </cfRule>
  </conditionalFormatting>
  <conditionalFormatting sqref="AD20">
    <cfRule type="cellIs" dxfId="268" priority="79" operator="lessThan">
      <formula>0</formula>
    </cfRule>
  </conditionalFormatting>
  <conditionalFormatting sqref="AD34">
    <cfRule type="cellIs" dxfId="267" priority="78" operator="greaterThan">
      <formula>0</formula>
    </cfRule>
  </conditionalFormatting>
  <conditionalFormatting sqref="AD34">
    <cfRule type="cellIs" dxfId="266" priority="77" operator="lessThan">
      <formula>0</formula>
    </cfRule>
  </conditionalFormatting>
  <conditionalFormatting sqref="AE20">
    <cfRule type="cellIs" dxfId="265" priority="72" operator="greaterThan">
      <formula>0</formula>
    </cfRule>
  </conditionalFormatting>
  <conditionalFormatting sqref="AE20">
    <cfRule type="cellIs" dxfId="264" priority="71" operator="lessThan">
      <formula>0</formula>
    </cfRule>
  </conditionalFormatting>
  <conditionalFormatting sqref="AE34">
    <cfRule type="cellIs" dxfId="263" priority="70" operator="greaterThan">
      <formula>0</formula>
    </cfRule>
  </conditionalFormatting>
  <conditionalFormatting sqref="AE34">
    <cfRule type="cellIs" dxfId="262" priority="69" operator="lessThan">
      <formula>0</formula>
    </cfRule>
  </conditionalFormatting>
  <conditionalFormatting sqref="AF20">
    <cfRule type="cellIs" dxfId="261" priority="64" operator="greaterThan">
      <formula>0</formula>
    </cfRule>
  </conditionalFormatting>
  <conditionalFormatting sqref="AF20">
    <cfRule type="cellIs" dxfId="260" priority="63" operator="lessThan">
      <formula>0</formula>
    </cfRule>
  </conditionalFormatting>
  <conditionalFormatting sqref="AF34">
    <cfRule type="cellIs" dxfId="259" priority="62" operator="greaterThan">
      <formula>0</formula>
    </cfRule>
  </conditionalFormatting>
  <conditionalFormatting sqref="AF34">
    <cfRule type="cellIs" dxfId="258" priority="61" operator="lessThan">
      <formula>0</formula>
    </cfRule>
  </conditionalFormatting>
  <conditionalFormatting sqref="AO20">
    <cfRule type="cellIs" dxfId="257" priority="60" operator="greaterThan">
      <formula>0</formula>
    </cfRule>
  </conditionalFormatting>
  <conditionalFormatting sqref="AO20">
    <cfRule type="cellIs" dxfId="256" priority="59" operator="lessThan">
      <formula>0</formula>
    </cfRule>
  </conditionalFormatting>
  <conditionalFormatting sqref="AO34">
    <cfRule type="cellIs" dxfId="255" priority="58" operator="greaterThan">
      <formula>0</formula>
    </cfRule>
  </conditionalFormatting>
  <conditionalFormatting sqref="AO34">
    <cfRule type="cellIs" dxfId="254" priority="57" operator="lessThan">
      <formula>0</formula>
    </cfRule>
  </conditionalFormatting>
  <conditionalFormatting sqref="AG20">
    <cfRule type="cellIs" dxfId="253" priority="48" operator="greaterThan">
      <formula>0</formula>
    </cfRule>
  </conditionalFormatting>
  <conditionalFormatting sqref="AG20">
    <cfRule type="cellIs" dxfId="252" priority="47" operator="lessThan">
      <formula>0</formula>
    </cfRule>
  </conditionalFormatting>
  <conditionalFormatting sqref="AG34">
    <cfRule type="cellIs" dxfId="251" priority="46" operator="greaterThan">
      <formula>0</formula>
    </cfRule>
  </conditionalFormatting>
  <conditionalFormatting sqref="AG34">
    <cfRule type="cellIs" dxfId="250" priority="45" operator="lessThan">
      <formula>0</formula>
    </cfRule>
  </conditionalFormatting>
  <conditionalFormatting sqref="AH20">
    <cfRule type="cellIs" dxfId="249" priority="44" operator="greaterThan">
      <formula>0</formula>
    </cfRule>
  </conditionalFormatting>
  <conditionalFormatting sqref="AH20">
    <cfRule type="cellIs" dxfId="248" priority="43" operator="lessThan">
      <formula>0</formula>
    </cfRule>
  </conditionalFormatting>
  <conditionalFormatting sqref="AH34">
    <cfRule type="cellIs" dxfId="247" priority="42" operator="greaterThan">
      <formula>0</formula>
    </cfRule>
  </conditionalFormatting>
  <conditionalFormatting sqref="AH34">
    <cfRule type="cellIs" dxfId="246" priority="41" operator="lessThan">
      <formula>0</formula>
    </cfRule>
  </conditionalFormatting>
  <conditionalFormatting sqref="AI20">
    <cfRule type="cellIs" dxfId="245" priority="36" operator="greaterThan">
      <formula>0</formula>
    </cfRule>
  </conditionalFormatting>
  <conditionalFormatting sqref="AI20">
    <cfRule type="cellIs" dxfId="244" priority="35" operator="lessThan">
      <formula>0</formula>
    </cfRule>
  </conditionalFormatting>
  <conditionalFormatting sqref="AI34">
    <cfRule type="cellIs" dxfId="243" priority="34" operator="greaterThan">
      <formula>0</formula>
    </cfRule>
  </conditionalFormatting>
  <conditionalFormatting sqref="AI34">
    <cfRule type="cellIs" dxfId="242" priority="33" operator="lessThan">
      <formula>0</formula>
    </cfRule>
  </conditionalFormatting>
  <conditionalFormatting sqref="AJ20">
    <cfRule type="cellIs" dxfId="241" priority="24" operator="greaterThan">
      <formula>0</formula>
    </cfRule>
  </conditionalFormatting>
  <conditionalFormatting sqref="AJ20">
    <cfRule type="cellIs" dxfId="240" priority="23" operator="lessThan">
      <formula>0</formula>
    </cfRule>
  </conditionalFormatting>
  <conditionalFormatting sqref="AJ34">
    <cfRule type="cellIs" dxfId="239" priority="22" operator="greaterThan">
      <formula>0</formula>
    </cfRule>
  </conditionalFormatting>
  <conditionalFormatting sqref="AJ34">
    <cfRule type="cellIs" dxfId="238" priority="21" operator="lessThan">
      <formula>0</formula>
    </cfRule>
  </conditionalFormatting>
  <conditionalFormatting sqref="AK20">
    <cfRule type="cellIs" dxfId="237" priority="20" operator="greaterThan">
      <formula>0</formula>
    </cfRule>
  </conditionalFormatting>
  <conditionalFormatting sqref="AK20">
    <cfRule type="cellIs" dxfId="236" priority="19" operator="lessThan">
      <formula>0</formula>
    </cfRule>
  </conditionalFormatting>
  <conditionalFormatting sqref="AK34">
    <cfRule type="cellIs" dxfId="235" priority="18" operator="greaterThan">
      <formula>0</formula>
    </cfRule>
  </conditionalFormatting>
  <conditionalFormatting sqref="AK34">
    <cfRule type="cellIs" dxfId="234" priority="17" operator="lessThan">
      <formula>0</formula>
    </cfRule>
  </conditionalFormatting>
  <conditionalFormatting sqref="AL20">
    <cfRule type="cellIs" dxfId="233" priority="12" operator="greaterThan">
      <formula>0</formula>
    </cfRule>
  </conditionalFormatting>
  <conditionalFormatting sqref="AL20">
    <cfRule type="cellIs" dxfId="232" priority="11" operator="lessThan">
      <formula>0</formula>
    </cfRule>
  </conditionalFormatting>
  <conditionalFormatting sqref="AL34">
    <cfRule type="cellIs" dxfId="231" priority="10" operator="greaterThan">
      <formula>0</formula>
    </cfRule>
  </conditionalFormatting>
  <conditionalFormatting sqref="AL34">
    <cfRule type="cellIs" dxfId="230" priority="9" operator="lessThan">
      <formula>0</formula>
    </cfRule>
  </conditionalFormatting>
  <conditionalFormatting sqref="AM34">
    <cfRule type="cellIs" dxfId="229" priority="5" operator="lessThan">
      <formula>0</formula>
    </cfRule>
  </conditionalFormatting>
  <conditionalFormatting sqref="AM20">
    <cfRule type="cellIs" dxfId="228" priority="8" operator="greaterThan">
      <formula>0</formula>
    </cfRule>
  </conditionalFormatting>
  <conditionalFormatting sqref="AM20">
    <cfRule type="cellIs" dxfId="227" priority="7" operator="lessThan">
      <formula>0</formula>
    </cfRule>
  </conditionalFormatting>
  <conditionalFormatting sqref="AM34">
    <cfRule type="cellIs" dxfId="226" priority="6" operator="greaterThan">
      <formula>0</formula>
    </cfRule>
  </conditionalFormatting>
  <conditionalFormatting sqref="AN20">
    <cfRule type="cellIs" dxfId="225" priority="4" operator="greaterThan">
      <formula>0</formula>
    </cfRule>
  </conditionalFormatting>
  <conditionalFormatting sqref="AN20">
    <cfRule type="cellIs" dxfId="224" priority="3" operator="lessThan">
      <formula>0</formula>
    </cfRule>
  </conditionalFormatting>
  <conditionalFormatting sqref="AN34">
    <cfRule type="cellIs" dxfId="223" priority="2" operator="greaterThan">
      <formula>0</formula>
    </cfRule>
  </conditionalFormatting>
  <conditionalFormatting sqref="AN34">
    <cfRule type="cellIs" dxfId="222" priority="1" operator="lessThan">
      <formula>0</formula>
    </cfRule>
  </conditionalFormatting>
  <hyperlinks>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목차!A1" display="BNK금융지주"/>
    <hyperlink ref="B9" location="'그룹 경영실적 요약'!A1" display="그룹 경영실적 요약"/>
    <hyperlink ref="B20" location="'연체율(부산은행)'!A1" display="연체율 현황[부산은행]"/>
    <hyperlink ref="B5" location="목차!A1" display="목 차"/>
    <hyperlink ref="B13" location="'수수료이익 현황(은행)'!Print_Area" display="수수료이익 현황 [은행]"/>
  </hyperlinks>
  <pageMargins left="0.23622047244094491" right="0.31496062992125984" top="0.74803149606299213" bottom="0.31496062992125984" header="0.31496062992125984" footer="0.31496062992125984"/>
  <pageSetup paperSize="9" scale="9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I72"/>
  <sheetViews>
    <sheetView showGridLines="0" view="pageBreakPreview" zoomScaleNormal="100" zoomScaleSheetLayoutView="100" workbookViewId="0">
      <pane xSplit="7" topLeftCell="H1" activePane="topRight" state="frozen"/>
      <selection activeCell="AH3" sqref="AH3"/>
      <selection pane="topRight" activeCell="AH3" sqref="AH3"/>
    </sheetView>
  </sheetViews>
  <sheetFormatPr defaultColWidth="9" defaultRowHeight="13.5"/>
  <cols>
    <col min="1" max="1" width="1.625" style="6" customWidth="1"/>
    <col min="2" max="2" width="22.625" style="3" bestFit="1" customWidth="1"/>
    <col min="3" max="3" width="2.625" style="50" customWidth="1"/>
    <col min="4" max="5" width="1.625" style="2" customWidth="1"/>
    <col min="6" max="6" width="18.75" style="2" customWidth="1"/>
    <col min="7" max="9" width="11.625" style="5" hidden="1" customWidth="1"/>
    <col min="10" max="33" width="11.625" style="90" hidden="1" customWidth="1"/>
    <col min="34" max="34" width="11.625" style="90" customWidth="1"/>
    <col min="35" max="16384" width="9" style="2"/>
  </cols>
  <sheetData>
    <row r="1" spans="1:34" s="1" customFormat="1" ht="10.5" customHeight="1">
      <c r="A1" s="142"/>
      <c r="B1" s="143"/>
      <c r="C1" s="187"/>
      <c r="D1" s="144"/>
      <c r="E1" s="144"/>
      <c r="F1" s="144"/>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row>
    <row r="2" spans="1:34" s="1" customFormat="1" ht="15.75" customHeight="1">
      <c r="A2" s="146"/>
      <c r="B2" s="147"/>
      <c r="C2" s="394"/>
      <c r="D2" s="375" t="s">
        <v>443</v>
      </c>
      <c r="E2" s="376"/>
      <c r="F2" s="376"/>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row>
    <row r="3" spans="1:34" s="40" customFormat="1" ht="20.100000000000001" customHeight="1">
      <c r="A3" s="122"/>
      <c r="B3" s="127"/>
      <c r="C3" s="128"/>
      <c r="D3" s="129"/>
      <c r="E3" s="130"/>
      <c r="F3" s="130"/>
      <c r="G3" s="131" t="s">
        <v>2</v>
      </c>
      <c r="H3" s="131" t="s">
        <v>6</v>
      </c>
      <c r="I3" s="131" t="s">
        <v>10</v>
      </c>
      <c r="J3" s="131" t="s">
        <v>19</v>
      </c>
      <c r="K3" s="131" t="s">
        <v>40</v>
      </c>
      <c r="L3" s="131" t="s">
        <v>54</v>
      </c>
      <c r="M3" s="131" t="s">
        <v>449</v>
      </c>
      <c r="N3" s="131" t="s">
        <v>465</v>
      </c>
      <c r="O3" s="131" t="s">
        <v>484</v>
      </c>
      <c r="P3" s="131" t="s">
        <v>489</v>
      </c>
      <c r="Q3" s="131" t="s">
        <v>499</v>
      </c>
      <c r="R3" s="131" t="s">
        <v>512</v>
      </c>
      <c r="S3" s="131" t="s">
        <v>517</v>
      </c>
      <c r="T3" s="131" t="s">
        <v>528</v>
      </c>
      <c r="U3" s="131" t="s">
        <v>538</v>
      </c>
      <c r="V3" s="131" t="s">
        <v>542</v>
      </c>
      <c r="W3" s="131" t="s">
        <v>547</v>
      </c>
      <c r="X3" s="131" t="s">
        <v>556</v>
      </c>
      <c r="Y3" s="131" t="s">
        <v>573</v>
      </c>
      <c r="Z3" s="131" t="s">
        <v>579</v>
      </c>
      <c r="AA3" s="131" t="s">
        <v>587</v>
      </c>
      <c r="AB3" s="131" t="s">
        <v>590</v>
      </c>
      <c r="AC3" s="131" t="s">
        <v>601</v>
      </c>
      <c r="AD3" s="131" t="s">
        <v>608</v>
      </c>
      <c r="AE3" s="131" t="s">
        <v>615</v>
      </c>
      <c r="AF3" s="131" t="s">
        <v>621</v>
      </c>
      <c r="AG3" s="131" t="s">
        <v>629</v>
      </c>
      <c r="AH3" s="1458" t="s">
        <v>635</v>
      </c>
    </row>
    <row r="4" spans="1:34" s="4" customFormat="1" ht="8.4499999999999993" customHeight="1">
      <c r="A4" s="189"/>
      <c r="B4" s="190"/>
      <c r="C4" s="104"/>
      <c r="D4" s="94"/>
      <c r="E4" s="94"/>
      <c r="F4" s="94"/>
      <c r="G4" s="191"/>
      <c r="H4" s="191"/>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row>
    <row r="5" spans="1:34" s="4" customFormat="1" ht="11.1" customHeight="1">
      <c r="A5" s="157"/>
      <c r="B5" s="136" t="s">
        <v>114</v>
      </c>
      <c r="C5" s="364"/>
      <c r="D5" s="329" t="s">
        <v>197</v>
      </c>
      <c r="E5" s="330"/>
      <c r="F5" s="330"/>
      <c r="G5" s="201"/>
      <c r="H5" s="191"/>
      <c r="I5" s="191"/>
      <c r="J5" s="191"/>
      <c r="K5" s="212"/>
      <c r="L5" s="319"/>
      <c r="M5" s="319"/>
      <c r="N5" s="319"/>
      <c r="O5" s="319"/>
      <c r="P5" s="319"/>
      <c r="Q5" s="319"/>
      <c r="R5" s="319"/>
      <c r="S5" s="319"/>
      <c r="T5" s="319"/>
      <c r="U5" s="319"/>
      <c r="V5" s="319"/>
      <c r="W5" s="319"/>
      <c r="X5" s="319"/>
      <c r="Y5" s="319"/>
      <c r="Z5" s="319"/>
      <c r="AA5" s="319"/>
      <c r="AB5" s="319"/>
      <c r="AC5" s="319"/>
      <c r="AD5" s="319"/>
      <c r="AE5" s="319"/>
      <c r="AF5" s="319"/>
      <c r="AG5" s="319"/>
      <c r="AH5" s="319" t="s">
        <v>540</v>
      </c>
    </row>
    <row r="6" spans="1:34" s="1" customFormat="1" ht="11.1" customHeight="1" thickBot="1">
      <c r="A6" s="158"/>
      <c r="B6" s="137"/>
      <c r="C6" s="103"/>
      <c r="D6" s="572" t="s">
        <v>166</v>
      </c>
      <c r="E6" s="572"/>
      <c r="F6" s="572"/>
      <c r="G6" s="573">
        <v>902795</v>
      </c>
      <c r="H6" s="573">
        <v>934822</v>
      </c>
      <c r="I6" s="573">
        <v>950445</v>
      </c>
      <c r="J6" s="573">
        <v>967955</v>
      </c>
      <c r="K6" s="573">
        <v>960941</v>
      </c>
      <c r="L6" s="573">
        <v>943500</v>
      </c>
      <c r="M6" s="573">
        <v>959333</v>
      </c>
      <c r="N6" s="573">
        <v>978850</v>
      </c>
      <c r="O6" s="573">
        <v>1000329</v>
      </c>
      <c r="P6" s="573">
        <v>987936</v>
      </c>
      <c r="Q6" s="573">
        <v>1022526</v>
      </c>
      <c r="R6" s="574">
        <v>1042161</v>
      </c>
      <c r="S6" s="574">
        <v>1048838</v>
      </c>
      <c r="T6" s="574">
        <v>1045388</v>
      </c>
      <c r="U6" s="574">
        <v>1062063</v>
      </c>
      <c r="V6" s="574">
        <v>1115116</v>
      </c>
      <c r="W6" s="574">
        <v>1109885</v>
      </c>
      <c r="X6" s="1031">
        <v>1141569</v>
      </c>
      <c r="Y6" s="573">
        <v>1197688</v>
      </c>
      <c r="Z6" s="573">
        <v>1253346</v>
      </c>
      <c r="AA6" s="573">
        <v>1298199</v>
      </c>
      <c r="AB6" s="573">
        <v>1282870</v>
      </c>
      <c r="AC6" s="573">
        <v>1326826</v>
      </c>
      <c r="AD6" s="573">
        <v>1353035</v>
      </c>
      <c r="AE6" s="573">
        <v>1368704</v>
      </c>
      <c r="AF6" s="573">
        <v>1369664</v>
      </c>
      <c r="AG6" s="573">
        <v>1415183</v>
      </c>
      <c r="AH6" s="1623">
        <v>1432743</v>
      </c>
    </row>
    <row r="7" spans="1:34" s="1" customFormat="1" ht="11.1" customHeight="1" thickTop="1">
      <c r="A7" s="192"/>
      <c r="B7" s="138" t="s">
        <v>167</v>
      </c>
      <c r="C7" s="103"/>
      <c r="D7" s="575" t="s">
        <v>168</v>
      </c>
      <c r="E7" s="94"/>
      <c r="F7" s="94"/>
      <c r="G7" s="576">
        <v>30913</v>
      </c>
      <c r="H7" s="576">
        <v>34141</v>
      </c>
      <c r="I7" s="576">
        <v>35541</v>
      </c>
      <c r="J7" s="576">
        <v>37127</v>
      </c>
      <c r="K7" s="576">
        <v>34178</v>
      </c>
      <c r="L7" s="576">
        <v>31422</v>
      </c>
      <c r="M7" s="577">
        <v>34315</v>
      </c>
      <c r="N7" s="578">
        <v>34428</v>
      </c>
      <c r="O7" s="578">
        <v>36468</v>
      </c>
      <c r="P7" s="578">
        <v>32128</v>
      </c>
      <c r="Q7" s="578">
        <v>34215</v>
      </c>
      <c r="R7" s="579">
        <v>31755</v>
      </c>
      <c r="S7" s="579">
        <v>35726</v>
      </c>
      <c r="T7" s="579">
        <v>41485</v>
      </c>
      <c r="U7" s="579">
        <v>34207</v>
      </c>
      <c r="V7" s="579">
        <v>47948</v>
      </c>
      <c r="W7" s="579">
        <v>39083</v>
      </c>
      <c r="X7" s="1037">
        <v>45051</v>
      </c>
      <c r="Y7" s="578">
        <v>49341</v>
      </c>
      <c r="Z7" s="578">
        <v>51737</v>
      </c>
      <c r="AA7" s="578">
        <v>57484</v>
      </c>
      <c r="AB7" s="578">
        <v>53492</v>
      </c>
      <c r="AC7" s="578">
        <v>49790</v>
      </c>
      <c r="AD7" s="578">
        <v>48452</v>
      </c>
      <c r="AE7" s="578">
        <v>53064</v>
      </c>
      <c r="AF7" s="578">
        <v>62129</v>
      </c>
      <c r="AG7" s="578">
        <v>55450</v>
      </c>
      <c r="AH7" s="1614">
        <v>49924</v>
      </c>
    </row>
    <row r="8" spans="1:34" s="1" customFormat="1" ht="11.1" customHeight="1">
      <c r="A8" s="160"/>
      <c r="B8" s="139"/>
      <c r="C8" s="103"/>
      <c r="D8" s="575" t="s">
        <v>169</v>
      </c>
      <c r="E8" s="94"/>
      <c r="F8" s="94"/>
      <c r="G8" s="576">
        <v>131380</v>
      </c>
      <c r="H8" s="576">
        <v>140423</v>
      </c>
      <c r="I8" s="576">
        <v>137147</v>
      </c>
      <c r="J8" s="576">
        <v>139753</v>
      </c>
      <c r="K8" s="576">
        <v>139444</v>
      </c>
      <c r="L8" s="576">
        <v>139564</v>
      </c>
      <c r="M8" s="578">
        <v>145852</v>
      </c>
      <c r="N8" s="578">
        <v>151027</v>
      </c>
      <c r="O8" s="578">
        <v>155011</v>
      </c>
      <c r="P8" s="578">
        <v>157668</v>
      </c>
      <c r="Q8" s="578">
        <v>164536</v>
      </c>
      <c r="R8" s="579">
        <v>170935</v>
      </c>
      <c r="S8" s="579">
        <v>172716</v>
      </c>
      <c r="T8" s="579">
        <v>171922</v>
      </c>
      <c r="U8" s="579">
        <v>176644</v>
      </c>
      <c r="V8" s="579">
        <v>182156</v>
      </c>
      <c r="W8" s="579">
        <v>183973</v>
      </c>
      <c r="X8" s="1037">
        <v>184750</v>
      </c>
      <c r="Y8" s="578">
        <v>194084</v>
      </c>
      <c r="Z8" s="578">
        <v>201339</v>
      </c>
      <c r="AA8" s="578">
        <v>203336</v>
      </c>
      <c r="AB8" s="578">
        <v>206420</v>
      </c>
      <c r="AC8" s="578">
        <v>221080</v>
      </c>
      <c r="AD8" s="578">
        <v>210092</v>
      </c>
      <c r="AE8" s="578">
        <v>204265</v>
      </c>
      <c r="AF8" s="578">
        <v>203894</v>
      </c>
      <c r="AG8" s="578">
        <v>220514</v>
      </c>
      <c r="AH8" s="1614">
        <v>236157</v>
      </c>
    </row>
    <row r="9" spans="1:34" s="1" customFormat="1" ht="11.1" customHeight="1">
      <c r="A9" s="162"/>
      <c r="B9" s="141" t="s">
        <v>170</v>
      </c>
      <c r="C9" s="103"/>
      <c r="D9" s="575" t="s">
        <v>171</v>
      </c>
      <c r="E9" s="94"/>
      <c r="F9" s="94"/>
      <c r="G9" s="576">
        <v>720580</v>
      </c>
      <c r="H9" s="576">
        <v>740870</v>
      </c>
      <c r="I9" s="576">
        <v>758185</v>
      </c>
      <c r="J9" s="576">
        <v>771687</v>
      </c>
      <c r="K9" s="576">
        <v>767450</v>
      </c>
      <c r="L9" s="576">
        <v>752919</v>
      </c>
      <c r="M9" s="578">
        <v>759230</v>
      </c>
      <c r="N9" s="578">
        <v>772630</v>
      </c>
      <c r="O9" s="578">
        <v>787550</v>
      </c>
      <c r="P9" s="578">
        <v>776298</v>
      </c>
      <c r="Q9" s="578">
        <v>800885</v>
      </c>
      <c r="R9" s="579">
        <v>816070</v>
      </c>
      <c r="S9" s="579">
        <v>816356</v>
      </c>
      <c r="T9" s="579">
        <v>806572</v>
      </c>
      <c r="U9" s="579">
        <v>824454</v>
      </c>
      <c r="V9" s="579">
        <v>858077</v>
      </c>
      <c r="W9" s="579">
        <v>859470</v>
      </c>
      <c r="X9" s="1037">
        <v>877007</v>
      </c>
      <c r="Y9" s="578">
        <v>919727</v>
      </c>
      <c r="Z9" s="578">
        <v>965286</v>
      </c>
      <c r="AA9" s="578">
        <v>1001808</v>
      </c>
      <c r="AB9" s="578">
        <v>986993</v>
      </c>
      <c r="AC9" s="578">
        <v>1018289</v>
      </c>
      <c r="AD9" s="578">
        <v>1054153</v>
      </c>
      <c r="AE9" s="578">
        <v>1069394</v>
      </c>
      <c r="AF9" s="578">
        <v>1063272</v>
      </c>
      <c r="AG9" s="578">
        <v>1099620</v>
      </c>
      <c r="AH9" s="1614">
        <v>1106055</v>
      </c>
    </row>
    <row r="10" spans="1:34" s="1" customFormat="1" ht="11.1" customHeight="1">
      <c r="A10" s="162"/>
      <c r="B10" s="141" t="s">
        <v>172</v>
      </c>
      <c r="C10" s="103"/>
      <c r="D10" s="575" t="s">
        <v>173</v>
      </c>
      <c r="E10" s="94"/>
      <c r="F10" s="94"/>
      <c r="G10" s="576">
        <v>1779</v>
      </c>
      <c r="H10" s="576">
        <v>1572</v>
      </c>
      <c r="I10" s="576">
        <v>1156</v>
      </c>
      <c r="J10" s="576">
        <v>660</v>
      </c>
      <c r="K10" s="576">
        <v>567</v>
      </c>
      <c r="L10" s="576">
        <v>796</v>
      </c>
      <c r="M10" s="578">
        <v>591</v>
      </c>
      <c r="N10" s="578">
        <v>651</v>
      </c>
      <c r="O10" s="578">
        <v>348</v>
      </c>
      <c r="P10" s="578">
        <v>304</v>
      </c>
      <c r="Q10" s="578">
        <v>402</v>
      </c>
      <c r="R10" s="579">
        <v>555</v>
      </c>
      <c r="S10" s="579">
        <v>768</v>
      </c>
      <c r="T10" s="579">
        <v>360</v>
      </c>
      <c r="U10" s="579">
        <v>1010</v>
      </c>
      <c r="V10" s="579">
        <v>622</v>
      </c>
      <c r="W10" s="579">
        <v>500</v>
      </c>
      <c r="X10" s="1037">
        <v>790</v>
      </c>
      <c r="Y10" s="1037">
        <v>409</v>
      </c>
      <c r="Z10" s="578">
        <v>337</v>
      </c>
      <c r="AA10" s="578">
        <v>522</v>
      </c>
      <c r="AB10" s="578">
        <v>339</v>
      </c>
      <c r="AC10" s="578">
        <v>943</v>
      </c>
      <c r="AD10" s="578">
        <v>1775</v>
      </c>
      <c r="AE10" s="578">
        <v>3464</v>
      </c>
      <c r="AF10" s="578">
        <v>1687</v>
      </c>
      <c r="AG10" s="578">
        <v>1322</v>
      </c>
      <c r="AH10" s="1614">
        <v>1186</v>
      </c>
    </row>
    <row r="11" spans="1:34" s="1" customFormat="1" ht="11.1" customHeight="1">
      <c r="A11" s="161"/>
      <c r="B11" s="140" t="s">
        <v>174</v>
      </c>
      <c r="C11" s="103"/>
      <c r="D11" s="575" t="s">
        <v>175</v>
      </c>
      <c r="E11" s="94"/>
      <c r="F11" s="94"/>
      <c r="G11" s="576">
        <v>7959</v>
      </c>
      <c r="H11" s="576">
        <v>8010</v>
      </c>
      <c r="I11" s="576">
        <v>8155</v>
      </c>
      <c r="J11" s="576">
        <v>8233</v>
      </c>
      <c r="K11" s="576">
        <v>8680</v>
      </c>
      <c r="L11" s="576">
        <v>8556</v>
      </c>
      <c r="M11" s="578">
        <v>8624</v>
      </c>
      <c r="N11" s="578">
        <v>8865</v>
      </c>
      <c r="O11" s="578">
        <v>8885</v>
      </c>
      <c r="P11" s="578">
        <v>8875</v>
      </c>
      <c r="Q11" s="578">
        <v>9519</v>
      </c>
      <c r="R11" s="579">
        <v>9222</v>
      </c>
      <c r="S11" s="579">
        <v>9295</v>
      </c>
      <c r="T11" s="579">
        <v>9776</v>
      </c>
      <c r="U11" s="579">
        <v>10842</v>
      </c>
      <c r="V11" s="579">
        <v>10682</v>
      </c>
      <c r="W11" s="579">
        <v>10711</v>
      </c>
      <c r="X11" s="1037">
        <v>11727</v>
      </c>
      <c r="Y11" s="1037">
        <v>11453</v>
      </c>
      <c r="Z11" s="578">
        <v>11412</v>
      </c>
      <c r="AA11" s="578">
        <v>11446</v>
      </c>
      <c r="AB11" s="578">
        <v>11603</v>
      </c>
      <c r="AC11" s="578">
        <v>11880</v>
      </c>
      <c r="AD11" s="578">
        <v>11800</v>
      </c>
      <c r="AE11" s="578">
        <v>11850</v>
      </c>
      <c r="AF11" s="578">
        <v>12109</v>
      </c>
      <c r="AG11" s="578">
        <v>12316</v>
      </c>
      <c r="AH11" s="1614">
        <v>12346</v>
      </c>
    </row>
    <row r="12" spans="1:34" s="1" customFormat="1" ht="11.1" customHeight="1">
      <c r="A12" s="158"/>
      <c r="B12" s="141" t="s">
        <v>176</v>
      </c>
      <c r="C12" s="103"/>
      <c r="D12" s="575" t="s">
        <v>177</v>
      </c>
      <c r="E12" s="94"/>
      <c r="F12" s="94"/>
      <c r="G12" s="576">
        <v>3676</v>
      </c>
      <c r="H12" s="576">
        <v>3249</v>
      </c>
      <c r="I12" s="576">
        <v>3513</v>
      </c>
      <c r="J12" s="576">
        <v>3393</v>
      </c>
      <c r="K12" s="576">
        <v>3235</v>
      </c>
      <c r="L12" s="576">
        <v>3128</v>
      </c>
      <c r="M12" s="578">
        <v>2987</v>
      </c>
      <c r="N12" s="578">
        <v>2845</v>
      </c>
      <c r="O12" s="578">
        <v>2747</v>
      </c>
      <c r="P12" s="578">
        <v>2717</v>
      </c>
      <c r="Q12" s="578">
        <v>2641</v>
      </c>
      <c r="R12" s="579">
        <v>2513</v>
      </c>
      <c r="S12" s="579">
        <v>2460</v>
      </c>
      <c r="T12" s="579">
        <v>2664</v>
      </c>
      <c r="U12" s="579">
        <v>2699</v>
      </c>
      <c r="V12" s="579">
        <v>2699</v>
      </c>
      <c r="W12" s="579">
        <v>2642</v>
      </c>
      <c r="X12" s="1037">
        <v>2786</v>
      </c>
      <c r="Y12" s="1037">
        <v>3023</v>
      </c>
      <c r="Z12" s="578">
        <v>2948</v>
      </c>
      <c r="AA12" s="578">
        <v>2838</v>
      </c>
      <c r="AB12" s="578">
        <v>2930</v>
      </c>
      <c r="AC12" s="578">
        <v>2886</v>
      </c>
      <c r="AD12" s="578">
        <v>2799</v>
      </c>
      <c r="AE12" s="578">
        <v>2727</v>
      </c>
      <c r="AF12" s="578">
        <v>2816</v>
      </c>
      <c r="AG12" s="578">
        <v>2783</v>
      </c>
      <c r="AH12" s="1614">
        <v>2659</v>
      </c>
    </row>
    <row r="13" spans="1:34" s="1" customFormat="1" ht="11.1" customHeight="1">
      <c r="A13" s="158"/>
      <c r="B13" s="372" t="s">
        <v>178</v>
      </c>
      <c r="C13" s="103"/>
      <c r="D13" s="575" t="s">
        <v>179</v>
      </c>
      <c r="E13" s="94"/>
      <c r="F13" s="94"/>
      <c r="G13" s="576">
        <v>6508</v>
      </c>
      <c r="H13" s="576">
        <v>6557</v>
      </c>
      <c r="I13" s="576">
        <v>6748</v>
      </c>
      <c r="J13" s="576">
        <v>7102</v>
      </c>
      <c r="K13" s="576">
        <v>7387</v>
      </c>
      <c r="L13" s="576">
        <v>7115</v>
      </c>
      <c r="M13" s="580">
        <v>7734</v>
      </c>
      <c r="N13" s="578">
        <v>8404</v>
      </c>
      <c r="O13" s="578">
        <v>9320</v>
      </c>
      <c r="P13" s="578">
        <v>9946</v>
      </c>
      <c r="Q13" s="580">
        <v>10328</v>
      </c>
      <c r="R13" s="581">
        <v>11111</v>
      </c>
      <c r="S13" s="581">
        <v>11517</v>
      </c>
      <c r="T13" s="581">
        <v>12609</v>
      </c>
      <c r="U13" s="581">
        <v>12207</v>
      </c>
      <c r="V13" s="581">
        <v>12932</v>
      </c>
      <c r="W13" s="581">
        <v>13506</v>
      </c>
      <c r="X13" s="1039">
        <v>19458</v>
      </c>
      <c r="Y13" s="1039">
        <v>19651</v>
      </c>
      <c r="Z13" s="580">
        <v>20287</v>
      </c>
      <c r="AA13" s="580">
        <v>20765</v>
      </c>
      <c r="AB13" s="580">
        <v>21093</v>
      </c>
      <c r="AC13" s="580">
        <v>21958</v>
      </c>
      <c r="AD13" s="580">
        <v>23964</v>
      </c>
      <c r="AE13" s="580">
        <v>23940</v>
      </c>
      <c r="AF13" s="580">
        <v>23757</v>
      </c>
      <c r="AG13" s="580">
        <v>23178</v>
      </c>
      <c r="AH13" s="1624">
        <v>24416</v>
      </c>
    </row>
    <row r="14" spans="1:34" s="1" customFormat="1" ht="11.1" customHeight="1" thickBot="1">
      <c r="A14" s="158"/>
      <c r="B14" s="141" t="s">
        <v>180</v>
      </c>
      <c r="C14" s="103"/>
      <c r="D14" s="572" t="s">
        <v>181</v>
      </c>
      <c r="E14" s="572"/>
      <c r="F14" s="572"/>
      <c r="G14" s="573">
        <v>902795</v>
      </c>
      <c r="H14" s="573">
        <v>934822</v>
      </c>
      <c r="I14" s="573">
        <v>950445</v>
      </c>
      <c r="J14" s="573">
        <v>967955</v>
      </c>
      <c r="K14" s="573">
        <v>960941</v>
      </c>
      <c r="L14" s="573">
        <v>943500</v>
      </c>
      <c r="M14" s="573">
        <v>959333</v>
      </c>
      <c r="N14" s="573">
        <v>978850</v>
      </c>
      <c r="O14" s="573">
        <v>1000329</v>
      </c>
      <c r="P14" s="573">
        <v>987936</v>
      </c>
      <c r="Q14" s="573">
        <v>1022526</v>
      </c>
      <c r="R14" s="574">
        <v>1042161</v>
      </c>
      <c r="S14" s="574">
        <v>1048838</v>
      </c>
      <c r="T14" s="574">
        <f>T6</f>
        <v>1045388</v>
      </c>
      <c r="U14" s="574">
        <v>1062063</v>
      </c>
      <c r="V14" s="574">
        <f>V6</f>
        <v>1115116</v>
      </c>
      <c r="W14" s="574">
        <v>1109885</v>
      </c>
      <c r="X14" s="1031">
        <v>1141569</v>
      </c>
      <c r="Y14" s="1031">
        <v>1197688</v>
      </c>
      <c r="Z14" s="573">
        <v>1253346</v>
      </c>
      <c r="AA14" s="573">
        <v>1298199</v>
      </c>
      <c r="AB14" s="573">
        <v>1282870</v>
      </c>
      <c r="AC14" s="573">
        <v>1326826</v>
      </c>
      <c r="AD14" s="573">
        <v>1353035</v>
      </c>
      <c r="AE14" s="573">
        <v>1368704</v>
      </c>
      <c r="AF14" s="573">
        <v>1369664</v>
      </c>
      <c r="AG14" s="573">
        <v>1415183</v>
      </c>
      <c r="AH14" s="1623">
        <v>1432743</v>
      </c>
    </row>
    <row r="15" spans="1:34" s="1" customFormat="1" ht="11.1" customHeight="1" thickTop="1">
      <c r="A15" s="158"/>
      <c r="B15" s="141" t="s">
        <v>182</v>
      </c>
      <c r="C15" s="103"/>
      <c r="D15" s="582" t="s">
        <v>183</v>
      </c>
      <c r="E15" s="582"/>
      <c r="F15" s="582"/>
      <c r="G15" s="580">
        <v>840888</v>
      </c>
      <c r="H15" s="580">
        <v>863950</v>
      </c>
      <c r="I15" s="580">
        <v>878640</v>
      </c>
      <c r="J15" s="580">
        <v>894512</v>
      </c>
      <c r="K15" s="580">
        <v>883060</v>
      </c>
      <c r="L15" s="580">
        <v>866940</v>
      </c>
      <c r="M15" s="583">
        <v>880006</v>
      </c>
      <c r="N15" s="578">
        <v>895925</v>
      </c>
      <c r="O15" s="578">
        <v>915598</v>
      </c>
      <c r="P15" s="578">
        <v>903686</v>
      </c>
      <c r="Q15" s="580">
        <v>936612</v>
      </c>
      <c r="R15" s="581">
        <v>953459</v>
      </c>
      <c r="S15" s="581">
        <v>957335</v>
      </c>
      <c r="T15" s="581">
        <v>953576</v>
      </c>
      <c r="U15" s="581">
        <v>968695</v>
      </c>
      <c r="V15" s="581">
        <v>1020067</v>
      </c>
      <c r="W15" s="581">
        <v>1014055</v>
      </c>
      <c r="X15" s="1039">
        <v>1045306</v>
      </c>
      <c r="Y15" s="1039">
        <v>1100743</v>
      </c>
      <c r="Z15" s="580">
        <v>1153885</v>
      </c>
      <c r="AA15" s="580">
        <v>1196172</v>
      </c>
      <c r="AB15" s="580">
        <v>1180638</v>
      </c>
      <c r="AC15" s="580">
        <v>1224124</v>
      </c>
      <c r="AD15" s="580">
        <v>1244954</v>
      </c>
      <c r="AE15" s="580">
        <v>1260944</v>
      </c>
      <c r="AF15" s="580">
        <v>1261341</v>
      </c>
      <c r="AG15" s="580">
        <v>1308732</v>
      </c>
      <c r="AH15" s="1624">
        <v>1327307</v>
      </c>
    </row>
    <row r="16" spans="1:34" s="1" customFormat="1" ht="11.1" customHeight="1">
      <c r="A16" s="162"/>
      <c r="B16" s="141" t="s">
        <v>184</v>
      </c>
      <c r="C16" s="103"/>
      <c r="D16" s="575" t="s">
        <v>185</v>
      </c>
      <c r="E16" s="94"/>
      <c r="F16" s="94"/>
      <c r="G16" s="576">
        <v>643615</v>
      </c>
      <c r="H16" s="576">
        <v>676044</v>
      </c>
      <c r="I16" s="576">
        <v>690731</v>
      </c>
      <c r="J16" s="576">
        <v>705580</v>
      </c>
      <c r="K16" s="576">
        <v>701319</v>
      </c>
      <c r="L16" s="576">
        <v>698246</v>
      </c>
      <c r="M16" s="584">
        <v>705551</v>
      </c>
      <c r="N16" s="585">
        <v>714404</v>
      </c>
      <c r="O16" s="584">
        <v>725485</v>
      </c>
      <c r="P16" s="584">
        <v>733801</v>
      </c>
      <c r="Q16" s="584">
        <v>748771</v>
      </c>
      <c r="R16" s="586">
        <v>746859</v>
      </c>
      <c r="S16" s="586">
        <v>761106</v>
      </c>
      <c r="T16" s="586">
        <v>766095</v>
      </c>
      <c r="U16" s="586">
        <v>760357</v>
      </c>
      <c r="V16" s="586">
        <v>779015</v>
      </c>
      <c r="W16" s="586">
        <v>801398</v>
      </c>
      <c r="X16" s="1044">
        <v>830327</v>
      </c>
      <c r="Y16" s="1044">
        <v>863225</v>
      </c>
      <c r="Z16" s="585">
        <v>905400</v>
      </c>
      <c r="AA16" s="585">
        <v>936492</v>
      </c>
      <c r="AB16" s="585">
        <v>932820</v>
      </c>
      <c r="AC16" s="585">
        <v>942406</v>
      </c>
      <c r="AD16" s="585">
        <v>959880</v>
      </c>
      <c r="AE16" s="585">
        <v>980222</v>
      </c>
      <c r="AF16" s="585">
        <v>1014704</v>
      </c>
      <c r="AG16" s="585">
        <v>1011983</v>
      </c>
      <c r="AH16" s="1615">
        <v>1041210</v>
      </c>
    </row>
    <row r="17" spans="1:35" s="1" customFormat="1" ht="11.1" customHeight="1">
      <c r="A17" s="158"/>
      <c r="B17" s="141" t="s">
        <v>186</v>
      </c>
      <c r="C17" s="103"/>
      <c r="D17" s="575" t="s">
        <v>74</v>
      </c>
      <c r="E17" s="94"/>
      <c r="F17" s="94"/>
      <c r="G17" s="576">
        <v>60258</v>
      </c>
      <c r="H17" s="576">
        <v>63327</v>
      </c>
      <c r="I17" s="576">
        <v>59656</v>
      </c>
      <c r="J17" s="576">
        <v>58017</v>
      </c>
      <c r="K17" s="576">
        <v>56296</v>
      </c>
      <c r="L17" s="576">
        <v>51164</v>
      </c>
      <c r="M17" s="578">
        <v>49709</v>
      </c>
      <c r="N17" s="578">
        <v>57167</v>
      </c>
      <c r="O17" s="578">
        <v>58876</v>
      </c>
      <c r="P17" s="578">
        <v>56159</v>
      </c>
      <c r="Q17" s="578">
        <v>57561</v>
      </c>
      <c r="R17" s="579">
        <v>59368</v>
      </c>
      <c r="S17" s="579">
        <v>54267</v>
      </c>
      <c r="T17" s="579">
        <v>50792</v>
      </c>
      <c r="U17" s="579">
        <v>57269</v>
      </c>
      <c r="V17" s="579">
        <v>65316</v>
      </c>
      <c r="W17" s="579">
        <v>61358</v>
      </c>
      <c r="X17" s="1037">
        <v>68357</v>
      </c>
      <c r="Y17" s="1037">
        <v>76826</v>
      </c>
      <c r="Z17" s="578">
        <v>80131</v>
      </c>
      <c r="AA17" s="578">
        <v>81697</v>
      </c>
      <c r="AB17" s="578">
        <v>77792</v>
      </c>
      <c r="AC17" s="578">
        <v>91890</v>
      </c>
      <c r="AD17" s="578">
        <v>97049</v>
      </c>
      <c r="AE17" s="578">
        <v>90091</v>
      </c>
      <c r="AF17" s="578">
        <v>79826</v>
      </c>
      <c r="AG17" s="578">
        <v>88266</v>
      </c>
      <c r="AH17" s="1614">
        <v>87269</v>
      </c>
    </row>
    <row r="18" spans="1:35" s="1" customFormat="1" ht="11.1" customHeight="1">
      <c r="A18" s="158"/>
      <c r="B18" s="141" t="s">
        <v>187</v>
      </c>
      <c r="C18" s="103"/>
      <c r="D18" s="575" t="s">
        <v>188</v>
      </c>
      <c r="E18" s="94"/>
      <c r="F18" s="587"/>
      <c r="G18" s="576">
        <v>81528</v>
      </c>
      <c r="H18" s="576">
        <v>87816</v>
      </c>
      <c r="I18" s="576">
        <v>85183</v>
      </c>
      <c r="J18" s="576">
        <v>84928</v>
      </c>
      <c r="K18" s="576">
        <v>85526</v>
      </c>
      <c r="L18" s="576">
        <v>88074</v>
      </c>
      <c r="M18" s="578">
        <v>88852</v>
      </c>
      <c r="N18" s="578">
        <v>86111</v>
      </c>
      <c r="O18" s="578">
        <v>87980</v>
      </c>
      <c r="P18" s="578">
        <v>85907</v>
      </c>
      <c r="Q18" s="578">
        <v>88381</v>
      </c>
      <c r="R18" s="579">
        <v>94241</v>
      </c>
      <c r="S18" s="579">
        <v>96887</v>
      </c>
      <c r="T18" s="579">
        <v>101858</v>
      </c>
      <c r="U18" s="579">
        <v>104474</v>
      </c>
      <c r="V18" s="579">
        <v>110989</v>
      </c>
      <c r="W18" s="579">
        <v>110892</v>
      </c>
      <c r="X18" s="1037">
        <v>112480</v>
      </c>
      <c r="Y18" s="1037">
        <v>117398</v>
      </c>
      <c r="Z18" s="578">
        <v>126356</v>
      </c>
      <c r="AA18" s="578">
        <v>132865</v>
      </c>
      <c r="AB18" s="578">
        <v>134429</v>
      </c>
      <c r="AC18" s="578">
        <v>136106</v>
      </c>
      <c r="AD18" s="578">
        <v>138152</v>
      </c>
      <c r="AE18" s="578">
        <v>131552</v>
      </c>
      <c r="AF18" s="578">
        <v>121455</v>
      </c>
      <c r="AG18" s="578">
        <v>123379</v>
      </c>
      <c r="AH18" s="1614">
        <v>125048</v>
      </c>
    </row>
    <row r="19" spans="1:35" s="1" customFormat="1" ht="11.1" customHeight="1">
      <c r="A19" s="158"/>
      <c r="B19" s="141" t="s">
        <v>189</v>
      </c>
      <c r="C19" s="103"/>
      <c r="D19" s="575" t="s">
        <v>190</v>
      </c>
      <c r="E19" s="94"/>
      <c r="F19" s="94"/>
      <c r="G19" s="576">
        <v>55487</v>
      </c>
      <c r="H19" s="576">
        <v>36763</v>
      </c>
      <c r="I19" s="576">
        <v>43070</v>
      </c>
      <c r="J19" s="576">
        <v>45987</v>
      </c>
      <c r="K19" s="576">
        <v>39919</v>
      </c>
      <c r="L19" s="576">
        <v>29456</v>
      </c>
      <c r="M19" s="580">
        <v>35894</v>
      </c>
      <c r="N19" s="580">
        <v>38243</v>
      </c>
      <c r="O19" s="580">
        <v>43257</v>
      </c>
      <c r="P19" s="580">
        <v>27819</v>
      </c>
      <c r="Q19" s="580">
        <v>41899</v>
      </c>
      <c r="R19" s="581">
        <v>52991</v>
      </c>
      <c r="S19" s="581">
        <v>45075</v>
      </c>
      <c r="T19" s="581">
        <v>34831</v>
      </c>
      <c r="U19" s="581">
        <v>46595</v>
      </c>
      <c r="V19" s="581">
        <v>64747</v>
      </c>
      <c r="W19" s="581">
        <v>40407</v>
      </c>
      <c r="X19" s="1039">
        <v>34142</v>
      </c>
      <c r="Y19" s="1039">
        <v>43294</v>
      </c>
      <c r="Z19" s="580">
        <v>41998</v>
      </c>
      <c r="AA19" s="580">
        <v>45118</v>
      </c>
      <c r="AB19" s="580">
        <v>35597</v>
      </c>
      <c r="AC19" s="580">
        <v>53722</v>
      </c>
      <c r="AD19" s="580">
        <v>49873</v>
      </c>
      <c r="AE19" s="580">
        <v>59079</v>
      </c>
      <c r="AF19" s="580">
        <v>45356</v>
      </c>
      <c r="AG19" s="580">
        <v>85104</v>
      </c>
      <c r="AH19" s="1624">
        <v>73780</v>
      </c>
    </row>
    <row r="20" spans="1:35" s="1" customFormat="1" ht="11.1" customHeight="1">
      <c r="A20" s="158"/>
      <c r="B20" s="141" t="s">
        <v>191</v>
      </c>
      <c r="C20" s="103"/>
      <c r="D20" s="588" t="s">
        <v>192</v>
      </c>
      <c r="E20" s="588"/>
      <c r="F20" s="588"/>
      <c r="G20" s="589">
        <v>61907</v>
      </c>
      <c r="H20" s="589">
        <v>70872</v>
      </c>
      <c r="I20" s="589">
        <v>71805</v>
      </c>
      <c r="J20" s="589">
        <v>73443</v>
      </c>
      <c r="K20" s="589">
        <v>77881</v>
      </c>
      <c r="L20" s="589">
        <v>76560</v>
      </c>
      <c r="M20" s="589">
        <v>79327</v>
      </c>
      <c r="N20" s="589">
        <v>82925</v>
      </c>
      <c r="O20" s="589">
        <v>84731</v>
      </c>
      <c r="P20" s="589">
        <v>84250</v>
      </c>
      <c r="Q20" s="589">
        <v>85914</v>
      </c>
      <c r="R20" s="590">
        <v>88702</v>
      </c>
      <c r="S20" s="590">
        <v>91503</v>
      </c>
      <c r="T20" s="590">
        <v>91812</v>
      </c>
      <c r="U20" s="590">
        <v>93368</v>
      </c>
      <c r="V20" s="628">
        <v>95049</v>
      </c>
      <c r="W20" s="590">
        <v>95830</v>
      </c>
      <c r="X20" s="1049">
        <v>96263</v>
      </c>
      <c r="Y20" s="1049">
        <v>96945</v>
      </c>
      <c r="Z20" s="589">
        <v>99461</v>
      </c>
      <c r="AA20" s="589">
        <v>102027</v>
      </c>
      <c r="AB20" s="589">
        <v>102232</v>
      </c>
      <c r="AC20" s="589">
        <v>102702</v>
      </c>
      <c r="AD20" s="589">
        <v>108081</v>
      </c>
      <c r="AE20" s="589">
        <v>107760</v>
      </c>
      <c r="AF20" s="589">
        <v>108323</v>
      </c>
      <c r="AG20" s="589">
        <v>106451</v>
      </c>
      <c r="AH20" s="1602">
        <v>105436</v>
      </c>
    </row>
    <row r="21" spans="1:35" s="1" customFormat="1" ht="11.1" customHeight="1">
      <c r="A21" s="158"/>
      <c r="B21" s="141" t="s">
        <v>193</v>
      </c>
      <c r="C21" s="103"/>
      <c r="D21" s="313"/>
      <c r="E21" s="313"/>
      <c r="F21" s="313"/>
      <c r="G21" s="224"/>
      <c r="H21" s="224"/>
      <c r="I21" s="224"/>
      <c r="J21" s="224"/>
      <c r="K21" s="224"/>
      <c r="L21" s="224"/>
      <c r="M21" s="224"/>
      <c r="N21" s="224"/>
      <c r="O21" s="224"/>
      <c r="P21" s="224"/>
      <c r="Q21" s="224"/>
      <c r="R21" s="468"/>
      <c r="S21" s="468"/>
      <c r="T21" s="468"/>
      <c r="U21" s="1266"/>
      <c r="V21" s="1266"/>
      <c r="W21" s="1266"/>
      <c r="X21" s="1266"/>
      <c r="Y21" s="1566"/>
      <c r="Z21" s="1566"/>
      <c r="AA21" s="1566"/>
      <c r="AB21" s="1566"/>
      <c r="AC21" s="1566"/>
      <c r="AD21" s="1566"/>
      <c r="AE21" s="1566"/>
      <c r="AF21" s="1566"/>
      <c r="AG21" s="1566"/>
      <c r="AH21" s="1566"/>
    </row>
    <row r="22" spans="1:35" s="1" customFormat="1" ht="11.1" customHeight="1">
      <c r="A22" s="158"/>
      <c r="B22" s="1548" t="s">
        <v>570</v>
      </c>
      <c r="C22" s="365"/>
      <c r="D22" s="329" t="s">
        <v>108</v>
      </c>
      <c r="E22" s="366"/>
      <c r="F22" s="366"/>
      <c r="G22" s="94"/>
      <c r="H22" s="94"/>
      <c r="I22" s="94"/>
      <c r="J22" s="94"/>
      <c r="K22" s="212"/>
      <c r="L22" s="345"/>
      <c r="M22" s="345"/>
      <c r="N22" s="345"/>
      <c r="O22" s="345"/>
      <c r="P22" s="345"/>
      <c r="Q22" s="345"/>
      <c r="R22" s="459"/>
      <c r="S22" s="459"/>
      <c r="T22" s="459"/>
      <c r="U22" s="459"/>
      <c r="V22" s="459"/>
      <c r="W22" s="459"/>
      <c r="X22" s="459"/>
      <c r="Y22" s="345"/>
      <c r="Z22" s="345"/>
      <c r="AA22" s="345"/>
      <c r="AB22" s="345"/>
      <c r="AC22" s="345"/>
      <c r="AD22" s="345"/>
      <c r="AE22" s="345"/>
      <c r="AF22" s="345"/>
      <c r="AG22" s="345"/>
      <c r="AH22" s="345" t="s">
        <v>540</v>
      </c>
    </row>
    <row r="23" spans="1:35" s="1" customFormat="1" ht="11.1" customHeight="1" thickBot="1">
      <c r="A23" s="158"/>
      <c r="B23" s="141" t="s">
        <v>194</v>
      </c>
      <c r="C23" s="1028"/>
      <c r="D23" s="1029" t="s">
        <v>166</v>
      </c>
      <c r="E23" s="1029"/>
      <c r="F23" s="1029"/>
      <c r="G23" s="1030">
        <v>499193</v>
      </c>
      <c r="H23" s="1030">
        <v>512850</v>
      </c>
      <c r="I23" s="1030">
        <v>518857</v>
      </c>
      <c r="J23" s="1031">
        <v>528560</v>
      </c>
      <c r="K23" s="1031">
        <v>523105</v>
      </c>
      <c r="L23" s="1031">
        <v>508412</v>
      </c>
      <c r="M23" s="1031">
        <v>513883</v>
      </c>
      <c r="N23" s="1031">
        <v>520855</v>
      </c>
      <c r="O23" s="1031">
        <v>533819</v>
      </c>
      <c r="P23" s="1031">
        <v>526119</v>
      </c>
      <c r="Q23" s="1031">
        <v>547009</v>
      </c>
      <c r="R23" s="1032">
        <v>562364</v>
      </c>
      <c r="S23" s="574">
        <v>564237</v>
      </c>
      <c r="T23" s="574">
        <v>558479</v>
      </c>
      <c r="U23" s="574">
        <v>565047</v>
      </c>
      <c r="V23" s="574">
        <v>594698</v>
      </c>
      <c r="W23" s="574">
        <v>582747</v>
      </c>
      <c r="X23" s="573">
        <v>599548</v>
      </c>
      <c r="Y23" s="573">
        <v>622475</v>
      </c>
      <c r="Z23" s="573">
        <v>652932</v>
      </c>
      <c r="AA23" s="573">
        <v>674523</v>
      </c>
      <c r="AB23" s="573">
        <v>664258</v>
      </c>
      <c r="AC23" s="573">
        <v>678538</v>
      </c>
      <c r="AD23" s="573">
        <v>702011</v>
      </c>
      <c r="AE23" s="573">
        <v>721361</v>
      </c>
      <c r="AF23" s="573">
        <v>728097</v>
      </c>
      <c r="AG23" s="573">
        <v>752460</v>
      </c>
      <c r="AH23" s="1623">
        <v>767808</v>
      </c>
      <c r="AI23" s="86"/>
    </row>
    <row r="24" spans="1:35" s="1" customFormat="1" ht="11.1" customHeight="1" thickTop="1">
      <c r="A24" s="166"/>
      <c r="B24" s="141" t="s">
        <v>195</v>
      </c>
      <c r="C24" s="1028"/>
      <c r="D24" s="1033" t="s">
        <v>168</v>
      </c>
      <c r="E24" s="1034"/>
      <c r="F24" s="1034"/>
      <c r="G24" s="1035">
        <v>17156</v>
      </c>
      <c r="H24" s="1035">
        <v>22133</v>
      </c>
      <c r="I24" s="1035">
        <v>22454</v>
      </c>
      <c r="J24" s="1035">
        <v>20905</v>
      </c>
      <c r="K24" s="1035">
        <v>20678</v>
      </c>
      <c r="L24" s="1035">
        <v>17846</v>
      </c>
      <c r="M24" s="1036">
        <v>20208</v>
      </c>
      <c r="N24" s="1037">
        <v>20759</v>
      </c>
      <c r="O24" s="1037">
        <v>22139</v>
      </c>
      <c r="P24" s="1037">
        <v>18496</v>
      </c>
      <c r="Q24" s="1037">
        <v>21282</v>
      </c>
      <c r="R24" s="1038">
        <v>18920</v>
      </c>
      <c r="S24" s="579">
        <v>22431</v>
      </c>
      <c r="T24" s="579">
        <v>24013</v>
      </c>
      <c r="U24" s="579">
        <v>20271</v>
      </c>
      <c r="V24" s="579">
        <v>26322</v>
      </c>
      <c r="W24" s="579">
        <v>24521</v>
      </c>
      <c r="X24" s="578">
        <v>24789</v>
      </c>
      <c r="Y24" s="578">
        <v>27169</v>
      </c>
      <c r="Z24" s="578">
        <v>28206</v>
      </c>
      <c r="AA24" s="578">
        <v>33451</v>
      </c>
      <c r="AB24" s="578">
        <v>29512</v>
      </c>
      <c r="AC24" s="578">
        <v>25788</v>
      </c>
      <c r="AD24" s="578">
        <v>26723</v>
      </c>
      <c r="AE24" s="578">
        <v>28867</v>
      </c>
      <c r="AF24" s="578">
        <v>35380</v>
      </c>
      <c r="AG24" s="578">
        <v>25282</v>
      </c>
      <c r="AH24" s="1614">
        <v>30273</v>
      </c>
      <c r="AI24" s="86"/>
    </row>
    <row r="25" spans="1:35" s="1" customFormat="1" ht="11.1" customHeight="1">
      <c r="A25" s="158"/>
      <c r="B25" s="141" t="s">
        <v>196</v>
      </c>
      <c r="C25" s="1028"/>
      <c r="D25" s="1033" t="s">
        <v>169</v>
      </c>
      <c r="E25" s="1034"/>
      <c r="F25" s="1034"/>
      <c r="G25" s="1035">
        <v>77288</v>
      </c>
      <c r="H25" s="1035">
        <v>76928</v>
      </c>
      <c r="I25" s="1035">
        <v>75895</v>
      </c>
      <c r="J25" s="1035">
        <v>76516</v>
      </c>
      <c r="K25" s="1035">
        <v>77030</v>
      </c>
      <c r="L25" s="1035">
        <v>76719</v>
      </c>
      <c r="M25" s="1037">
        <v>78152</v>
      </c>
      <c r="N25" s="1037">
        <v>79250</v>
      </c>
      <c r="O25" s="1037">
        <v>80389</v>
      </c>
      <c r="P25" s="1037">
        <v>80926</v>
      </c>
      <c r="Q25" s="1037">
        <v>82181</v>
      </c>
      <c r="R25" s="1038">
        <v>83127</v>
      </c>
      <c r="S25" s="579">
        <v>84675</v>
      </c>
      <c r="T25" s="579">
        <v>84093</v>
      </c>
      <c r="U25" s="579">
        <v>86876</v>
      </c>
      <c r="V25" s="579">
        <v>88355</v>
      </c>
      <c r="W25" s="579">
        <v>89010</v>
      </c>
      <c r="X25" s="578">
        <v>88447</v>
      </c>
      <c r="Y25" s="578">
        <v>91144</v>
      </c>
      <c r="Z25" s="578">
        <v>93243</v>
      </c>
      <c r="AA25" s="578">
        <v>95136</v>
      </c>
      <c r="AB25" s="578">
        <v>96720</v>
      </c>
      <c r="AC25" s="578">
        <v>99728</v>
      </c>
      <c r="AD25" s="578">
        <v>98728</v>
      </c>
      <c r="AE25" s="578">
        <v>99430</v>
      </c>
      <c r="AF25" s="578">
        <v>99017</v>
      </c>
      <c r="AG25" s="578">
        <v>105561</v>
      </c>
      <c r="AH25" s="1614">
        <v>110457</v>
      </c>
      <c r="AI25" s="86"/>
    </row>
    <row r="26" spans="1:35" s="1" customFormat="1" ht="11.1" customHeight="1">
      <c r="A26" s="162"/>
      <c r="B26" s="193"/>
      <c r="C26" s="1028"/>
      <c r="D26" s="1033" t="s">
        <v>171</v>
      </c>
      <c r="E26" s="1034"/>
      <c r="F26" s="1034"/>
      <c r="G26" s="1035">
        <v>396267</v>
      </c>
      <c r="H26" s="1035">
        <v>405509</v>
      </c>
      <c r="I26" s="1035">
        <v>412168</v>
      </c>
      <c r="J26" s="1035">
        <v>423117</v>
      </c>
      <c r="K26" s="1035">
        <v>417097</v>
      </c>
      <c r="L26" s="1035">
        <v>405175</v>
      </c>
      <c r="M26" s="1037">
        <v>406991</v>
      </c>
      <c r="N26" s="1037">
        <v>412212</v>
      </c>
      <c r="O26" s="1037">
        <v>422854</v>
      </c>
      <c r="P26" s="1037">
        <v>418039</v>
      </c>
      <c r="Q26" s="1037">
        <v>434408</v>
      </c>
      <c r="R26" s="1038">
        <v>451216</v>
      </c>
      <c r="S26" s="579">
        <v>447845</v>
      </c>
      <c r="T26" s="579">
        <v>440613</v>
      </c>
      <c r="U26" s="579">
        <v>447821</v>
      </c>
      <c r="V26" s="579">
        <v>470141</v>
      </c>
      <c r="W26" s="579">
        <v>459354</v>
      </c>
      <c r="X26" s="578">
        <v>476145</v>
      </c>
      <c r="Y26" s="578">
        <v>494301</v>
      </c>
      <c r="Z26" s="578">
        <v>521731</v>
      </c>
      <c r="AA26" s="578">
        <v>536189</v>
      </c>
      <c r="AB26" s="578">
        <v>528167</v>
      </c>
      <c r="AC26" s="578">
        <v>542874</v>
      </c>
      <c r="AD26" s="578">
        <v>566555</v>
      </c>
      <c r="AE26" s="578">
        <v>582253</v>
      </c>
      <c r="AF26" s="578">
        <v>583323</v>
      </c>
      <c r="AG26" s="578">
        <v>611280</v>
      </c>
      <c r="AH26" s="1614">
        <v>616807</v>
      </c>
      <c r="AI26" s="86"/>
    </row>
    <row r="27" spans="1:35" s="1" customFormat="1" ht="11.1" customHeight="1">
      <c r="A27" s="158"/>
      <c r="B27" s="193"/>
      <c r="C27" s="1028"/>
      <c r="D27" s="1033" t="s">
        <v>173</v>
      </c>
      <c r="E27" s="1034"/>
      <c r="F27" s="1034"/>
      <c r="G27" s="1035">
        <v>1285</v>
      </c>
      <c r="H27" s="1035">
        <v>1221</v>
      </c>
      <c r="I27" s="1035">
        <v>852</v>
      </c>
      <c r="J27" s="1035">
        <v>393</v>
      </c>
      <c r="K27" s="1035">
        <v>364</v>
      </c>
      <c r="L27" s="1035">
        <v>655</v>
      </c>
      <c r="M27" s="1037">
        <v>495</v>
      </c>
      <c r="N27" s="1037">
        <v>468</v>
      </c>
      <c r="O27" s="1037">
        <v>246</v>
      </c>
      <c r="P27" s="1037">
        <v>247</v>
      </c>
      <c r="Q27" s="1037">
        <v>340</v>
      </c>
      <c r="R27" s="1038">
        <v>404</v>
      </c>
      <c r="S27" s="579">
        <v>484</v>
      </c>
      <c r="T27" s="579">
        <v>267</v>
      </c>
      <c r="U27" s="579">
        <v>677</v>
      </c>
      <c r="V27" s="579">
        <v>494</v>
      </c>
      <c r="W27" s="579">
        <v>420</v>
      </c>
      <c r="X27" s="578">
        <v>580</v>
      </c>
      <c r="Y27" s="578">
        <v>295</v>
      </c>
      <c r="Z27" s="578">
        <v>253</v>
      </c>
      <c r="AA27" s="578">
        <v>305</v>
      </c>
      <c r="AB27" s="578">
        <v>168</v>
      </c>
      <c r="AC27" s="578">
        <v>172</v>
      </c>
      <c r="AD27" s="578">
        <v>435</v>
      </c>
      <c r="AE27" s="578">
        <v>1228</v>
      </c>
      <c r="AF27" s="578">
        <v>548</v>
      </c>
      <c r="AG27" s="578">
        <v>479</v>
      </c>
      <c r="AH27" s="1614">
        <v>479</v>
      </c>
      <c r="AI27" s="86"/>
    </row>
    <row r="28" spans="1:35" s="1" customFormat="1" ht="11.1" customHeight="1">
      <c r="A28" s="194"/>
      <c r="B28" s="195"/>
      <c r="C28" s="1028"/>
      <c r="D28" s="1033" t="s">
        <v>175</v>
      </c>
      <c r="E28" s="1034"/>
      <c r="F28" s="1034"/>
      <c r="G28" s="1035">
        <v>6198</v>
      </c>
      <c r="H28" s="1035">
        <v>6278</v>
      </c>
      <c r="I28" s="1035">
        <v>6436</v>
      </c>
      <c r="J28" s="1035">
        <v>6588</v>
      </c>
      <c r="K28" s="1035">
        <v>6934</v>
      </c>
      <c r="L28" s="1035">
        <v>7021</v>
      </c>
      <c r="M28" s="1037">
        <v>7342</v>
      </c>
      <c r="N28" s="1037">
        <v>7512</v>
      </c>
      <c r="O28" s="1037">
        <v>7507</v>
      </c>
      <c r="P28" s="1037">
        <v>7647</v>
      </c>
      <c r="Q28" s="1037">
        <v>8066</v>
      </c>
      <c r="R28" s="1038">
        <v>8022</v>
      </c>
      <c r="S28" s="579">
        <v>8098</v>
      </c>
      <c r="T28" s="579">
        <v>8561</v>
      </c>
      <c r="U28" s="579">
        <v>8483</v>
      </c>
      <c r="V28" s="579">
        <v>8429</v>
      </c>
      <c r="W28" s="579">
        <v>8380</v>
      </c>
      <c r="X28" s="578">
        <v>8419</v>
      </c>
      <c r="Y28" s="578">
        <v>8113</v>
      </c>
      <c r="Z28" s="578">
        <v>8021</v>
      </c>
      <c r="AA28" s="578">
        <v>7974</v>
      </c>
      <c r="AB28" s="578">
        <v>8033</v>
      </c>
      <c r="AC28" s="578">
        <v>8005</v>
      </c>
      <c r="AD28" s="578">
        <v>7937</v>
      </c>
      <c r="AE28" s="578">
        <v>7952</v>
      </c>
      <c r="AF28" s="578">
        <v>8125</v>
      </c>
      <c r="AG28" s="578">
        <v>8174</v>
      </c>
      <c r="AH28" s="1614">
        <v>8156</v>
      </c>
      <c r="AI28" s="86"/>
    </row>
    <row r="29" spans="1:35" s="1" customFormat="1" ht="11.1" customHeight="1">
      <c r="A29" s="194"/>
      <c r="B29" s="195"/>
      <c r="C29" s="1028"/>
      <c r="D29" s="1033" t="s">
        <v>177</v>
      </c>
      <c r="E29" s="1034"/>
      <c r="F29" s="1034"/>
      <c r="G29" s="1035">
        <v>635</v>
      </c>
      <c r="H29" s="1035">
        <v>448</v>
      </c>
      <c r="I29" s="1035">
        <v>715</v>
      </c>
      <c r="J29" s="1035">
        <v>711</v>
      </c>
      <c r="K29" s="1035">
        <v>666</v>
      </c>
      <c r="L29" s="1035">
        <v>661</v>
      </c>
      <c r="M29" s="1037">
        <v>606</v>
      </c>
      <c r="N29" s="1037">
        <v>579</v>
      </c>
      <c r="O29" s="1037">
        <v>585</v>
      </c>
      <c r="P29" s="1037">
        <v>670</v>
      </c>
      <c r="Q29" s="1037">
        <v>628</v>
      </c>
      <c r="R29" s="1038">
        <v>584</v>
      </c>
      <c r="S29" s="579">
        <v>611</v>
      </c>
      <c r="T29" s="579">
        <v>820</v>
      </c>
      <c r="U29" s="579">
        <v>801</v>
      </c>
      <c r="V29" s="579">
        <v>802</v>
      </c>
      <c r="W29" s="579">
        <v>800</v>
      </c>
      <c r="X29" s="578">
        <v>884</v>
      </c>
      <c r="Y29" s="578">
        <v>1197</v>
      </c>
      <c r="Z29" s="578">
        <v>1179</v>
      </c>
      <c r="AA29" s="578">
        <v>1144</v>
      </c>
      <c r="AB29" s="578">
        <v>1270</v>
      </c>
      <c r="AC29" s="578">
        <v>1226</v>
      </c>
      <c r="AD29" s="578">
        <v>1186</v>
      </c>
      <c r="AE29" s="578">
        <v>1168</v>
      </c>
      <c r="AF29" s="578">
        <v>1289</v>
      </c>
      <c r="AG29" s="578">
        <v>1239</v>
      </c>
      <c r="AH29" s="1614">
        <v>1168</v>
      </c>
      <c r="AI29" s="86"/>
    </row>
    <row r="30" spans="1:35" s="1" customFormat="1" ht="11.1" customHeight="1">
      <c r="A30" s="194"/>
      <c r="B30" s="195"/>
      <c r="C30" s="1028"/>
      <c r="D30" s="1033" t="s">
        <v>179</v>
      </c>
      <c r="E30" s="1034"/>
      <c r="F30" s="1034"/>
      <c r="G30" s="1035">
        <v>364</v>
      </c>
      <c r="H30" s="1035">
        <v>333</v>
      </c>
      <c r="I30" s="1035">
        <v>337</v>
      </c>
      <c r="J30" s="1035">
        <v>330</v>
      </c>
      <c r="K30" s="1035">
        <v>336</v>
      </c>
      <c r="L30" s="1035">
        <v>335</v>
      </c>
      <c r="M30" s="1039">
        <v>89</v>
      </c>
      <c r="N30" s="1037">
        <v>75</v>
      </c>
      <c r="O30" s="1037">
        <v>99</v>
      </c>
      <c r="P30" s="1037">
        <v>94</v>
      </c>
      <c r="Q30" s="1039">
        <v>104</v>
      </c>
      <c r="R30" s="1040">
        <v>91</v>
      </c>
      <c r="S30" s="581">
        <v>93</v>
      </c>
      <c r="T30" s="581">
        <v>112</v>
      </c>
      <c r="U30" s="581">
        <v>118</v>
      </c>
      <c r="V30" s="581">
        <v>155</v>
      </c>
      <c r="W30" s="581">
        <v>262</v>
      </c>
      <c r="X30" s="580">
        <v>284</v>
      </c>
      <c r="Y30" s="580">
        <v>256</v>
      </c>
      <c r="Z30" s="580">
        <v>299</v>
      </c>
      <c r="AA30" s="580">
        <v>324</v>
      </c>
      <c r="AB30" s="580">
        <v>388</v>
      </c>
      <c r="AC30" s="580">
        <v>745</v>
      </c>
      <c r="AD30" s="580">
        <v>447</v>
      </c>
      <c r="AE30" s="580">
        <v>463</v>
      </c>
      <c r="AF30" s="580">
        <v>415</v>
      </c>
      <c r="AG30" s="580">
        <v>445</v>
      </c>
      <c r="AH30" s="1624">
        <v>468</v>
      </c>
      <c r="AI30" s="86"/>
    </row>
    <row r="31" spans="1:35" s="1" customFormat="1" ht="11.1" customHeight="1" thickBot="1">
      <c r="A31" s="194"/>
      <c r="B31" s="195"/>
      <c r="C31" s="1028"/>
      <c r="D31" s="1029" t="s">
        <v>181</v>
      </c>
      <c r="E31" s="1029"/>
      <c r="F31" s="1029"/>
      <c r="G31" s="1030">
        <v>499193</v>
      </c>
      <c r="H31" s="1030">
        <v>512850</v>
      </c>
      <c r="I31" s="1030">
        <v>518857</v>
      </c>
      <c r="J31" s="1031">
        <v>528560</v>
      </c>
      <c r="K31" s="1031">
        <v>523105</v>
      </c>
      <c r="L31" s="1031">
        <v>508412</v>
      </c>
      <c r="M31" s="1031">
        <v>513883</v>
      </c>
      <c r="N31" s="1031">
        <v>520855</v>
      </c>
      <c r="O31" s="1031">
        <v>533819</v>
      </c>
      <c r="P31" s="1031">
        <v>526119</v>
      </c>
      <c r="Q31" s="1031">
        <v>547009</v>
      </c>
      <c r="R31" s="1032">
        <v>562364</v>
      </c>
      <c r="S31" s="574">
        <v>564237</v>
      </c>
      <c r="T31" s="574">
        <v>558479</v>
      </c>
      <c r="U31" s="574">
        <v>565047</v>
      </c>
      <c r="V31" s="574">
        <v>594698</v>
      </c>
      <c r="W31" s="574">
        <v>582747</v>
      </c>
      <c r="X31" s="573">
        <v>599548</v>
      </c>
      <c r="Y31" s="573">
        <v>622475</v>
      </c>
      <c r="Z31" s="573">
        <v>652932</v>
      </c>
      <c r="AA31" s="573">
        <v>674523</v>
      </c>
      <c r="AB31" s="573">
        <v>664258</v>
      </c>
      <c r="AC31" s="573">
        <v>678538</v>
      </c>
      <c r="AD31" s="573">
        <v>702011</v>
      </c>
      <c r="AE31" s="573">
        <v>721361</v>
      </c>
      <c r="AF31" s="573">
        <v>728097</v>
      </c>
      <c r="AG31" s="573">
        <v>752460</v>
      </c>
      <c r="AH31" s="1623">
        <v>767808</v>
      </c>
      <c r="AI31" s="86"/>
    </row>
    <row r="32" spans="1:35" s="1" customFormat="1" ht="11.1" customHeight="1" thickTop="1">
      <c r="A32" s="194"/>
      <c r="B32" s="195"/>
      <c r="C32" s="1028"/>
      <c r="D32" s="1041" t="s">
        <v>183</v>
      </c>
      <c r="E32" s="1041"/>
      <c r="F32" s="1041"/>
      <c r="G32" s="1039">
        <v>461248</v>
      </c>
      <c r="H32" s="1039">
        <v>470791</v>
      </c>
      <c r="I32" s="1039">
        <v>475793</v>
      </c>
      <c r="J32" s="1039">
        <v>484602</v>
      </c>
      <c r="K32" s="1039">
        <v>476792</v>
      </c>
      <c r="L32" s="1039">
        <v>463939</v>
      </c>
      <c r="M32" s="1042">
        <v>468717</v>
      </c>
      <c r="N32" s="1037">
        <v>473507</v>
      </c>
      <c r="O32" s="1037">
        <v>485204</v>
      </c>
      <c r="P32" s="1037">
        <v>477806</v>
      </c>
      <c r="Q32" s="1039">
        <v>498226</v>
      </c>
      <c r="R32" s="1040">
        <v>511467</v>
      </c>
      <c r="S32" s="581">
        <v>512028</v>
      </c>
      <c r="T32" s="581">
        <v>506409</v>
      </c>
      <c r="U32" s="581">
        <v>512948</v>
      </c>
      <c r="V32" s="581">
        <v>541908</v>
      </c>
      <c r="W32" s="581">
        <v>530197</v>
      </c>
      <c r="X32" s="580">
        <v>546628</v>
      </c>
      <c r="Y32" s="580">
        <v>569751</v>
      </c>
      <c r="Z32" s="580">
        <v>599553</v>
      </c>
      <c r="AA32" s="580">
        <v>619878</v>
      </c>
      <c r="AB32" s="580">
        <v>609465</v>
      </c>
      <c r="AC32" s="580">
        <v>624091</v>
      </c>
      <c r="AD32" s="580">
        <v>646108</v>
      </c>
      <c r="AE32" s="580">
        <v>665480</v>
      </c>
      <c r="AF32" s="580">
        <v>671402</v>
      </c>
      <c r="AG32" s="580">
        <v>695434</v>
      </c>
      <c r="AH32" s="1624">
        <v>711859</v>
      </c>
      <c r="AI32" s="86"/>
    </row>
    <row r="33" spans="1:35" s="1" customFormat="1" ht="11.1" customHeight="1">
      <c r="A33" s="173"/>
      <c r="B33" s="195"/>
      <c r="C33" s="1028"/>
      <c r="D33" s="1033" t="s">
        <v>185</v>
      </c>
      <c r="E33" s="1034"/>
      <c r="F33" s="1034"/>
      <c r="G33" s="1035">
        <v>366280</v>
      </c>
      <c r="H33" s="1035">
        <v>387955</v>
      </c>
      <c r="I33" s="1035">
        <v>396816</v>
      </c>
      <c r="J33" s="1035">
        <v>401842</v>
      </c>
      <c r="K33" s="1035">
        <v>397409</v>
      </c>
      <c r="L33" s="1035">
        <v>395797</v>
      </c>
      <c r="M33" s="1043">
        <v>399483</v>
      </c>
      <c r="N33" s="1044">
        <v>400092</v>
      </c>
      <c r="O33" s="1043">
        <v>405870</v>
      </c>
      <c r="P33" s="1043">
        <v>413617</v>
      </c>
      <c r="Q33" s="1043">
        <v>423172</v>
      </c>
      <c r="R33" s="1045">
        <v>425477</v>
      </c>
      <c r="S33" s="586">
        <v>432239</v>
      </c>
      <c r="T33" s="586">
        <v>435279</v>
      </c>
      <c r="U33" s="586">
        <v>430375</v>
      </c>
      <c r="V33" s="586">
        <v>439601</v>
      </c>
      <c r="W33" s="586">
        <v>450767</v>
      </c>
      <c r="X33" s="585">
        <v>474347</v>
      </c>
      <c r="Y33" s="585">
        <v>492567</v>
      </c>
      <c r="Z33" s="585">
        <v>519527</v>
      </c>
      <c r="AA33" s="585">
        <v>535979</v>
      </c>
      <c r="AB33" s="585">
        <v>533743</v>
      </c>
      <c r="AC33" s="585">
        <v>535967</v>
      </c>
      <c r="AD33" s="585">
        <v>557745</v>
      </c>
      <c r="AE33" s="585">
        <v>569837</v>
      </c>
      <c r="AF33" s="585">
        <v>595011</v>
      </c>
      <c r="AG33" s="585">
        <v>586945</v>
      </c>
      <c r="AH33" s="1615">
        <v>614977</v>
      </c>
      <c r="AI33" s="86"/>
    </row>
    <row r="34" spans="1:35" s="1" customFormat="1" ht="11.1" customHeight="1">
      <c r="A34" s="173"/>
      <c r="B34" s="196"/>
      <c r="C34" s="1028"/>
      <c r="D34" s="1033" t="s">
        <v>74</v>
      </c>
      <c r="E34" s="1034"/>
      <c r="F34" s="1034"/>
      <c r="G34" s="1035">
        <v>32135</v>
      </c>
      <c r="H34" s="1035">
        <v>28405</v>
      </c>
      <c r="I34" s="1035">
        <v>27760</v>
      </c>
      <c r="J34" s="1035">
        <v>27561</v>
      </c>
      <c r="K34" s="1035">
        <v>27579</v>
      </c>
      <c r="L34" s="1035">
        <v>26112</v>
      </c>
      <c r="M34" s="1037">
        <v>25303</v>
      </c>
      <c r="N34" s="1037">
        <v>26811</v>
      </c>
      <c r="O34" s="1037">
        <v>29437</v>
      </c>
      <c r="P34" s="1037">
        <v>26557</v>
      </c>
      <c r="Q34" s="1037">
        <v>23511</v>
      </c>
      <c r="R34" s="1038">
        <v>23911</v>
      </c>
      <c r="S34" s="579">
        <v>21857</v>
      </c>
      <c r="T34" s="579">
        <v>20811</v>
      </c>
      <c r="U34" s="579">
        <v>22947</v>
      </c>
      <c r="V34" s="579">
        <v>26203</v>
      </c>
      <c r="W34" s="579">
        <v>23480</v>
      </c>
      <c r="X34" s="578">
        <v>22283</v>
      </c>
      <c r="Y34" s="578">
        <v>22977</v>
      </c>
      <c r="Z34" s="578">
        <v>24849</v>
      </c>
      <c r="AA34" s="578">
        <v>25262</v>
      </c>
      <c r="AB34" s="578">
        <v>26499</v>
      </c>
      <c r="AC34" s="578">
        <v>28715</v>
      </c>
      <c r="AD34" s="578">
        <v>31297</v>
      </c>
      <c r="AE34" s="578">
        <v>32269</v>
      </c>
      <c r="AF34" s="578">
        <v>29462</v>
      </c>
      <c r="AG34" s="578">
        <v>33628</v>
      </c>
      <c r="AH34" s="1614">
        <v>29081</v>
      </c>
      <c r="AI34" s="86"/>
    </row>
    <row r="35" spans="1:35" s="1" customFormat="1" ht="11.1" customHeight="1">
      <c r="A35" s="174"/>
      <c r="B35" s="174"/>
      <c r="C35" s="1028"/>
      <c r="D35" s="1033" t="s">
        <v>537</v>
      </c>
      <c r="E35" s="1034"/>
      <c r="F35" s="1046"/>
      <c r="G35" s="1035">
        <v>23531</v>
      </c>
      <c r="H35" s="1035">
        <v>27015</v>
      </c>
      <c r="I35" s="1035">
        <v>22609</v>
      </c>
      <c r="J35" s="1035">
        <v>22246</v>
      </c>
      <c r="K35" s="1035">
        <v>22871</v>
      </c>
      <c r="L35" s="1035">
        <v>23032</v>
      </c>
      <c r="M35" s="1037">
        <v>21961</v>
      </c>
      <c r="N35" s="1037">
        <v>19882</v>
      </c>
      <c r="O35" s="1037">
        <v>21030</v>
      </c>
      <c r="P35" s="1037">
        <v>21276</v>
      </c>
      <c r="Q35" s="1037">
        <v>22450</v>
      </c>
      <c r="R35" s="1038">
        <v>24918</v>
      </c>
      <c r="S35" s="579">
        <v>26245</v>
      </c>
      <c r="T35" s="579">
        <v>28018</v>
      </c>
      <c r="U35" s="579">
        <v>30072</v>
      </c>
      <c r="V35" s="579">
        <v>30688</v>
      </c>
      <c r="W35" s="579">
        <v>31889</v>
      </c>
      <c r="X35" s="578">
        <v>32424</v>
      </c>
      <c r="Y35" s="578">
        <v>32106</v>
      </c>
      <c r="Z35" s="578">
        <v>32632</v>
      </c>
      <c r="AA35" s="578">
        <v>32773</v>
      </c>
      <c r="AB35" s="578">
        <v>31738</v>
      </c>
      <c r="AC35" s="578">
        <v>30693</v>
      </c>
      <c r="AD35" s="578">
        <v>31334</v>
      </c>
      <c r="AE35" s="578">
        <v>28662</v>
      </c>
      <c r="AF35" s="578">
        <v>27062</v>
      </c>
      <c r="AG35" s="578">
        <v>25027</v>
      </c>
      <c r="AH35" s="1614">
        <v>27518</v>
      </c>
      <c r="AI35" s="86"/>
    </row>
    <row r="36" spans="1:35" s="1" customFormat="1" ht="11.1" customHeight="1">
      <c r="A36" s="173"/>
      <c r="B36" s="174"/>
      <c r="C36" s="1028"/>
      <c r="D36" s="1034" t="s">
        <v>190</v>
      </c>
      <c r="E36" s="1034"/>
      <c r="F36" s="1034"/>
      <c r="G36" s="1035">
        <v>39302</v>
      </c>
      <c r="H36" s="1035">
        <v>27416</v>
      </c>
      <c r="I36" s="1035">
        <v>28608</v>
      </c>
      <c r="J36" s="1035">
        <v>32953</v>
      </c>
      <c r="K36" s="1035">
        <v>28933</v>
      </c>
      <c r="L36" s="1035">
        <v>18998</v>
      </c>
      <c r="M36" s="1039">
        <v>21970</v>
      </c>
      <c r="N36" s="1039">
        <v>26722</v>
      </c>
      <c r="O36" s="1039">
        <v>28867</v>
      </c>
      <c r="P36" s="1039">
        <v>16356</v>
      </c>
      <c r="Q36" s="1039">
        <v>29093</v>
      </c>
      <c r="R36" s="1040">
        <v>37161</v>
      </c>
      <c r="S36" s="581">
        <v>31687</v>
      </c>
      <c r="T36" s="581">
        <v>22301</v>
      </c>
      <c r="U36" s="581">
        <v>29554</v>
      </c>
      <c r="V36" s="581">
        <v>45416</v>
      </c>
      <c r="W36" s="581">
        <v>24061</v>
      </c>
      <c r="X36" s="580">
        <v>17574</v>
      </c>
      <c r="Y36" s="580">
        <v>22101</v>
      </c>
      <c r="Z36" s="580">
        <v>22545</v>
      </c>
      <c r="AA36" s="580">
        <v>25864</v>
      </c>
      <c r="AB36" s="580">
        <v>17485</v>
      </c>
      <c r="AC36" s="580">
        <v>28716</v>
      </c>
      <c r="AD36" s="580">
        <v>25732</v>
      </c>
      <c r="AE36" s="580">
        <v>34712</v>
      </c>
      <c r="AF36" s="580">
        <v>19867</v>
      </c>
      <c r="AG36" s="580">
        <v>49834</v>
      </c>
      <c r="AH36" s="1624">
        <v>40283</v>
      </c>
      <c r="AI36" s="86"/>
    </row>
    <row r="37" spans="1:35" s="1" customFormat="1" ht="11.1" customHeight="1">
      <c r="A37" s="173"/>
      <c r="B37" s="174"/>
      <c r="C37" s="1028"/>
      <c r="D37" s="1047" t="s">
        <v>192</v>
      </c>
      <c r="E37" s="1047"/>
      <c r="F37" s="1047"/>
      <c r="G37" s="1048">
        <v>37945</v>
      </c>
      <c r="H37" s="1048">
        <v>42059</v>
      </c>
      <c r="I37" s="1048">
        <v>43064</v>
      </c>
      <c r="J37" s="1049">
        <v>43958</v>
      </c>
      <c r="K37" s="1049">
        <v>46313</v>
      </c>
      <c r="L37" s="1049">
        <v>44473</v>
      </c>
      <c r="M37" s="1049">
        <v>45166</v>
      </c>
      <c r="N37" s="1049">
        <v>47348</v>
      </c>
      <c r="O37" s="1049">
        <v>48615</v>
      </c>
      <c r="P37" s="1049">
        <v>48313</v>
      </c>
      <c r="Q37" s="1049">
        <v>48783</v>
      </c>
      <c r="R37" s="1050">
        <v>50897</v>
      </c>
      <c r="S37" s="590">
        <v>52209</v>
      </c>
      <c r="T37" s="590">
        <v>52070</v>
      </c>
      <c r="U37" s="590">
        <v>52099</v>
      </c>
      <c r="V37" s="590">
        <v>52790</v>
      </c>
      <c r="W37" s="590">
        <v>52550</v>
      </c>
      <c r="X37" s="589">
        <v>52920</v>
      </c>
      <c r="Y37" s="589">
        <v>52724</v>
      </c>
      <c r="Z37" s="589">
        <v>53379</v>
      </c>
      <c r="AA37" s="589">
        <v>54645</v>
      </c>
      <c r="AB37" s="589">
        <v>54793</v>
      </c>
      <c r="AC37" s="589">
        <v>54447</v>
      </c>
      <c r="AD37" s="589">
        <v>55903</v>
      </c>
      <c r="AE37" s="589">
        <v>55881</v>
      </c>
      <c r="AF37" s="589">
        <v>56695</v>
      </c>
      <c r="AG37" s="589">
        <v>57026</v>
      </c>
      <c r="AH37" s="1602">
        <v>55949</v>
      </c>
      <c r="AI37" s="86"/>
    </row>
    <row r="38" spans="1:35" s="1" customFormat="1" ht="11.1" customHeight="1">
      <c r="A38" s="173"/>
      <c r="B38" s="174"/>
      <c r="C38" s="103"/>
      <c r="D38" s="313"/>
      <c r="E38" s="313"/>
      <c r="F38" s="313"/>
      <c r="G38" s="224"/>
      <c r="H38" s="224"/>
      <c r="I38" s="224"/>
      <c r="J38" s="224"/>
      <c r="K38" s="224"/>
      <c r="L38" s="224"/>
      <c r="M38" s="224"/>
      <c r="N38" s="224"/>
      <c r="O38" s="224"/>
      <c r="P38" s="224"/>
      <c r="Q38" s="224"/>
      <c r="R38" s="468"/>
      <c r="S38" s="468"/>
      <c r="T38" s="468"/>
      <c r="U38" s="1266"/>
      <c r="V38" s="1266"/>
      <c r="W38" s="1266"/>
      <c r="X38" s="1266"/>
      <c r="Y38" s="1266"/>
      <c r="Z38" s="1566"/>
      <c r="AA38" s="1566"/>
      <c r="AB38" s="1566"/>
      <c r="AC38" s="1566"/>
      <c r="AD38" s="1566"/>
      <c r="AE38" s="1566"/>
      <c r="AF38" s="1566"/>
      <c r="AG38" s="1566"/>
      <c r="AH38" s="1266"/>
      <c r="AI38" s="86"/>
    </row>
    <row r="39" spans="1:35" s="1" customFormat="1" ht="11.1" customHeight="1">
      <c r="A39" s="173"/>
      <c r="B39" s="174"/>
      <c r="C39" s="365"/>
      <c r="D39" s="329" t="s">
        <v>198</v>
      </c>
      <c r="E39" s="366"/>
      <c r="F39" s="366"/>
      <c r="G39" s="94"/>
      <c r="H39" s="94"/>
      <c r="I39" s="94"/>
      <c r="J39" s="94"/>
      <c r="K39" s="212"/>
      <c r="L39" s="319"/>
      <c r="M39" s="319"/>
      <c r="N39" s="319"/>
      <c r="O39" s="319"/>
      <c r="P39" s="319"/>
      <c r="Q39" s="319"/>
      <c r="R39" s="459"/>
      <c r="S39" s="459"/>
      <c r="T39" s="459"/>
      <c r="U39" s="459"/>
      <c r="V39" s="459"/>
      <c r="W39" s="459"/>
      <c r="X39" s="459"/>
      <c r="Y39" s="459"/>
      <c r="Z39" s="345"/>
      <c r="AA39" s="345"/>
      <c r="AB39" s="345"/>
      <c r="AC39" s="345"/>
      <c r="AD39" s="345"/>
      <c r="AE39" s="345"/>
      <c r="AF39" s="345"/>
      <c r="AG39" s="345"/>
      <c r="AH39" s="459" t="s">
        <v>540</v>
      </c>
      <c r="AI39" s="86"/>
    </row>
    <row r="40" spans="1:35" s="1" customFormat="1" ht="11.1" customHeight="1" thickBot="1">
      <c r="A40" s="173"/>
      <c r="B40" s="174"/>
      <c r="C40" s="103"/>
      <c r="D40" s="572" t="s">
        <v>166</v>
      </c>
      <c r="E40" s="572"/>
      <c r="F40" s="572"/>
      <c r="G40" s="573">
        <v>345963</v>
      </c>
      <c r="H40" s="573">
        <v>355123</v>
      </c>
      <c r="I40" s="573">
        <v>362290</v>
      </c>
      <c r="J40" s="573">
        <v>366498</v>
      </c>
      <c r="K40" s="573">
        <v>369872</v>
      </c>
      <c r="L40" s="573">
        <v>366335</v>
      </c>
      <c r="M40" s="573">
        <v>368666</v>
      </c>
      <c r="N40" s="573">
        <v>377195</v>
      </c>
      <c r="O40" s="573">
        <v>383597</v>
      </c>
      <c r="P40" s="573">
        <v>378886</v>
      </c>
      <c r="Q40" s="573">
        <v>386718</v>
      </c>
      <c r="R40" s="574">
        <v>383642</v>
      </c>
      <c r="S40" s="574">
        <v>391410</v>
      </c>
      <c r="T40" s="574">
        <v>392601</v>
      </c>
      <c r="U40" s="574">
        <v>396259</v>
      </c>
      <c r="V40" s="1032">
        <v>410579</v>
      </c>
      <c r="W40" s="574">
        <v>417557</v>
      </c>
      <c r="X40" s="573">
        <v>420982</v>
      </c>
      <c r="Y40" s="573">
        <v>435056</v>
      </c>
      <c r="Z40" s="573">
        <v>449362</v>
      </c>
      <c r="AA40" s="573">
        <v>462085</v>
      </c>
      <c r="AB40" s="573">
        <v>462919</v>
      </c>
      <c r="AC40" s="573">
        <v>472587</v>
      </c>
      <c r="AD40" s="573">
        <v>470831</v>
      </c>
      <c r="AE40" s="573">
        <v>478855</v>
      </c>
      <c r="AF40" s="573">
        <v>487226</v>
      </c>
      <c r="AG40" s="573">
        <v>496633</v>
      </c>
      <c r="AH40" s="1623">
        <v>494599</v>
      </c>
      <c r="AI40" s="86"/>
    </row>
    <row r="41" spans="1:35" s="1" customFormat="1" ht="11.1" customHeight="1" thickTop="1">
      <c r="A41" s="173"/>
      <c r="B41" s="174"/>
      <c r="C41" s="103"/>
      <c r="D41" s="575" t="s">
        <v>168</v>
      </c>
      <c r="E41" s="94"/>
      <c r="F41" s="94"/>
      <c r="G41" s="576">
        <v>11406</v>
      </c>
      <c r="H41" s="576">
        <v>10131</v>
      </c>
      <c r="I41" s="576">
        <v>11551</v>
      </c>
      <c r="J41" s="576">
        <v>11555</v>
      </c>
      <c r="K41" s="576">
        <v>10741</v>
      </c>
      <c r="L41" s="576">
        <v>10727</v>
      </c>
      <c r="M41" s="577">
        <v>11326</v>
      </c>
      <c r="N41" s="578">
        <v>11271</v>
      </c>
      <c r="O41" s="578">
        <v>12299</v>
      </c>
      <c r="P41" s="578">
        <v>11200</v>
      </c>
      <c r="Q41" s="578">
        <v>11072</v>
      </c>
      <c r="R41" s="579">
        <v>10853</v>
      </c>
      <c r="S41" s="579">
        <v>11221</v>
      </c>
      <c r="T41" s="579">
        <v>15192</v>
      </c>
      <c r="U41" s="579">
        <v>11778</v>
      </c>
      <c r="V41" s="1038">
        <v>15916</v>
      </c>
      <c r="W41" s="579">
        <v>11723</v>
      </c>
      <c r="X41" s="578">
        <v>16821</v>
      </c>
      <c r="Y41" s="578">
        <v>16358</v>
      </c>
      <c r="Z41" s="578">
        <v>19662</v>
      </c>
      <c r="AA41" s="578">
        <v>17984</v>
      </c>
      <c r="AB41" s="578">
        <v>19497</v>
      </c>
      <c r="AC41" s="578">
        <v>18176</v>
      </c>
      <c r="AD41" s="578">
        <v>16094</v>
      </c>
      <c r="AE41" s="578">
        <v>18026</v>
      </c>
      <c r="AF41" s="578">
        <v>21579</v>
      </c>
      <c r="AG41" s="578">
        <v>20148</v>
      </c>
      <c r="AH41" s="1614">
        <v>14368</v>
      </c>
      <c r="AI41" s="86"/>
    </row>
    <row r="42" spans="1:35" s="1" customFormat="1" ht="11.1" customHeight="1">
      <c r="A42" s="174"/>
      <c r="B42" s="174"/>
      <c r="C42" s="103"/>
      <c r="D42" s="575" t="s">
        <v>169</v>
      </c>
      <c r="E42" s="94"/>
      <c r="F42" s="94"/>
      <c r="G42" s="576">
        <v>46562</v>
      </c>
      <c r="H42" s="576">
        <v>50347</v>
      </c>
      <c r="I42" s="576">
        <v>48296</v>
      </c>
      <c r="J42" s="576">
        <v>50170</v>
      </c>
      <c r="K42" s="576">
        <v>51214</v>
      </c>
      <c r="L42" s="576">
        <v>51492</v>
      </c>
      <c r="M42" s="578">
        <v>53137</v>
      </c>
      <c r="N42" s="578">
        <v>54151</v>
      </c>
      <c r="O42" s="578">
        <v>55946</v>
      </c>
      <c r="P42" s="578">
        <v>55600</v>
      </c>
      <c r="Q42" s="578">
        <v>56985</v>
      </c>
      <c r="R42" s="579">
        <v>59928</v>
      </c>
      <c r="S42" s="579">
        <v>61978</v>
      </c>
      <c r="T42" s="579">
        <v>60942</v>
      </c>
      <c r="U42" s="579">
        <v>63408</v>
      </c>
      <c r="V42" s="1038">
        <v>64993</v>
      </c>
      <c r="W42" s="579">
        <v>66259</v>
      </c>
      <c r="X42" s="578">
        <v>65026</v>
      </c>
      <c r="Y42" s="578">
        <v>64691</v>
      </c>
      <c r="Z42" s="578">
        <v>66684</v>
      </c>
      <c r="AA42" s="578">
        <v>68186</v>
      </c>
      <c r="AB42" s="578">
        <v>69634</v>
      </c>
      <c r="AC42" s="578">
        <v>71879</v>
      </c>
      <c r="AD42" s="578">
        <v>68626</v>
      </c>
      <c r="AE42" s="578">
        <v>67858</v>
      </c>
      <c r="AF42" s="578">
        <v>71134</v>
      </c>
      <c r="AG42" s="578">
        <v>77730</v>
      </c>
      <c r="AH42" s="1614">
        <v>80002</v>
      </c>
      <c r="AI42" s="86"/>
    </row>
    <row r="43" spans="1:35" s="1" customFormat="1" ht="11.1" customHeight="1">
      <c r="A43" s="173"/>
      <c r="B43" s="174"/>
      <c r="C43" s="103"/>
      <c r="D43" s="575" t="s">
        <v>171</v>
      </c>
      <c r="E43" s="94"/>
      <c r="F43" s="94"/>
      <c r="G43" s="576">
        <v>282591</v>
      </c>
      <c r="H43" s="576">
        <v>289267</v>
      </c>
      <c r="I43" s="576">
        <v>297298</v>
      </c>
      <c r="J43" s="576">
        <v>299721</v>
      </c>
      <c r="K43" s="576">
        <v>302855</v>
      </c>
      <c r="L43" s="576">
        <v>299739</v>
      </c>
      <c r="M43" s="578">
        <v>300034</v>
      </c>
      <c r="N43" s="578">
        <v>307587</v>
      </c>
      <c r="O43" s="578">
        <v>311407</v>
      </c>
      <c r="P43" s="578">
        <v>308068</v>
      </c>
      <c r="Q43" s="578">
        <v>314568</v>
      </c>
      <c r="R43" s="579">
        <v>309026</v>
      </c>
      <c r="S43" s="579">
        <v>314399</v>
      </c>
      <c r="T43" s="579">
        <v>312869</v>
      </c>
      <c r="U43" s="579">
        <v>317160</v>
      </c>
      <c r="V43" s="1038">
        <v>325877</v>
      </c>
      <c r="W43" s="579">
        <v>335726</v>
      </c>
      <c r="X43" s="578">
        <v>335063</v>
      </c>
      <c r="Y43" s="578">
        <v>350135</v>
      </c>
      <c r="Z43" s="578">
        <v>359182</v>
      </c>
      <c r="AA43" s="578">
        <v>371851</v>
      </c>
      <c r="AB43" s="578">
        <v>369674</v>
      </c>
      <c r="AC43" s="578">
        <v>378273</v>
      </c>
      <c r="AD43" s="578">
        <v>381166</v>
      </c>
      <c r="AE43" s="578">
        <v>387101</v>
      </c>
      <c r="AF43" s="578">
        <v>389385</v>
      </c>
      <c r="AG43" s="578">
        <v>393783</v>
      </c>
      <c r="AH43" s="1614">
        <v>395270</v>
      </c>
      <c r="AI43" s="86"/>
    </row>
    <row r="44" spans="1:35" s="1" customFormat="1" ht="11.1" customHeight="1">
      <c r="A44" s="173"/>
      <c r="B44" s="174"/>
      <c r="C44" s="228"/>
      <c r="D44" s="575" t="s">
        <v>173</v>
      </c>
      <c r="E44" s="94"/>
      <c r="F44" s="94"/>
      <c r="G44" s="576">
        <v>493</v>
      </c>
      <c r="H44" s="576">
        <v>476</v>
      </c>
      <c r="I44" s="576">
        <v>349</v>
      </c>
      <c r="J44" s="576">
        <v>305</v>
      </c>
      <c r="K44" s="576">
        <v>213</v>
      </c>
      <c r="L44" s="576">
        <v>151</v>
      </c>
      <c r="M44" s="578">
        <v>102</v>
      </c>
      <c r="N44" s="578">
        <v>186</v>
      </c>
      <c r="O44" s="578">
        <v>104</v>
      </c>
      <c r="P44" s="578">
        <v>59</v>
      </c>
      <c r="Q44" s="578">
        <v>63</v>
      </c>
      <c r="R44" s="579">
        <v>151</v>
      </c>
      <c r="S44" s="579">
        <v>286</v>
      </c>
      <c r="T44" s="579">
        <v>95</v>
      </c>
      <c r="U44" s="579">
        <v>334</v>
      </c>
      <c r="V44" s="1038">
        <v>129</v>
      </c>
      <c r="W44" s="579">
        <v>80</v>
      </c>
      <c r="X44" s="578">
        <v>209</v>
      </c>
      <c r="Y44" s="578">
        <v>114</v>
      </c>
      <c r="Z44" s="578">
        <v>82</v>
      </c>
      <c r="AA44" s="578">
        <v>215</v>
      </c>
      <c r="AB44" s="578">
        <v>168</v>
      </c>
      <c r="AC44" s="578">
        <v>209</v>
      </c>
      <c r="AD44" s="578">
        <v>548</v>
      </c>
      <c r="AE44" s="578">
        <v>1205</v>
      </c>
      <c r="AF44" s="578">
        <v>262</v>
      </c>
      <c r="AG44" s="578">
        <v>289</v>
      </c>
      <c r="AH44" s="1614">
        <v>243</v>
      </c>
    </row>
    <row r="45" spans="1:35" s="1" customFormat="1" ht="11.1" customHeight="1">
      <c r="A45" s="173"/>
      <c r="B45" s="174"/>
      <c r="C45" s="228"/>
      <c r="D45" s="575" t="s">
        <v>175</v>
      </c>
      <c r="E45" s="94"/>
      <c r="F45" s="94"/>
      <c r="G45" s="576">
        <v>2430</v>
      </c>
      <c r="H45" s="576">
        <v>2332</v>
      </c>
      <c r="I45" s="576">
        <v>2274</v>
      </c>
      <c r="J45" s="576">
        <v>2236</v>
      </c>
      <c r="K45" s="576">
        <v>2336</v>
      </c>
      <c r="L45" s="576">
        <v>2312</v>
      </c>
      <c r="M45" s="578">
        <v>2294</v>
      </c>
      <c r="N45" s="578">
        <v>2332</v>
      </c>
      <c r="O45" s="578">
        <v>2335</v>
      </c>
      <c r="P45" s="578">
        <v>2320</v>
      </c>
      <c r="Q45" s="578">
        <v>2514</v>
      </c>
      <c r="R45" s="579">
        <v>2477</v>
      </c>
      <c r="S45" s="579">
        <v>2489</v>
      </c>
      <c r="T45" s="579">
        <v>2512</v>
      </c>
      <c r="U45" s="579">
        <v>2509</v>
      </c>
      <c r="V45" s="1038">
        <v>2475</v>
      </c>
      <c r="W45" s="579">
        <v>2537</v>
      </c>
      <c r="X45" s="578">
        <v>2626</v>
      </c>
      <c r="Y45" s="578">
        <v>2619</v>
      </c>
      <c r="Z45" s="578">
        <v>2630</v>
      </c>
      <c r="AA45" s="578">
        <v>2731</v>
      </c>
      <c r="AB45" s="578">
        <v>2775</v>
      </c>
      <c r="AC45" s="578">
        <v>2792</v>
      </c>
      <c r="AD45" s="578">
        <v>2811</v>
      </c>
      <c r="AE45" s="578">
        <v>2817</v>
      </c>
      <c r="AF45" s="578">
        <v>2851</v>
      </c>
      <c r="AG45" s="578">
        <v>2846</v>
      </c>
      <c r="AH45" s="1614">
        <v>2838</v>
      </c>
    </row>
    <row r="46" spans="1:35" s="1" customFormat="1" ht="11.1" customHeight="1">
      <c r="A46" s="173"/>
      <c r="B46" s="174"/>
      <c r="C46" s="228"/>
      <c r="D46" s="575" t="s">
        <v>177</v>
      </c>
      <c r="E46" s="94"/>
      <c r="F46" s="94"/>
      <c r="G46" s="576">
        <v>738</v>
      </c>
      <c r="H46" s="576">
        <v>891</v>
      </c>
      <c r="I46" s="576">
        <v>938</v>
      </c>
      <c r="J46" s="576">
        <v>880</v>
      </c>
      <c r="K46" s="576">
        <v>815</v>
      </c>
      <c r="L46" s="576">
        <v>761</v>
      </c>
      <c r="M46" s="578">
        <v>723</v>
      </c>
      <c r="N46" s="578">
        <v>661</v>
      </c>
      <c r="O46" s="578">
        <v>604</v>
      </c>
      <c r="P46" s="578">
        <v>539</v>
      </c>
      <c r="Q46" s="578">
        <v>549</v>
      </c>
      <c r="R46" s="579">
        <v>501</v>
      </c>
      <c r="S46" s="579">
        <v>459</v>
      </c>
      <c r="T46" s="579">
        <v>457</v>
      </c>
      <c r="U46" s="579">
        <v>564</v>
      </c>
      <c r="V46" s="1038">
        <v>607</v>
      </c>
      <c r="W46" s="579">
        <v>578</v>
      </c>
      <c r="X46" s="578">
        <v>582</v>
      </c>
      <c r="Y46" s="578">
        <v>557</v>
      </c>
      <c r="Z46" s="578">
        <v>546</v>
      </c>
      <c r="AA46" s="578">
        <v>516</v>
      </c>
      <c r="AB46" s="578">
        <v>511</v>
      </c>
      <c r="AC46" s="578">
        <v>568</v>
      </c>
      <c r="AD46" s="578">
        <v>559</v>
      </c>
      <c r="AE46" s="578">
        <v>560</v>
      </c>
      <c r="AF46" s="578">
        <v>571</v>
      </c>
      <c r="AG46" s="578">
        <v>644</v>
      </c>
      <c r="AH46" s="1614">
        <v>642</v>
      </c>
    </row>
    <row r="47" spans="1:35" s="1" customFormat="1" ht="11.1" customHeight="1">
      <c r="A47" s="173"/>
      <c r="B47" s="174"/>
      <c r="C47" s="228"/>
      <c r="D47" s="575" t="s">
        <v>179</v>
      </c>
      <c r="E47" s="94"/>
      <c r="F47" s="94"/>
      <c r="G47" s="576">
        <v>1743</v>
      </c>
      <c r="H47" s="576">
        <v>1679</v>
      </c>
      <c r="I47" s="576">
        <v>1584</v>
      </c>
      <c r="J47" s="576">
        <v>1631</v>
      </c>
      <c r="K47" s="576">
        <v>1698</v>
      </c>
      <c r="L47" s="576">
        <v>1153</v>
      </c>
      <c r="M47" s="580">
        <v>1050</v>
      </c>
      <c r="N47" s="578">
        <v>1007</v>
      </c>
      <c r="O47" s="578">
        <v>902</v>
      </c>
      <c r="P47" s="578">
        <v>1100</v>
      </c>
      <c r="Q47" s="580">
        <v>967</v>
      </c>
      <c r="R47" s="581">
        <v>706</v>
      </c>
      <c r="S47" s="581">
        <v>578</v>
      </c>
      <c r="T47" s="581">
        <v>534</v>
      </c>
      <c r="U47" s="581">
        <v>506</v>
      </c>
      <c r="V47" s="1040">
        <v>582</v>
      </c>
      <c r="W47" s="581">
        <v>654</v>
      </c>
      <c r="X47" s="580">
        <v>655</v>
      </c>
      <c r="Y47" s="580">
        <v>582</v>
      </c>
      <c r="Z47" s="580">
        <v>576</v>
      </c>
      <c r="AA47" s="580">
        <v>602</v>
      </c>
      <c r="AB47" s="580">
        <v>660</v>
      </c>
      <c r="AC47" s="580">
        <v>690</v>
      </c>
      <c r="AD47" s="580">
        <v>1027</v>
      </c>
      <c r="AE47" s="580">
        <v>1288</v>
      </c>
      <c r="AF47" s="580">
        <v>1444</v>
      </c>
      <c r="AG47" s="580">
        <v>1193</v>
      </c>
      <c r="AH47" s="1624">
        <v>1236</v>
      </c>
    </row>
    <row r="48" spans="1:35" s="1" customFormat="1" ht="11.1" customHeight="1" thickBot="1">
      <c r="A48" s="173"/>
      <c r="B48" s="174"/>
      <c r="C48" s="228"/>
      <c r="D48" s="572" t="s">
        <v>181</v>
      </c>
      <c r="E48" s="572"/>
      <c r="F48" s="572"/>
      <c r="G48" s="573">
        <v>345963</v>
      </c>
      <c r="H48" s="573">
        <v>355123</v>
      </c>
      <c r="I48" s="573">
        <v>362290</v>
      </c>
      <c r="J48" s="573">
        <v>366498</v>
      </c>
      <c r="K48" s="573">
        <v>369872</v>
      </c>
      <c r="L48" s="573">
        <v>366335</v>
      </c>
      <c r="M48" s="573">
        <v>368666</v>
      </c>
      <c r="N48" s="573">
        <v>377195</v>
      </c>
      <c r="O48" s="573">
        <v>383597</v>
      </c>
      <c r="P48" s="573">
        <v>378886</v>
      </c>
      <c r="Q48" s="573">
        <v>386718</v>
      </c>
      <c r="R48" s="574">
        <v>383642</v>
      </c>
      <c r="S48" s="574">
        <v>391410</v>
      </c>
      <c r="T48" s="574">
        <v>392601</v>
      </c>
      <c r="U48" s="574">
        <v>396259</v>
      </c>
      <c r="V48" s="1032">
        <v>410579</v>
      </c>
      <c r="W48" s="574">
        <v>417557</v>
      </c>
      <c r="X48" s="573">
        <v>420982</v>
      </c>
      <c r="Y48" s="573">
        <v>435056</v>
      </c>
      <c r="Z48" s="573">
        <v>449362</v>
      </c>
      <c r="AA48" s="573">
        <v>462085</v>
      </c>
      <c r="AB48" s="573">
        <v>462919</v>
      </c>
      <c r="AC48" s="573">
        <v>472587</v>
      </c>
      <c r="AD48" s="573">
        <v>470831</v>
      </c>
      <c r="AE48" s="573">
        <v>478855</v>
      </c>
      <c r="AF48" s="573">
        <v>487226</v>
      </c>
      <c r="AG48" s="573">
        <v>496633</v>
      </c>
      <c r="AH48" s="1623">
        <v>494599</v>
      </c>
    </row>
    <row r="49" spans="1:34" s="1" customFormat="1" ht="11.1" customHeight="1" thickTop="1">
      <c r="A49" s="173"/>
      <c r="B49" s="174"/>
      <c r="C49" s="228"/>
      <c r="D49" s="582" t="s">
        <v>183</v>
      </c>
      <c r="E49" s="582"/>
      <c r="F49" s="582"/>
      <c r="G49" s="580">
        <v>321398</v>
      </c>
      <c r="H49" s="580">
        <v>326655</v>
      </c>
      <c r="I49" s="580">
        <v>333524</v>
      </c>
      <c r="J49" s="580">
        <v>337028</v>
      </c>
      <c r="K49" s="580">
        <v>338413</v>
      </c>
      <c r="L49" s="580">
        <v>335248</v>
      </c>
      <c r="M49" s="583">
        <v>337786</v>
      </c>
      <c r="N49" s="578">
        <v>344889</v>
      </c>
      <c r="O49" s="578">
        <v>350720</v>
      </c>
      <c r="P49" s="578">
        <v>346125</v>
      </c>
      <c r="Q49" s="580">
        <v>353640</v>
      </c>
      <c r="R49" s="581">
        <v>349996</v>
      </c>
      <c r="S49" s="581">
        <v>357336</v>
      </c>
      <c r="T49" s="581">
        <v>358624</v>
      </c>
      <c r="U49" s="581">
        <v>362233</v>
      </c>
      <c r="V49" s="1040">
        <v>376036</v>
      </c>
      <c r="W49" s="581">
        <v>383308</v>
      </c>
      <c r="X49" s="580">
        <v>386691</v>
      </c>
      <c r="Y49" s="580">
        <v>400996</v>
      </c>
      <c r="Z49" s="580">
        <v>414908</v>
      </c>
      <c r="AA49" s="580">
        <v>426827</v>
      </c>
      <c r="AB49" s="580">
        <v>427730</v>
      </c>
      <c r="AC49" s="1717">
        <v>437593</v>
      </c>
      <c r="AD49" s="1717">
        <v>433822</v>
      </c>
      <c r="AE49" s="1717">
        <v>442499</v>
      </c>
      <c r="AF49" s="1717">
        <v>450514</v>
      </c>
      <c r="AG49" s="1717">
        <v>459729</v>
      </c>
      <c r="AH49" s="1624">
        <v>459698</v>
      </c>
    </row>
    <row r="50" spans="1:34" s="1" customFormat="1" ht="11.1" customHeight="1">
      <c r="A50" s="173"/>
      <c r="B50" s="174"/>
      <c r="C50" s="228"/>
      <c r="D50" s="575" t="s">
        <v>185</v>
      </c>
      <c r="E50" s="94"/>
      <c r="F50" s="94"/>
      <c r="G50" s="576">
        <v>268495</v>
      </c>
      <c r="H50" s="576">
        <v>280668</v>
      </c>
      <c r="I50" s="576">
        <v>287049</v>
      </c>
      <c r="J50" s="576">
        <v>293716</v>
      </c>
      <c r="K50" s="576">
        <v>294790</v>
      </c>
      <c r="L50" s="576">
        <v>293550</v>
      </c>
      <c r="M50" s="584">
        <v>297548</v>
      </c>
      <c r="N50" s="585">
        <v>304054</v>
      </c>
      <c r="O50" s="584">
        <v>309369</v>
      </c>
      <c r="P50" s="584">
        <v>309163</v>
      </c>
      <c r="Q50" s="584">
        <v>314888</v>
      </c>
      <c r="R50" s="586">
        <v>309053</v>
      </c>
      <c r="S50" s="586">
        <v>316603</v>
      </c>
      <c r="T50" s="586">
        <v>317966</v>
      </c>
      <c r="U50" s="586">
        <v>317197</v>
      </c>
      <c r="V50" s="1045">
        <v>326927</v>
      </c>
      <c r="W50" s="586">
        <v>336222</v>
      </c>
      <c r="X50" s="585">
        <v>341458</v>
      </c>
      <c r="Y50" s="585">
        <v>355087</v>
      </c>
      <c r="Z50" s="585">
        <v>370121</v>
      </c>
      <c r="AA50" s="585">
        <v>381367</v>
      </c>
      <c r="AB50" s="585">
        <v>383996</v>
      </c>
      <c r="AC50" s="1718">
        <v>391647</v>
      </c>
      <c r="AD50" s="1718">
        <v>387677</v>
      </c>
      <c r="AE50" s="1718">
        <v>392348</v>
      </c>
      <c r="AF50" s="1718">
        <v>401726</v>
      </c>
      <c r="AG50" s="1718">
        <v>406778</v>
      </c>
      <c r="AH50" s="1615">
        <v>409064</v>
      </c>
    </row>
    <row r="51" spans="1:34" s="1" customFormat="1" ht="11.1" customHeight="1">
      <c r="A51" s="173"/>
      <c r="B51" s="174"/>
      <c r="C51" s="228"/>
      <c r="D51" s="575" t="s">
        <v>74</v>
      </c>
      <c r="E51" s="94"/>
      <c r="F51" s="94"/>
      <c r="G51" s="576">
        <v>23250</v>
      </c>
      <c r="H51" s="576">
        <v>23949</v>
      </c>
      <c r="I51" s="576">
        <v>20776</v>
      </c>
      <c r="J51" s="576">
        <v>20267</v>
      </c>
      <c r="K51" s="576">
        <v>21577</v>
      </c>
      <c r="L51" s="576">
        <v>19757</v>
      </c>
      <c r="M51" s="578">
        <v>19149</v>
      </c>
      <c r="N51" s="578">
        <v>19722</v>
      </c>
      <c r="O51" s="578">
        <v>18993</v>
      </c>
      <c r="P51" s="578">
        <v>17938</v>
      </c>
      <c r="Q51" s="578">
        <v>18426</v>
      </c>
      <c r="R51" s="579">
        <v>18320</v>
      </c>
      <c r="S51" s="579">
        <v>17930</v>
      </c>
      <c r="T51" s="579">
        <v>17721</v>
      </c>
      <c r="U51" s="579">
        <v>19530</v>
      </c>
      <c r="V51" s="1038">
        <v>21061</v>
      </c>
      <c r="W51" s="579">
        <v>20696</v>
      </c>
      <c r="X51" s="578">
        <v>19968</v>
      </c>
      <c r="Y51" s="578">
        <v>20394</v>
      </c>
      <c r="Z51" s="578">
        <v>21094</v>
      </c>
      <c r="AA51" s="578">
        <v>21114</v>
      </c>
      <c r="AB51" s="578">
        <v>21018</v>
      </c>
      <c r="AC51" s="1718">
        <v>21720</v>
      </c>
      <c r="AD51" s="1718">
        <v>21993</v>
      </c>
      <c r="AE51" s="1718">
        <v>23025</v>
      </c>
      <c r="AF51" s="1718">
        <v>22580</v>
      </c>
      <c r="AG51" s="1718">
        <v>23884</v>
      </c>
      <c r="AH51" s="1614">
        <v>22211</v>
      </c>
    </row>
    <row r="52" spans="1:34" s="1" customFormat="1" ht="11.1" customHeight="1">
      <c r="A52" s="173"/>
      <c r="B52" s="174"/>
      <c r="C52" s="228"/>
      <c r="D52" s="575" t="s">
        <v>188</v>
      </c>
      <c r="E52" s="94"/>
      <c r="F52" s="587"/>
      <c r="G52" s="576">
        <v>15490</v>
      </c>
      <c r="H52" s="576">
        <v>14490</v>
      </c>
      <c r="I52" s="576">
        <v>15490</v>
      </c>
      <c r="J52" s="576">
        <v>14590</v>
      </c>
      <c r="K52" s="576">
        <v>13591</v>
      </c>
      <c r="L52" s="576">
        <v>13790</v>
      </c>
      <c r="M52" s="578">
        <v>13791</v>
      </c>
      <c r="N52" s="578">
        <v>13191</v>
      </c>
      <c r="O52" s="578">
        <v>13192</v>
      </c>
      <c r="P52" s="578">
        <v>10992</v>
      </c>
      <c r="Q52" s="578">
        <v>12690</v>
      </c>
      <c r="R52" s="579">
        <v>13989</v>
      </c>
      <c r="S52" s="579">
        <v>14289</v>
      </c>
      <c r="T52" s="579">
        <v>14290</v>
      </c>
      <c r="U52" s="579">
        <v>16789</v>
      </c>
      <c r="V52" s="1038">
        <v>18290</v>
      </c>
      <c r="W52" s="579">
        <v>17491</v>
      </c>
      <c r="X52" s="578">
        <v>16792</v>
      </c>
      <c r="Y52" s="578">
        <v>16791</v>
      </c>
      <c r="Z52" s="578">
        <v>15491</v>
      </c>
      <c r="AA52" s="578">
        <v>16492</v>
      </c>
      <c r="AB52" s="578">
        <v>15493</v>
      </c>
      <c r="AC52" s="1718">
        <v>14993</v>
      </c>
      <c r="AD52" s="1718">
        <v>14992</v>
      </c>
      <c r="AE52" s="1718">
        <v>15493</v>
      </c>
      <c r="AF52" s="1718">
        <v>15724</v>
      </c>
      <c r="AG52" s="1718">
        <v>13937</v>
      </c>
      <c r="AH52" s="1614">
        <v>14412</v>
      </c>
    </row>
    <row r="53" spans="1:34" s="1" customFormat="1" ht="11.1" customHeight="1">
      <c r="A53" s="173"/>
      <c r="B53" s="174"/>
      <c r="C53" s="228"/>
      <c r="D53" s="575" t="s">
        <v>190</v>
      </c>
      <c r="E53" s="94"/>
      <c r="F53" s="94"/>
      <c r="G53" s="576">
        <v>14163</v>
      </c>
      <c r="H53" s="576">
        <v>7548</v>
      </c>
      <c r="I53" s="576">
        <v>10209</v>
      </c>
      <c r="J53" s="576">
        <v>8455</v>
      </c>
      <c r="K53" s="576">
        <v>8455</v>
      </c>
      <c r="L53" s="576">
        <v>8151</v>
      </c>
      <c r="M53" s="580">
        <v>7298</v>
      </c>
      <c r="N53" s="580">
        <v>7922</v>
      </c>
      <c r="O53" s="580">
        <v>9166</v>
      </c>
      <c r="P53" s="580">
        <v>8032</v>
      </c>
      <c r="Q53" s="580">
        <v>7636</v>
      </c>
      <c r="R53" s="581">
        <v>8634</v>
      </c>
      <c r="S53" s="581">
        <v>8514</v>
      </c>
      <c r="T53" s="581">
        <v>8647</v>
      </c>
      <c r="U53" s="581">
        <v>8717</v>
      </c>
      <c r="V53" s="1040">
        <v>9758</v>
      </c>
      <c r="W53" s="581">
        <v>8899</v>
      </c>
      <c r="X53" s="580">
        <v>8473</v>
      </c>
      <c r="Y53" s="580">
        <v>8724</v>
      </c>
      <c r="Z53" s="580">
        <v>8202</v>
      </c>
      <c r="AA53" s="580">
        <v>7854</v>
      </c>
      <c r="AB53" s="580">
        <v>7223</v>
      </c>
      <c r="AC53" s="1718">
        <v>9233</v>
      </c>
      <c r="AD53" s="1718">
        <v>9160</v>
      </c>
      <c r="AE53" s="1718">
        <v>11633</v>
      </c>
      <c r="AF53" s="1718">
        <v>10484</v>
      </c>
      <c r="AG53" s="1718">
        <v>15130</v>
      </c>
      <c r="AH53" s="1624">
        <v>14011</v>
      </c>
    </row>
    <row r="54" spans="1:34" s="1" customFormat="1" ht="11.1" customHeight="1">
      <c r="A54" s="182"/>
      <c r="B54" s="183"/>
      <c r="C54" s="228"/>
      <c r="D54" s="1431" t="s">
        <v>192</v>
      </c>
      <c r="E54" s="1431"/>
      <c r="F54" s="1431"/>
      <c r="G54" s="955">
        <v>24565</v>
      </c>
      <c r="H54" s="955">
        <v>28468</v>
      </c>
      <c r="I54" s="955">
        <v>28766</v>
      </c>
      <c r="J54" s="955">
        <v>29470</v>
      </c>
      <c r="K54" s="955">
        <v>31459</v>
      </c>
      <c r="L54" s="955">
        <v>31087</v>
      </c>
      <c r="M54" s="955">
        <v>30880</v>
      </c>
      <c r="N54" s="589">
        <v>32306</v>
      </c>
      <c r="O54" s="589">
        <v>32877</v>
      </c>
      <c r="P54" s="589">
        <v>32761</v>
      </c>
      <c r="Q54" s="589">
        <v>33078</v>
      </c>
      <c r="R54" s="590">
        <v>33646</v>
      </c>
      <c r="S54" s="590">
        <v>34074</v>
      </c>
      <c r="T54" s="590">
        <v>33977</v>
      </c>
      <c r="U54" s="590">
        <v>34026</v>
      </c>
      <c r="V54" s="1182">
        <v>34543</v>
      </c>
      <c r="W54" s="628">
        <v>34249</v>
      </c>
      <c r="X54" s="589">
        <v>34291</v>
      </c>
      <c r="Y54" s="589">
        <v>34060</v>
      </c>
      <c r="Z54" s="589">
        <v>34454</v>
      </c>
      <c r="AA54" s="589">
        <v>35258</v>
      </c>
      <c r="AB54" s="589">
        <v>35189</v>
      </c>
      <c r="AC54" s="1719">
        <v>34994</v>
      </c>
      <c r="AD54" s="1719">
        <v>37009</v>
      </c>
      <c r="AE54" s="1719">
        <v>36356</v>
      </c>
      <c r="AF54" s="1719">
        <v>36712</v>
      </c>
      <c r="AG54" s="1719">
        <v>36904</v>
      </c>
      <c r="AH54" s="1602">
        <v>34901</v>
      </c>
    </row>
    <row r="55" spans="1:34" ht="11.1" customHeight="1">
      <c r="A55" s="182"/>
      <c r="B55" s="183"/>
      <c r="C55" s="228"/>
      <c r="D55" s="575"/>
      <c r="E55" s="178"/>
      <c r="F55" s="178"/>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row>
    <row r="56" spans="1:34" s="87" customFormat="1" ht="11.1" customHeight="1">
      <c r="A56" s="182"/>
      <c r="B56" s="183"/>
      <c r="C56" s="202"/>
      <c r="D56" s="16"/>
      <c r="E56" s="16"/>
      <c r="F56" s="16"/>
      <c r="G56" s="16"/>
      <c r="H56" s="16"/>
      <c r="I56" s="16"/>
      <c r="J56" s="16"/>
      <c r="K56" s="16"/>
      <c r="L56" s="360"/>
      <c r="M56" s="360"/>
      <c r="N56" s="360"/>
      <c r="O56" s="360"/>
      <c r="P56" s="360"/>
      <c r="Q56" s="360"/>
      <c r="R56" s="360"/>
      <c r="S56" s="360"/>
      <c r="T56" s="360"/>
      <c r="U56" s="360"/>
      <c r="V56" s="360"/>
      <c r="W56" s="360"/>
      <c r="X56" s="360"/>
      <c r="Y56" s="360"/>
      <c r="Z56" s="360"/>
      <c r="AA56" s="360"/>
      <c r="AB56" s="360"/>
      <c r="AC56" s="360"/>
      <c r="AD56" s="360"/>
      <c r="AE56" s="360"/>
      <c r="AF56" s="360"/>
      <c r="AG56" s="360"/>
      <c r="AH56" s="360">
        <v>5</v>
      </c>
    </row>
    <row r="57" spans="1:34" ht="11.1" customHeight="1">
      <c r="A57" s="182"/>
      <c r="B57" s="183"/>
      <c r="C57" s="202"/>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row>
    <row r="58" spans="1:34" ht="11.1" customHeight="1">
      <c r="B58" s="183"/>
      <c r="C58" s="202"/>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row>
    <row r="59" spans="1:34" ht="11.1" customHeight="1">
      <c r="G59" s="2"/>
      <c r="H59" s="2"/>
      <c r="I59" s="2"/>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row>
    <row r="60" spans="1:34">
      <c r="G60" s="2"/>
      <c r="H60" s="2"/>
      <c r="I60" s="2"/>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row>
    <row r="61" spans="1:34">
      <c r="G61" s="2"/>
      <c r="H61" s="2"/>
      <c r="I61" s="2"/>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row>
    <row r="62" spans="1:34">
      <c r="G62" s="2"/>
      <c r="H62" s="2"/>
      <c r="I62" s="2"/>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row>
    <row r="63" spans="1:34">
      <c r="G63" s="357"/>
      <c r="H63" s="357"/>
      <c r="I63" s="357"/>
      <c r="J63" s="357"/>
      <c r="K63" s="357"/>
      <c r="L63" s="87"/>
      <c r="M63" s="87"/>
      <c r="N63" s="87"/>
      <c r="O63" s="87"/>
      <c r="P63" s="87"/>
      <c r="Q63" s="87"/>
      <c r="R63" s="87"/>
      <c r="S63" s="87"/>
      <c r="T63" s="87"/>
      <c r="U63" s="87"/>
      <c r="V63" s="87"/>
      <c r="W63" s="87"/>
      <c r="X63" s="87"/>
      <c r="Y63" s="87"/>
      <c r="Z63" s="87"/>
      <c r="AA63" s="87"/>
      <c r="AB63" s="87"/>
      <c r="AC63" s="87"/>
      <c r="AD63" s="87"/>
      <c r="AE63" s="87"/>
      <c r="AF63" s="87"/>
      <c r="AG63" s="87"/>
      <c r="AH63" s="87"/>
    </row>
    <row r="64" spans="1:34">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row>
    <row r="65" spans="4:34">
      <c r="G65" s="2"/>
      <c r="H65" s="2"/>
      <c r="I65" s="2"/>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row>
    <row r="66" spans="4:34">
      <c r="G66" s="2"/>
      <c r="H66" s="2"/>
      <c r="I66" s="2"/>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row>
    <row r="67" spans="4:34">
      <c r="G67" s="2"/>
      <c r="H67" s="2"/>
      <c r="I67" s="2"/>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row>
    <row r="68" spans="4:34">
      <c r="G68" s="2"/>
      <c r="H68" s="2"/>
      <c r="I68" s="2"/>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row>
    <row r="69" spans="4:34">
      <c r="G69" s="2"/>
      <c r="H69" s="2"/>
      <c r="I69" s="2"/>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row>
    <row r="70" spans="4:34">
      <c r="G70" s="2"/>
      <c r="H70" s="2"/>
      <c r="I70" s="2"/>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row>
    <row r="71" spans="4:34">
      <c r="D71" s="25"/>
      <c r="E71" s="27"/>
      <c r="F71" s="27"/>
      <c r="G71" s="26"/>
      <c r="H71" s="26"/>
      <c r="I71" s="26"/>
      <c r="J71" s="26"/>
      <c r="K71" s="26"/>
      <c r="L71" s="26"/>
      <c r="M71" s="26"/>
      <c r="N71" s="26"/>
      <c r="O71" s="26"/>
      <c r="P71" s="26"/>
      <c r="Q71" s="26"/>
      <c r="R71" s="26"/>
      <c r="S71" s="26"/>
      <c r="T71" s="26"/>
      <c r="U71" s="1325"/>
      <c r="V71" s="1325"/>
      <c r="W71" s="1325"/>
      <c r="X71" s="1325"/>
      <c r="Y71" s="1325"/>
      <c r="Z71" s="1325"/>
      <c r="AA71" s="1325"/>
      <c r="AB71" s="1325"/>
      <c r="AC71" s="1325"/>
      <c r="AD71" s="1325"/>
      <c r="AE71" s="1325"/>
      <c r="AF71" s="1325"/>
      <c r="AG71" s="1325"/>
      <c r="AH71" s="1325"/>
    </row>
    <row r="72" spans="4:34">
      <c r="D72" s="15"/>
      <c r="E72" s="15"/>
      <c r="F72" s="15"/>
      <c r="G72" s="19"/>
      <c r="H72" s="19"/>
      <c r="I72" s="19"/>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row>
  </sheetData>
  <phoneticPr fontId="230" type="noConversion"/>
  <conditionalFormatting sqref="G21:K21 G38:K38 G71:K71">
    <cfRule type="cellIs" dxfId="221" priority="68" operator="greaterThan">
      <formula>0</formula>
    </cfRule>
  </conditionalFormatting>
  <conditionalFormatting sqref="G21:K21 G38:K38 G71:K71">
    <cfRule type="cellIs" dxfId="220" priority="67" operator="lessThan">
      <formula>0</formula>
    </cfRule>
  </conditionalFormatting>
  <conditionalFormatting sqref="L21:N21 L38:N38 L71:N71 P71:Q71 P38:Q38 P21:Q21">
    <cfRule type="cellIs" dxfId="219" priority="58" operator="greaterThan">
      <formula>0</formula>
    </cfRule>
  </conditionalFormatting>
  <conditionalFormatting sqref="L21:N21 L38:N38 L71:N71 P71:Q71 P38:Q38 P21:Q21">
    <cfRule type="cellIs" dxfId="218" priority="57" operator="lessThan">
      <formula>0</formula>
    </cfRule>
  </conditionalFormatting>
  <conditionalFormatting sqref="O71 O38 O21">
    <cfRule type="cellIs" dxfId="217" priority="56" operator="greaterThan">
      <formula>0</formula>
    </cfRule>
  </conditionalFormatting>
  <conditionalFormatting sqref="O71 O38 O21">
    <cfRule type="cellIs" dxfId="216" priority="55" operator="lessThan">
      <formula>0</formula>
    </cfRule>
  </conditionalFormatting>
  <conditionalFormatting sqref="T38 T21">
    <cfRule type="cellIs" dxfId="215" priority="48" operator="greaterThan">
      <formula>0</formula>
    </cfRule>
  </conditionalFormatting>
  <conditionalFormatting sqref="T38 T21">
    <cfRule type="cellIs" dxfId="214" priority="47" operator="lessThan">
      <formula>0</formula>
    </cfRule>
  </conditionalFormatting>
  <conditionalFormatting sqref="R71:T71 R38 R21">
    <cfRule type="cellIs" dxfId="213" priority="52" operator="greaterThan">
      <formula>0</formula>
    </cfRule>
  </conditionalFormatting>
  <conditionalFormatting sqref="R71:T71 R38 R21">
    <cfRule type="cellIs" dxfId="212" priority="51" operator="lessThan">
      <formula>0</formula>
    </cfRule>
  </conditionalFormatting>
  <conditionalFormatting sqref="S38 S21">
    <cfRule type="cellIs" dxfId="211" priority="50" operator="greaterThan">
      <formula>0</formula>
    </cfRule>
  </conditionalFormatting>
  <conditionalFormatting sqref="S38 S21">
    <cfRule type="cellIs" dxfId="210" priority="49" operator="lessThan">
      <formula>0</formula>
    </cfRule>
  </conditionalFormatting>
  <conditionalFormatting sqref="AH71">
    <cfRule type="cellIs" dxfId="209" priority="44" operator="greaterThan">
      <formula>0</formula>
    </cfRule>
  </conditionalFormatting>
  <conditionalFormatting sqref="AH71">
    <cfRule type="cellIs" dxfId="208" priority="43" operator="lessThan">
      <formula>0</formula>
    </cfRule>
  </conditionalFormatting>
  <conditionalFormatting sqref="U71:AG71">
    <cfRule type="cellIs" dxfId="207" priority="42" operator="greaterThan">
      <formula>0</formula>
    </cfRule>
  </conditionalFormatting>
  <conditionalFormatting sqref="U71:AG71">
    <cfRule type="cellIs" dxfId="206" priority="41" operator="lessThan">
      <formula>0</formula>
    </cfRule>
  </conditionalFormatting>
  <conditionalFormatting sqref="U38:V38 U21:V21">
    <cfRule type="cellIs" dxfId="205" priority="40" operator="greaterThan">
      <formula>0</formula>
    </cfRule>
  </conditionalFormatting>
  <conditionalFormatting sqref="U38:V38 U21:V21">
    <cfRule type="cellIs" dxfId="204" priority="39" operator="lessThan">
      <formula>0</formula>
    </cfRule>
  </conditionalFormatting>
  <conditionalFormatting sqref="W38 W21">
    <cfRule type="cellIs" dxfId="203" priority="38" operator="greaterThan">
      <formula>0</formula>
    </cfRule>
  </conditionalFormatting>
  <conditionalFormatting sqref="W38 W21">
    <cfRule type="cellIs" dxfId="202" priority="37" operator="lessThan">
      <formula>0</formula>
    </cfRule>
  </conditionalFormatting>
  <conditionalFormatting sqref="X38 X21">
    <cfRule type="cellIs" dxfId="201" priority="36" operator="greaterThan">
      <formula>0</formula>
    </cfRule>
  </conditionalFormatting>
  <conditionalFormatting sqref="X38 X21">
    <cfRule type="cellIs" dxfId="200" priority="35" operator="lessThan">
      <formula>0</formula>
    </cfRule>
  </conditionalFormatting>
  <conditionalFormatting sqref="Y38 Y21">
    <cfRule type="cellIs" dxfId="199" priority="34" operator="greaterThan">
      <formula>0</formula>
    </cfRule>
  </conditionalFormatting>
  <conditionalFormatting sqref="Y38 Y21">
    <cfRule type="cellIs" dxfId="198" priority="33" operator="lessThan">
      <formula>0</formula>
    </cfRule>
  </conditionalFormatting>
  <conditionalFormatting sqref="Z38 Z21">
    <cfRule type="cellIs" dxfId="197" priority="32" operator="greaterThan">
      <formula>0</formula>
    </cfRule>
  </conditionalFormatting>
  <conditionalFormatting sqref="Z38 Z21">
    <cfRule type="cellIs" dxfId="196" priority="31" operator="lessThan">
      <formula>0</formula>
    </cfRule>
  </conditionalFormatting>
  <conditionalFormatting sqref="AA38 AA21">
    <cfRule type="cellIs" dxfId="195" priority="28" operator="greaterThan">
      <formula>0</formula>
    </cfRule>
  </conditionalFormatting>
  <conditionalFormatting sqref="AA38 AA21">
    <cfRule type="cellIs" dxfId="194" priority="27" operator="lessThan">
      <formula>0</formula>
    </cfRule>
  </conditionalFormatting>
  <conditionalFormatting sqref="AH38 AH21">
    <cfRule type="cellIs" dxfId="193" priority="26" operator="greaterThan">
      <formula>0</formula>
    </cfRule>
  </conditionalFormatting>
  <conditionalFormatting sqref="AH38 AH21">
    <cfRule type="cellIs" dxfId="192" priority="25" operator="lessThan">
      <formula>0</formula>
    </cfRule>
  </conditionalFormatting>
  <conditionalFormatting sqref="AB38 AB21">
    <cfRule type="cellIs" dxfId="191" priority="22" operator="greaterThan">
      <formula>0</formula>
    </cfRule>
  </conditionalFormatting>
  <conditionalFormatting sqref="AB38 AB21">
    <cfRule type="cellIs" dxfId="190" priority="21" operator="lessThan">
      <formula>0</formula>
    </cfRule>
  </conditionalFormatting>
  <conditionalFormatting sqref="AC38 AC21">
    <cfRule type="cellIs" dxfId="189" priority="18" operator="greaterThan">
      <formula>0</formula>
    </cfRule>
  </conditionalFormatting>
  <conditionalFormatting sqref="AC38 AC21">
    <cfRule type="cellIs" dxfId="188" priority="17" operator="lessThan">
      <formula>0</formula>
    </cfRule>
  </conditionalFormatting>
  <conditionalFormatting sqref="AD38 AD21">
    <cfRule type="cellIs" dxfId="187" priority="14" operator="greaterThan">
      <formula>0</formula>
    </cfRule>
  </conditionalFormatting>
  <conditionalFormatting sqref="AD38 AD21">
    <cfRule type="cellIs" dxfId="186" priority="13" operator="lessThan">
      <formula>0</formula>
    </cfRule>
  </conditionalFormatting>
  <conditionalFormatting sqref="AE38 AE21">
    <cfRule type="cellIs" dxfId="185" priority="10" operator="greaterThan">
      <formula>0</formula>
    </cfRule>
  </conditionalFormatting>
  <conditionalFormatting sqref="AE38 AE21">
    <cfRule type="cellIs" dxfId="184" priority="9" operator="lessThan">
      <formula>0</formula>
    </cfRule>
  </conditionalFormatting>
  <conditionalFormatting sqref="AF38 AF21">
    <cfRule type="cellIs" dxfId="183" priority="6" operator="greaterThan">
      <formula>0</formula>
    </cfRule>
  </conditionalFormatting>
  <conditionalFormatting sqref="AF38 AF21">
    <cfRule type="cellIs" dxfId="182" priority="5" operator="lessThan">
      <formula>0</formula>
    </cfRule>
  </conditionalFormatting>
  <conditionalFormatting sqref="AG38 AG21">
    <cfRule type="cellIs" dxfId="181" priority="2" operator="greaterThan">
      <formula>0</formula>
    </cfRule>
  </conditionalFormatting>
  <conditionalFormatting sqref="AG38 AG21">
    <cfRule type="cellIs" dxfId="180" priority="1" operator="lessThan">
      <formula>0</formula>
    </cfRule>
  </conditionalFormatting>
  <hyperlinks>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9" location="'그룹 경영실적 요약'!A1" display="그룹 경영실적 요약"/>
    <hyperlink ref="B20" location="'연체율(부산은행)'!A1" display="연체율 현황[부산은행]"/>
    <hyperlink ref="B5" location="목차!A1" display="목 차"/>
    <hyperlink ref="B7" location="목차!A1" display="BNK금융지주"/>
    <hyperlink ref="B13" location="'수수료이익 현황(은행)'!Print_Area" display="수수료이익 현황 [은행]"/>
  </hyperlinks>
  <pageMargins left="0.23622047244094491" right="0.31496062992125984" top="0.74803149606299213" bottom="0.31496062992125984" header="0.31496062992125984" footer="0.31496062992125984"/>
  <pageSetup paperSize="9"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9CCFF"/>
    <pageSetUpPr fitToPage="1"/>
  </sheetPr>
  <dimension ref="A1:AN51"/>
  <sheetViews>
    <sheetView showGridLines="0" view="pageBreakPreview" zoomScaleNormal="130" zoomScaleSheetLayoutView="100" workbookViewId="0">
      <pane xSplit="7" topLeftCell="H1" activePane="topRight" state="frozen"/>
      <selection activeCell="AH3" sqref="AH3"/>
      <selection pane="topRight" activeCell="AG3" sqref="AG3"/>
    </sheetView>
  </sheetViews>
  <sheetFormatPr defaultColWidth="9" defaultRowHeight="13.5"/>
  <cols>
    <col min="1" max="1" width="1.625" style="6" customWidth="1"/>
    <col min="2" max="2" width="22.625" style="3" bestFit="1" customWidth="1"/>
    <col min="3" max="3" width="3.75" style="2" customWidth="1"/>
    <col min="4" max="5" width="1.625" style="2" customWidth="1"/>
    <col min="6" max="6" width="23" style="2" customWidth="1"/>
    <col min="7" max="18" width="10.625" style="87" hidden="1" customWidth="1"/>
    <col min="19" max="32" width="11.25" style="87" hidden="1" customWidth="1"/>
    <col min="33" max="33" width="11.25" style="87" customWidth="1"/>
    <col min="34" max="34" width="9" style="87"/>
    <col min="35" max="16384" width="9" style="2"/>
  </cols>
  <sheetData>
    <row r="1" spans="1:40" s="4" customFormat="1" ht="10.5" customHeight="1">
      <c r="A1" s="142"/>
      <c r="B1" s="143"/>
      <c r="C1" s="144"/>
      <c r="D1" s="144"/>
      <c r="E1" s="144"/>
      <c r="F1" s="144"/>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89"/>
    </row>
    <row r="2" spans="1:40" s="4" customFormat="1" ht="17.45" customHeight="1">
      <c r="A2" s="146"/>
      <c r="B2" s="147"/>
      <c r="C2" s="397"/>
      <c r="D2" s="398" t="s">
        <v>442</v>
      </c>
      <c r="E2" s="397"/>
      <c r="F2" s="397"/>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89"/>
    </row>
    <row r="3" spans="1:40" s="40" customFormat="1" ht="20.100000000000001" customHeight="1">
      <c r="A3" s="122"/>
      <c r="B3" s="123"/>
      <c r="C3" s="124"/>
      <c r="D3" s="125"/>
      <c r="E3" s="124"/>
      <c r="F3" s="130"/>
      <c r="G3" s="132" t="s">
        <v>22</v>
      </c>
      <c r="H3" s="132" t="s">
        <v>23</v>
      </c>
      <c r="I3" s="132" t="s">
        <v>11</v>
      </c>
      <c r="J3" s="132" t="s">
        <v>21</v>
      </c>
      <c r="K3" s="132" t="s">
        <v>41</v>
      </c>
      <c r="L3" s="132" t="s">
        <v>55</v>
      </c>
      <c r="M3" s="132" t="s">
        <v>450</v>
      </c>
      <c r="N3" s="132" t="s">
        <v>466</v>
      </c>
      <c r="O3" s="132" t="s">
        <v>485</v>
      </c>
      <c r="P3" s="132" t="s">
        <v>491</v>
      </c>
      <c r="Q3" s="132" t="s">
        <v>500</v>
      </c>
      <c r="R3" s="132" t="s">
        <v>513</v>
      </c>
      <c r="S3" s="132" t="s">
        <v>518</v>
      </c>
      <c r="T3" s="132" t="s">
        <v>529</v>
      </c>
      <c r="U3" s="132" t="s">
        <v>538</v>
      </c>
      <c r="V3" s="132" t="s">
        <v>542</v>
      </c>
      <c r="W3" s="132" t="s">
        <v>548</v>
      </c>
      <c r="X3" s="132" t="s">
        <v>557</v>
      </c>
      <c r="Y3" s="132" t="s">
        <v>575</v>
      </c>
      <c r="Z3" s="132" t="s">
        <v>580</v>
      </c>
      <c r="AA3" s="132" t="s">
        <v>588</v>
      </c>
      <c r="AB3" s="132" t="s">
        <v>592</v>
      </c>
      <c r="AC3" s="132" t="s">
        <v>602</v>
      </c>
      <c r="AD3" s="132" t="s">
        <v>609</v>
      </c>
      <c r="AE3" s="132" t="s">
        <v>616</v>
      </c>
      <c r="AF3" s="132" t="s">
        <v>622</v>
      </c>
      <c r="AG3" s="1459" t="s">
        <v>636</v>
      </c>
      <c r="AH3" s="101"/>
    </row>
    <row r="4" spans="1:40" s="4" customFormat="1" ht="11.1" customHeight="1">
      <c r="A4" s="189"/>
      <c r="B4" s="190"/>
      <c r="C4" s="94"/>
      <c r="D4" s="94"/>
      <c r="E4" s="94"/>
      <c r="F4" s="94"/>
      <c r="G4" s="191"/>
      <c r="H4" s="191"/>
      <c r="I4" s="191"/>
      <c r="J4" s="191"/>
      <c r="K4" s="191"/>
      <c r="L4" s="191"/>
      <c r="M4" s="191"/>
      <c r="N4" s="191"/>
      <c r="O4" s="191"/>
      <c r="P4" s="191"/>
      <c r="Q4" s="191"/>
      <c r="R4" s="469"/>
      <c r="S4" s="469"/>
      <c r="T4" s="469"/>
      <c r="U4" s="469"/>
      <c r="V4" s="469"/>
      <c r="W4" s="469"/>
      <c r="X4" s="469"/>
      <c r="Y4" s="469"/>
      <c r="Z4" s="469"/>
      <c r="AA4" s="469"/>
      <c r="AB4" s="469"/>
      <c r="AC4" s="469"/>
      <c r="AD4" s="469"/>
      <c r="AE4" s="469"/>
      <c r="AF4" s="469"/>
      <c r="AG4" s="469"/>
      <c r="AH4" s="89"/>
    </row>
    <row r="5" spans="1:40" s="4" customFormat="1" ht="11.1" customHeight="1">
      <c r="A5" s="157"/>
      <c r="B5" s="136" t="s">
        <v>114</v>
      </c>
      <c r="C5" s="364"/>
      <c r="D5" s="334" t="s">
        <v>199</v>
      </c>
      <c r="E5" s="335"/>
      <c r="F5" s="335"/>
      <c r="G5" s="21"/>
      <c r="H5" s="21"/>
      <c r="I5" s="21"/>
      <c r="J5" s="21"/>
      <c r="K5" s="45"/>
      <c r="L5" s="319"/>
      <c r="M5" s="319"/>
      <c r="N5" s="319"/>
      <c r="O5" s="319"/>
      <c r="P5" s="319"/>
      <c r="Q5" s="319"/>
      <c r="R5" s="459"/>
      <c r="S5" s="459"/>
      <c r="T5" s="459"/>
      <c r="U5" s="1290"/>
      <c r="V5" s="1290"/>
      <c r="W5" s="1290"/>
      <c r="X5" s="1290"/>
      <c r="Y5" s="1290"/>
      <c r="Z5" s="1290"/>
      <c r="AA5" s="1290"/>
      <c r="AB5" s="1290"/>
      <c r="AC5" s="1290"/>
      <c r="AD5" s="1290"/>
      <c r="AE5" s="1290"/>
      <c r="AF5" s="1290"/>
      <c r="AG5" s="1290" t="s">
        <v>541</v>
      </c>
      <c r="AH5" s="89"/>
    </row>
    <row r="6" spans="1:40" s="1" customFormat="1" ht="11.1" customHeight="1">
      <c r="A6" s="158"/>
      <c r="B6" s="137"/>
      <c r="C6" s="107"/>
      <c r="D6" s="592" t="s">
        <v>200</v>
      </c>
      <c r="E6" s="592"/>
      <c r="F6" s="592"/>
      <c r="G6" s="593">
        <v>2.2000000000000002</v>
      </c>
      <c r="H6" s="593">
        <v>2.21</v>
      </c>
      <c r="I6" s="593">
        <v>2.2599999999999998</v>
      </c>
      <c r="J6" s="593">
        <v>2.29</v>
      </c>
      <c r="K6" s="593">
        <v>2.27</v>
      </c>
      <c r="L6" s="593">
        <v>2.21</v>
      </c>
      <c r="M6" s="593">
        <v>2.3199999999999998</v>
      </c>
      <c r="N6" s="593">
        <v>2.2999999999999998</v>
      </c>
      <c r="O6" s="593">
        <v>2.2200000000000002</v>
      </c>
      <c r="P6" s="593">
        <v>2.19</v>
      </c>
      <c r="Q6" s="593">
        <v>2.1</v>
      </c>
      <c r="R6" s="594">
        <v>2.0499999999999998</v>
      </c>
      <c r="S6" s="594">
        <v>1.97</v>
      </c>
      <c r="T6" s="594">
        <v>1.91</v>
      </c>
      <c r="U6" s="1326">
        <v>1.89</v>
      </c>
      <c r="V6" s="594">
        <v>1.86</v>
      </c>
      <c r="W6" s="594">
        <v>1.82</v>
      </c>
      <c r="X6" s="1476">
        <v>1.83</v>
      </c>
      <c r="Y6" s="1476">
        <v>1.88</v>
      </c>
      <c r="Z6" s="1476">
        <v>1.92</v>
      </c>
      <c r="AA6" s="1476">
        <v>1.91</v>
      </c>
      <c r="AB6" s="1476">
        <v>1.92</v>
      </c>
      <c r="AC6" s="1476">
        <v>1.97</v>
      </c>
      <c r="AD6" s="1476">
        <v>2.0099999999999998</v>
      </c>
      <c r="AE6" s="1476">
        <v>2.0699999999999998</v>
      </c>
      <c r="AF6" s="1476">
        <v>2.13</v>
      </c>
      <c r="AG6" s="1716">
        <v>1.89</v>
      </c>
      <c r="AH6" s="86"/>
    </row>
    <row r="7" spans="1:40" s="1" customFormat="1" ht="11.1" customHeight="1">
      <c r="A7" s="159"/>
      <c r="B7" s="138" t="s">
        <v>116</v>
      </c>
      <c r="C7" s="107"/>
      <c r="D7" s="595" t="s">
        <v>201</v>
      </c>
      <c r="E7" s="595"/>
      <c r="F7" s="595"/>
      <c r="G7" s="596">
        <v>2.17</v>
      </c>
      <c r="H7" s="596">
        <v>2.2200000000000002</v>
      </c>
      <c r="I7" s="596">
        <v>2.2599999999999998</v>
      </c>
      <c r="J7" s="596">
        <v>2.27</v>
      </c>
      <c r="K7" s="596">
        <v>2.27</v>
      </c>
      <c r="L7" s="596">
        <v>2.2599999999999998</v>
      </c>
      <c r="M7" s="593">
        <v>2.3199999999999998</v>
      </c>
      <c r="N7" s="593">
        <v>2.31</v>
      </c>
      <c r="O7" s="593">
        <v>2.2799999999999998</v>
      </c>
      <c r="P7" s="593">
        <v>2.25</v>
      </c>
      <c r="Q7" s="593">
        <v>2.1</v>
      </c>
      <c r="R7" s="594">
        <v>2.08</v>
      </c>
      <c r="S7" s="594">
        <v>2.04</v>
      </c>
      <c r="T7" s="594">
        <v>2.0099999999999998</v>
      </c>
      <c r="U7" s="1326">
        <v>1.89</v>
      </c>
      <c r="V7" s="594">
        <v>1.88</v>
      </c>
      <c r="W7" s="594">
        <v>1.86</v>
      </c>
      <c r="X7" s="1476">
        <v>1.85</v>
      </c>
      <c r="Y7" s="1476">
        <v>1.88</v>
      </c>
      <c r="Z7" s="1476">
        <v>1.9</v>
      </c>
      <c r="AA7" s="1476">
        <v>1.9</v>
      </c>
      <c r="AB7" s="1476">
        <v>1.91</v>
      </c>
      <c r="AC7" s="1476">
        <v>1.97</v>
      </c>
      <c r="AD7" s="1476">
        <v>1.99</v>
      </c>
      <c r="AE7" s="1476">
        <v>2.02</v>
      </c>
      <c r="AF7" s="1476">
        <v>2.0499999999999998</v>
      </c>
      <c r="AG7" s="1716">
        <v>1.96</v>
      </c>
      <c r="AH7" s="86"/>
    </row>
    <row r="8" spans="1:40" s="1" customFormat="1" ht="11.1" customHeight="1">
      <c r="A8" s="160"/>
      <c r="B8" s="139"/>
      <c r="C8" s="106"/>
      <c r="D8" s="381"/>
      <c r="E8" s="381"/>
      <c r="F8" s="381"/>
      <c r="G8" s="36"/>
      <c r="H8" s="36"/>
      <c r="I8" s="36"/>
      <c r="J8" s="36"/>
      <c r="K8" s="36"/>
      <c r="L8" s="36"/>
      <c r="M8" s="36"/>
      <c r="N8" s="36"/>
      <c r="O8" s="36"/>
      <c r="P8" s="36"/>
      <c r="Q8" s="36"/>
      <c r="R8" s="470"/>
      <c r="S8" s="470"/>
      <c r="T8" s="470"/>
      <c r="U8" s="1327"/>
      <c r="V8" s="1327"/>
      <c r="W8" s="470"/>
      <c r="X8" s="36"/>
      <c r="Y8" s="36"/>
      <c r="Z8" s="36"/>
      <c r="AA8" s="36"/>
      <c r="AB8" s="36"/>
      <c r="AC8" s="36"/>
      <c r="AD8" s="36"/>
      <c r="AE8" s="36"/>
      <c r="AF8" s="36"/>
      <c r="AG8" s="36"/>
      <c r="AH8" s="86"/>
    </row>
    <row r="9" spans="1:40" s="1" customFormat="1" ht="11.1" customHeight="1">
      <c r="A9" s="162"/>
      <c r="B9" s="141" t="s">
        <v>150</v>
      </c>
      <c r="C9" s="380"/>
      <c r="D9" s="334" t="s">
        <v>202</v>
      </c>
      <c r="E9" s="382"/>
      <c r="F9" s="382"/>
      <c r="G9" s="45"/>
      <c r="H9" s="45"/>
      <c r="I9" s="45"/>
      <c r="J9" s="45"/>
      <c r="K9" s="45"/>
      <c r="L9" s="319"/>
      <c r="M9" s="319"/>
      <c r="N9" s="319"/>
      <c r="O9" s="319"/>
      <c r="P9" s="319"/>
      <c r="Q9" s="319"/>
      <c r="R9" s="459"/>
      <c r="S9" s="459"/>
      <c r="T9" s="459"/>
      <c r="U9" s="1290"/>
      <c r="V9" s="1290"/>
      <c r="W9" s="459"/>
      <c r="X9" s="345"/>
      <c r="Y9" s="345"/>
      <c r="Z9" s="345"/>
      <c r="AA9" s="345"/>
      <c r="AB9" s="345"/>
      <c r="AC9" s="345"/>
      <c r="AD9" s="345"/>
      <c r="AE9" s="345"/>
      <c r="AF9" s="345"/>
      <c r="AG9" s="345" t="s">
        <v>539</v>
      </c>
      <c r="AH9" s="86"/>
    </row>
    <row r="10" spans="1:40" s="1" customFormat="1" ht="11.1" customHeight="1">
      <c r="A10" s="162"/>
      <c r="B10" s="141" t="s">
        <v>119</v>
      </c>
      <c r="C10" s="107"/>
      <c r="D10" s="592" t="s">
        <v>200</v>
      </c>
      <c r="E10" s="597"/>
      <c r="F10" s="597"/>
      <c r="G10" s="598">
        <v>2.27</v>
      </c>
      <c r="H10" s="598">
        <v>2.2400000000000002</v>
      </c>
      <c r="I10" s="598">
        <v>2.2999999999999998</v>
      </c>
      <c r="J10" s="598">
        <v>2.36</v>
      </c>
      <c r="K10" s="599">
        <v>2.33</v>
      </c>
      <c r="L10" s="599">
        <v>2.2000000000000002</v>
      </c>
      <c r="M10" s="599">
        <v>2.37</v>
      </c>
      <c r="N10" s="599">
        <v>2.3954751403751691</v>
      </c>
      <c r="O10" s="599">
        <v>2.2977465130868304</v>
      </c>
      <c r="P10" s="599">
        <v>2.2415041433580938</v>
      </c>
      <c r="Q10" s="599">
        <v>2.16</v>
      </c>
      <c r="R10" s="600">
        <v>2.1</v>
      </c>
      <c r="S10" s="600">
        <v>2.0299999999999998</v>
      </c>
      <c r="T10" s="600">
        <v>1.98</v>
      </c>
      <c r="U10" s="1077">
        <v>1.94</v>
      </c>
      <c r="V10" s="1077">
        <v>1.88</v>
      </c>
      <c r="W10" s="600">
        <v>1.84</v>
      </c>
      <c r="X10" s="599">
        <v>1.87</v>
      </c>
      <c r="Y10" s="599">
        <v>1.91</v>
      </c>
      <c r="Z10" s="1075">
        <v>1.96</v>
      </c>
      <c r="AA10" s="1075">
        <v>1.94</v>
      </c>
      <c r="AB10" s="1075">
        <v>1.97</v>
      </c>
      <c r="AC10" s="1075">
        <v>2.0299999999999998</v>
      </c>
      <c r="AD10" s="1075">
        <v>2.0699999999999998</v>
      </c>
      <c r="AE10" s="1075">
        <v>2.11</v>
      </c>
      <c r="AF10" s="1075">
        <v>2.2200000000000002</v>
      </c>
      <c r="AG10" s="1726">
        <v>1.9014859785015064</v>
      </c>
      <c r="AI10" s="86"/>
      <c r="AJ10" s="86"/>
      <c r="AL10" s="86"/>
      <c r="AM10" s="86"/>
      <c r="AN10" s="86"/>
    </row>
    <row r="11" spans="1:40" s="1" customFormat="1" ht="11.1" customHeight="1">
      <c r="A11" s="162"/>
      <c r="B11" s="141" t="s">
        <v>120</v>
      </c>
      <c r="C11" s="106"/>
      <c r="D11" s="595" t="s">
        <v>203</v>
      </c>
      <c r="E11" s="601"/>
      <c r="F11" s="601"/>
      <c r="G11" s="602">
        <v>2.57</v>
      </c>
      <c r="H11" s="602">
        <v>2.59</v>
      </c>
      <c r="I11" s="602">
        <v>2.67</v>
      </c>
      <c r="J11" s="602">
        <v>2.67</v>
      </c>
      <c r="K11" s="603">
        <v>2.63</v>
      </c>
      <c r="L11" s="603">
        <v>2.46</v>
      </c>
      <c r="M11" s="599">
        <v>2.7</v>
      </c>
      <c r="N11" s="599">
        <v>2.7199999999999998</v>
      </c>
      <c r="O11" s="599">
        <v>2.6100000000000003</v>
      </c>
      <c r="P11" s="599">
        <v>2.5299999999999998</v>
      </c>
      <c r="Q11" s="599">
        <v>2.46</v>
      </c>
      <c r="R11" s="600">
        <v>2.38</v>
      </c>
      <c r="S11" s="600">
        <v>2.31</v>
      </c>
      <c r="T11" s="600">
        <v>2.23</v>
      </c>
      <c r="U11" s="1077">
        <v>2.2000000000000002</v>
      </c>
      <c r="V11" s="1077">
        <v>2.14</v>
      </c>
      <c r="W11" s="600">
        <v>2.08</v>
      </c>
      <c r="X11" s="599">
        <v>2.1</v>
      </c>
      <c r="Y11" s="599">
        <v>2.14</v>
      </c>
      <c r="Z11" s="1075">
        <v>2.19</v>
      </c>
      <c r="AA11" s="1075">
        <v>2.17</v>
      </c>
      <c r="AB11" s="1075">
        <v>2.19</v>
      </c>
      <c r="AC11" s="1075">
        <v>2.27</v>
      </c>
      <c r="AD11" s="1075">
        <v>2.3199999999999998</v>
      </c>
      <c r="AE11" s="1075">
        <v>2.38</v>
      </c>
      <c r="AF11" s="1075">
        <v>2.56</v>
      </c>
      <c r="AG11" s="1726">
        <v>2.2200000000000002</v>
      </c>
      <c r="AH11" s="1281"/>
      <c r="AI11" s="86"/>
      <c r="AJ11" s="86"/>
      <c r="AK11" s="86"/>
      <c r="AL11" s="86"/>
      <c r="AM11" s="86"/>
      <c r="AN11" s="86"/>
    </row>
    <row r="12" spans="1:40" s="1" customFormat="1" ht="11.1" customHeight="1">
      <c r="A12" s="296"/>
      <c r="B12" s="140" t="s">
        <v>204</v>
      </c>
      <c r="C12" s="106"/>
      <c r="D12" s="604" t="s">
        <v>205</v>
      </c>
      <c r="E12" s="604"/>
      <c r="F12" s="604"/>
      <c r="G12" s="605">
        <v>3.97</v>
      </c>
      <c r="H12" s="605">
        <v>3.74</v>
      </c>
      <c r="I12" s="605">
        <v>3.82</v>
      </c>
      <c r="J12" s="605">
        <v>3.81</v>
      </c>
      <c r="K12" s="606">
        <v>3.78</v>
      </c>
      <c r="L12" s="606">
        <v>3.66</v>
      </c>
      <c r="M12" s="607">
        <v>3.99</v>
      </c>
      <c r="N12" s="608">
        <v>4.0599999999999996</v>
      </c>
      <c r="O12" s="607">
        <v>4</v>
      </c>
      <c r="P12" s="607">
        <v>4.01</v>
      </c>
      <c r="Q12" s="607">
        <v>4</v>
      </c>
      <c r="R12" s="609">
        <v>3.91</v>
      </c>
      <c r="S12" s="609">
        <v>3.76</v>
      </c>
      <c r="T12" s="609">
        <v>3.6</v>
      </c>
      <c r="U12" s="1328">
        <v>3.47</v>
      </c>
      <c r="V12" s="1328">
        <v>3.25</v>
      </c>
      <c r="W12" s="609">
        <v>3.03</v>
      </c>
      <c r="X12" s="1469">
        <v>2.96</v>
      </c>
      <c r="Y12" s="1469">
        <v>2.93</v>
      </c>
      <c r="Z12" s="1647">
        <v>2.93</v>
      </c>
      <c r="AA12" s="1647">
        <v>2.93</v>
      </c>
      <c r="AB12" s="1647">
        <v>3.06</v>
      </c>
      <c r="AC12" s="1647">
        <v>3.33</v>
      </c>
      <c r="AD12" s="1647">
        <v>3.53</v>
      </c>
      <c r="AE12" s="1647">
        <v>3.95</v>
      </c>
      <c r="AF12" s="1647">
        <v>4.7300000000000004</v>
      </c>
      <c r="AG12" s="1625">
        <v>5.2</v>
      </c>
      <c r="AH12" s="86"/>
      <c r="AI12" s="86"/>
      <c r="AJ12" s="86"/>
      <c r="AK12" s="86"/>
      <c r="AL12" s="86"/>
      <c r="AM12" s="86"/>
      <c r="AN12" s="86"/>
    </row>
    <row r="13" spans="1:40" s="1" customFormat="1" ht="11.1" customHeight="1">
      <c r="A13" s="158"/>
      <c r="B13" s="372" t="s">
        <v>122</v>
      </c>
      <c r="C13" s="106"/>
      <c r="D13" s="610" t="s">
        <v>206</v>
      </c>
      <c r="E13" s="610"/>
      <c r="F13" s="610"/>
      <c r="G13" s="605">
        <v>3.34</v>
      </c>
      <c r="H13" s="605">
        <v>3.14</v>
      </c>
      <c r="I13" s="605">
        <v>3.17</v>
      </c>
      <c r="J13" s="605">
        <v>3.22</v>
      </c>
      <c r="K13" s="606">
        <v>3.27</v>
      </c>
      <c r="L13" s="606">
        <v>3.34</v>
      </c>
      <c r="M13" s="608">
        <v>3.47</v>
      </c>
      <c r="N13" s="608">
        <v>3.54</v>
      </c>
      <c r="O13" s="608">
        <v>3.57</v>
      </c>
      <c r="P13" s="608">
        <v>3.61</v>
      </c>
      <c r="Q13" s="608">
        <v>3.68</v>
      </c>
      <c r="R13" s="611">
        <v>3.62</v>
      </c>
      <c r="S13" s="611">
        <v>3.52</v>
      </c>
      <c r="T13" s="611">
        <v>3.37</v>
      </c>
      <c r="U13" s="1329">
        <v>3.18</v>
      </c>
      <c r="V13" s="1329">
        <v>3.02</v>
      </c>
      <c r="W13" s="611">
        <v>2.83</v>
      </c>
      <c r="X13" s="608">
        <v>2.76</v>
      </c>
      <c r="Y13" s="608">
        <v>2.68</v>
      </c>
      <c r="Z13" s="1171">
        <v>2.73</v>
      </c>
      <c r="AA13" s="1171">
        <v>2.73</v>
      </c>
      <c r="AB13" s="1171">
        <v>2.8</v>
      </c>
      <c r="AC13" s="1171">
        <v>3.07</v>
      </c>
      <c r="AD13" s="1171">
        <v>3.24</v>
      </c>
      <c r="AE13" s="1171">
        <v>3.52</v>
      </c>
      <c r="AF13" s="1171">
        <v>4.09</v>
      </c>
      <c r="AG13" s="1626">
        <v>4.7300000000000004</v>
      </c>
      <c r="AH13" s="86"/>
      <c r="AI13" s="86"/>
      <c r="AJ13" s="86"/>
      <c r="AK13" s="86"/>
      <c r="AL13" s="86"/>
      <c r="AM13" s="86"/>
      <c r="AN13" s="86"/>
    </row>
    <row r="14" spans="1:40" s="1" customFormat="1" ht="11.1" customHeight="1">
      <c r="A14" s="158"/>
      <c r="B14" s="141" t="s">
        <v>124</v>
      </c>
      <c r="C14" s="106"/>
      <c r="D14" s="610" t="s">
        <v>207</v>
      </c>
      <c r="E14" s="610"/>
      <c r="F14" s="610"/>
      <c r="G14" s="605">
        <v>3.85</v>
      </c>
      <c r="H14" s="605">
        <v>3.64</v>
      </c>
      <c r="I14" s="605">
        <v>3.7</v>
      </c>
      <c r="J14" s="605">
        <v>3.69</v>
      </c>
      <c r="K14" s="606">
        <v>3.66</v>
      </c>
      <c r="L14" s="606">
        <v>3.45</v>
      </c>
      <c r="M14" s="608">
        <v>3.8</v>
      </c>
      <c r="N14" s="608">
        <v>3.89</v>
      </c>
      <c r="O14" s="608">
        <v>3.79</v>
      </c>
      <c r="P14" s="608">
        <v>3.8</v>
      </c>
      <c r="Q14" s="608">
        <v>3.81</v>
      </c>
      <c r="R14" s="611">
        <v>3.71</v>
      </c>
      <c r="S14" s="611">
        <v>3.56</v>
      </c>
      <c r="T14" s="611">
        <v>3.38</v>
      </c>
      <c r="U14" s="1329">
        <v>3.29</v>
      </c>
      <c r="V14" s="1329">
        <v>3.05</v>
      </c>
      <c r="W14" s="611">
        <v>2.81</v>
      </c>
      <c r="X14" s="608">
        <v>2.74</v>
      </c>
      <c r="Y14" s="608">
        <v>2.75</v>
      </c>
      <c r="Z14" s="1171">
        <v>2.77</v>
      </c>
      <c r="AA14" s="1171">
        <v>2.77</v>
      </c>
      <c r="AB14" s="1171">
        <v>2.91</v>
      </c>
      <c r="AC14" s="1171">
        <v>3.22</v>
      </c>
      <c r="AD14" s="1171">
        <v>3.41</v>
      </c>
      <c r="AE14" s="1171">
        <v>3.9</v>
      </c>
      <c r="AF14" s="1171">
        <v>4.8099999999999996</v>
      </c>
      <c r="AG14" s="1626">
        <v>5.18</v>
      </c>
      <c r="AH14" s="86"/>
      <c r="AI14" s="86"/>
      <c r="AJ14" s="86"/>
      <c r="AK14" s="86"/>
      <c r="AL14" s="86"/>
      <c r="AM14" s="86"/>
      <c r="AN14" s="86"/>
    </row>
    <row r="15" spans="1:40" s="1" customFormat="1" ht="11.1" customHeight="1">
      <c r="A15" s="158"/>
      <c r="B15" s="141" t="s">
        <v>126</v>
      </c>
      <c r="C15" s="106"/>
      <c r="D15" s="604" t="s">
        <v>208</v>
      </c>
      <c r="E15" s="101"/>
      <c r="F15" s="612"/>
      <c r="G15" s="605">
        <v>1.4</v>
      </c>
      <c r="H15" s="605">
        <v>1.1499999999999999</v>
      </c>
      <c r="I15" s="605">
        <v>1.1499999999999999</v>
      </c>
      <c r="J15" s="605">
        <v>1.1399999999999999</v>
      </c>
      <c r="K15" s="606">
        <v>1.1499999999999999</v>
      </c>
      <c r="L15" s="606">
        <v>1.2</v>
      </c>
      <c r="M15" s="608">
        <v>1.29</v>
      </c>
      <c r="N15" s="608">
        <v>1.34</v>
      </c>
      <c r="O15" s="603">
        <v>1.39</v>
      </c>
      <c r="P15" s="603">
        <v>1.48</v>
      </c>
      <c r="Q15" s="603">
        <v>1.54</v>
      </c>
      <c r="R15" s="613">
        <v>1.53</v>
      </c>
      <c r="S15" s="613">
        <v>1.45</v>
      </c>
      <c r="T15" s="613">
        <v>1.37</v>
      </c>
      <c r="U15" s="1330">
        <v>1.27</v>
      </c>
      <c r="V15" s="1330">
        <v>1.1100000000000001</v>
      </c>
      <c r="W15" s="613">
        <v>0.95</v>
      </c>
      <c r="X15" s="603">
        <v>0.86</v>
      </c>
      <c r="Y15" s="603">
        <v>0.79</v>
      </c>
      <c r="Z15" s="1648">
        <v>0.74</v>
      </c>
      <c r="AA15" s="1648">
        <v>0.76</v>
      </c>
      <c r="AB15" s="1648">
        <v>0.87</v>
      </c>
      <c r="AC15" s="1648">
        <v>1.06</v>
      </c>
      <c r="AD15" s="1648">
        <v>1.21</v>
      </c>
      <c r="AE15" s="1648">
        <v>1.57</v>
      </c>
      <c r="AF15" s="1648">
        <v>2.17</v>
      </c>
      <c r="AG15" s="1627">
        <v>2.98</v>
      </c>
      <c r="AH15" s="86"/>
      <c r="AI15" s="86"/>
      <c r="AJ15" s="86"/>
      <c r="AK15" s="86"/>
      <c r="AL15" s="86"/>
      <c r="AM15" s="86"/>
      <c r="AN15" s="86"/>
    </row>
    <row r="16" spans="1:40" s="1" customFormat="1" ht="11.1" customHeight="1">
      <c r="A16" s="162"/>
      <c r="B16" s="141" t="s">
        <v>128</v>
      </c>
      <c r="C16" s="106"/>
      <c r="D16" s="614" t="s">
        <v>209</v>
      </c>
      <c r="E16" s="615"/>
      <c r="F16" s="616"/>
      <c r="G16" s="617">
        <v>433884</v>
      </c>
      <c r="H16" s="617">
        <v>462236</v>
      </c>
      <c r="I16" s="617">
        <v>461382</v>
      </c>
      <c r="J16" s="617">
        <v>469026</v>
      </c>
      <c r="K16" s="618">
        <v>470320</v>
      </c>
      <c r="L16" s="618">
        <v>470459</v>
      </c>
      <c r="M16" s="618">
        <v>464930</v>
      </c>
      <c r="N16" s="618">
        <v>466185</v>
      </c>
      <c r="O16" s="619">
        <v>473004</v>
      </c>
      <c r="P16" s="619">
        <v>483039</v>
      </c>
      <c r="Q16" s="619">
        <v>486510</v>
      </c>
      <c r="R16" s="620">
        <v>496466</v>
      </c>
      <c r="S16" s="620">
        <v>502447</v>
      </c>
      <c r="T16" s="620">
        <v>509317</v>
      </c>
      <c r="U16" s="1255">
        <v>510927</v>
      </c>
      <c r="V16" s="1255">
        <v>519025</v>
      </c>
      <c r="W16" s="620">
        <v>522552</v>
      </c>
      <c r="X16" s="618">
        <v>541088</v>
      </c>
      <c r="Y16" s="618">
        <v>558927</v>
      </c>
      <c r="Z16" s="1114">
        <v>584101</v>
      </c>
      <c r="AA16" s="1114">
        <v>601591</v>
      </c>
      <c r="AB16" s="1114">
        <v>611602</v>
      </c>
      <c r="AC16" s="1114">
        <v>608940</v>
      </c>
      <c r="AD16" s="1114">
        <v>625803</v>
      </c>
      <c r="AE16" s="1114">
        <v>645660</v>
      </c>
      <c r="AF16" s="1114">
        <v>659901</v>
      </c>
      <c r="AG16" s="1628">
        <v>678184</v>
      </c>
      <c r="AH16" s="86"/>
      <c r="AI16" s="86"/>
      <c r="AJ16" s="86"/>
      <c r="AK16" s="86"/>
      <c r="AL16" s="86"/>
      <c r="AM16" s="86"/>
      <c r="AN16" s="86"/>
    </row>
    <row r="17" spans="1:40" s="1" customFormat="1" ht="11.1" customHeight="1">
      <c r="A17" s="158"/>
      <c r="B17" s="141" t="s">
        <v>130</v>
      </c>
      <c r="C17" s="106"/>
      <c r="D17" s="601" t="s">
        <v>477</v>
      </c>
      <c r="E17" s="535"/>
      <c r="F17" s="621"/>
      <c r="G17" s="622">
        <v>414864</v>
      </c>
      <c r="H17" s="622">
        <v>440741</v>
      </c>
      <c r="I17" s="622">
        <v>442474</v>
      </c>
      <c r="J17" s="622">
        <v>446488</v>
      </c>
      <c r="K17" s="623">
        <v>445966</v>
      </c>
      <c r="L17" s="623">
        <v>443696</v>
      </c>
      <c r="M17" s="623">
        <v>443696</v>
      </c>
      <c r="N17" s="623">
        <v>443384</v>
      </c>
      <c r="O17" s="623">
        <v>449074</v>
      </c>
      <c r="P17" s="623">
        <v>457215</v>
      </c>
      <c r="Q17" s="623">
        <v>462195</v>
      </c>
      <c r="R17" s="624">
        <v>472041</v>
      </c>
      <c r="S17" s="624">
        <v>477433</v>
      </c>
      <c r="T17" s="624">
        <v>483071</v>
      </c>
      <c r="U17" s="1117">
        <v>486109</v>
      </c>
      <c r="V17" s="1117">
        <v>494879</v>
      </c>
      <c r="W17" s="624">
        <v>499372</v>
      </c>
      <c r="X17" s="623">
        <v>516595</v>
      </c>
      <c r="Y17" s="623">
        <v>536095</v>
      </c>
      <c r="Z17" s="1070">
        <v>562515</v>
      </c>
      <c r="AA17" s="1070">
        <v>580875</v>
      </c>
      <c r="AB17" s="1070">
        <v>590314</v>
      </c>
      <c r="AC17" s="1070">
        <v>587781</v>
      </c>
      <c r="AD17" s="1070">
        <v>604592</v>
      </c>
      <c r="AE17" s="1070">
        <v>626262</v>
      </c>
      <c r="AF17" s="1070">
        <v>639291</v>
      </c>
      <c r="AG17" s="1629">
        <v>657259</v>
      </c>
      <c r="AH17" s="86"/>
      <c r="AI17" s="86"/>
      <c r="AJ17" s="86"/>
      <c r="AK17" s="86"/>
      <c r="AL17" s="86"/>
      <c r="AM17" s="86"/>
      <c r="AN17" s="86"/>
    </row>
    <row r="18" spans="1:40" s="1" customFormat="1" ht="11.1" customHeight="1">
      <c r="A18" s="158"/>
      <c r="B18" s="141" t="s">
        <v>132</v>
      </c>
      <c r="C18" s="106"/>
      <c r="D18" s="592" t="s">
        <v>201</v>
      </c>
      <c r="E18" s="597"/>
      <c r="F18" s="597"/>
      <c r="G18" s="598">
        <v>2.29</v>
      </c>
      <c r="H18" s="598">
        <v>2.27</v>
      </c>
      <c r="I18" s="598">
        <v>2.2999999999999998</v>
      </c>
      <c r="J18" s="598">
        <v>2.33</v>
      </c>
      <c r="K18" s="599">
        <v>2.33</v>
      </c>
      <c r="L18" s="599">
        <v>2.2999999999999998</v>
      </c>
      <c r="M18" s="599">
        <v>2.37</v>
      </c>
      <c r="N18" s="599">
        <v>2.380849</v>
      </c>
      <c r="O18" s="599">
        <v>2.3525480000000001</v>
      </c>
      <c r="P18" s="599">
        <v>2.3238949999999998</v>
      </c>
      <c r="Q18" s="599">
        <v>2.16</v>
      </c>
      <c r="R18" s="600">
        <v>2.13</v>
      </c>
      <c r="S18" s="600">
        <v>2.09</v>
      </c>
      <c r="T18" s="600">
        <v>2.06</v>
      </c>
      <c r="U18" s="1077">
        <v>1.94</v>
      </c>
      <c r="V18" s="1077">
        <v>1.91</v>
      </c>
      <c r="W18" s="600">
        <v>1.89</v>
      </c>
      <c r="X18" s="599">
        <v>1.88</v>
      </c>
      <c r="Y18" s="599">
        <v>1.91</v>
      </c>
      <c r="Z18" s="1075">
        <v>1.94</v>
      </c>
      <c r="AA18" s="1075">
        <v>1.94</v>
      </c>
      <c r="AB18" s="1075">
        <v>1.95</v>
      </c>
      <c r="AC18" s="1075">
        <v>2.0299999999999998</v>
      </c>
      <c r="AD18" s="1075">
        <v>2.0499999999999998</v>
      </c>
      <c r="AE18" s="1075">
        <v>2.0699999999999998</v>
      </c>
      <c r="AF18" s="1075">
        <v>2.11</v>
      </c>
      <c r="AG18" s="1726">
        <v>1.9972479999999999</v>
      </c>
      <c r="AH18" s="86"/>
      <c r="AI18" s="86"/>
      <c r="AJ18" s="86"/>
      <c r="AK18" s="86"/>
      <c r="AL18" s="86"/>
      <c r="AM18" s="86"/>
      <c r="AN18" s="86"/>
    </row>
    <row r="19" spans="1:40" s="1" customFormat="1" ht="11.1" customHeight="1">
      <c r="A19" s="158"/>
      <c r="B19" s="141" t="s">
        <v>133</v>
      </c>
      <c r="C19" s="106"/>
      <c r="D19" s="595" t="s">
        <v>210</v>
      </c>
      <c r="E19" s="601"/>
      <c r="F19" s="601"/>
      <c r="G19" s="602">
        <v>2.58</v>
      </c>
      <c r="H19" s="602">
        <v>2.61</v>
      </c>
      <c r="I19" s="602">
        <v>2.67</v>
      </c>
      <c r="J19" s="602">
        <v>2.66</v>
      </c>
      <c r="K19" s="603">
        <v>2.65</v>
      </c>
      <c r="L19" s="603">
        <v>2.6100000000000003</v>
      </c>
      <c r="M19" s="599">
        <v>2.7</v>
      </c>
      <c r="N19" s="599">
        <v>2.6999999999999993</v>
      </c>
      <c r="O19" s="599">
        <v>2.67</v>
      </c>
      <c r="P19" s="599">
        <v>2.63</v>
      </c>
      <c r="Q19" s="599">
        <v>2.46</v>
      </c>
      <c r="R19" s="600">
        <v>2.41</v>
      </c>
      <c r="S19" s="600">
        <v>2.38</v>
      </c>
      <c r="T19" s="600">
        <v>2.34</v>
      </c>
      <c r="U19" s="1077">
        <v>2.2000000000000002</v>
      </c>
      <c r="V19" s="1077">
        <v>2.17</v>
      </c>
      <c r="W19" s="600">
        <v>2.14</v>
      </c>
      <c r="X19" s="599">
        <v>2.12</v>
      </c>
      <c r="Y19" s="599">
        <v>2.14</v>
      </c>
      <c r="Z19" s="1075">
        <v>2.17</v>
      </c>
      <c r="AA19" s="1075">
        <v>2.17</v>
      </c>
      <c r="AB19" s="1075">
        <v>2.17</v>
      </c>
      <c r="AC19" s="1075">
        <v>2.27</v>
      </c>
      <c r="AD19" s="1075">
        <v>2.2999999999999998</v>
      </c>
      <c r="AE19" s="1075">
        <v>2.34</v>
      </c>
      <c r="AF19" s="1075">
        <v>2.39</v>
      </c>
      <c r="AG19" s="1726">
        <v>2.3299999999999996</v>
      </c>
      <c r="AH19" s="1281"/>
      <c r="AI19" s="86"/>
      <c r="AJ19" s="86"/>
      <c r="AK19" s="86"/>
      <c r="AL19" s="86"/>
      <c r="AM19" s="86"/>
      <c r="AN19" s="86"/>
    </row>
    <row r="20" spans="1:40" s="1" customFormat="1" ht="11.1" customHeight="1">
      <c r="A20" s="158"/>
      <c r="B20" s="141" t="s">
        <v>134</v>
      </c>
      <c r="C20" s="106"/>
      <c r="D20" s="604" t="s">
        <v>211</v>
      </c>
      <c r="E20" s="604"/>
      <c r="F20" s="604"/>
      <c r="G20" s="605">
        <v>4.18</v>
      </c>
      <c r="H20" s="605">
        <v>3.85</v>
      </c>
      <c r="I20" s="605">
        <v>3.82</v>
      </c>
      <c r="J20" s="605">
        <v>3.81</v>
      </c>
      <c r="K20" s="606">
        <v>3.8</v>
      </c>
      <c r="L20" s="606">
        <v>3.77</v>
      </c>
      <c r="M20" s="607">
        <v>3.99</v>
      </c>
      <c r="N20" s="608">
        <v>4.0199999999999996</v>
      </c>
      <c r="O20" s="607">
        <v>4.01</v>
      </c>
      <c r="P20" s="607">
        <v>4.01</v>
      </c>
      <c r="Q20" s="607">
        <v>4</v>
      </c>
      <c r="R20" s="609">
        <v>3.95</v>
      </c>
      <c r="S20" s="609">
        <v>3.89</v>
      </c>
      <c r="T20" s="609">
        <v>3.81</v>
      </c>
      <c r="U20" s="1328">
        <v>3.47</v>
      </c>
      <c r="V20" s="1328">
        <v>3.36</v>
      </c>
      <c r="W20" s="609">
        <v>3.25</v>
      </c>
      <c r="X20" s="1469">
        <v>3.17</v>
      </c>
      <c r="Y20" s="1469">
        <v>2.93</v>
      </c>
      <c r="Z20" s="1647">
        <v>2.93</v>
      </c>
      <c r="AA20" s="1647">
        <v>2.93</v>
      </c>
      <c r="AB20" s="1647">
        <v>2.96</v>
      </c>
      <c r="AC20" s="1647">
        <v>3.33</v>
      </c>
      <c r="AD20" s="1647">
        <v>3.43</v>
      </c>
      <c r="AE20" s="1647">
        <v>3.62</v>
      </c>
      <c r="AF20" s="1647">
        <v>3.91</v>
      </c>
      <c r="AG20" s="1625">
        <v>5.27</v>
      </c>
      <c r="AH20" s="1257"/>
      <c r="AI20" s="86"/>
      <c r="AJ20" s="86"/>
      <c r="AK20" s="86"/>
      <c r="AL20" s="86"/>
      <c r="AM20" s="86"/>
      <c r="AN20" s="86"/>
    </row>
    <row r="21" spans="1:40" s="1" customFormat="1" ht="11.1" customHeight="1">
      <c r="A21" s="158"/>
      <c r="B21" s="141" t="s">
        <v>135</v>
      </c>
      <c r="C21" s="106"/>
      <c r="D21" s="610" t="s">
        <v>212</v>
      </c>
      <c r="E21" s="610"/>
      <c r="F21" s="610"/>
      <c r="G21" s="605">
        <v>3.5</v>
      </c>
      <c r="H21" s="605">
        <v>3.23</v>
      </c>
      <c r="I21" s="605">
        <v>3.17</v>
      </c>
      <c r="J21" s="605">
        <v>3.2</v>
      </c>
      <c r="K21" s="606">
        <v>3.22</v>
      </c>
      <c r="L21" s="606">
        <v>3.25</v>
      </c>
      <c r="M21" s="608">
        <v>3.47</v>
      </c>
      <c r="N21" s="608">
        <v>3.51</v>
      </c>
      <c r="O21" s="608">
        <v>3.53</v>
      </c>
      <c r="P21" s="608">
        <v>3.55</v>
      </c>
      <c r="Q21" s="608">
        <v>3.68</v>
      </c>
      <c r="R21" s="611">
        <v>3.65</v>
      </c>
      <c r="S21" s="611">
        <v>3.6</v>
      </c>
      <c r="T21" s="611">
        <v>3.54</v>
      </c>
      <c r="U21" s="1329">
        <v>3.18</v>
      </c>
      <c r="V21" s="1329">
        <v>3.1</v>
      </c>
      <c r="W21" s="611">
        <v>3.01</v>
      </c>
      <c r="X21" s="608">
        <v>2.94</v>
      </c>
      <c r="Y21" s="608">
        <v>2.68</v>
      </c>
      <c r="Z21" s="1171">
        <v>2.71</v>
      </c>
      <c r="AA21" s="1171">
        <v>2.72</v>
      </c>
      <c r="AB21" s="1171">
        <v>2.74</v>
      </c>
      <c r="AC21" s="1171">
        <v>3.07</v>
      </c>
      <c r="AD21" s="1171">
        <v>3.16</v>
      </c>
      <c r="AE21" s="1171">
        <v>3.28</v>
      </c>
      <c r="AF21" s="1171">
        <v>3.49</v>
      </c>
      <c r="AG21" s="1626">
        <v>4.72</v>
      </c>
      <c r="AH21" s="1257"/>
      <c r="AI21" s="86"/>
      <c r="AJ21" s="86"/>
      <c r="AK21" s="86"/>
      <c r="AL21" s="86"/>
      <c r="AM21" s="86"/>
      <c r="AN21" s="86"/>
    </row>
    <row r="22" spans="1:40" s="1" customFormat="1" ht="11.1" customHeight="1">
      <c r="A22" s="158"/>
      <c r="B22" s="1548" t="s">
        <v>570</v>
      </c>
      <c r="C22" s="106"/>
      <c r="D22" s="610" t="s">
        <v>213</v>
      </c>
      <c r="E22" s="610"/>
      <c r="F22" s="610"/>
      <c r="G22" s="605">
        <v>4.07</v>
      </c>
      <c r="H22" s="605">
        <v>3.76</v>
      </c>
      <c r="I22" s="605">
        <v>3.7</v>
      </c>
      <c r="J22" s="605">
        <v>3.69</v>
      </c>
      <c r="K22" s="606">
        <v>3.68</v>
      </c>
      <c r="L22" s="606">
        <v>3.62</v>
      </c>
      <c r="M22" s="608">
        <v>3.8</v>
      </c>
      <c r="N22" s="608">
        <v>3.85</v>
      </c>
      <c r="O22" s="608">
        <v>3.83</v>
      </c>
      <c r="P22" s="608">
        <v>3.82</v>
      </c>
      <c r="Q22" s="608">
        <v>3.81</v>
      </c>
      <c r="R22" s="611">
        <v>3.76</v>
      </c>
      <c r="S22" s="611">
        <v>3.69</v>
      </c>
      <c r="T22" s="611">
        <v>3.61</v>
      </c>
      <c r="U22" s="1329">
        <v>3.29</v>
      </c>
      <c r="V22" s="1329">
        <v>3.17</v>
      </c>
      <c r="W22" s="611">
        <v>3.05</v>
      </c>
      <c r="X22" s="608">
        <v>2.97</v>
      </c>
      <c r="Y22" s="608">
        <v>2.75</v>
      </c>
      <c r="Z22" s="1171">
        <v>2.76</v>
      </c>
      <c r="AA22" s="1171">
        <v>2.77</v>
      </c>
      <c r="AB22" s="1171">
        <v>2.8</v>
      </c>
      <c r="AC22" s="1171">
        <v>3.22</v>
      </c>
      <c r="AD22" s="1171">
        <v>3.32</v>
      </c>
      <c r="AE22" s="1171">
        <v>3.52</v>
      </c>
      <c r="AF22" s="1171">
        <v>3.86</v>
      </c>
      <c r="AG22" s="1626">
        <v>5.28</v>
      </c>
      <c r="AH22" s="1257"/>
      <c r="AI22" s="86"/>
      <c r="AJ22" s="86"/>
      <c r="AK22" s="86"/>
      <c r="AL22" s="86"/>
      <c r="AM22" s="86"/>
      <c r="AN22" s="86"/>
    </row>
    <row r="23" spans="1:40" s="1" customFormat="1" ht="11.1" customHeight="1">
      <c r="A23" s="158"/>
      <c r="B23" s="141" t="s">
        <v>136</v>
      </c>
      <c r="C23" s="106"/>
      <c r="D23" s="604" t="s">
        <v>214</v>
      </c>
      <c r="E23" s="101"/>
      <c r="F23" s="612"/>
      <c r="G23" s="605">
        <v>1.6</v>
      </c>
      <c r="H23" s="605">
        <v>1.24</v>
      </c>
      <c r="I23" s="605">
        <v>1.1499999999999999</v>
      </c>
      <c r="J23" s="605">
        <v>1.1499999999999999</v>
      </c>
      <c r="K23" s="606">
        <v>1.1499999999999999</v>
      </c>
      <c r="L23" s="606">
        <v>1.1599999999999999</v>
      </c>
      <c r="M23" s="608">
        <v>1.29</v>
      </c>
      <c r="N23" s="608">
        <v>1.32</v>
      </c>
      <c r="O23" s="603">
        <v>1.34</v>
      </c>
      <c r="P23" s="603">
        <v>1.38</v>
      </c>
      <c r="Q23" s="603">
        <v>1.54</v>
      </c>
      <c r="R23" s="613">
        <v>1.54</v>
      </c>
      <c r="S23" s="613">
        <v>1.51</v>
      </c>
      <c r="T23" s="613">
        <v>1.47</v>
      </c>
      <c r="U23" s="1330">
        <v>1.27</v>
      </c>
      <c r="V23" s="1330">
        <v>1.19</v>
      </c>
      <c r="W23" s="613">
        <v>1.1100000000000001</v>
      </c>
      <c r="X23" s="603">
        <v>1.05</v>
      </c>
      <c r="Y23" s="603">
        <v>0.79</v>
      </c>
      <c r="Z23" s="1648">
        <v>0.76</v>
      </c>
      <c r="AA23" s="1648">
        <v>0.76</v>
      </c>
      <c r="AB23" s="1648">
        <v>0.79</v>
      </c>
      <c r="AC23" s="1648">
        <v>1.06</v>
      </c>
      <c r="AD23" s="1648">
        <v>1.1299999999999999</v>
      </c>
      <c r="AE23" s="1648">
        <v>1.28</v>
      </c>
      <c r="AF23" s="1648">
        <v>1.52</v>
      </c>
      <c r="AG23" s="1627">
        <v>2.94</v>
      </c>
      <c r="AH23" s="1257"/>
      <c r="AI23" s="86"/>
      <c r="AJ23" s="86"/>
      <c r="AK23" s="86"/>
      <c r="AL23" s="86"/>
      <c r="AM23" s="86"/>
      <c r="AN23" s="86"/>
    </row>
    <row r="24" spans="1:40" s="1" customFormat="1" ht="11.1" customHeight="1">
      <c r="A24" s="166"/>
      <c r="B24" s="141" t="s">
        <v>138</v>
      </c>
      <c r="C24" s="106"/>
      <c r="D24" s="614" t="s">
        <v>215</v>
      </c>
      <c r="E24" s="615"/>
      <c r="F24" s="616"/>
      <c r="G24" s="617">
        <v>426035</v>
      </c>
      <c r="H24" s="617">
        <v>453375</v>
      </c>
      <c r="I24" s="617">
        <v>461382</v>
      </c>
      <c r="J24" s="617">
        <v>465225</v>
      </c>
      <c r="K24" s="618">
        <v>466942</v>
      </c>
      <c r="L24" s="618">
        <v>467828</v>
      </c>
      <c r="M24" s="618">
        <v>464930</v>
      </c>
      <c r="N24" s="618">
        <v>465561</v>
      </c>
      <c r="O24" s="619">
        <v>468069</v>
      </c>
      <c r="P24" s="619">
        <v>471842</v>
      </c>
      <c r="Q24" s="619">
        <v>486510</v>
      </c>
      <c r="R24" s="620">
        <v>491516</v>
      </c>
      <c r="S24" s="620">
        <v>495199</v>
      </c>
      <c r="T24" s="620">
        <v>498758</v>
      </c>
      <c r="U24" s="1255">
        <v>510927</v>
      </c>
      <c r="V24" s="1255">
        <v>514976</v>
      </c>
      <c r="W24" s="620">
        <v>517520</v>
      </c>
      <c r="X24" s="618">
        <v>523444</v>
      </c>
      <c r="Y24" s="618">
        <v>558927</v>
      </c>
      <c r="Z24" s="1114">
        <v>571581</v>
      </c>
      <c r="AA24" s="1114">
        <v>581696</v>
      </c>
      <c r="AB24" s="1114">
        <v>589234</v>
      </c>
      <c r="AC24" s="1114">
        <v>608940</v>
      </c>
      <c r="AD24" s="1114">
        <v>617418</v>
      </c>
      <c r="AE24" s="1114">
        <v>626935</v>
      </c>
      <c r="AF24" s="1114">
        <v>635244</v>
      </c>
      <c r="AG24" s="1628">
        <v>670368</v>
      </c>
      <c r="AH24" s="1258"/>
      <c r="AI24" s="86"/>
      <c r="AJ24" s="86"/>
      <c r="AK24" s="86"/>
      <c r="AL24" s="86"/>
      <c r="AM24" s="86"/>
      <c r="AN24" s="86"/>
    </row>
    <row r="25" spans="1:40" s="1" customFormat="1" ht="11.1" customHeight="1">
      <c r="A25" s="158"/>
      <c r="B25" s="141" t="s">
        <v>140</v>
      </c>
      <c r="C25" s="379"/>
      <c r="D25" s="601" t="s">
        <v>478</v>
      </c>
      <c r="E25" s="535"/>
      <c r="F25" s="621"/>
      <c r="G25" s="622">
        <v>407923</v>
      </c>
      <c r="H25" s="622">
        <v>433247</v>
      </c>
      <c r="I25" s="622">
        <v>442474</v>
      </c>
      <c r="J25" s="622">
        <v>444492</v>
      </c>
      <c r="K25" s="623">
        <v>444989</v>
      </c>
      <c r="L25" s="623">
        <v>443696</v>
      </c>
      <c r="M25" s="623">
        <v>443696</v>
      </c>
      <c r="N25" s="623">
        <v>443539</v>
      </c>
      <c r="O25" s="623">
        <v>445404</v>
      </c>
      <c r="P25" s="623">
        <v>448381</v>
      </c>
      <c r="Q25" s="623">
        <v>462195</v>
      </c>
      <c r="R25" s="624">
        <v>467145</v>
      </c>
      <c r="S25" s="624">
        <v>470612</v>
      </c>
      <c r="T25" s="624">
        <v>473753</v>
      </c>
      <c r="U25" s="1117">
        <v>486109</v>
      </c>
      <c r="V25" s="1117">
        <v>490494</v>
      </c>
      <c r="W25" s="624">
        <v>493475</v>
      </c>
      <c r="X25" s="623">
        <v>499287</v>
      </c>
      <c r="Y25" s="623">
        <v>536095</v>
      </c>
      <c r="Z25" s="1070">
        <v>549378</v>
      </c>
      <c r="AA25" s="1070">
        <v>559993</v>
      </c>
      <c r="AB25" s="1070">
        <v>567635</v>
      </c>
      <c r="AC25" s="1070">
        <v>587781</v>
      </c>
      <c r="AD25" s="1070">
        <v>596233</v>
      </c>
      <c r="AE25" s="1070">
        <v>606353</v>
      </c>
      <c r="AF25" s="1070">
        <v>614655</v>
      </c>
      <c r="AG25" s="1629">
        <v>649584</v>
      </c>
      <c r="AH25" s="1258"/>
      <c r="AI25" s="86"/>
      <c r="AJ25" s="86"/>
      <c r="AK25" s="86"/>
      <c r="AL25" s="86"/>
      <c r="AM25" s="86"/>
      <c r="AN25" s="86"/>
    </row>
    <row r="26" spans="1:40" s="1" customFormat="1" ht="11.1" customHeight="1">
      <c r="A26" s="189"/>
      <c r="B26" s="252"/>
      <c r="C26" s="106"/>
      <c r="D26" s="383"/>
      <c r="E26" s="384"/>
      <c r="F26" s="384"/>
      <c r="G26" s="37"/>
      <c r="H26" s="61"/>
      <c r="I26" s="61"/>
      <c r="J26" s="61"/>
      <c r="K26" s="61"/>
      <c r="L26" s="61"/>
      <c r="M26" s="61"/>
      <c r="N26" s="414"/>
      <c r="O26" s="423"/>
      <c r="P26" s="423"/>
      <c r="Q26" s="423"/>
      <c r="R26" s="471"/>
      <c r="S26" s="471"/>
      <c r="T26" s="471"/>
      <c r="U26" s="1331"/>
      <c r="V26" s="1331"/>
      <c r="W26" s="471"/>
      <c r="X26" s="423"/>
      <c r="Y26" s="423"/>
      <c r="Z26" s="423"/>
      <c r="AA26" s="423"/>
      <c r="AB26" s="423"/>
      <c r="AC26" s="423"/>
      <c r="AD26" s="423"/>
      <c r="AE26" s="423"/>
      <c r="AF26" s="423"/>
      <c r="AG26" s="423"/>
      <c r="AH26" s="471"/>
      <c r="AI26" s="86"/>
      <c r="AJ26" s="86"/>
      <c r="AK26" s="86"/>
      <c r="AL26" s="86"/>
      <c r="AM26" s="86"/>
      <c r="AN26" s="86"/>
    </row>
    <row r="27" spans="1:40" s="1" customFormat="1" ht="11.1" customHeight="1">
      <c r="A27" s="250"/>
      <c r="B27" s="251"/>
      <c r="C27" s="106"/>
      <c r="D27" s="334" t="s">
        <v>216</v>
      </c>
      <c r="E27" s="382"/>
      <c r="F27" s="382"/>
      <c r="G27" s="45"/>
      <c r="H27" s="45"/>
      <c r="I27" s="45"/>
      <c r="J27" s="45"/>
      <c r="K27" s="45"/>
      <c r="L27" s="319"/>
      <c r="M27" s="319"/>
      <c r="N27" s="319"/>
      <c r="O27" s="319"/>
      <c r="P27" s="319"/>
      <c r="Q27" s="319"/>
      <c r="R27" s="459"/>
      <c r="S27" s="459"/>
      <c r="T27" s="459"/>
      <c r="U27" s="1290"/>
      <c r="V27" s="1290"/>
      <c r="W27" s="459"/>
      <c r="X27" s="345"/>
      <c r="Y27" s="345"/>
      <c r="Z27" s="345"/>
      <c r="AA27" s="345"/>
      <c r="AB27" s="345"/>
      <c r="AC27" s="345"/>
      <c r="AD27" s="345"/>
      <c r="AE27" s="345"/>
      <c r="AF27" s="345"/>
      <c r="AG27" s="345" t="s">
        <v>539</v>
      </c>
      <c r="AH27" s="459"/>
      <c r="AI27" s="86"/>
      <c r="AJ27" s="86"/>
      <c r="AK27" s="86"/>
      <c r="AL27" s="86"/>
      <c r="AM27" s="86"/>
      <c r="AN27" s="86"/>
    </row>
    <row r="28" spans="1:40" s="1" customFormat="1" ht="11.1" customHeight="1">
      <c r="A28" s="189"/>
      <c r="B28" s="251"/>
      <c r="C28" s="106"/>
      <c r="D28" s="592" t="s">
        <v>200</v>
      </c>
      <c r="E28" s="597"/>
      <c r="F28" s="597"/>
      <c r="G28" s="598">
        <v>2.1</v>
      </c>
      <c r="H28" s="598">
        <v>2.16</v>
      </c>
      <c r="I28" s="598">
        <v>2.2000000000000002</v>
      </c>
      <c r="J28" s="598">
        <v>2.2000000000000002</v>
      </c>
      <c r="K28" s="599">
        <v>2.19</v>
      </c>
      <c r="L28" s="599">
        <v>2.21</v>
      </c>
      <c r="M28" s="599">
        <v>2.25</v>
      </c>
      <c r="N28" s="599">
        <v>2.17</v>
      </c>
      <c r="O28" s="599">
        <v>2.12</v>
      </c>
      <c r="P28" s="599">
        <v>2.11</v>
      </c>
      <c r="Q28" s="599">
        <v>2.0299999999999998</v>
      </c>
      <c r="R28" s="600">
        <v>1.98</v>
      </c>
      <c r="S28" s="600">
        <v>1.9</v>
      </c>
      <c r="T28" s="600">
        <v>1.81</v>
      </c>
      <c r="U28" s="1077">
        <v>1.82</v>
      </c>
      <c r="V28" s="1078">
        <v>1.83</v>
      </c>
      <c r="W28" s="600">
        <v>1.78</v>
      </c>
      <c r="X28" s="599">
        <v>1.78</v>
      </c>
      <c r="Y28" s="599">
        <v>1.84</v>
      </c>
      <c r="Z28" s="1075">
        <v>1.85</v>
      </c>
      <c r="AA28" s="1075">
        <v>1.86</v>
      </c>
      <c r="AB28" s="1075">
        <v>1.86</v>
      </c>
      <c r="AC28" s="1075">
        <v>1.88</v>
      </c>
      <c r="AD28" s="1075">
        <v>1.93</v>
      </c>
      <c r="AE28" s="1075">
        <v>2.02</v>
      </c>
      <c r="AF28" s="1075">
        <v>2.0099999999999998</v>
      </c>
      <c r="AG28" s="1726">
        <v>1.87</v>
      </c>
      <c r="AH28" s="611"/>
      <c r="AI28" s="86"/>
      <c r="AJ28" s="86"/>
      <c r="AK28" s="86"/>
      <c r="AL28" s="86"/>
      <c r="AM28" s="86"/>
      <c r="AN28" s="86"/>
    </row>
    <row r="29" spans="1:40" s="1" customFormat="1" ht="11.1" customHeight="1">
      <c r="A29" s="252"/>
      <c r="B29" s="251"/>
      <c r="C29" s="106"/>
      <c r="D29" s="595" t="s">
        <v>203</v>
      </c>
      <c r="E29" s="601"/>
      <c r="F29" s="601"/>
      <c r="G29" s="602">
        <v>2.33</v>
      </c>
      <c r="H29" s="602">
        <v>2.4500000000000002</v>
      </c>
      <c r="I29" s="602">
        <v>2.48</v>
      </c>
      <c r="J29" s="602">
        <v>2.4700000000000002</v>
      </c>
      <c r="K29" s="603">
        <v>2.4500000000000002</v>
      </c>
      <c r="L29" s="603">
        <v>2.44</v>
      </c>
      <c r="M29" s="599">
        <v>2.5</v>
      </c>
      <c r="N29" s="599">
        <v>2.42</v>
      </c>
      <c r="O29" s="599">
        <v>2.34</v>
      </c>
      <c r="P29" s="599">
        <v>2.35</v>
      </c>
      <c r="Q29" s="599">
        <v>2.2599999999999998</v>
      </c>
      <c r="R29" s="600">
        <v>2.2200000000000002</v>
      </c>
      <c r="S29" s="600">
        <v>2.12</v>
      </c>
      <c r="T29" s="600">
        <v>2.02</v>
      </c>
      <c r="U29" s="1077">
        <v>2.06</v>
      </c>
      <c r="V29" s="1078">
        <v>2.08</v>
      </c>
      <c r="W29" s="599">
        <v>2.0299999999999998</v>
      </c>
      <c r="X29" s="599">
        <v>2.0099999999999998</v>
      </c>
      <c r="Y29" s="599">
        <v>2.0699999999999998</v>
      </c>
      <c r="Z29" s="1075">
        <v>2.0699999999999998</v>
      </c>
      <c r="AA29" s="1075">
        <v>2.0699999999999998</v>
      </c>
      <c r="AB29" s="1075">
        <v>2.08</v>
      </c>
      <c r="AC29" s="1075">
        <v>2.11</v>
      </c>
      <c r="AD29" s="1075">
        <v>2.17</v>
      </c>
      <c r="AE29" s="1075">
        <v>2.2799999999999998</v>
      </c>
      <c r="AF29" s="1075">
        <v>2.29</v>
      </c>
      <c r="AG29" s="1726">
        <v>2.2000000000000002</v>
      </c>
      <c r="AH29" s="611"/>
      <c r="AI29" s="86"/>
      <c r="AJ29" s="86"/>
      <c r="AK29" s="86"/>
      <c r="AL29" s="86"/>
      <c r="AM29" s="86"/>
      <c r="AN29" s="86"/>
    </row>
    <row r="30" spans="1:40" s="1" customFormat="1" ht="11.1" customHeight="1">
      <c r="A30" s="189"/>
      <c r="B30" s="251"/>
      <c r="C30" s="106"/>
      <c r="D30" s="604" t="s">
        <v>205</v>
      </c>
      <c r="E30" s="604"/>
      <c r="F30" s="604"/>
      <c r="G30" s="605">
        <v>3.83</v>
      </c>
      <c r="H30" s="605">
        <v>3.72</v>
      </c>
      <c r="I30" s="605">
        <v>3.74</v>
      </c>
      <c r="J30" s="605">
        <v>3.74</v>
      </c>
      <c r="K30" s="606">
        <v>3.74</v>
      </c>
      <c r="L30" s="606">
        <v>3.78</v>
      </c>
      <c r="M30" s="607">
        <v>3.93</v>
      </c>
      <c r="N30" s="608">
        <v>3.96</v>
      </c>
      <c r="O30" s="607">
        <v>3.94</v>
      </c>
      <c r="P30" s="607">
        <v>4</v>
      </c>
      <c r="Q30" s="607">
        <v>3.97</v>
      </c>
      <c r="R30" s="609">
        <v>3.93</v>
      </c>
      <c r="S30" s="609">
        <v>3.76</v>
      </c>
      <c r="T30" s="609">
        <v>3.57</v>
      </c>
      <c r="U30" s="1328">
        <v>3.51</v>
      </c>
      <c r="V30" s="1328">
        <v>3.34</v>
      </c>
      <c r="W30" s="1469">
        <v>3.1</v>
      </c>
      <c r="X30" s="1469">
        <v>2.99</v>
      </c>
      <c r="Y30" s="1469">
        <v>2.98</v>
      </c>
      <c r="Z30" s="1647">
        <v>2.92</v>
      </c>
      <c r="AA30" s="1647">
        <v>2.92</v>
      </c>
      <c r="AB30" s="1647">
        <v>3.03</v>
      </c>
      <c r="AC30" s="1647">
        <v>3.26</v>
      </c>
      <c r="AD30" s="1647">
        <v>3.48</v>
      </c>
      <c r="AE30" s="1647">
        <v>3.89</v>
      </c>
      <c r="AF30" s="1647">
        <v>4.55</v>
      </c>
      <c r="AG30" s="1625">
        <v>5.21</v>
      </c>
      <c r="AH30" s="611"/>
      <c r="AI30" s="86"/>
      <c r="AJ30" s="86"/>
      <c r="AK30" s="86"/>
      <c r="AL30" s="86"/>
      <c r="AM30" s="86"/>
      <c r="AN30" s="86"/>
    </row>
    <row r="31" spans="1:40" s="1" customFormat="1" ht="11.1" customHeight="1">
      <c r="A31" s="189"/>
      <c r="B31" s="251"/>
      <c r="C31" s="106"/>
      <c r="D31" s="610" t="s">
        <v>206</v>
      </c>
      <c r="E31" s="610"/>
      <c r="F31" s="610"/>
      <c r="G31" s="605">
        <v>3.15</v>
      </c>
      <c r="H31" s="605">
        <v>3.01</v>
      </c>
      <c r="I31" s="605">
        <v>3.07</v>
      </c>
      <c r="J31" s="605">
        <v>3.16</v>
      </c>
      <c r="K31" s="606">
        <v>3.24</v>
      </c>
      <c r="L31" s="606">
        <v>3.33</v>
      </c>
      <c r="M31" s="608">
        <v>3.45</v>
      </c>
      <c r="N31" s="608">
        <v>3.59</v>
      </c>
      <c r="O31" s="608">
        <v>3.7</v>
      </c>
      <c r="P31" s="608">
        <v>3.79</v>
      </c>
      <c r="Q31" s="608">
        <v>3.85</v>
      </c>
      <c r="R31" s="611">
        <v>3.82</v>
      </c>
      <c r="S31" s="611">
        <v>3.72</v>
      </c>
      <c r="T31" s="611">
        <v>3.52</v>
      </c>
      <c r="U31" s="1329">
        <v>3.36</v>
      </c>
      <c r="V31" s="1329">
        <v>3.28</v>
      </c>
      <c r="W31" s="608">
        <v>3.11</v>
      </c>
      <c r="X31" s="608">
        <v>2.95</v>
      </c>
      <c r="Y31" s="608">
        <v>2.9</v>
      </c>
      <c r="Z31" s="1171">
        <v>2.87</v>
      </c>
      <c r="AA31" s="1171">
        <v>2.87</v>
      </c>
      <c r="AB31" s="1171">
        <v>2.94</v>
      </c>
      <c r="AC31" s="1171">
        <v>3.1</v>
      </c>
      <c r="AD31" s="1171">
        <v>3.29</v>
      </c>
      <c r="AE31" s="1171">
        <v>3.52</v>
      </c>
      <c r="AF31" s="1171">
        <v>4.01</v>
      </c>
      <c r="AG31" s="1626">
        <v>4.9400000000000004</v>
      </c>
      <c r="AH31" s="611"/>
      <c r="AI31" s="86"/>
      <c r="AJ31" s="86"/>
      <c r="AK31" s="86"/>
      <c r="AL31" s="86"/>
      <c r="AM31" s="86"/>
      <c r="AN31" s="86"/>
    </row>
    <row r="32" spans="1:40" s="1" customFormat="1" ht="11.1" customHeight="1">
      <c r="A32" s="160"/>
      <c r="B32" s="139"/>
      <c r="C32" s="106"/>
      <c r="D32" s="610" t="s">
        <v>207</v>
      </c>
      <c r="E32" s="610"/>
      <c r="F32" s="610"/>
      <c r="G32" s="605">
        <v>3.8</v>
      </c>
      <c r="H32" s="605">
        <v>3.72</v>
      </c>
      <c r="I32" s="605">
        <v>3.74</v>
      </c>
      <c r="J32" s="605">
        <v>3.71</v>
      </c>
      <c r="K32" s="606">
        <v>3.67</v>
      </c>
      <c r="L32" s="606">
        <v>3.73</v>
      </c>
      <c r="M32" s="608">
        <v>3.85</v>
      </c>
      <c r="N32" s="608">
        <v>3.84</v>
      </c>
      <c r="O32" s="608">
        <v>3.79</v>
      </c>
      <c r="P32" s="608">
        <v>3.81</v>
      </c>
      <c r="Q32" s="608">
        <v>3.8</v>
      </c>
      <c r="R32" s="611">
        <v>3.73</v>
      </c>
      <c r="S32" s="611">
        <v>3.54</v>
      </c>
      <c r="T32" s="611">
        <v>3.36</v>
      </c>
      <c r="U32" s="1329">
        <v>3.36</v>
      </c>
      <c r="V32" s="1329">
        <v>3.15</v>
      </c>
      <c r="W32" s="608">
        <v>2.89</v>
      </c>
      <c r="X32" s="608">
        <v>2.81</v>
      </c>
      <c r="Y32" s="608">
        <v>2.81</v>
      </c>
      <c r="Z32" s="1171">
        <v>2.76</v>
      </c>
      <c r="AA32" s="1171">
        <v>2.76</v>
      </c>
      <c r="AB32" s="1171">
        <v>2.9</v>
      </c>
      <c r="AC32" s="1171">
        <v>3.17</v>
      </c>
      <c r="AD32" s="1171">
        <v>3.38</v>
      </c>
      <c r="AE32" s="1171">
        <v>3.88</v>
      </c>
      <c r="AF32" s="1171">
        <v>4.66</v>
      </c>
      <c r="AG32" s="1626">
        <v>5.13</v>
      </c>
      <c r="AH32" s="86"/>
    </row>
    <row r="33" spans="1:34" s="1" customFormat="1" ht="11.1" customHeight="1">
      <c r="A33" s="162"/>
      <c r="B33" s="141"/>
      <c r="C33" s="106"/>
      <c r="D33" s="604" t="s">
        <v>208</v>
      </c>
      <c r="E33" s="101"/>
      <c r="F33" s="612"/>
      <c r="G33" s="605">
        <v>1.5</v>
      </c>
      <c r="H33" s="605">
        <v>1.27</v>
      </c>
      <c r="I33" s="605">
        <v>1.26</v>
      </c>
      <c r="J33" s="605">
        <v>1.27</v>
      </c>
      <c r="K33" s="606">
        <v>1.29</v>
      </c>
      <c r="L33" s="606">
        <v>1.34</v>
      </c>
      <c r="M33" s="603">
        <v>1.43</v>
      </c>
      <c r="N33" s="608">
        <v>1.54</v>
      </c>
      <c r="O33" s="603">
        <v>1.6</v>
      </c>
      <c r="P33" s="603">
        <v>1.65</v>
      </c>
      <c r="Q33" s="603">
        <v>1.71</v>
      </c>
      <c r="R33" s="613">
        <v>1.71</v>
      </c>
      <c r="S33" s="613">
        <v>1.64</v>
      </c>
      <c r="T33" s="613">
        <v>1.55</v>
      </c>
      <c r="U33" s="1330">
        <v>1.45</v>
      </c>
      <c r="V33" s="1330">
        <v>1.26</v>
      </c>
      <c r="W33" s="603">
        <v>1.0700000000000003</v>
      </c>
      <c r="X33" s="603">
        <v>0.98</v>
      </c>
      <c r="Y33" s="603">
        <v>0.91</v>
      </c>
      <c r="Z33" s="1648">
        <v>0.85</v>
      </c>
      <c r="AA33" s="1648">
        <v>0.85</v>
      </c>
      <c r="AB33" s="1648">
        <v>0.95</v>
      </c>
      <c r="AC33" s="1648">
        <v>1.1499999999999999</v>
      </c>
      <c r="AD33" s="1648">
        <v>1.31</v>
      </c>
      <c r="AE33" s="1648">
        <v>1.61</v>
      </c>
      <c r="AF33" s="1648">
        <v>2.2599999999999998</v>
      </c>
      <c r="AG33" s="1627">
        <v>3.01</v>
      </c>
      <c r="AH33" s="86"/>
    </row>
    <row r="34" spans="1:34" s="1" customFormat="1" ht="11.1" customHeight="1">
      <c r="A34" s="162"/>
      <c r="B34" s="141"/>
      <c r="C34" s="106"/>
      <c r="D34" s="614" t="s">
        <v>209</v>
      </c>
      <c r="E34" s="615"/>
      <c r="F34" s="616"/>
      <c r="G34" s="617">
        <v>316028</v>
      </c>
      <c r="H34" s="617">
        <v>331554</v>
      </c>
      <c r="I34" s="617">
        <v>336122</v>
      </c>
      <c r="J34" s="617">
        <v>340470</v>
      </c>
      <c r="K34" s="618">
        <v>341522</v>
      </c>
      <c r="L34" s="618">
        <v>345563</v>
      </c>
      <c r="M34" s="618">
        <v>345950</v>
      </c>
      <c r="N34" s="618">
        <v>348659</v>
      </c>
      <c r="O34" s="619">
        <v>356760</v>
      </c>
      <c r="P34" s="619">
        <v>360053</v>
      </c>
      <c r="Q34" s="619">
        <v>359481</v>
      </c>
      <c r="R34" s="620">
        <v>357072</v>
      </c>
      <c r="S34" s="620">
        <v>360807</v>
      </c>
      <c r="T34" s="620">
        <v>368298</v>
      </c>
      <c r="U34" s="1255">
        <v>365424</v>
      </c>
      <c r="V34" s="1255">
        <v>375221</v>
      </c>
      <c r="W34" s="620">
        <v>385920</v>
      </c>
      <c r="X34" s="618">
        <v>393137</v>
      </c>
      <c r="Y34" s="618">
        <v>394114</v>
      </c>
      <c r="Z34" s="1114">
        <v>405323</v>
      </c>
      <c r="AA34" s="1114">
        <v>421664</v>
      </c>
      <c r="AB34" s="1114">
        <v>428962</v>
      </c>
      <c r="AC34" s="1114">
        <v>430660</v>
      </c>
      <c r="AD34" s="1114">
        <v>437642</v>
      </c>
      <c r="AE34" s="1114">
        <v>438769</v>
      </c>
      <c r="AF34" s="1114">
        <v>448878</v>
      </c>
      <c r="AG34" s="1628">
        <v>455617</v>
      </c>
      <c r="AH34" s="86"/>
    </row>
    <row r="35" spans="1:34" s="1" customFormat="1" ht="11.1" customHeight="1">
      <c r="A35" s="162"/>
      <c r="B35" s="141"/>
      <c r="C35" s="106"/>
      <c r="D35" s="601" t="s">
        <v>477</v>
      </c>
      <c r="E35" s="535"/>
      <c r="F35" s="621"/>
      <c r="G35" s="622">
        <v>302090</v>
      </c>
      <c r="H35" s="622">
        <v>315418</v>
      </c>
      <c r="I35" s="622">
        <v>321455</v>
      </c>
      <c r="J35" s="622">
        <v>326939</v>
      </c>
      <c r="K35" s="623">
        <v>328000</v>
      </c>
      <c r="L35" s="623">
        <v>329063</v>
      </c>
      <c r="M35" s="623">
        <v>329516</v>
      </c>
      <c r="N35" s="623">
        <v>332882</v>
      </c>
      <c r="O35" s="623">
        <v>340156</v>
      </c>
      <c r="P35" s="623">
        <v>342316</v>
      </c>
      <c r="Q35" s="623">
        <v>345236</v>
      </c>
      <c r="R35" s="624">
        <v>343442</v>
      </c>
      <c r="S35" s="624">
        <v>345770</v>
      </c>
      <c r="T35" s="624">
        <v>351109</v>
      </c>
      <c r="U35" s="1117">
        <v>350412</v>
      </c>
      <c r="V35" s="1117">
        <v>361131</v>
      </c>
      <c r="W35" s="624">
        <v>372510</v>
      </c>
      <c r="X35" s="623">
        <v>378677</v>
      </c>
      <c r="Y35" s="623">
        <v>383894</v>
      </c>
      <c r="Z35" s="1070">
        <v>396152</v>
      </c>
      <c r="AA35" s="1070">
        <v>412633</v>
      </c>
      <c r="AB35" s="1070">
        <v>419001</v>
      </c>
      <c r="AC35" s="1070">
        <v>420681</v>
      </c>
      <c r="AD35" s="1070">
        <v>426540</v>
      </c>
      <c r="AE35" s="1070">
        <v>424872</v>
      </c>
      <c r="AF35" s="1070">
        <v>436179</v>
      </c>
      <c r="AG35" s="1629">
        <v>444912</v>
      </c>
      <c r="AH35" s="86"/>
    </row>
    <row r="36" spans="1:34" s="1" customFormat="1" ht="11.1" customHeight="1">
      <c r="A36" s="158"/>
      <c r="B36" s="141"/>
      <c r="C36" s="51"/>
      <c r="D36" s="592" t="s">
        <v>201</v>
      </c>
      <c r="E36" s="597"/>
      <c r="F36" s="597"/>
      <c r="G36" s="598">
        <v>2.02</v>
      </c>
      <c r="H36" s="598">
        <v>2.15</v>
      </c>
      <c r="I36" s="598">
        <v>2.2000000000000002</v>
      </c>
      <c r="J36" s="598">
        <v>2.2000000000000002</v>
      </c>
      <c r="K36" s="599">
        <v>2.2000000000000002</v>
      </c>
      <c r="L36" s="599">
        <v>2.2000000000000002</v>
      </c>
      <c r="M36" s="599">
        <v>2.25</v>
      </c>
      <c r="N36" s="599">
        <v>2.21</v>
      </c>
      <c r="O36" s="599">
        <v>2.1800000000000002</v>
      </c>
      <c r="P36" s="599">
        <v>2.16</v>
      </c>
      <c r="Q36" s="599">
        <v>2.0299999999999998</v>
      </c>
      <c r="R36" s="600">
        <v>2.0099999999999998</v>
      </c>
      <c r="S36" s="600">
        <v>1.97</v>
      </c>
      <c r="T36" s="600">
        <v>1.93</v>
      </c>
      <c r="U36" s="1077">
        <v>1.82</v>
      </c>
      <c r="V36" s="1078">
        <v>1.83</v>
      </c>
      <c r="W36" s="600">
        <v>1.81</v>
      </c>
      <c r="X36" s="599">
        <v>1.8</v>
      </c>
      <c r="Y36" s="599">
        <v>1.84</v>
      </c>
      <c r="Z36" s="1075">
        <v>1.85</v>
      </c>
      <c r="AA36" s="1075">
        <v>1.85</v>
      </c>
      <c r="AB36" s="1075">
        <v>1.85</v>
      </c>
      <c r="AC36" s="1075">
        <v>1.88</v>
      </c>
      <c r="AD36" s="1075">
        <v>1.91</v>
      </c>
      <c r="AE36" s="1075">
        <v>1.95</v>
      </c>
      <c r="AF36" s="1075">
        <v>1.96</v>
      </c>
      <c r="AG36" s="1726">
        <v>1.9</v>
      </c>
      <c r="AH36" s="86"/>
    </row>
    <row r="37" spans="1:34" s="1" customFormat="1" ht="11.1" customHeight="1">
      <c r="A37" s="158"/>
      <c r="B37" s="141"/>
      <c r="C37" s="51"/>
      <c r="D37" s="595" t="s">
        <v>210</v>
      </c>
      <c r="E37" s="601"/>
      <c r="F37" s="601"/>
      <c r="G37" s="602">
        <v>2.2200000000000002</v>
      </c>
      <c r="H37" s="602">
        <v>2.41</v>
      </c>
      <c r="I37" s="602">
        <v>2.48</v>
      </c>
      <c r="J37" s="602">
        <v>2.4700000000000002</v>
      </c>
      <c r="K37" s="603">
        <v>2.4700000000000002</v>
      </c>
      <c r="L37" s="603">
        <v>2.46</v>
      </c>
      <c r="M37" s="599">
        <v>2.5</v>
      </c>
      <c r="N37" s="599">
        <v>2.46</v>
      </c>
      <c r="O37" s="599">
        <v>2.42</v>
      </c>
      <c r="P37" s="599">
        <v>2.4</v>
      </c>
      <c r="Q37" s="599">
        <v>2.2599999999999998</v>
      </c>
      <c r="R37" s="600">
        <v>2.2400000000000002</v>
      </c>
      <c r="S37" s="600">
        <v>2.2000000000000002</v>
      </c>
      <c r="T37" s="600">
        <v>2.16</v>
      </c>
      <c r="U37" s="1077">
        <v>2.0699999999999998</v>
      </c>
      <c r="V37" s="1078">
        <v>2.0699999999999998</v>
      </c>
      <c r="W37" s="600">
        <v>2.06</v>
      </c>
      <c r="X37" s="599">
        <v>2.0499999999999998</v>
      </c>
      <c r="Y37" s="599">
        <v>2.0699999999999998</v>
      </c>
      <c r="Z37" s="1075">
        <v>2.0699999999999998</v>
      </c>
      <c r="AA37" s="1075">
        <v>2.0699999999999998</v>
      </c>
      <c r="AB37" s="1075">
        <v>2.0699999999999998</v>
      </c>
      <c r="AC37" s="1075">
        <v>2.11</v>
      </c>
      <c r="AD37" s="1075">
        <v>2.14</v>
      </c>
      <c r="AE37" s="1075">
        <v>2.19</v>
      </c>
      <c r="AF37" s="1075">
        <v>2.2199999999999998</v>
      </c>
      <c r="AG37" s="1726">
        <v>2.23</v>
      </c>
      <c r="AH37" s="86"/>
    </row>
    <row r="38" spans="1:34" s="1" customFormat="1" ht="11.1" customHeight="1">
      <c r="A38" s="158"/>
      <c r="B38" s="141"/>
      <c r="C38" s="33"/>
      <c r="D38" s="604" t="s">
        <v>211</v>
      </c>
      <c r="E38" s="604"/>
      <c r="F38" s="604"/>
      <c r="G38" s="605">
        <v>3.97</v>
      </c>
      <c r="H38" s="605">
        <v>3.77</v>
      </c>
      <c r="I38" s="605">
        <v>3.74</v>
      </c>
      <c r="J38" s="605">
        <v>3.74</v>
      </c>
      <c r="K38" s="606">
        <v>3.74</v>
      </c>
      <c r="L38" s="606">
        <v>3.75</v>
      </c>
      <c r="M38" s="607">
        <v>3.93</v>
      </c>
      <c r="N38" s="608">
        <v>3.94</v>
      </c>
      <c r="O38" s="607">
        <v>3.94</v>
      </c>
      <c r="P38" s="607">
        <v>3.96</v>
      </c>
      <c r="Q38" s="607">
        <v>3.97</v>
      </c>
      <c r="R38" s="609">
        <v>3.95</v>
      </c>
      <c r="S38" s="609">
        <v>3.88</v>
      </c>
      <c r="T38" s="609">
        <v>3.8</v>
      </c>
      <c r="U38" s="1328">
        <v>3.51</v>
      </c>
      <c r="V38" s="1328">
        <v>3.41</v>
      </c>
      <c r="W38" s="609">
        <v>3.3</v>
      </c>
      <c r="X38" s="1469">
        <v>3.22</v>
      </c>
      <c r="Y38" s="1469">
        <v>2.98</v>
      </c>
      <c r="Z38" s="1647">
        <v>2.95</v>
      </c>
      <c r="AA38" s="1647">
        <v>2.94</v>
      </c>
      <c r="AB38" s="1647">
        <v>2.96</v>
      </c>
      <c r="AC38" s="1647">
        <v>3.26</v>
      </c>
      <c r="AD38" s="1647">
        <v>3.37</v>
      </c>
      <c r="AE38" s="1647">
        <v>3.55</v>
      </c>
      <c r="AF38" s="1647">
        <v>3.81</v>
      </c>
      <c r="AG38" s="1625">
        <v>5.18</v>
      </c>
      <c r="AH38" s="86"/>
    </row>
    <row r="39" spans="1:34" s="1" customFormat="1" ht="11.1" customHeight="1">
      <c r="A39" s="158"/>
      <c r="B39" s="141"/>
      <c r="C39" s="14"/>
      <c r="D39" s="610" t="s">
        <v>212</v>
      </c>
      <c r="E39" s="610"/>
      <c r="F39" s="610"/>
      <c r="G39" s="605">
        <v>3.36</v>
      </c>
      <c r="H39" s="605">
        <v>3.06</v>
      </c>
      <c r="I39" s="605">
        <v>3.07</v>
      </c>
      <c r="J39" s="605">
        <v>3.12</v>
      </c>
      <c r="K39" s="606">
        <v>3.16</v>
      </c>
      <c r="L39" s="606">
        <v>3.21</v>
      </c>
      <c r="M39" s="608">
        <v>3.45</v>
      </c>
      <c r="N39" s="608">
        <v>3.52</v>
      </c>
      <c r="O39" s="608">
        <v>3.58</v>
      </c>
      <c r="P39" s="608">
        <v>3.63</v>
      </c>
      <c r="Q39" s="608">
        <v>3.85</v>
      </c>
      <c r="R39" s="611">
        <v>3.84</v>
      </c>
      <c r="S39" s="611">
        <v>3.8</v>
      </c>
      <c r="T39" s="611">
        <v>3.73</v>
      </c>
      <c r="U39" s="1329">
        <v>3.36</v>
      </c>
      <c r="V39" s="1329">
        <v>3.32</v>
      </c>
      <c r="W39" s="611">
        <v>3.25</v>
      </c>
      <c r="X39" s="608">
        <v>3.17</v>
      </c>
      <c r="Y39" s="608">
        <v>2.9</v>
      </c>
      <c r="Z39" s="1171">
        <v>2.89</v>
      </c>
      <c r="AA39" s="1171">
        <v>2.88</v>
      </c>
      <c r="AB39" s="1171">
        <v>2.9</v>
      </c>
      <c r="AC39" s="1171">
        <v>3.1</v>
      </c>
      <c r="AD39" s="1171">
        <v>3.2</v>
      </c>
      <c r="AE39" s="1171">
        <v>3.3</v>
      </c>
      <c r="AF39" s="1171">
        <v>3.48</v>
      </c>
      <c r="AG39" s="1626">
        <v>4.78</v>
      </c>
      <c r="AH39" s="86"/>
    </row>
    <row r="40" spans="1:34" s="1" customFormat="1" ht="11.1" customHeight="1">
      <c r="A40" s="162"/>
      <c r="B40" s="141"/>
      <c r="C40" s="14"/>
      <c r="D40" s="610" t="s">
        <v>213</v>
      </c>
      <c r="E40" s="610"/>
      <c r="F40" s="610"/>
      <c r="G40" s="605">
        <v>3.93</v>
      </c>
      <c r="H40" s="605">
        <v>3.76</v>
      </c>
      <c r="I40" s="605">
        <v>3.74</v>
      </c>
      <c r="J40" s="605">
        <v>3.72</v>
      </c>
      <c r="K40" s="606">
        <v>3.71</v>
      </c>
      <c r="L40" s="606">
        <v>3.71</v>
      </c>
      <c r="M40" s="608">
        <v>3.85</v>
      </c>
      <c r="N40" s="608">
        <v>3.85</v>
      </c>
      <c r="O40" s="608">
        <v>3.83</v>
      </c>
      <c r="P40" s="608">
        <v>3.82</v>
      </c>
      <c r="Q40" s="608">
        <v>3.8</v>
      </c>
      <c r="R40" s="611">
        <v>3.77</v>
      </c>
      <c r="S40" s="611">
        <v>3.69</v>
      </c>
      <c r="T40" s="611">
        <v>3.6</v>
      </c>
      <c r="U40" s="1329">
        <v>3.36</v>
      </c>
      <c r="V40" s="1329">
        <v>3.24</v>
      </c>
      <c r="W40" s="611">
        <v>3.12</v>
      </c>
      <c r="X40" s="608">
        <v>3.04</v>
      </c>
      <c r="Y40" s="608">
        <v>2.81</v>
      </c>
      <c r="Z40" s="1171">
        <v>2.79</v>
      </c>
      <c r="AA40" s="1171">
        <v>2.78</v>
      </c>
      <c r="AB40" s="1171">
        <v>2.81</v>
      </c>
      <c r="AC40" s="1171">
        <v>3.17</v>
      </c>
      <c r="AD40" s="1171">
        <v>3.28</v>
      </c>
      <c r="AE40" s="1171">
        <v>3.48</v>
      </c>
      <c r="AF40" s="1171">
        <v>3.79</v>
      </c>
      <c r="AG40" s="1626">
        <v>5.19</v>
      </c>
      <c r="AH40" s="86"/>
    </row>
    <row r="41" spans="1:34" s="1" customFormat="1" ht="11.1" customHeight="1">
      <c r="A41" s="158"/>
      <c r="B41" s="141"/>
      <c r="C41" s="92"/>
      <c r="D41" s="604" t="s">
        <v>214</v>
      </c>
      <c r="E41" s="101"/>
      <c r="F41" s="612"/>
      <c r="G41" s="605">
        <v>1.75</v>
      </c>
      <c r="H41" s="605">
        <v>1.36</v>
      </c>
      <c r="I41" s="605">
        <v>1.26</v>
      </c>
      <c r="J41" s="605">
        <v>1.27</v>
      </c>
      <c r="K41" s="606">
        <v>1.27</v>
      </c>
      <c r="L41" s="606">
        <v>1.29</v>
      </c>
      <c r="M41" s="603">
        <v>1.43</v>
      </c>
      <c r="N41" s="608">
        <v>1.48</v>
      </c>
      <c r="O41" s="603">
        <v>1.53</v>
      </c>
      <c r="P41" s="603">
        <v>1.56</v>
      </c>
      <c r="Q41" s="603">
        <v>1.71</v>
      </c>
      <c r="R41" s="613">
        <v>1.71</v>
      </c>
      <c r="S41" s="613">
        <v>1.68</v>
      </c>
      <c r="T41" s="613">
        <v>1.65</v>
      </c>
      <c r="U41" s="1330">
        <v>1.45</v>
      </c>
      <c r="V41" s="1330">
        <v>1.38</v>
      </c>
      <c r="W41" s="613">
        <v>1.24</v>
      </c>
      <c r="X41" s="603">
        <v>1.17</v>
      </c>
      <c r="Y41" s="603">
        <v>0.91</v>
      </c>
      <c r="Z41" s="1648">
        <v>0.88</v>
      </c>
      <c r="AA41" s="1648">
        <v>0.87</v>
      </c>
      <c r="AB41" s="1648">
        <v>0.89</v>
      </c>
      <c r="AC41" s="1648">
        <v>1.1499999999999999</v>
      </c>
      <c r="AD41" s="1648">
        <v>1.23</v>
      </c>
      <c r="AE41" s="1648">
        <v>1.36</v>
      </c>
      <c r="AF41" s="1648">
        <v>1.59</v>
      </c>
      <c r="AG41" s="1627">
        <v>2.95</v>
      </c>
      <c r="AH41" s="86"/>
    </row>
    <row r="42" spans="1:34" s="1" customFormat="1" ht="11.1" customHeight="1">
      <c r="A42" s="158"/>
      <c r="B42" s="141"/>
      <c r="C42" s="92"/>
      <c r="D42" s="614" t="s">
        <v>215</v>
      </c>
      <c r="E42" s="615"/>
      <c r="F42" s="616"/>
      <c r="G42" s="617">
        <v>311530</v>
      </c>
      <c r="H42" s="617">
        <v>322223</v>
      </c>
      <c r="I42" s="617">
        <v>336122</v>
      </c>
      <c r="J42" s="617">
        <v>338308</v>
      </c>
      <c r="K42" s="618">
        <v>339391</v>
      </c>
      <c r="L42" s="618">
        <v>340947</v>
      </c>
      <c r="M42" s="618">
        <v>345950</v>
      </c>
      <c r="N42" s="618">
        <v>347312</v>
      </c>
      <c r="O42" s="619">
        <v>350496</v>
      </c>
      <c r="P42" s="619">
        <v>352905</v>
      </c>
      <c r="Q42" s="619">
        <v>359481</v>
      </c>
      <c r="R42" s="620">
        <v>358270</v>
      </c>
      <c r="S42" s="620">
        <v>359125</v>
      </c>
      <c r="T42" s="620">
        <v>361437</v>
      </c>
      <c r="U42" s="1255">
        <v>365424</v>
      </c>
      <c r="V42" s="1255">
        <v>370322</v>
      </c>
      <c r="W42" s="620">
        <v>375560</v>
      </c>
      <c r="X42" s="618">
        <v>379978</v>
      </c>
      <c r="Y42" s="618">
        <v>394114</v>
      </c>
      <c r="Z42" s="1114">
        <v>399750</v>
      </c>
      <c r="AA42" s="1114">
        <v>407135</v>
      </c>
      <c r="AB42" s="1114">
        <v>412636</v>
      </c>
      <c r="AC42" s="1114">
        <v>430660</v>
      </c>
      <c r="AD42" s="1114">
        <v>434171</v>
      </c>
      <c r="AE42" s="1114">
        <v>435720</v>
      </c>
      <c r="AF42" s="1114">
        <v>439037</v>
      </c>
      <c r="AG42" s="1628">
        <v>453520</v>
      </c>
      <c r="AH42" s="86"/>
    </row>
    <row r="43" spans="1:34" s="1" customFormat="1" ht="11.1" customHeight="1">
      <c r="A43" s="109"/>
      <c r="B43" s="119"/>
      <c r="C43" s="15"/>
      <c r="D43" s="601" t="s">
        <v>479</v>
      </c>
      <c r="E43" s="535"/>
      <c r="F43" s="621"/>
      <c r="G43" s="622">
        <v>299675</v>
      </c>
      <c r="H43" s="622">
        <v>307267</v>
      </c>
      <c r="I43" s="622">
        <v>321455</v>
      </c>
      <c r="J43" s="622">
        <v>324212</v>
      </c>
      <c r="K43" s="623">
        <v>325489</v>
      </c>
      <c r="L43" s="623">
        <v>326390</v>
      </c>
      <c r="M43" s="623">
        <v>329516</v>
      </c>
      <c r="N43" s="623">
        <v>331208</v>
      </c>
      <c r="O43" s="623">
        <v>334224</v>
      </c>
      <c r="P43" s="623">
        <v>336263</v>
      </c>
      <c r="Q43" s="623">
        <v>345236</v>
      </c>
      <c r="R43" s="624">
        <v>344334</v>
      </c>
      <c r="S43" s="624">
        <v>344818</v>
      </c>
      <c r="T43" s="624">
        <v>346404</v>
      </c>
      <c r="U43" s="1117">
        <v>350412</v>
      </c>
      <c r="V43" s="1117">
        <v>355772</v>
      </c>
      <c r="W43" s="624">
        <v>361392</v>
      </c>
      <c r="X43" s="623">
        <v>365737</v>
      </c>
      <c r="Y43" s="623">
        <v>383894</v>
      </c>
      <c r="Z43" s="1070">
        <v>390057</v>
      </c>
      <c r="AA43" s="1070">
        <v>397665</v>
      </c>
      <c r="AB43" s="1070">
        <v>403043</v>
      </c>
      <c r="AC43" s="1070">
        <v>420681</v>
      </c>
      <c r="AD43" s="1070">
        <v>423627</v>
      </c>
      <c r="AE43" s="1070">
        <v>424046</v>
      </c>
      <c r="AF43" s="1070">
        <v>427105</v>
      </c>
      <c r="AG43" s="1629">
        <v>442916</v>
      </c>
      <c r="AH43" s="86"/>
    </row>
    <row r="44" spans="1:34" s="1" customFormat="1" ht="10.15" customHeight="1">
      <c r="A44" s="420"/>
      <c r="B44" s="421"/>
      <c r="C44" s="15"/>
      <c r="D44" s="16"/>
      <c r="E44" s="16"/>
      <c r="F44" s="16"/>
      <c r="G44" s="16"/>
      <c r="H44" s="16"/>
      <c r="I44" s="16"/>
      <c r="J44" s="16"/>
      <c r="K44" s="16"/>
      <c r="L44" s="360"/>
      <c r="M44" s="360"/>
      <c r="N44" s="360"/>
      <c r="O44" s="360"/>
      <c r="P44" s="360"/>
      <c r="Q44" s="360"/>
      <c r="R44" s="360"/>
      <c r="S44" s="360"/>
      <c r="T44" s="360"/>
      <c r="U44" s="360"/>
      <c r="V44" s="360"/>
      <c r="W44" s="360"/>
      <c r="X44" s="360"/>
      <c r="Y44" s="360"/>
      <c r="Z44" s="360"/>
      <c r="AA44" s="360"/>
      <c r="AB44" s="360"/>
      <c r="AC44" s="360"/>
      <c r="AD44" s="360"/>
      <c r="AE44" s="360"/>
      <c r="AF44" s="360"/>
      <c r="AG44" s="360">
        <v>6</v>
      </c>
      <c r="AH44" s="86"/>
    </row>
    <row r="45" spans="1:34" s="1" customFormat="1" ht="10.15" customHeight="1">
      <c r="A45" s="420"/>
      <c r="B45" s="421"/>
      <c r="C45" s="15"/>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86"/>
    </row>
    <row r="46" spans="1:34" s="1" customFormat="1" ht="10.15" customHeight="1">
      <c r="A46" s="8"/>
      <c r="B46" s="83"/>
      <c r="C46" s="15"/>
      <c r="D46" s="2"/>
      <c r="E46" s="2"/>
      <c r="F46" s="2"/>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6"/>
    </row>
    <row r="47" spans="1:34" s="1" customFormat="1" ht="10.15" customHeight="1">
      <c r="A47" s="8"/>
      <c r="B47" s="83"/>
      <c r="C47" s="15"/>
      <c r="D47" s="2"/>
      <c r="E47" s="2"/>
      <c r="F47" s="2"/>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6"/>
    </row>
    <row r="48" spans="1:34" s="1" customFormat="1" ht="10.15" customHeight="1">
      <c r="A48" s="8"/>
      <c r="B48" s="83"/>
      <c r="C48" s="16"/>
      <c r="D48" s="2"/>
      <c r="E48" s="2"/>
      <c r="F48" s="2"/>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6"/>
    </row>
    <row r="49" spans="1:34" s="1" customFormat="1" ht="10.15" customHeight="1">
      <c r="A49" s="8"/>
      <c r="B49" s="83"/>
      <c r="C49" s="2"/>
      <c r="D49" s="2"/>
      <c r="E49" s="2"/>
      <c r="F49" s="2"/>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6"/>
    </row>
    <row r="50" spans="1:34" s="1" customFormat="1" ht="10.15" customHeight="1">
      <c r="A50" s="46"/>
      <c r="B50" s="60"/>
      <c r="C50" s="2"/>
      <c r="D50" s="2"/>
      <c r="E50" s="2"/>
      <c r="F50" s="2"/>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6"/>
    </row>
    <row r="51" spans="1:34" ht="10.15" customHeight="1">
      <c r="A51" s="46"/>
    </row>
  </sheetData>
  <phoneticPr fontId="16" type="noConversion"/>
  <conditionalFormatting sqref="G26:K26 AH26">
    <cfRule type="cellIs" dxfId="179" priority="77" operator="lessThan">
      <formula>0</formula>
    </cfRule>
    <cfRule type="cellIs" dxfId="178" priority="78" operator="greaterThan">
      <formula>0</formula>
    </cfRule>
  </conditionalFormatting>
  <conditionalFormatting sqref="L26:N26 P26:Q26">
    <cfRule type="cellIs" dxfId="177" priority="55" operator="lessThan">
      <formula>0</formula>
    </cfRule>
    <cfRule type="cellIs" dxfId="176" priority="56" operator="greaterThan">
      <formula>0</formula>
    </cfRule>
  </conditionalFormatting>
  <conditionalFormatting sqref="O26">
    <cfRule type="cellIs" dxfId="175" priority="53" operator="lessThan">
      <formula>0</formula>
    </cfRule>
    <cfRule type="cellIs" dxfId="174" priority="54" operator="greaterThan">
      <formula>0</formula>
    </cfRule>
  </conditionalFormatting>
  <conditionalFormatting sqref="S26">
    <cfRule type="cellIs" dxfId="173" priority="47" operator="lessThan">
      <formula>0</formula>
    </cfRule>
    <cfRule type="cellIs" dxfId="172" priority="48" operator="greaterThan">
      <formula>0</formula>
    </cfRule>
  </conditionalFormatting>
  <conditionalFormatting sqref="R26">
    <cfRule type="cellIs" dxfId="171" priority="49" operator="lessThan">
      <formula>0</formula>
    </cfRule>
    <cfRule type="cellIs" dxfId="170" priority="50" operator="greaterThan">
      <formula>0</formula>
    </cfRule>
  </conditionalFormatting>
  <conditionalFormatting sqref="T26">
    <cfRule type="cellIs" dxfId="169" priority="45" operator="lessThan">
      <formula>0</formula>
    </cfRule>
    <cfRule type="cellIs" dxfId="168" priority="46" operator="greaterThan">
      <formula>0</formula>
    </cfRule>
  </conditionalFormatting>
  <conditionalFormatting sqref="U26:V26">
    <cfRule type="cellIs" dxfId="167" priority="39" operator="lessThan">
      <formula>0</formula>
    </cfRule>
    <cfRule type="cellIs" dxfId="166" priority="40" operator="greaterThan">
      <formula>0</formula>
    </cfRule>
  </conditionalFormatting>
  <conditionalFormatting sqref="W26">
    <cfRule type="cellIs" dxfId="165" priority="37" operator="lessThan">
      <formula>0</formula>
    </cfRule>
    <cfRule type="cellIs" dxfId="164" priority="38" operator="greaterThan">
      <formula>0</formula>
    </cfRule>
  </conditionalFormatting>
  <conditionalFormatting sqref="X26">
    <cfRule type="cellIs" dxfId="163" priority="35" operator="lessThan">
      <formula>0</formula>
    </cfRule>
    <cfRule type="cellIs" dxfId="162" priority="36" operator="greaterThan">
      <formula>0</formula>
    </cfRule>
  </conditionalFormatting>
  <conditionalFormatting sqref="Y26">
    <cfRule type="cellIs" dxfId="161" priority="33" operator="lessThan">
      <formula>0</formula>
    </cfRule>
    <cfRule type="cellIs" dxfId="160" priority="34" operator="greaterThan">
      <formula>0</formula>
    </cfRule>
  </conditionalFormatting>
  <conditionalFormatting sqref="Z26">
    <cfRule type="cellIs" dxfId="159" priority="31" operator="lessThan">
      <formula>0</formula>
    </cfRule>
    <cfRule type="cellIs" dxfId="158" priority="32" operator="greaterThan">
      <formula>0</formula>
    </cfRule>
  </conditionalFormatting>
  <conditionalFormatting sqref="AA26">
    <cfRule type="cellIs" dxfId="157" priority="27" operator="lessThan">
      <formula>0</formula>
    </cfRule>
    <cfRule type="cellIs" dxfId="156" priority="28" operator="greaterThan">
      <formula>0</formula>
    </cfRule>
  </conditionalFormatting>
  <conditionalFormatting sqref="AG26">
    <cfRule type="cellIs" dxfId="155" priority="25" operator="lessThan">
      <formula>0</formula>
    </cfRule>
    <cfRule type="cellIs" dxfId="154" priority="26" operator="greaterThan">
      <formula>0</formula>
    </cfRule>
  </conditionalFormatting>
  <conditionalFormatting sqref="AB26">
    <cfRule type="cellIs" dxfId="153" priority="21" operator="lessThan">
      <formula>0</formula>
    </cfRule>
    <cfRule type="cellIs" dxfId="152" priority="22" operator="greaterThan">
      <formula>0</formula>
    </cfRule>
  </conditionalFormatting>
  <conditionalFormatting sqref="AC26">
    <cfRule type="cellIs" dxfId="151" priority="17" operator="lessThan">
      <formula>0</formula>
    </cfRule>
    <cfRule type="cellIs" dxfId="150" priority="18" operator="greaterThan">
      <formula>0</formula>
    </cfRule>
  </conditionalFormatting>
  <conditionalFormatting sqref="AD26">
    <cfRule type="cellIs" dxfId="149" priority="13" operator="lessThan">
      <formula>0</formula>
    </cfRule>
    <cfRule type="cellIs" dxfId="148" priority="14" operator="greaterThan">
      <formula>0</formula>
    </cfRule>
  </conditionalFormatting>
  <conditionalFormatting sqref="AE26">
    <cfRule type="cellIs" dxfId="147" priority="9" operator="lessThan">
      <formula>0</formula>
    </cfRule>
    <cfRule type="cellIs" dxfId="146" priority="10" operator="greaterThan">
      <formula>0</formula>
    </cfRule>
  </conditionalFormatting>
  <conditionalFormatting sqref="AF26">
    <cfRule type="cellIs" dxfId="145" priority="5" operator="lessThan">
      <formula>0</formula>
    </cfRule>
    <cfRule type="cellIs" dxfId="144" priority="6" operator="greaterThan">
      <formula>0</formula>
    </cfRule>
  </conditionalFormatting>
  <hyperlinks>
    <hyperlink ref="B7" location="목차!A1" display="BNK금융지주"/>
    <hyperlink ref="B5" location="목차!A1" display="목 차"/>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9" location="'그룹 경영실적 요약'!A1" display="그룹 경영실적 요약"/>
    <hyperlink ref="B20" location="'연체율(부산은행)'!A1" display="연체율 현황[부산은행]"/>
    <hyperlink ref="B13" location="'수수료이익 현황(은행)'!Print_Area" display="수수료이익 현황 [은행]"/>
  </hyperlinks>
  <pageMargins left="0.23622047244094491" right="0.31496062992125984" top="0.74803149606299213" bottom="0.31496062992125984" header="0.31496062992125984" footer="0.31496062992125984"/>
  <pageSetup paperSize="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9CCFF"/>
    <pageSetUpPr fitToPage="1"/>
  </sheetPr>
  <dimension ref="A1:AU40"/>
  <sheetViews>
    <sheetView showGridLines="0" view="pageBreakPreview" zoomScaleNormal="120" zoomScaleSheetLayoutView="100" workbookViewId="0">
      <pane xSplit="6" topLeftCell="G1" activePane="topRight" state="frozen"/>
      <selection activeCell="F52" sqref="F52"/>
      <selection pane="topRight" activeCell="AO3" sqref="AO3"/>
    </sheetView>
  </sheetViews>
  <sheetFormatPr defaultColWidth="9" defaultRowHeight="13.5"/>
  <cols>
    <col min="1" max="1" width="1.625" style="6" customWidth="1"/>
    <col min="2" max="2" width="22.625" style="3" bestFit="1" customWidth="1"/>
    <col min="3" max="3" width="2.625" style="12" customWidth="1"/>
    <col min="4" max="5" width="1.625" style="2" customWidth="1"/>
    <col min="6" max="6" width="24.875" style="2" customWidth="1"/>
    <col min="7" max="7" width="1" style="87" customWidth="1"/>
    <col min="8" max="10" width="10.625" style="5" hidden="1" customWidth="1"/>
    <col min="11" max="11" width="10.625" style="90" hidden="1" customWidth="1"/>
    <col min="12" max="13" width="10.75" style="90" hidden="1" customWidth="1"/>
    <col min="14" max="14" width="10.75" style="2" hidden="1" customWidth="1"/>
    <col min="15" max="40" width="10.75" style="87" hidden="1" customWidth="1"/>
    <col min="41" max="41" width="10.75" style="87" customWidth="1"/>
    <col min="42" max="42" width="9" style="2"/>
    <col min="43" max="43" width="9" style="87"/>
    <col min="44" max="16384" width="9" style="2"/>
  </cols>
  <sheetData>
    <row r="1" spans="1:47" s="4" customFormat="1" ht="10.5" customHeight="1">
      <c r="A1" s="142"/>
      <c r="B1" s="143"/>
      <c r="C1" s="204"/>
      <c r="D1" s="144"/>
      <c r="E1" s="144"/>
      <c r="F1" s="144"/>
      <c r="G1" s="144"/>
      <c r="H1" s="145"/>
      <c r="I1" s="145"/>
      <c r="J1" s="145"/>
      <c r="K1" s="145"/>
      <c r="L1" s="145"/>
      <c r="M1" s="145"/>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Q1" s="89"/>
    </row>
    <row r="2" spans="1:47" s="4" customFormat="1" ht="18" customHeight="1">
      <c r="A2" s="146"/>
      <c r="B2" s="147"/>
      <c r="C2" s="396"/>
      <c r="D2" s="375" t="s">
        <v>441</v>
      </c>
      <c r="E2" s="375"/>
      <c r="F2" s="375"/>
      <c r="G2" s="375"/>
      <c r="H2" s="149"/>
      <c r="I2" s="149"/>
      <c r="J2" s="149"/>
      <c r="K2" s="149"/>
      <c r="L2" s="149"/>
      <c r="M2" s="149"/>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Q2" s="89"/>
    </row>
    <row r="3" spans="1:47" s="40" customFormat="1" ht="20.100000000000001" customHeight="1">
      <c r="A3" s="126"/>
      <c r="B3" s="127"/>
      <c r="C3" s="127"/>
      <c r="D3" s="129"/>
      <c r="E3" s="130"/>
      <c r="F3" s="130"/>
      <c r="G3" s="130"/>
      <c r="H3" s="429" t="s">
        <v>4</v>
      </c>
      <c r="I3" s="429" t="s">
        <v>7</v>
      </c>
      <c r="J3" s="132" t="s">
        <v>10</v>
      </c>
      <c r="K3" s="132" t="s">
        <v>24</v>
      </c>
      <c r="L3" s="132" t="s">
        <v>38</v>
      </c>
      <c r="M3" s="132" t="s">
        <v>52</v>
      </c>
      <c r="N3" s="429" t="s">
        <v>75</v>
      </c>
      <c r="O3" s="308" t="s">
        <v>447</v>
      </c>
      <c r="P3" s="308" t="s">
        <v>467</v>
      </c>
      <c r="Q3" s="308" t="s">
        <v>482</v>
      </c>
      <c r="R3" s="308" t="s">
        <v>490</v>
      </c>
      <c r="S3" s="429" t="s">
        <v>468</v>
      </c>
      <c r="T3" s="308" t="s">
        <v>501</v>
      </c>
      <c r="U3" s="308" t="s">
        <v>510</v>
      </c>
      <c r="V3" s="308" t="s">
        <v>519</v>
      </c>
      <c r="W3" s="308" t="s">
        <v>526</v>
      </c>
      <c r="X3" s="429" t="s">
        <v>502</v>
      </c>
      <c r="Y3" s="1332" t="s">
        <v>538</v>
      </c>
      <c r="Z3" s="308" t="s">
        <v>542</v>
      </c>
      <c r="AA3" s="308" t="s">
        <v>545</v>
      </c>
      <c r="AB3" s="1550" t="s">
        <v>553</v>
      </c>
      <c r="AC3" s="429" t="s">
        <v>558</v>
      </c>
      <c r="AD3" s="1332" t="s">
        <v>571</v>
      </c>
      <c r="AE3" s="308" t="s">
        <v>577</v>
      </c>
      <c r="AF3" s="308" t="s">
        <v>584</v>
      </c>
      <c r="AG3" s="308" t="s">
        <v>593</v>
      </c>
      <c r="AH3" s="429" t="s">
        <v>594</v>
      </c>
      <c r="AI3" s="1332" t="s">
        <v>599</v>
      </c>
      <c r="AJ3" s="308" t="s">
        <v>606</v>
      </c>
      <c r="AK3" s="308" t="s">
        <v>613</v>
      </c>
      <c r="AL3" s="1550" t="s">
        <v>618</v>
      </c>
      <c r="AM3" s="429" t="s">
        <v>623</v>
      </c>
      <c r="AN3" s="1332" t="s">
        <v>627</v>
      </c>
      <c r="AO3" s="1460" t="s">
        <v>633</v>
      </c>
      <c r="AQ3" s="101"/>
    </row>
    <row r="4" spans="1:47" s="4" customFormat="1" ht="11.1" customHeight="1">
      <c r="A4" s="230"/>
      <c r="B4" s="231"/>
      <c r="C4" s="232"/>
      <c r="D4" s="94"/>
      <c r="E4" s="94"/>
      <c r="F4" s="94"/>
      <c r="G4" s="94"/>
      <c r="H4" s="413"/>
      <c r="I4" s="413"/>
      <c r="J4" s="191"/>
      <c r="K4" s="191"/>
      <c r="L4" s="191"/>
      <c r="M4" s="191"/>
      <c r="N4" s="413"/>
      <c r="O4" s="156"/>
      <c r="P4" s="156"/>
      <c r="Q4" s="156"/>
      <c r="R4" s="156"/>
      <c r="S4" s="413"/>
      <c r="T4" s="156"/>
      <c r="U4" s="156"/>
      <c r="V4" s="156"/>
      <c r="W4" s="156"/>
      <c r="X4" s="413"/>
      <c r="Y4" s="448"/>
      <c r="Z4" s="156"/>
      <c r="AA4" s="156"/>
      <c r="AB4" s="452"/>
      <c r="AC4" s="413"/>
      <c r="AD4" s="448"/>
      <c r="AE4" s="156"/>
      <c r="AF4" s="156"/>
      <c r="AG4" s="452"/>
      <c r="AH4" s="413"/>
      <c r="AI4" s="448"/>
      <c r="AJ4" s="156"/>
      <c r="AK4" s="156"/>
      <c r="AL4" s="452"/>
      <c r="AM4" s="413"/>
      <c r="AN4" s="156"/>
      <c r="AO4" s="156"/>
      <c r="AQ4" s="89"/>
    </row>
    <row r="5" spans="1:47" s="1" customFormat="1" ht="11.1" customHeight="1">
      <c r="A5" s="253"/>
      <c r="B5" s="136" t="s">
        <v>114</v>
      </c>
      <c r="C5" s="232"/>
      <c r="D5" s="94"/>
      <c r="E5" s="94"/>
      <c r="F5" s="94"/>
      <c r="G5" s="94"/>
      <c r="H5" s="413"/>
      <c r="I5" s="413"/>
      <c r="J5" s="191"/>
      <c r="K5" s="191"/>
      <c r="L5" s="191"/>
      <c r="M5" s="191"/>
      <c r="N5" s="413"/>
      <c r="O5" s="156"/>
      <c r="P5" s="156"/>
      <c r="Q5" s="156"/>
      <c r="R5" s="156"/>
      <c r="S5" s="413"/>
      <c r="T5" s="156"/>
      <c r="U5" s="156"/>
      <c r="V5" s="156"/>
      <c r="W5" s="156"/>
      <c r="X5" s="413"/>
      <c r="Y5" s="448"/>
      <c r="Z5" s="156"/>
      <c r="AA5" s="156"/>
      <c r="AB5" s="452"/>
      <c r="AC5" s="413"/>
      <c r="AD5" s="448"/>
      <c r="AE5" s="156"/>
      <c r="AF5" s="156"/>
      <c r="AG5" s="452"/>
      <c r="AH5" s="413"/>
      <c r="AI5" s="448"/>
      <c r="AJ5" s="156"/>
      <c r="AK5" s="156"/>
      <c r="AL5" s="452"/>
      <c r="AM5" s="413"/>
      <c r="AN5" s="156"/>
      <c r="AO5" s="156"/>
      <c r="AQ5" s="86"/>
    </row>
    <row r="6" spans="1:47" s="1" customFormat="1" ht="11.1" customHeight="1">
      <c r="A6" s="234"/>
      <c r="B6" s="235"/>
      <c r="C6" s="233"/>
      <c r="D6" s="48"/>
      <c r="E6" s="48"/>
      <c r="F6" s="48"/>
      <c r="G6" s="48"/>
      <c r="H6" s="433"/>
      <c r="I6" s="433"/>
      <c r="J6" s="62"/>
      <c r="K6" s="62"/>
      <c r="L6" s="62"/>
      <c r="M6" s="62"/>
      <c r="N6" s="433"/>
      <c r="O6" s="62"/>
      <c r="P6" s="62"/>
      <c r="Q6" s="62"/>
      <c r="R6" s="62"/>
      <c r="S6" s="433"/>
      <c r="T6" s="62"/>
      <c r="U6" s="62"/>
      <c r="V6" s="62"/>
      <c r="W6" s="62"/>
      <c r="X6" s="433"/>
      <c r="Y6" s="1333"/>
      <c r="Z6" s="1385"/>
      <c r="AA6" s="1385"/>
      <c r="AB6" s="1334"/>
      <c r="AC6" s="1551"/>
      <c r="AD6" s="1333"/>
      <c r="AE6" s="1385"/>
      <c r="AF6" s="1385"/>
      <c r="AG6" s="1334"/>
      <c r="AH6" s="1551"/>
      <c r="AI6" s="1333"/>
      <c r="AJ6" s="1385"/>
      <c r="AK6" s="1385"/>
      <c r="AL6" s="1334"/>
      <c r="AM6" s="1551"/>
      <c r="AN6" s="1385"/>
      <c r="AO6" s="1385"/>
      <c r="AQ6" s="86"/>
    </row>
    <row r="7" spans="1:47" s="1" customFormat="1" ht="11.1" customHeight="1">
      <c r="A7" s="245"/>
      <c r="B7" s="138" t="s">
        <v>116</v>
      </c>
      <c r="C7" s="385"/>
      <c r="D7" s="320" t="s">
        <v>217</v>
      </c>
      <c r="E7" s="336"/>
      <c r="F7" s="336"/>
      <c r="G7" s="336"/>
      <c r="H7" s="434"/>
      <c r="I7" s="434"/>
      <c r="J7" s="17"/>
      <c r="K7" s="17"/>
      <c r="L7" s="212"/>
      <c r="M7" s="212"/>
      <c r="N7" s="427"/>
      <c r="O7" s="358"/>
      <c r="P7" s="319"/>
      <c r="Q7" s="319"/>
      <c r="R7" s="319"/>
      <c r="S7" s="427"/>
      <c r="T7" s="319"/>
      <c r="U7" s="319"/>
      <c r="V7" s="319"/>
      <c r="W7" s="319"/>
      <c r="X7" s="427"/>
      <c r="Y7" s="1335"/>
      <c r="Z7" s="1287"/>
      <c r="AA7" s="1287"/>
      <c r="AB7" s="1336"/>
      <c r="AC7" s="1552"/>
      <c r="AD7" s="1335"/>
      <c r="AE7" s="1295"/>
      <c r="AF7" s="1295"/>
      <c r="AG7" s="1520"/>
      <c r="AH7" s="1679"/>
      <c r="AI7" s="1335"/>
      <c r="AJ7" s="1295"/>
      <c r="AK7" s="1287"/>
      <c r="AL7" s="1336"/>
      <c r="AM7" s="1679"/>
      <c r="AN7" s="1287"/>
      <c r="AO7" s="1287" t="s">
        <v>540</v>
      </c>
      <c r="AQ7" s="86"/>
    </row>
    <row r="8" spans="1:47" s="1" customFormat="1" ht="11.1" customHeight="1">
      <c r="A8" s="230"/>
      <c r="B8" s="236"/>
      <c r="C8" s="233"/>
      <c r="D8" s="625" t="s">
        <v>218</v>
      </c>
      <c r="E8" s="626"/>
      <c r="F8" s="626"/>
      <c r="G8" s="626"/>
      <c r="H8" s="627">
        <v>1125.1000000000001</v>
      </c>
      <c r="I8" s="627">
        <v>753.5</v>
      </c>
      <c r="J8" s="589">
        <v>197.6</v>
      </c>
      <c r="K8" s="589">
        <v>227.4</v>
      </c>
      <c r="L8" s="589">
        <v>187</v>
      </c>
      <c r="M8" s="589">
        <v>97</v>
      </c>
      <c r="N8" s="627">
        <v>709</v>
      </c>
      <c r="O8" s="589">
        <v>215</v>
      </c>
      <c r="P8" s="589">
        <v>186</v>
      </c>
      <c r="Q8" s="589">
        <v>209</v>
      </c>
      <c r="R8" s="589">
        <v>146</v>
      </c>
      <c r="S8" s="627">
        <v>756</v>
      </c>
      <c r="T8" s="589">
        <v>185</v>
      </c>
      <c r="U8" s="590">
        <v>279</v>
      </c>
      <c r="V8" s="628">
        <v>311</v>
      </c>
      <c r="W8" s="628">
        <v>145</v>
      </c>
      <c r="X8" s="629">
        <v>920</v>
      </c>
      <c r="Y8" s="1313">
        <v>170</v>
      </c>
      <c r="Z8" s="1050">
        <v>659</v>
      </c>
      <c r="AA8" s="590">
        <v>256</v>
      </c>
      <c r="AB8" s="1474">
        <v>324</v>
      </c>
      <c r="AC8" s="627">
        <v>1409</v>
      </c>
      <c r="AD8" s="1570">
        <v>289</v>
      </c>
      <c r="AE8" s="589">
        <v>545</v>
      </c>
      <c r="AF8" s="589">
        <v>289</v>
      </c>
      <c r="AG8" s="1675">
        <v>145</v>
      </c>
      <c r="AH8" s="627">
        <v>1268</v>
      </c>
      <c r="AI8" s="1646">
        <v>252</v>
      </c>
      <c r="AJ8" s="589">
        <v>297</v>
      </c>
      <c r="AK8" s="955">
        <v>89</v>
      </c>
      <c r="AL8" s="1732">
        <v>149</v>
      </c>
      <c r="AM8" s="627">
        <v>787</v>
      </c>
      <c r="AN8" s="955">
        <v>171</v>
      </c>
      <c r="AO8" s="1731">
        <v>178</v>
      </c>
      <c r="AP8" s="1267"/>
      <c r="AQ8" s="1267"/>
      <c r="AR8" s="86"/>
      <c r="AS8" s="86"/>
      <c r="AT8" s="86"/>
      <c r="AU8" s="86"/>
    </row>
    <row r="9" spans="1:47" s="1" customFormat="1" ht="11.1" customHeight="1">
      <c r="A9" s="237"/>
      <c r="B9" s="141" t="s">
        <v>150</v>
      </c>
      <c r="C9" s="233"/>
      <c r="D9" s="96" t="s">
        <v>219</v>
      </c>
      <c r="E9" s="96"/>
      <c r="F9" s="96"/>
      <c r="G9" s="96"/>
      <c r="H9" s="630">
        <v>108.3</v>
      </c>
      <c r="I9" s="630">
        <v>101.1</v>
      </c>
      <c r="J9" s="578">
        <v>28</v>
      </c>
      <c r="K9" s="578">
        <v>25.4</v>
      </c>
      <c r="L9" s="578">
        <v>28</v>
      </c>
      <c r="M9" s="578">
        <v>26.6</v>
      </c>
      <c r="N9" s="630">
        <v>108</v>
      </c>
      <c r="O9" s="584">
        <v>31</v>
      </c>
      <c r="P9" s="578">
        <v>29</v>
      </c>
      <c r="Q9" s="578">
        <v>20</v>
      </c>
      <c r="R9" s="578">
        <v>20</v>
      </c>
      <c r="S9" s="630">
        <v>100</v>
      </c>
      <c r="T9" s="584">
        <v>32</v>
      </c>
      <c r="U9" s="631">
        <v>38</v>
      </c>
      <c r="V9" s="586">
        <v>27</v>
      </c>
      <c r="W9" s="586">
        <v>22</v>
      </c>
      <c r="X9" s="632">
        <v>119</v>
      </c>
      <c r="Y9" s="1314">
        <v>23</v>
      </c>
      <c r="Z9" s="1045">
        <v>16</v>
      </c>
      <c r="AA9" s="586">
        <v>19</v>
      </c>
      <c r="AB9" s="1471">
        <v>18</v>
      </c>
      <c r="AC9" s="1553">
        <v>76</v>
      </c>
      <c r="AD9" s="948">
        <v>19</v>
      </c>
      <c r="AE9" s="585">
        <v>18</v>
      </c>
      <c r="AF9" s="585">
        <v>16</v>
      </c>
      <c r="AG9" s="1471">
        <v>14</v>
      </c>
      <c r="AH9" s="1553">
        <v>67</v>
      </c>
      <c r="AI9" s="948">
        <v>12</v>
      </c>
      <c r="AJ9" s="585">
        <v>11</v>
      </c>
      <c r="AK9" s="585">
        <v>10</v>
      </c>
      <c r="AL9" s="1471">
        <v>10</v>
      </c>
      <c r="AM9" s="1553">
        <v>43</v>
      </c>
      <c r="AN9" s="585">
        <v>10</v>
      </c>
      <c r="AO9" s="1615">
        <v>11</v>
      </c>
      <c r="AP9" s="1256"/>
      <c r="AQ9" s="1256"/>
      <c r="AR9" s="86"/>
      <c r="AS9" s="86"/>
      <c r="AT9" s="86"/>
      <c r="AU9" s="86"/>
    </row>
    <row r="10" spans="1:47" s="1" customFormat="1" ht="11.1" customHeight="1">
      <c r="A10" s="237"/>
      <c r="B10" s="141" t="s">
        <v>119</v>
      </c>
      <c r="C10" s="233"/>
      <c r="D10" s="96" t="s">
        <v>220</v>
      </c>
      <c r="E10" s="96"/>
      <c r="F10" s="96"/>
      <c r="G10" s="96"/>
      <c r="H10" s="630">
        <v>313.5</v>
      </c>
      <c r="I10" s="630">
        <v>255</v>
      </c>
      <c r="J10" s="578">
        <v>68.5</v>
      </c>
      <c r="K10" s="578">
        <v>71.099999999999994</v>
      </c>
      <c r="L10" s="578">
        <v>70</v>
      </c>
      <c r="M10" s="578">
        <v>64.400000000000006</v>
      </c>
      <c r="N10" s="630">
        <v>274</v>
      </c>
      <c r="O10" s="578">
        <v>68</v>
      </c>
      <c r="P10" s="578">
        <v>69</v>
      </c>
      <c r="Q10" s="578">
        <v>67</v>
      </c>
      <c r="R10" s="578">
        <v>59</v>
      </c>
      <c r="S10" s="630">
        <v>263</v>
      </c>
      <c r="T10" s="578">
        <v>56</v>
      </c>
      <c r="U10" s="579">
        <v>51</v>
      </c>
      <c r="V10" s="579">
        <v>57</v>
      </c>
      <c r="W10" s="579">
        <v>48</v>
      </c>
      <c r="X10" s="633">
        <v>212</v>
      </c>
      <c r="Y10" s="1315">
        <v>50</v>
      </c>
      <c r="Z10" s="1038">
        <v>38</v>
      </c>
      <c r="AA10" s="579">
        <v>40</v>
      </c>
      <c r="AB10" s="1472">
        <v>31</v>
      </c>
      <c r="AC10" s="630">
        <v>159</v>
      </c>
      <c r="AD10" s="949">
        <v>27</v>
      </c>
      <c r="AE10" s="578">
        <v>29</v>
      </c>
      <c r="AF10" s="578">
        <v>32</v>
      </c>
      <c r="AG10" s="1472">
        <v>30</v>
      </c>
      <c r="AH10" s="630">
        <v>118</v>
      </c>
      <c r="AI10" s="949">
        <v>32</v>
      </c>
      <c r="AJ10" s="578">
        <v>35</v>
      </c>
      <c r="AK10" s="578">
        <v>41</v>
      </c>
      <c r="AL10" s="1472">
        <v>46</v>
      </c>
      <c r="AM10" s="630">
        <v>154</v>
      </c>
      <c r="AN10" s="578">
        <v>49</v>
      </c>
      <c r="AO10" s="1614">
        <v>32</v>
      </c>
      <c r="AP10" s="1256"/>
      <c r="AQ10" s="1256"/>
      <c r="AR10" s="86"/>
      <c r="AS10" s="86"/>
      <c r="AT10" s="454"/>
      <c r="AU10" s="86"/>
    </row>
    <row r="11" spans="1:47" s="1" customFormat="1" ht="11.1" customHeight="1">
      <c r="A11" s="237"/>
      <c r="B11" s="141" t="s">
        <v>120</v>
      </c>
      <c r="C11" s="233"/>
      <c r="D11" s="96" t="s">
        <v>221</v>
      </c>
      <c r="E11" s="96"/>
      <c r="F11" s="96"/>
      <c r="G11" s="96"/>
      <c r="H11" s="630">
        <v>634.79999999999995</v>
      </c>
      <c r="I11" s="630">
        <v>638.29999999999995</v>
      </c>
      <c r="J11" s="578">
        <v>193.8</v>
      </c>
      <c r="K11" s="578">
        <v>186.5</v>
      </c>
      <c r="L11" s="578">
        <v>175</v>
      </c>
      <c r="M11" s="578">
        <v>175.7</v>
      </c>
      <c r="N11" s="630">
        <v>731</v>
      </c>
      <c r="O11" s="580">
        <v>184</v>
      </c>
      <c r="P11" s="578">
        <v>185</v>
      </c>
      <c r="Q11" s="578">
        <v>170</v>
      </c>
      <c r="R11" s="578">
        <v>188</v>
      </c>
      <c r="S11" s="630">
        <v>727</v>
      </c>
      <c r="T11" s="580">
        <v>158</v>
      </c>
      <c r="U11" s="581">
        <v>173</v>
      </c>
      <c r="V11" s="581">
        <v>199</v>
      </c>
      <c r="W11" s="581">
        <v>173</v>
      </c>
      <c r="X11" s="1220">
        <v>703</v>
      </c>
      <c r="Y11" s="1337">
        <v>148</v>
      </c>
      <c r="Z11" s="1039">
        <v>166</v>
      </c>
      <c r="AA11" s="580">
        <v>149</v>
      </c>
      <c r="AB11" s="1473">
        <v>166</v>
      </c>
      <c r="AC11" s="957">
        <v>629</v>
      </c>
      <c r="AD11" s="951">
        <v>146</v>
      </c>
      <c r="AE11" s="580">
        <v>156</v>
      </c>
      <c r="AF11" s="580">
        <v>153</v>
      </c>
      <c r="AG11" s="1473">
        <v>173</v>
      </c>
      <c r="AH11" s="957">
        <v>628</v>
      </c>
      <c r="AI11" s="951">
        <v>124</v>
      </c>
      <c r="AJ11" s="580">
        <v>153</v>
      </c>
      <c r="AK11" s="580">
        <v>145</v>
      </c>
      <c r="AL11" s="1473">
        <v>156</v>
      </c>
      <c r="AM11" s="957">
        <v>578</v>
      </c>
      <c r="AN11" s="580">
        <v>148</v>
      </c>
      <c r="AO11" s="1624">
        <v>158</v>
      </c>
      <c r="AP11" s="1256"/>
      <c r="AQ11" s="1256"/>
      <c r="AR11" s="86"/>
      <c r="AS11" s="86"/>
      <c r="AT11" s="86"/>
      <c r="AU11" s="86"/>
    </row>
    <row r="12" spans="1:47" s="1" customFormat="1" ht="11.1" customHeight="1">
      <c r="A12" s="234"/>
      <c r="B12" s="141" t="s">
        <v>121</v>
      </c>
      <c r="C12" s="238"/>
      <c r="D12" s="634" t="s">
        <v>222</v>
      </c>
      <c r="E12" s="634"/>
      <c r="F12" s="635"/>
      <c r="G12" s="636"/>
      <c r="H12" s="627">
        <v>18700</v>
      </c>
      <c r="I12" s="627">
        <v>19694</v>
      </c>
      <c r="J12" s="589">
        <v>19733</v>
      </c>
      <c r="K12" s="589">
        <v>19782</v>
      </c>
      <c r="L12" s="589">
        <v>19556</v>
      </c>
      <c r="M12" s="589">
        <v>17689</v>
      </c>
      <c r="N12" s="627">
        <v>17689</v>
      </c>
      <c r="O12" s="589">
        <v>18377</v>
      </c>
      <c r="P12" s="589">
        <v>19573</v>
      </c>
      <c r="Q12" s="589">
        <v>18054</v>
      </c>
      <c r="R12" s="589">
        <v>17909</v>
      </c>
      <c r="S12" s="627">
        <v>17909</v>
      </c>
      <c r="T12" s="589">
        <v>19363</v>
      </c>
      <c r="U12" s="590">
        <v>20857</v>
      </c>
      <c r="V12" s="628">
        <v>19951</v>
      </c>
      <c r="W12" s="628">
        <v>18034</v>
      </c>
      <c r="X12" s="1221">
        <v>18034</v>
      </c>
      <c r="Y12" s="1313">
        <v>19162</v>
      </c>
      <c r="Z12" s="1050">
        <v>17916</v>
      </c>
      <c r="AA12" s="590">
        <v>17879</v>
      </c>
      <c r="AB12" s="1474">
        <v>15929</v>
      </c>
      <c r="AC12" s="627">
        <v>15929</v>
      </c>
      <c r="AD12" s="1570">
        <v>15584</v>
      </c>
      <c r="AE12" s="589">
        <v>14674</v>
      </c>
      <c r="AF12" s="589">
        <v>14793</v>
      </c>
      <c r="AG12" s="1675">
        <v>12792</v>
      </c>
      <c r="AH12" s="627">
        <v>12792</v>
      </c>
      <c r="AI12" s="1646">
        <v>13712</v>
      </c>
      <c r="AJ12" s="589">
        <v>12500</v>
      </c>
      <c r="AK12" s="955">
        <v>12168</v>
      </c>
      <c r="AL12" s="1732">
        <v>10311</v>
      </c>
      <c r="AM12" s="627">
        <v>10311</v>
      </c>
      <c r="AN12" s="955">
        <v>11005</v>
      </c>
      <c r="AO12" s="1731">
        <v>11005</v>
      </c>
      <c r="AP12" s="1256"/>
      <c r="AQ12" s="1256"/>
      <c r="AR12" s="86"/>
      <c r="AS12" s="86"/>
      <c r="AT12" s="86"/>
      <c r="AU12" s="86"/>
    </row>
    <row r="13" spans="1:47" s="1" customFormat="1" ht="11.1" customHeight="1">
      <c r="A13" s="239"/>
      <c r="B13" s="140" t="s">
        <v>223</v>
      </c>
      <c r="C13" s="233"/>
      <c r="D13" s="635" t="s">
        <v>224</v>
      </c>
      <c r="E13" s="635"/>
      <c r="F13" s="635"/>
      <c r="G13" s="636"/>
      <c r="H13" s="627">
        <v>151</v>
      </c>
      <c r="I13" s="627">
        <v>158</v>
      </c>
      <c r="J13" s="589">
        <v>60</v>
      </c>
      <c r="K13" s="589">
        <v>96</v>
      </c>
      <c r="L13" s="589">
        <v>129</v>
      </c>
      <c r="M13" s="589">
        <v>156</v>
      </c>
      <c r="N13" s="627">
        <v>156</v>
      </c>
      <c r="O13" s="589">
        <v>41</v>
      </c>
      <c r="P13" s="589">
        <v>81</v>
      </c>
      <c r="Q13" s="589">
        <v>111</v>
      </c>
      <c r="R13" s="590">
        <v>129</v>
      </c>
      <c r="S13" s="629">
        <v>129</v>
      </c>
      <c r="T13" s="589">
        <v>28</v>
      </c>
      <c r="U13" s="590">
        <v>55</v>
      </c>
      <c r="V13" s="628">
        <v>82</v>
      </c>
      <c r="W13" s="628">
        <v>99</v>
      </c>
      <c r="X13" s="1221">
        <v>99</v>
      </c>
      <c r="Y13" s="1313">
        <v>25</v>
      </c>
      <c r="Z13" s="1050">
        <v>38</v>
      </c>
      <c r="AA13" s="589">
        <v>55</v>
      </c>
      <c r="AB13" s="1474">
        <v>72</v>
      </c>
      <c r="AC13" s="627">
        <v>72</v>
      </c>
      <c r="AD13" s="1570">
        <v>21</v>
      </c>
      <c r="AE13" s="589">
        <v>41</v>
      </c>
      <c r="AF13" s="589">
        <v>64</v>
      </c>
      <c r="AG13" s="1675">
        <v>72</v>
      </c>
      <c r="AH13" s="627">
        <v>72</v>
      </c>
      <c r="AI13" s="1646">
        <v>19</v>
      </c>
      <c r="AJ13" s="589">
        <v>42</v>
      </c>
      <c r="AK13" s="955">
        <v>76</v>
      </c>
      <c r="AL13" s="1732">
        <v>98</v>
      </c>
      <c r="AM13" s="627">
        <v>98</v>
      </c>
      <c r="AN13" s="955">
        <v>54</v>
      </c>
      <c r="AO13" s="1731">
        <v>73</v>
      </c>
      <c r="AP13" s="1256"/>
      <c r="AQ13" s="1256"/>
      <c r="AR13" s="86"/>
      <c r="AS13" s="86"/>
      <c r="AT13" s="86"/>
      <c r="AU13" s="86"/>
    </row>
    <row r="14" spans="1:47" s="86" customFormat="1" ht="11.1" customHeight="1">
      <c r="A14" s="234"/>
      <c r="B14" s="422" t="s">
        <v>481</v>
      </c>
      <c r="C14" s="246"/>
      <c r="D14" s="247"/>
      <c r="E14" s="248"/>
      <c r="F14" s="247"/>
      <c r="G14" s="247"/>
      <c r="H14" s="435"/>
      <c r="I14" s="436"/>
      <c r="J14" s="247" t="s">
        <v>225</v>
      </c>
      <c r="K14" s="63"/>
      <c r="L14" s="63"/>
      <c r="M14" s="63"/>
      <c r="N14" s="437"/>
      <c r="O14" s="404"/>
      <c r="P14" s="404"/>
      <c r="Q14" s="404"/>
      <c r="R14" s="404"/>
      <c r="S14" s="437"/>
      <c r="T14" s="404"/>
      <c r="U14" s="472"/>
      <c r="V14" s="472"/>
      <c r="W14" s="472"/>
      <c r="X14" s="473"/>
      <c r="Y14" s="1338"/>
      <c r="Z14" s="1386"/>
      <c r="AA14" s="472"/>
      <c r="AB14" s="1477"/>
      <c r="AC14" s="437"/>
      <c r="AD14" s="1571"/>
      <c r="AE14" s="404"/>
      <c r="AF14" s="404"/>
      <c r="AG14" s="1477"/>
      <c r="AH14" s="437"/>
      <c r="AI14" s="1571"/>
      <c r="AJ14" s="404"/>
      <c r="AK14" s="404"/>
      <c r="AL14" s="1477"/>
      <c r="AM14" s="437"/>
      <c r="AN14" s="404"/>
      <c r="AO14" s="404"/>
      <c r="AP14" s="472"/>
      <c r="AQ14" s="472"/>
      <c r="AR14" s="454"/>
      <c r="AS14" s="502"/>
    </row>
    <row r="15" spans="1:47" s="1" customFormat="1" ht="11.1" customHeight="1">
      <c r="A15" s="234"/>
      <c r="B15" s="141" t="s">
        <v>126</v>
      </c>
      <c r="C15" s="233"/>
      <c r="D15" s="337"/>
      <c r="E15" s="338"/>
      <c r="F15" s="337"/>
      <c r="G15" s="337"/>
      <c r="H15" s="436"/>
      <c r="I15" s="436"/>
      <c r="J15" s="63"/>
      <c r="K15" s="63"/>
      <c r="L15" s="63"/>
      <c r="M15" s="63"/>
      <c r="N15" s="437"/>
      <c r="O15" s="404"/>
      <c r="P15" s="404"/>
      <c r="Q15" s="404"/>
      <c r="R15" s="404"/>
      <c r="S15" s="437"/>
      <c r="T15" s="404"/>
      <c r="U15" s="472"/>
      <c r="V15" s="472"/>
      <c r="W15" s="472"/>
      <c r="X15" s="473"/>
      <c r="Y15" s="1338"/>
      <c r="Z15" s="1386"/>
      <c r="AA15" s="472"/>
      <c r="AB15" s="1477"/>
      <c r="AC15" s="437"/>
      <c r="AD15" s="1571"/>
      <c r="AE15" s="404"/>
      <c r="AF15" s="404"/>
      <c r="AG15" s="1477"/>
      <c r="AH15" s="437"/>
      <c r="AI15" s="1571"/>
      <c r="AJ15" s="404"/>
      <c r="AK15" s="404"/>
      <c r="AL15" s="1477"/>
      <c r="AM15" s="437"/>
      <c r="AN15" s="404"/>
      <c r="AO15" s="404"/>
      <c r="AP15" s="472"/>
      <c r="AQ15" s="472"/>
      <c r="AR15" s="86"/>
      <c r="AS15" s="454"/>
      <c r="AT15" s="86"/>
      <c r="AU15" s="86"/>
    </row>
    <row r="16" spans="1:47" s="1" customFormat="1" ht="11.1" customHeight="1">
      <c r="A16" s="237"/>
      <c r="B16" s="141" t="s">
        <v>128</v>
      </c>
      <c r="C16" s="385"/>
      <c r="D16" s="320" t="s">
        <v>226</v>
      </c>
      <c r="E16" s="336"/>
      <c r="F16" s="336"/>
      <c r="G16" s="336"/>
      <c r="H16" s="434"/>
      <c r="I16" s="434"/>
      <c r="J16" s="17"/>
      <c r="K16" s="17"/>
      <c r="L16" s="212"/>
      <c r="M16" s="212"/>
      <c r="N16" s="438"/>
      <c r="O16" s="419"/>
      <c r="P16" s="345"/>
      <c r="Q16" s="345"/>
      <c r="R16" s="345"/>
      <c r="S16" s="438"/>
      <c r="T16" s="345"/>
      <c r="U16" s="459"/>
      <c r="V16" s="459"/>
      <c r="W16" s="459"/>
      <c r="X16" s="467"/>
      <c r="Y16" s="1320"/>
      <c r="Z16" s="1290"/>
      <c r="AA16" s="459"/>
      <c r="AB16" s="1478"/>
      <c r="AC16" s="1552"/>
      <c r="AD16" s="1562"/>
      <c r="AE16" s="345"/>
      <c r="AF16" s="345"/>
      <c r="AG16" s="1478"/>
      <c r="AH16" s="1680"/>
      <c r="AI16" s="1576"/>
      <c r="AJ16" s="345"/>
      <c r="AK16" s="345"/>
      <c r="AL16" s="1478"/>
      <c r="AM16" s="438"/>
      <c r="AN16" s="345"/>
      <c r="AO16" s="345" t="s">
        <v>540</v>
      </c>
      <c r="AP16" s="459"/>
      <c r="AQ16" s="459"/>
      <c r="AR16" s="86"/>
      <c r="AS16" s="86"/>
      <c r="AT16" s="86"/>
      <c r="AU16" s="86"/>
    </row>
    <row r="17" spans="1:47" s="1" customFormat="1" ht="11.1" customHeight="1">
      <c r="A17" s="234"/>
      <c r="B17" s="141" t="s">
        <v>130</v>
      </c>
      <c r="C17" s="233"/>
      <c r="D17" s="625" t="s">
        <v>218</v>
      </c>
      <c r="E17" s="626"/>
      <c r="F17" s="626"/>
      <c r="G17" s="626"/>
      <c r="H17" s="627">
        <v>485</v>
      </c>
      <c r="I17" s="627">
        <v>407</v>
      </c>
      <c r="J17" s="589">
        <v>107</v>
      </c>
      <c r="K17" s="589">
        <v>88</v>
      </c>
      <c r="L17" s="589">
        <v>92</v>
      </c>
      <c r="M17" s="589">
        <v>-69</v>
      </c>
      <c r="N17" s="627">
        <v>218</v>
      </c>
      <c r="O17" s="589">
        <v>131</v>
      </c>
      <c r="P17" s="589">
        <v>105</v>
      </c>
      <c r="Q17" s="589">
        <v>129</v>
      </c>
      <c r="R17" s="589">
        <v>34</v>
      </c>
      <c r="S17" s="627">
        <v>399</v>
      </c>
      <c r="T17" s="589">
        <v>142</v>
      </c>
      <c r="U17" s="590">
        <v>177</v>
      </c>
      <c r="V17" s="628">
        <v>150</v>
      </c>
      <c r="W17" s="628">
        <v>105</v>
      </c>
      <c r="X17" s="629">
        <v>574</v>
      </c>
      <c r="Y17" s="1313">
        <v>166</v>
      </c>
      <c r="Z17" s="1050">
        <v>245</v>
      </c>
      <c r="AA17" s="590">
        <v>231</v>
      </c>
      <c r="AB17" s="1474">
        <v>84</v>
      </c>
      <c r="AC17" s="627">
        <v>726</v>
      </c>
      <c r="AD17" s="1570">
        <v>238</v>
      </c>
      <c r="AE17" s="589">
        <v>272</v>
      </c>
      <c r="AF17" s="589">
        <v>218</v>
      </c>
      <c r="AG17" s="1675">
        <v>2</v>
      </c>
      <c r="AH17" s="1675">
        <v>730</v>
      </c>
      <c r="AI17" s="1646">
        <v>249</v>
      </c>
      <c r="AJ17" s="589">
        <v>126</v>
      </c>
      <c r="AK17" s="955">
        <v>105</v>
      </c>
      <c r="AL17" s="1732">
        <v>61</v>
      </c>
      <c r="AM17" s="627">
        <v>541</v>
      </c>
      <c r="AN17" s="955">
        <v>109</v>
      </c>
      <c r="AO17" s="1731">
        <v>201</v>
      </c>
      <c r="AP17" s="579"/>
      <c r="AQ17" s="579"/>
      <c r="AR17" s="454"/>
      <c r="AS17" s="454"/>
      <c r="AT17" s="86"/>
      <c r="AU17" s="86"/>
    </row>
    <row r="18" spans="1:47" s="1" customFormat="1" ht="11.1" customHeight="1">
      <c r="A18" s="234"/>
      <c r="B18" s="141" t="s">
        <v>132</v>
      </c>
      <c r="C18" s="233"/>
      <c r="D18" s="96" t="s">
        <v>219</v>
      </c>
      <c r="E18" s="96"/>
      <c r="F18" s="96"/>
      <c r="G18" s="96"/>
      <c r="H18" s="630">
        <v>60</v>
      </c>
      <c r="I18" s="630">
        <v>49</v>
      </c>
      <c r="J18" s="578">
        <v>15</v>
      </c>
      <c r="K18" s="578">
        <v>14</v>
      </c>
      <c r="L18" s="578">
        <v>16</v>
      </c>
      <c r="M18" s="578">
        <v>15</v>
      </c>
      <c r="N18" s="630">
        <v>60</v>
      </c>
      <c r="O18" s="584">
        <v>21</v>
      </c>
      <c r="P18" s="578">
        <v>14</v>
      </c>
      <c r="Q18" s="578">
        <v>13</v>
      </c>
      <c r="R18" s="578">
        <v>13</v>
      </c>
      <c r="S18" s="630">
        <v>61</v>
      </c>
      <c r="T18" s="584">
        <v>17</v>
      </c>
      <c r="U18" s="631">
        <v>16</v>
      </c>
      <c r="V18" s="586">
        <v>20</v>
      </c>
      <c r="W18" s="586">
        <v>10</v>
      </c>
      <c r="X18" s="632">
        <v>63</v>
      </c>
      <c r="Y18" s="1314">
        <v>14</v>
      </c>
      <c r="Z18" s="1045">
        <v>10</v>
      </c>
      <c r="AA18" s="586">
        <v>14</v>
      </c>
      <c r="AB18" s="1471">
        <v>14</v>
      </c>
      <c r="AC18" s="1553">
        <v>52</v>
      </c>
      <c r="AD18" s="948">
        <v>19</v>
      </c>
      <c r="AE18" s="585">
        <v>16</v>
      </c>
      <c r="AF18" s="585">
        <v>17</v>
      </c>
      <c r="AG18" s="1471">
        <v>10</v>
      </c>
      <c r="AH18" s="1471">
        <v>62</v>
      </c>
      <c r="AI18" s="948">
        <v>10</v>
      </c>
      <c r="AJ18" s="585">
        <v>8</v>
      </c>
      <c r="AK18" s="585">
        <v>8</v>
      </c>
      <c r="AL18" s="1471">
        <v>7</v>
      </c>
      <c r="AM18" s="1553">
        <v>33</v>
      </c>
      <c r="AN18" s="585">
        <v>7</v>
      </c>
      <c r="AO18" s="1615">
        <v>16</v>
      </c>
      <c r="AQ18" s="579"/>
      <c r="AR18" s="454"/>
      <c r="AS18" s="454"/>
      <c r="AT18" s="86"/>
      <c r="AU18" s="86"/>
    </row>
    <row r="19" spans="1:47" s="1" customFormat="1" ht="11.1" customHeight="1">
      <c r="A19" s="234"/>
      <c r="B19" s="141" t="s">
        <v>133</v>
      </c>
      <c r="C19" s="233"/>
      <c r="D19" s="96" t="s">
        <v>220</v>
      </c>
      <c r="E19" s="96"/>
      <c r="F19" s="96"/>
      <c r="G19" s="96"/>
      <c r="H19" s="630">
        <v>231</v>
      </c>
      <c r="I19" s="630">
        <v>206</v>
      </c>
      <c r="J19" s="578">
        <v>55</v>
      </c>
      <c r="K19" s="578">
        <v>53</v>
      </c>
      <c r="L19" s="578">
        <v>54</v>
      </c>
      <c r="M19" s="578">
        <v>45</v>
      </c>
      <c r="N19" s="630">
        <v>207</v>
      </c>
      <c r="O19" s="578">
        <v>57</v>
      </c>
      <c r="P19" s="578">
        <v>50</v>
      </c>
      <c r="Q19" s="578">
        <v>51</v>
      </c>
      <c r="R19" s="578">
        <v>42</v>
      </c>
      <c r="S19" s="630">
        <v>200</v>
      </c>
      <c r="T19" s="578">
        <v>49</v>
      </c>
      <c r="U19" s="579">
        <v>28</v>
      </c>
      <c r="V19" s="579">
        <v>56</v>
      </c>
      <c r="W19" s="579">
        <v>36</v>
      </c>
      <c r="X19" s="633">
        <v>169</v>
      </c>
      <c r="Y19" s="1315">
        <v>49</v>
      </c>
      <c r="Z19" s="1038">
        <v>41</v>
      </c>
      <c r="AA19" s="579">
        <v>48</v>
      </c>
      <c r="AB19" s="1472">
        <v>36</v>
      </c>
      <c r="AC19" s="630">
        <v>174</v>
      </c>
      <c r="AD19" s="949">
        <v>40</v>
      </c>
      <c r="AE19" s="578">
        <v>38</v>
      </c>
      <c r="AF19" s="578">
        <v>38</v>
      </c>
      <c r="AG19" s="1472">
        <v>35</v>
      </c>
      <c r="AH19" s="1472">
        <v>151</v>
      </c>
      <c r="AI19" s="949">
        <v>35</v>
      </c>
      <c r="AJ19" s="578">
        <v>31</v>
      </c>
      <c r="AK19" s="578">
        <v>33</v>
      </c>
      <c r="AL19" s="1472">
        <v>36</v>
      </c>
      <c r="AM19" s="630">
        <v>135</v>
      </c>
      <c r="AN19" s="578">
        <v>37</v>
      </c>
      <c r="AO19" s="1614">
        <v>70</v>
      </c>
      <c r="AP19" s="579"/>
      <c r="AQ19" s="579"/>
      <c r="AR19" s="454"/>
      <c r="AS19" s="454"/>
      <c r="AT19" s="86"/>
      <c r="AU19" s="86"/>
    </row>
    <row r="20" spans="1:47" s="1" customFormat="1" ht="11.1" customHeight="1">
      <c r="A20" s="234"/>
      <c r="B20" s="141" t="s">
        <v>134</v>
      </c>
      <c r="C20" s="233"/>
      <c r="D20" s="96" t="s">
        <v>221</v>
      </c>
      <c r="E20" s="96"/>
      <c r="F20" s="96"/>
      <c r="G20" s="96"/>
      <c r="H20" s="630">
        <v>339</v>
      </c>
      <c r="I20" s="630">
        <v>412</v>
      </c>
      <c r="J20" s="578">
        <v>116</v>
      </c>
      <c r="K20" s="578">
        <v>111</v>
      </c>
      <c r="L20" s="578">
        <v>111</v>
      </c>
      <c r="M20" s="578">
        <v>100</v>
      </c>
      <c r="N20" s="630">
        <v>438</v>
      </c>
      <c r="O20" s="580">
        <v>112</v>
      </c>
      <c r="P20" s="578">
        <v>103</v>
      </c>
      <c r="Q20" s="578">
        <v>111</v>
      </c>
      <c r="R20" s="578">
        <v>102</v>
      </c>
      <c r="S20" s="630">
        <v>428</v>
      </c>
      <c r="T20" s="580">
        <v>97</v>
      </c>
      <c r="U20" s="581">
        <v>108</v>
      </c>
      <c r="V20" s="581">
        <v>99</v>
      </c>
      <c r="W20" s="580">
        <v>103</v>
      </c>
      <c r="X20" s="957">
        <v>407</v>
      </c>
      <c r="Y20" s="1337">
        <v>88</v>
      </c>
      <c r="Z20" s="1039">
        <v>100</v>
      </c>
      <c r="AA20" s="580">
        <v>101</v>
      </c>
      <c r="AB20" s="1473">
        <v>75</v>
      </c>
      <c r="AC20" s="957">
        <v>364</v>
      </c>
      <c r="AD20" s="951">
        <v>87</v>
      </c>
      <c r="AE20" s="580">
        <v>82</v>
      </c>
      <c r="AF20" s="580">
        <v>93</v>
      </c>
      <c r="AG20" s="1473">
        <v>93</v>
      </c>
      <c r="AH20" s="1473">
        <v>355</v>
      </c>
      <c r="AI20" s="951">
        <v>85</v>
      </c>
      <c r="AJ20" s="580">
        <v>87</v>
      </c>
      <c r="AK20" s="580">
        <v>91</v>
      </c>
      <c r="AL20" s="1473">
        <v>18</v>
      </c>
      <c r="AM20" s="957">
        <v>281</v>
      </c>
      <c r="AN20" s="580">
        <v>90</v>
      </c>
      <c r="AO20" s="1624">
        <v>108</v>
      </c>
      <c r="AP20" s="579"/>
      <c r="AQ20" s="579"/>
      <c r="AR20" s="454"/>
      <c r="AS20" s="454"/>
      <c r="AT20" s="86"/>
      <c r="AU20" s="86"/>
    </row>
    <row r="21" spans="1:47" s="1" customFormat="1" ht="11.1" customHeight="1">
      <c r="A21" s="234"/>
      <c r="B21" s="141" t="s">
        <v>135</v>
      </c>
      <c r="C21" s="233"/>
      <c r="D21" s="634" t="s">
        <v>222</v>
      </c>
      <c r="E21" s="634"/>
      <c r="F21" s="635"/>
      <c r="G21" s="636"/>
      <c r="H21" s="627">
        <v>10079</v>
      </c>
      <c r="I21" s="627">
        <v>9893</v>
      </c>
      <c r="J21" s="589">
        <v>10030</v>
      </c>
      <c r="K21" s="589">
        <v>9385</v>
      </c>
      <c r="L21" s="589">
        <v>8939</v>
      </c>
      <c r="M21" s="589">
        <v>8496</v>
      </c>
      <c r="N21" s="627">
        <v>8496</v>
      </c>
      <c r="O21" s="589">
        <v>9756</v>
      </c>
      <c r="P21" s="589">
        <v>10455</v>
      </c>
      <c r="Q21" s="589">
        <v>9629</v>
      </c>
      <c r="R21" s="589">
        <v>10435</v>
      </c>
      <c r="S21" s="627">
        <v>10435</v>
      </c>
      <c r="T21" s="589">
        <v>11560</v>
      </c>
      <c r="U21" s="590">
        <v>12226</v>
      </c>
      <c r="V21" s="628">
        <v>11737</v>
      </c>
      <c r="W21" s="628">
        <v>11202</v>
      </c>
      <c r="X21" s="629">
        <v>11202</v>
      </c>
      <c r="Y21" s="1313">
        <v>10565</v>
      </c>
      <c r="Z21" s="1050">
        <v>11246</v>
      </c>
      <c r="AA21" s="590">
        <v>10630</v>
      </c>
      <c r="AB21" s="1474">
        <v>9644</v>
      </c>
      <c r="AC21" s="627">
        <v>9644</v>
      </c>
      <c r="AD21" s="1570">
        <v>9389</v>
      </c>
      <c r="AE21" s="589">
        <v>9503</v>
      </c>
      <c r="AF21" s="589">
        <v>9080</v>
      </c>
      <c r="AG21" s="1675">
        <v>9135</v>
      </c>
      <c r="AH21" s="1675">
        <v>9135</v>
      </c>
      <c r="AI21" s="1646">
        <v>9075</v>
      </c>
      <c r="AJ21" s="589">
        <v>9258</v>
      </c>
      <c r="AK21" s="955">
        <v>8680</v>
      </c>
      <c r="AL21" s="1732">
        <v>7790</v>
      </c>
      <c r="AM21" s="627">
        <v>7790</v>
      </c>
      <c r="AN21" s="955">
        <v>8003</v>
      </c>
      <c r="AO21" s="1731">
        <v>8455</v>
      </c>
      <c r="AP21" s="579"/>
      <c r="AQ21" s="579"/>
      <c r="AR21" s="454"/>
      <c r="AS21" s="454"/>
      <c r="AT21" s="86"/>
      <c r="AU21" s="86"/>
    </row>
    <row r="22" spans="1:47" s="1" customFormat="1" ht="11.1" customHeight="1">
      <c r="A22" s="234"/>
      <c r="B22" s="1548" t="s">
        <v>570</v>
      </c>
      <c r="C22" s="233"/>
      <c r="D22" s="635" t="s">
        <v>224</v>
      </c>
      <c r="E22" s="635"/>
      <c r="F22" s="635"/>
      <c r="G22" s="636"/>
      <c r="H22" s="627">
        <v>129</v>
      </c>
      <c r="I22" s="627">
        <v>112</v>
      </c>
      <c r="J22" s="589">
        <v>26</v>
      </c>
      <c r="K22" s="589">
        <v>39</v>
      </c>
      <c r="L22" s="589">
        <v>60</v>
      </c>
      <c r="M22" s="589">
        <v>68</v>
      </c>
      <c r="N22" s="627">
        <v>68</v>
      </c>
      <c r="O22" s="589">
        <v>19</v>
      </c>
      <c r="P22" s="589">
        <v>28</v>
      </c>
      <c r="Q22" s="589">
        <v>47</v>
      </c>
      <c r="R22" s="589">
        <v>59</v>
      </c>
      <c r="S22" s="627">
        <v>59</v>
      </c>
      <c r="T22" s="589">
        <v>14</v>
      </c>
      <c r="U22" s="590">
        <v>21</v>
      </c>
      <c r="V22" s="628">
        <v>37</v>
      </c>
      <c r="W22" s="628">
        <v>47</v>
      </c>
      <c r="X22" s="629">
        <v>47</v>
      </c>
      <c r="Y22" s="1313">
        <v>25</v>
      </c>
      <c r="Z22" s="1050">
        <v>35</v>
      </c>
      <c r="AA22" s="590">
        <v>64</v>
      </c>
      <c r="AB22" s="1474">
        <v>74</v>
      </c>
      <c r="AC22" s="627">
        <v>74</v>
      </c>
      <c r="AD22" s="1570">
        <v>40</v>
      </c>
      <c r="AE22" s="589">
        <v>38</v>
      </c>
      <c r="AF22" s="589">
        <v>38</v>
      </c>
      <c r="AG22" s="1675">
        <v>73</v>
      </c>
      <c r="AH22" s="1675">
        <v>73</v>
      </c>
      <c r="AI22" s="1646">
        <v>35</v>
      </c>
      <c r="AJ22" s="589">
        <v>66</v>
      </c>
      <c r="AK22" s="955">
        <v>99</v>
      </c>
      <c r="AL22" s="1732">
        <v>135</v>
      </c>
      <c r="AM22" s="627">
        <v>135</v>
      </c>
      <c r="AN22" s="955">
        <v>37</v>
      </c>
      <c r="AO22" s="1731">
        <v>70</v>
      </c>
      <c r="AP22" s="454"/>
      <c r="AQ22" s="454"/>
    </row>
    <row r="23" spans="1:47" s="1" customFormat="1" ht="10.15" customHeight="1">
      <c r="A23" s="234"/>
      <c r="B23" s="141" t="s">
        <v>136</v>
      </c>
      <c r="C23" s="246"/>
      <c r="D23" s="247"/>
      <c r="E23" s="58"/>
      <c r="F23" s="58"/>
      <c r="G23" s="58"/>
      <c r="H23" s="58"/>
      <c r="I23" s="92"/>
      <c r="J23" s="247" t="s">
        <v>225</v>
      </c>
      <c r="K23" s="92"/>
      <c r="L23" s="92"/>
      <c r="M23" s="92"/>
      <c r="N23" s="92"/>
      <c r="O23" s="92"/>
      <c r="P23" s="92"/>
      <c r="Q23" s="92"/>
      <c r="R23" s="92"/>
      <c r="S23" s="92"/>
      <c r="T23" s="92"/>
      <c r="U23" s="92"/>
      <c r="V23" s="92"/>
      <c r="W23" s="94"/>
      <c r="X23" s="94"/>
      <c r="Y23" s="94"/>
      <c r="Z23" s="94"/>
      <c r="AA23" s="94"/>
      <c r="AB23" s="94"/>
      <c r="AC23" s="94"/>
      <c r="AD23" s="94"/>
      <c r="AE23" s="94"/>
      <c r="AF23" s="94"/>
      <c r="AG23" s="94"/>
      <c r="AH23" s="94"/>
      <c r="AI23" s="94"/>
      <c r="AJ23" s="94"/>
      <c r="AK23" s="94"/>
      <c r="AL23" s="94"/>
      <c r="AM23" s="94"/>
      <c r="AN23" s="94"/>
      <c r="AO23" s="94"/>
      <c r="AQ23" s="86"/>
    </row>
    <row r="24" spans="1:47" s="1" customFormat="1" ht="10.15" customHeight="1">
      <c r="A24" s="241"/>
      <c r="B24" s="141" t="s">
        <v>138</v>
      </c>
      <c r="C24" s="233"/>
      <c r="D24" s="205"/>
      <c r="E24" s="48"/>
      <c r="F24" s="205"/>
      <c r="G24" s="205"/>
      <c r="H24" s="240"/>
      <c r="I24" s="240"/>
      <c r="J24" s="240"/>
      <c r="K24" s="240"/>
      <c r="L24" s="240"/>
      <c r="M24" s="240"/>
      <c r="N24" s="92"/>
      <c r="O24" s="92"/>
      <c r="P24" s="92"/>
      <c r="Q24" s="92"/>
      <c r="R24" s="92"/>
      <c r="S24" s="92"/>
      <c r="T24" s="92"/>
      <c r="U24" s="92"/>
      <c r="V24" s="92"/>
      <c r="W24" s="94"/>
      <c r="X24" s="94"/>
      <c r="Y24" s="94"/>
      <c r="Z24" s="94"/>
      <c r="AA24" s="94"/>
      <c r="AB24" s="94"/>
      <c r="AC24" s="94"/>
      <c r="AD24" s="94"/>
      <c r="AE24" s="94"/>
      <c r="AF24" s="94"/>
      <c r="AG24" s="94"/>
      <c r="AH24" s="94"/>
      <c r="AI24" s="94"/>
      <c r="AJ24" s="94"/>
      <c r="AK24" s="94"/>
      <c r="AL24" s="94"/>
      <c r="AM24" s="94"/>
      <c r="AN24" s="94"/>
      <c r="AO24" s="94"/>
      <c r="AQ24" s="86"/>
    </row>
    <row r="25" spans="1:47" s="1" customFormat="1" ht="12.2" customHeight="1">
      <c r="A25" s="234"/>
      <c r="B25" s="141" t="s">
        <v>140</v>
      </c>
      <c r="C25" s="233"/>
      <c r="D25" s="242"/>
      <c r="E25" s="243"/>
      <c r="F25" s="244"/>
      <c r="G25" s="244"/>
      <c r="H25" s="1791"/>
      <c r="I25" s="242"/>
      <c r="J25" s="242"/>
      <c r="K25" s="242"/>
      <c r="L25" s="242"/>
      <c r="M25" s="24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Q25" s="86"/>
    </row>
    <row r="26" spans="1:47" s="1" customFormat="1" ht="10.15" customHeight="1">
      <c r="A26" s="158"/>
      <c r="B26" s="141"/>
      <c r="C26" s="233"/>
      <c r="D26" s="242"/>
      <c r="E26" s="243"/>
      <c r="F26" s="244"/>
      <c r="G26" s="244"/>
      <c r="H26" s="1791"/>
      <c r="I26" s="242"/>
      <c r="J26" s="242"/>
      <c r="K26" s="242"/>
      <c r="L26" s="242"/>
      <c r="M26" s="24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Q26" s="86"/>
    </row>
    <row r="27" spans="1:47" s="1" customFormat="1" ht="10.15" customHeight="1">
      <c r="A27" s="158"/>
      <c r="B27" s="141"/>
      <c r="C27" s="55"/>
      <c r="D27" s="16"/>
      <c r="E27" s="16"/>
      <c r="F27" s="16"/>
      <c r="G27" s="16"/>
      <c r="H27" s="179"/>
      <c r="I27" s="179"/>
      <c r="J27" s="179"/>
      <c r="K27" s="179"/>
      <c r="L27" s="179"/>
      <c r="M27" s="179"/>
      <c r="N27" s="339"/>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39"/>
      <c r="AN27" s="339"/>
      <c r="AO27" s="342">
        <v>7</v>
      </c>
      <c r="AQ27" s="86"/>
    </row>
    <row r="28" spans="1:47" s="1" customFormat="1" ht="10.15" customHeight="1">
      <c r="A28" s="158"/>
      <c r="B28" s="141"/>
      <c r="C28" s="56"/>
      <c r="D28" s="16"/>
      <c r="E28" s="16"/>
      <c r="F28" s="16"/>
      <c r="G28" s="16"/>
      <c r="H28" s="179"/>
      <c r="I28" s="179"/>
      <c r="J28" s="179"/>
      <c r="K28" s="179"/>
      <c r="L28" s="179"/>
      <c r="M28" s="179"/>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Q28" s="86"/>
    </row>
    <row r="29" spans="1:47" s="1" customFormat="1" ht="10.15" customHeight="1">
      <c r="A29" s="110"/>
      <c r="B29" s="119"/>
      <c r="C29" s="56"/>
      <c r="D29" s="2"/>
      <c r="E29" s="2"/>
      <c r="F29" s="2"/>
      <c r="G29" s="87"/>
      <c r="H29" s="5"/>
      <c r="I29" s="5"/>
      <c r="J29" s="5"/>
      <c r="K29" s="90"/>
      <c r="L29" s="90"/>
      <c r="M29" s="90"/>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Q29" s="86"/>
    </row>
    <row r="30" spans="1:47" s="1" customFormat="1" ht="10.15" customHeight="1">
      <c r="A30" s="109"/>
      <c r="B30" s="119"/>
      <c r="C30" s="56"/>
      <c r="D30" s="2"/>
      <c r="E30" s="2"/>
      <c r="F30" s="2"/>
      <c r="G30" s="87"/>
      <c r="H30" s="5"/>
      <c r="I30" s="5"/>
      <c r="J30" s="5"/>
      <c r="K30" s="90"/>
      <c r="L30" s="90"/>
      <c r="M30" s="90"/>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Q30" s="86"/>
    </row>
    <row r="31" spans="1:47">
      <c r="C31" s="56"/>
      <c r="N31" s="1"/>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row>
    <row r="40" spans="42:43">
      <c r="AP40" s="1201"/>
      <c r="AQ40" s="1201"/>
    </row>
  </sheetData>
  <mergeCells count="1">
    <mergeCell ref="H25:H26"/>
  </mergeCells>
  <phoneticPr fontId="11" type="noConversion"/>
  <hyperlinks>
    <hyperlink ref="B10" location="'수수료이익 현황(그룹 및 은행)'!A1" display="수수료이익 현황 [그룹 및 은행]"/>
    <hyperlink ref="B11" location="'판매관리비 현황(그룹 및 은행)'!A1" display="판매관리비 현황 [그룹 및 은행]"/>
    <hyperlink ref="B12" location="'운용 및 조달현황(부산은행)'!A1" display="운용 및 조달 현황 [부산은행]"/>
    <hyperlink ref="B15" location="'자산건전성 현황(부산은행)'!A1" display="자산건전성 현황 [부산은행]"/>
    <hyperlink ref="B16" location="'자산건전성 현황(경남은행)'!A1" display="자산건전성 현황 [경남은행]"/>
    <hyperlink ref="B17" location="'연체율(경남은행)'!A1" display="연체율 현황 [경남은행]"/>
    <hyperlink ref="B18" location="'대손충당금 현황(그룹 및 은행)'!A1" display="대손충당금 현황 [그룹 및 은행]"/>
    <hyperlink ref="B19" location="'자본적정성(그룹 및 은행)'!A1" display="자본적정성 현황 [그룹 및 은행]"/>
    <hyperlink ref="B21" location="'손익현황(비은행부문)'!A1" display="손익현황 [비은행부문]"/>
    <hyperlink ref="B22" location="'충당금 현황(그룹 및 은행)'!Print_Area" display="충당금 현황 [그룹 및 은행]"/>
    <hyperlink ref="B23" location="'연체율(부산은행)'!A1" display="연체율 현황[부산은행]"/>
    <hyperlink ref="B13" location="'수수료이익 현황(은행)'!Print_Area" display="수수료이익 현황 [은행]"/>
    <hyperlink ref="B14" location="'판매관리비 현황(그룹 및 은행)'!Print_Area" display="판매관리비 현황 [그룹 및 은행]"/>
  </hyperlinks>
  <pageMargins left="0.23622047244094491" right="0.31496062992125984" top="0.74803149606299213" bottom="0.31496062992125984" header="0.31496062992125984" footer="0.31496062992125984"/>
  <pageSetup paperSize="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9CCFF"/>
    <pageSetUpPr fitToPage="1"/>
  </sheetPr>
  <dimension ref="A1:AU83"/>
  <sheetViews>
    <sheetView showGridLines="0" view="pageBreakPreview" zoomScaleNormal="130" zoomScaleSheetLayoutView="100" workbookViewId="0">
      <pane xSplit="6" topLeftCell="G1" activePane="topRight" state="frozen"/>
      <selection activeCell="AH3" sqref="AH3"/>
      <selection pane="topRight" activeCell="AO3" sqref="AO3"/>
    </sheetView>
  </sheetViews>
  <sheetFormatPr defaultColWidth="9" defaultRowHeight="16.5"/>
  <cols>
    <col min="1" max="1" width="1.625" style="6" customWidth="1"/>
    <col min="2" max="2" width="22.625" style="3" bestFit="1" customWidth="1"/>
    <col min="3" max="3" width="2.625" style="3" customWidth="1"/>
    <col min="4" max="4" width="1.625" style="69" customWidth="1"/>
    <col min="5" max="5" width="1.625" style="2" customWidth="1"/>
    <col min="6" max="6" width="24.75" style="2" customWidth="1"/>
    <col min="7" max="7" width="1.125" style="87" customWidth="1"/>
    <col min="8" max="8" width="11.5" style="5" hidden="1" customWidth="1"/>
    <col min="9" max="10" width="11.625" style="5" hidden="1" customWidth="1"/>
    <col min="11" max="40" width="11.625" style="90" hidden="1" customWidth="1"/>
    <col min="41" max="41" width="11.625" style="90" customWidth="1"/>
    <col min="42" max="16384" width="9" style="2"/>
  </cols>
  <sheetData>
    <row r="1" spans="1:47" s="4" customFormat="1" ht="10.5" customHeight="1">
      <c r="A1" s="142"/>
      <c r="B1" s="143"/>
      <c r="C1" s="143"/>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row>
    <row r="2" spans="1:47" s="4" customFormat="1" ht="15.75" customHeight="1">
      <c r="A2" s="146"/>
      <c r="B2" s="147"/>
      <c r="C2" s="374"/>
      <c r="D2" s="375" t="s">
        <v>440</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row>
    <row r="3" spans="1:47" s="40" customFormat="1" ht="20.100000000000001" customHeight="1">
      <c r="A3" s="122"/>
      <c r="B3" s="123"/>
      <c r="C3" s="123"/>
      <c r="D3" s="129"/>
      <c r="E3" s="130"/>
      <c r="F3" s="130"/>
      <c r="G3" s="130"/>
      <c r="H3" s="429" t="s">
        <v>4</v>
      </c>
      <c r="I3" s="429" t="s">
        <v>7</v>
      </c>
      <c r="J3" s="258" t="s">
        <v>11</v>
      </c>
      <c r="K3" s="258" t="s">
        <v>25</v>
      </c>
      <c r="L3" s="258" t="s">
        <v>42</v>
      </c>
      <c r="M3" s="258" t="s">
        <v>56</v>
      </c>
      <c r="N3" s="440" t="s">
        <v>80</v>
      </c>
      <c r="O3" s="401" t="s">
        <v>451</v>
      </c>
      <c r="P3" s="401" t="s">
        <v>469</v>
      </c>
      <c r="Q3" s="401" t="s">
        <v>486</v>
      </c>
      <c r="R3" s="401" t="s">
        <v>492</v>
      </c>
      <c r="S3" s="440" t="s">
        <v>470</v>
      </c>
      <c r="T3" s="401" t="s">
        <v>503</v>
      </c>
      <c r="U3" s="401" t="s">
        <v>514</v>
      </c>
      <c r="V3" s="401" t="s">
        <v>520</v>
      </c>
      <c r="W3" s="401" t="s">
        <v>530</v>
      </c>
      <c r="X3" s="440" t="s">
        <v>534</v>
      </c>
      <c r="Y3" s="401" t="s">
        <v>538</v>
      </c>
      <c r="Z3" s="401" t="s">
        <v>542</v>
      </c>
      <c r="AA3" s="401" t="s">
        <v>549</v>
      </c>
      <c r="AB3" s="1554" t="s">
        <v>560</v>
      </c>
      <c r="AC3" s="1554" t="s">
        <v>559</v>
      </c>
      <c r="AD3" s="401" t="s">
        <v>574</v>
      </c>
      <c r="AE3" s="401" t="s">
        <v>581</v>
      </c>
      <c r="AF3" s="401" t="s">
        <v>589</v>
      </c>
      <c r="AG3" s="1554" t="s">
        <v>595</v>
      </c>
      <c r="AH3" s="440" t="s">
        <v>596</v>
      </c>
      <c r="AI3" s="1700" t="s">
        <v>603</v>
      </c>
      <c r="AJ3" s="401" t="s">
        <v>610</v>
      </c>
      <c r="AK3" s="401" t="s">
        <v>617</v>
      </c>
      <c r="AL3" s="1554" t="s">
        <v>624</v>
      </c>
      <c r="AM3" s="440" t="s">
        <v>625</v>
      </c>
      <c r="AN3" s="1700" t="s">
        <v>631</v>
      </c>
      <c r="AO3" s="1734" t="s">
        <v>637</v>
      </c>
    </row>
    <row r="4" spans="1:47" s="4" customFormat="1" ht="11.1" customHeight="1">
      <c r="A4" s="189"/>
      <c r="B4" s="190"/>
      <c r="C4" s="221"/>
      <c r="D4" s="94"/>
      <c r="E4" s="94"/>
      <c r="F4" s="94"/>
      <c r="G4" s="94"/>
      <c r="H4" s="413"/>
      <c r="I4" s="413"/>
      <c r="J4" s="191"/>
      <c r="K4" s="191"/>
      <c r="L4" s="191"/>
      <c r="M4" s="191"/>
      <c r="N4" s="413"/>
      <c r="O4" s="156"/>
      <c r="P4" s="156"/>
      <c r="Q4" s="156"/>
      <c r="R4" s="156"/>
      <c r="S4" s="413"/>
      <c r="T4" s="156"/>
      <c r="U4" s="156"/>
      <c r="V4" s="156"/>
      <c r="W4" s="156"/>
      <c r="X4" s="413"/>
      <c r="Y4" s="156"/>
      <c r="Z4" s="156"/>
      <c r="AA4" s="156"/>
      <c r="AB4" s="452"/>
      <c r="AC4" s="452"/>
      <c r="AD4" s="156"/>
      <c r="AE4" s="156"/>
      <c r="AF4" s="156"/>
      <c r="AG4" s="452"/>
      <c r="AH4" s="413"/>
      <c r="AI4" s="448"/>
      <c r="AJ4" s="156"/>
      <c r="AK4" s="156"/>
      <c r="AL4" s="452"/>
      <c r="AM4" s="413"/>
      <c r="AN4" s="1575"/>
      <c r="AO4" s="452"/>
    </row>
    <row r="5" spans="1:47" s="4" customFormat="1" ht="11.1" customHeight="1">
      <c r="A5" s="253"/>
      <c r="B5" s="136" t="s">
        <v>114</v>
      </c>
      <c r="C5" s="387"/>
      <c r="D5" s="340" t="s">
        <v>227</v>
      </c>
      <c r="E5" s="336"/>
      <c r="F5" s="341"/>
      <c r="G5" s="341"/>
      <c r="H5" s="415"/>
      <c r="I5" s="415"/>
      <c r="J5" s="17"/>
      <c r="K5" s="17"/>
      <c r="L5" s="212"/>
      <c r="M5" s="212"/>
      <c r="N5" s="441"/>
      <c r="O5" s="358"/>
      <c r="P5" s="319"/>
      <c r="Q5" s="319"/>
      <c r="R5" s="319"/>
      <c r="S5" s="427"/>
      <c r="T5" s="319"/>
      <c r="U5" s="319"/>
      <c r="V5" s="319"/>
      <c r="W5" s="319"/>
      <c r="X5" s="427"/>
      <c r="Y5" s="319"/>
      <c r="Z5" s="319"/>
      <c r="AA5" s="1287"/>
      <c r="AB5" s="1336"/>
      <c r="AC5" s="1336"/>
      <c r="AD5" s="1287"/>
      <c r="AE5" s="1287"/>
      <c r="AF5" s="1287"/>
      <c r="AG5" s="1336"/>
      <c r="AH5" s="1679"/>
      <c r="AI5" s="1335"/>
      <c r="AJ5" s="319"/>
      <c r="AK5" s="1287"/>
      <c r="AL5" s="1336"/>
      <c r="AM5" s="1679"/>
      <c r="AN5" s="1756"/>
      <c r="AO5" s="1336" t="s">
        <v>539</v>
      </c>
    </row>
    <row r="6" spans="1:47" s="1" customFormat="1" ht="11.1" customHeight="1">
      <c r="A6" s="158"/>
      <c r="B6" s="137"/>
      <c r="C6" s="216"/>
      <c r="D6" s="637" t="s">
        <v>228</v>
      </c>
      <c r="E6" s="637"/>
      <c r="F6" s="637"/>
      <c r="G6" s="638"/>
      <c r="H6" s="640">
        <v>21962</v>
      </c>
      <c r="I6" s="640">
        <v>22124</v>
      </c>
      <c r="J6" s="639">
        <v>5907</v>
      </c>
      <c r="K6" s="639">
        <v>6034</v>
      </c>
      <c r="L6" s="557">
        <v>5999</v>
      </c>
      <c r="M6" s="557">
        <v>4816</v>
      </c>
      <c r="N6" s="640">
        <v>22756</v>
      </c>
      <c r="O6" s="557">
        <v>6687</v>
      </c>
      <c r="P6" s="557">
        <v>6251</v>
      </c>
      <c r="Q6" s="557">
        <v>6553</v>
      </c>
      <c r="R6" s="557">
        <v>5677</v>
      </c>
      <c r="S6" s="640">
        <v>25168</v>
      </c>
      <c r="T6" s="557">
        <v>6487</v>
      </c>
      <c r="U6" s="558">
        <v>6597</v>
      </c>
      <c r="V6" s="641">
        <v>6482</v>
      </c>
      <c r="W6" s="558">
        <v>5556</v>
      </c>
      <c r="X6" s="1222">
        <v>25122</v>
      </c>
      <c r="Y6" s="558">
        <v>6168</v>
      </c>
      <c r="Z6" s="558">
        <v>6899</v>
      </c>
      <c r="AA6" s="558">
        <v>6509</v>
      </c>
      <c r="AB6" s="1479">
        <v>6809</v>
      </c>
      <c r="AC6" s="1480">
        <v>26385</v>
      </c>
      <c r="AD6" s="1215">
        <v>7213</v>
      </c>
      <c r="AE6" s="1215">
        <v>8306</v>
      </c>
      <c r="AF6" s="1215">
        <v>8207</v>
      </c>
      <c r="AG6" s="1681">
        <v>7317</v>
      </c>
      <c r="AH6" s="1685">
        <v>31043</v>
      </c>
      <c r="AI6" s="1701">
        <v>8280</v>
      </c>
      <c r="AJ6" s="558">
        <v>8022</v>
      </c>
      <c r="AK6" s="1724">
        <v>7912</v>
      </c>
      <c r="AL6" s="1681">
        <v>8098</v>
      </c>
      <c r="AM6" s="1685">
        <v>32312</v>
      </c>
      <c r="AN6" s="1757">
        <v>8396</v>
      </c>
      <c r="AO6" s="1749">
        <v>8016</v>
      </c>
    </row>
    <row r="7" spans="1:47" s="1" customFormat="1" ht="11.1" customHeight="1">
      <c r="A7" s="159"/>
      <c r="B7" s="138" t="s">
        <v>116</v>
      </c>
      <c r="C7" s="213"/>
      <c r="D7" s="637" t="s">
        <v>229</v>
      </c>
      <c r="E7" s="642"/>
      <c r="F7" s="642"/>
      <c r="G7" s="643"/>
      <c r="H7" s="640">
        <v>11036</v>
      </c>
      <c r="I7" s="640">
        <v>11222</v>
      </c>
      <c r="J7" s="639">
        <v>2535</v>
      </c>
      <c r="K7" s="639">
        <v>2619</v>
      </c>
      <c r="L7" s="557">
        <v>2545</v>
      </c>
      <c r="M7" s="557">
        <v>3678</v>
      </c>
      <c r="N7" s="640">
        <v>11377</v>
      </c>
      <c r="O7" s="557">
        <v>2804</v>
      </c>
      <c r="P7" s="557">
        <v>2937</v>
      </c>
      <c r="Q7" s="557">
        <v>2813</v>
      </c>
      <c r="R7" s="557">
        <v>4093</v>
      </c>
      <c r="S7" s="640">
        <v>12647</v>
      </c>
      <c r="T7" s="557">
        <v>3081</v>
      </c>
      <c r="U7" s="558">
        <v>3197</v>
      </c>
      <c r="V7" s="641">
        <v>3094</v>
      </c>
      <c r="W7" s="558">
        <v>3361</v>
      </c>
      <c r="X7" s="1222">
        <v>12733</v>
      </c>
      <c r="Y7" s="558">
        <v>3276</v>
      </c>
      <c r="Z7" s="558">
        <v>3557</v>
      </c>
      <c r="AA7" s="558">
        <v>3180</v>
      </c>
      <c r="AB7" s="1479">
        <v>4354</v>
      </c>
      <c r="AC7" s="1480">
        <v>14367</v>
      </c>
      <c r="AD7" s="1215">
        <v>3465</v>
      </c>
      <c r="AE7" s="1215">
        <v>3850</v>
      </c>
      <c r="AF7" s="1215">
        <v>3506</v>
      </c>
      <c r="AG7" s="1681">
        <v>5155</v>
      </c>
      <c r="AH7" s="1685">
        <v>15976</v>
      </c>
      <c r="AI7" s="1701">
        <v>3710</v>
      </c>
      <c r="AJ7" s="558">
        <v>3564</v>
      </c>
      <c r="AK7" s="1724">
        <v>3458</v>
      </c>
      <c r="AL7" s="1681">
        <v>4480</v>
      </c>
      <c r="AM7" s="1685">
        <v>15212</v>
      </c>
      <c r="AN7" s="1757">
        <v>3929</v>
      </c>
      <c r="AO7" s="1749">
        <v>3571</v>
      </c>
      <c r="AP7" s="456"/>
    </row>
    <row r="8" spans="1:47" s="1" customFormat="1" ht="11.1" customHeight="1">
      <c r="A8" s="162"/>
      <c r="B8" s="139"/>
      <c r="C8" s="213"/>
      <c r="D8" s="644" t="s">
        <v>230</v>
      </c>
      <c r="E8" s="645"/>
      <c r="F8" s="645"/>
      <c r="G8" s="645"/>
      <c r="H8" s="646">
        <v>50.25</v>
      </c>
      <c r="I8" s="646">
        <v>50.72</v>
      </c>
      <c r="J8" s="602">
        <v>42.91</v>
      </c>
      <c r="K8" s="602">
        <v>43.4</v>
      </c>
      <c r="L8" s="602">
        <v>42.42</v>
      </c>
      <c r="M8" s="602">
        <v>76.370431893687709</v>
      </c>
      <c r="N8" s="646">
        <v>49.99</v>
      </c>
      <c r="O8" s="598">
        <v>41.94</v>
      </c>
      <c r="P8" s="598">
        <v>46.98</v>
      </c>
      <c r="Q8" s="598">
        <v>42.93</v>
      </c>
      <c r="R8" s="598">
        <v>72.099999999999994</v>
      </c>
      <c r="S8" s="647">
        <v>50.25</v>
      </c>
      <c r="T8" s="598">
        <v>47.49</v>
      </c>
      <c r="U8" s="648">
        <v>48.46</v>
      </c>
      <c r="V8" s="649">
        <v>47.73</v>
      </c>
      <c r="W8" s="648">
        <v>60.49</v>
      </c>
      <c r="X8" s="1223">
        <v>50.69</v>
      </c>
      <c r="Y8" s="648">
        <v>53.11</v>
      </c>
      <c r="Z8" s="648">
        <v>51.56</v>
      </c>
      <c r="AA8" s="648">
        <v>48.86</v>
      </c>
      <c r="AB8" s="1481">
        <v>63.94</v>
      </c>
      <c r="AC8" s="1482">
        <v>54.45</v>
      </c>
      <c r="AD8" s="1495">
        <v>48.04</v>
      </c>
      <c r="AE8" s="1495">
        <v>46.35</v>
      </c>
      <c r="AF8" s="1495">
        <v>42.72</v>
      </c>
      <c r="AG8" s="1682">
        <v>70.45</v>
      </c>
      <c r="AH8" s="1686">
        <v>51.47</v>
      </c>
      <c r="AI8" s="1702">
        <v>44.81</v>
      </c>
      <c r="AJ8" s="648">
        <v>44.43</v>
      </c>
      <c r="AK8" s="1725">
        <v>43.71</v>
      </c>
      <c r="AL8" s="1682">
        <v>55.32</v>
      </c>
      <c r="AM8" s="1686">
        <v>47.08</v>
      </c>
      <c r="AN8" s="1758">
        <v>46.8</v>
      </c>
      <c r="AO8" s="1750">
        <v>44.55</v>
      </c>
    </row>
    <row r="9" spans="1:47" s="1" customFormat="1" ht="11.1" customHeight="1">
      <c r="A9" s="237"/>
      <c r="B9" s="141" t="s">
        <v>150</v>
      </c>
      <c r="C9" s="213"/>
      <c r="D9" s="94"/>
      <c r="E9" s="94"/>
      <c r="F9" s="94"/>
      <c r="G9" s="94"/>
      <c r="H9" s="439"/>
      <c r="I9" s="439"/>
      <c r="J9" s="47"/>
      <c r="K9" s="47"/>
      <c r="L9" s="47"/>
      <c r="M9" s="371"/>
      <c r="N9" s="442"/>
      <c r="O9" s="402"/>
      <c r="P9" s="402"/>
      <c r="Q9" s="402"/>
      <c r="R9" s="402"/>
      <c r="S9" s="442"/>
      <c r="T9" s="505"/>
      <c r="U9" s="505"/>
      <c r="V9" s="505"/>
      <c r="W9" s="1248"/>
      <c r="X9" s="474"/>
      <c r="Y9" s="1248"/>
      <c r="Z9" s="1248"/>
      <c r="AA9" s="1248"/>
      <c r="AB9" s="1483"/>
      <c r="AC9" s="1483"/>
      <c r="AD9" s="402"/>
      <c r="AE9" s="402"/>
      <c r="AF9" s="402"/>
      <c r="AG9" s="1483"/>
      <c r="AH9" s="442"/>
      <c r="AI9" s="1703"/>
      <c r="AJ9" s="1248"/>
      <c r="AK9" s="402"/>
      <c r="AL9" s="1483"/>
      <c r="AM9" s="442"/>
      <c r="AN9" s="1703"/>
      <c r="AO9" s="1483"/>
    </row>
    <row r="10" spans="1:47" s="1" customFormat="1" ht="11.1" customHeight="1">
      <c r="A10" s="237"/>
      <c r="B10" s="141" t="s">
        <v>119</v>
      </c>
      <c r="C10" s="367"/>
      <c r="D10" s="340" t="s">
        <v>240</v>
      </c>
      <c r="E10" s="336"/>
      <c r="F10" s="336"/>
      <c r="G10" s="336"/>
      <c r="H10" s="434"/>
      <c r="I10" s="434"/>
      <c r="J10" s="17"/>
      <c r="K10" s="17"/>
      <c r="L10" s="212"/>
      <c r="M10" s="212"/>
      <c r="N10" s="427"/>
      <c r="O10" s="358"/>
      <c r="P10" s="319"/>
      <c r="Q10" s="319"/>
      <c r="R10" s="319"/>
      <c r="S10" s="427"/>
      <c r="T10" s="319"/>
      <c r="U10" s="459"/>
      <c r="V10" s="459"/>
      <c r="W10" s="459"/>
      <c r="X10" s="467"/>
      <c r="Y10" s="459"/>
      <c r="Z10" s="459"/>
      <c r="AA10" s="459"/>
      <c r="AB10" s="1478"/>
      <c r="AC10" s="1478"/>
      <c r="AD10" s="345"/>
      <c r="AE10" s="345"/>
      <c r="AF10" s="345"/>
      <c r="AG10" s="1478"/>
      <c r="AH10" s="438"/>
      <c r="AI10" s="1562"/>
      <c r="AJ10" s="459"/>
      <c r="AK10" s="345"/>
      <c r="AL10" s="1478"/>
      <c r="AM10" s="438"/>
      <c r="AN10" s="1562"/>
      <c r="AO10" s="1478" t="s">
        <v>539</v>
      </c>
    </row>
    <row r="11" spans="1:47" s="1" customFormat="1" ht="11.1" customHeight="1">
      <c r="A11" s="234"/>
      <c r="B11" s="141" t="s">
        <v>120</v>
      </c>
      <c r="C11" s="213"/>
      <c r="D11" s="1051" t="s">
        <v>228</v>
      </c>
      <c r="E11" s="1051"/>
      <c r="F11" s="1051"/>
      <c r="G11" s="1052"/>
      <c r="H11" s="1054">
        <v>11866</v>
      </c>
      <c r="I11" s="1054">
        <v>11914</v>
      </c>
      <c r="J11" s="1053">
        <v>3091</v>
      </c>
      <c r="K11" s="1053">
        <v>3272</v>
      </c>
      <c r="L11" s="1053">
        <v>3128</v>
      </c>
      <c r="M11" s="1053">
        <v>2203</v>
      </c>
      <c r="N11" s="1054">
        <v>11694</v>
      </c>
      <c r="O11" s="1055">
        <v>3513</v>
      </c>
      <c r="P11" s="1055">
        <v>3283</v>
      </c>
      <c r="Q11" s="1055">
        <v>3262</v>
      </c>
      <c r="R11" s="1055">
        <v>2650</v>
      </c>
      <c r="S11" s="1056">
        <v>12708</v>
      </c>
      <c r="T11" s="1055">
        <v>3244</v>
      </c>
      <c r="U11" s="1057">
        <v>3223</v>
      </c>
      <c r="V11" s="1058">
        <v>3336</v>
      </c>
      <c r="W11" s="655">
        <v>2760</v>
      </c>
      <c r="X11" s="1224">
        <v>12563</v>
      </c>
      <c r="Y11" s="655">
        <v>3075</v>
      </c>
      <c r="Z11" s="655">
        <v>3395</v>
      </c>
      <c r="AA11" s="655">
        <v>3014</v>
      </c>
      <c r="AB11" s="1484">
        <v>3221</v>
      </c>
      <c r="AC11" s="1484">
        <v>12705</v>
      </c>
      <c r="AD11" s="653">
        <v>3173</v>
      </c>
      <c r="AE11" s="653">
        <v>3760</v>
      </c>
      <c r="AF11" s="653">
        <v>3451</v>
      </c>
      <c r="AG11" s="1683">
        <v>3391</v>
      </c>
      <c r="AH11" s="654">
        <v>13775</v>
      </c>
      <c r="AI11" s="1704">
        <v>3464</v>
      </c>
      <c r="AJ11" s="655">
        <v>3648</v>
      </c>
      <c r="AK11" s="1444">
        <v>3706</v>
      </c>
      <c r="AL11" s="1683">
        <v>3964</v>
      </c>
      <c r="AM11" s="654">
        <v>14782</v>
      </c>
      <c r="AN11" s="1759">
        <v>3945</v>
      </c>
      <c r="AO11" s="1751">
        <v>3789</v>
      </c>
      <c r="AP11" s="86"/>
      <c r="AQ11" s="456"/>
      <c r="AR11" s="86"/>
      <c r="AS11" s="86"/>
      <c r="AT11" s="86"/>
      <c r="AU11" s="86"/>
    </row>
    <row r="12" spans="1:47" s="1" customFormat="1" ht="12.2" customHeight="1">
      <c r="A12" s="234"/>
      <c r="B12" s="141" t="s">
        <v>121</v>
      </c>
      <c r="C12" s="213"/>
      <c r="D12" s="1059" t="s">
        <v>231</v>
      </c>
      <c r="E12" s="1059"/>
      <c r="F12" s="1059"/>
      <c r="G12" s="1059"/>
      <c r="H12" s="1056">
        <v>5772</v>
      </c>
      <c r="I12" s="1056">
        <v>5790</v>
      </c>
      <c r="J12" s="1055">
        <v>1234</v>
      </c>
      <c r="K12" s="1055">
        <v>1319</v>
      </c>
      <c r="L12" s="1055">
        <v>1252</v>
      </c>
      <c r="M12" s="1055">
        <v>1863</v>
      </c>
      <c r="N12" s="1056">
        <v>5668</v>
      </c>
      <c r="O12" s="1055">
        <v>1356</v>
      </c>
      <c r="P12" s="1055">
        <v>1401</v>
      </c>
      <c r="Q12" s="1055">
        <v>1305</v>
      </c>
      <c r="R12" s="1055">
        <v>2251</v>
      </c>
      <c r="S12" s="1056">
        <v>6313</v>
      </c>
      <c r="T12" s="1055">
        <v>1435</v>
      </c>
      <c r="U12" s="1057">
        <v>1549</v>
      </c>
      <c r="V12" s="1058">
        <v>1459</v>
      </c>
      <c r="W12" s="655">
        <v>1623</v>
      </c>
      <c r="X12" s="1224">
        <v>6066</v>
      </c>
      <c r="Y12" s="655">
        <v>1587</v>
      </c>
      <c r="Z12" s="655">
        <v>1775</v>
      </c>
      <c r="AA12" s="655">
        <v>1483</v>
      </c>
      <c r="AB12" s="1484">
        <v>2110</v>
      </c>
      <c r="AC12" s="1484">
        <v>6955</v>
      </c>
      <c r="AD12" s="653">
        <v>1533</v>
      </c>
      <c r="AE12" s="653">
        <v>1736</v>
      </c>
      <c r="AF12" s="653">
        <v>1515</v>
      </c>
      <c r="AG12" s="1683">
        <v>2565</v>
      </c>
      <c r="AH12" s="654">
        <v>7349</v>
      </c>
      <c r="AI12" s="1704">
        <v>1582</v>
      </c>
      <c r="AJ12" s="655">
        <v>1689</v>
      </c>
      <c r="AK12" s="1444">
        <v>1537</v>
      </c>
      <c r="AL12" s="1683">
        <v>2219</v>
      </c>
      <c r="AM12" s="654">
        <v>7027</v>
      </c>
      <c r="AN12" s="1759">
        <v>1723</v>
      </c>
      <c r="AO12" s="1751">
        <v>1703</v>
      </c>
      <c r="AP12" s="456"/>
      <c r="AQ12" s="456"/>
      <c r="AR12" s="456"/>
      <c r="AS12" s="86"/>
      <c r="AT12" s="86"/>
      <c r="AU12" s="86"/>
    </row>
    <row r="13" spans="1:47" s="1" customFormat="1" ht="11.1" customHeight="1">
      <c r="A13" s="234"/>
      <c r="B13" s="372" t="s">
        <v>122</v>
      </c>
      <c r="C13" s="216"/>
      <c r="D13" s="1060" t="s">
        <v>232</v>
      </c>
      <c r="E13" s="1060"/>
      <c r="F13" s="1034"/>
      <c r="G13" s="1034"/>
      <c r="H13" s="1062">
        <v>268</v>
      </c>
      <c r="I13" s="1062">
        <v>265</v>
      </c>
      <c r="J13" s="1061">
        <v>63</v>
      </c>
      <c r="K13" s="1061">
        <v>62</v>
      </c>
      <c r="L13" s="1061">
        <v>62</v>
      </c>
      <c r="M13" s="1061">
        <v>68</v>
      </c>
      <c r="N13" s="1062">
        <v>255</v>
      </c>
      <c r="O13" s="1053">
        <v>69</v>
      </c>
      <c r="P13" s="1061">
        <v>68</v>
      </c>
      <c r="Q13" s="1061">
        <v>67</v>
      </c>
      <c r="R13" s="1061">
        <v>68</v>
      </c>
      <c r="S13" s="1062">
        <v>272</v>
      </c>
      <c r="T13" s="1063">
        <v>73</v>
      </c>
      <c r="U13" s="1064">
        <v>73</v>
      </c>
      <c r="V13" s="1064">
        <v>73</v>
      </c>
      <c r="W13" s="1249">
        <v>87</v>
      </c>
      <c r="X13" s="1251">
        <v>306</v>
      </c>
      <c r="Y13" s="1249">
        <v>85</v>
      </c>
      <c r="Z13" s="1249">
        <v>92</v>
      </c>
      <c r="AA13" s="1249">
        <v>84</v>
      </c>
      <c r="AB13" s="1485">
        <v>84</v>
      </c>
      <c r="AC13" s="1485">
        <v>345</v>
      </c>
      <c r="AD13" s="1572">
        <v>83</v>
      </c>
      <c r="AE13" s="1572">
        <v>69</v>
      </c>
      <c r="AF13" s="1572">
        <v>75</v>
      </c>
      <c r="AG13" s="1485">
        <v>72</v>
      </c>
      <c r="AH13" s="1687">
        <v>299</v>
      </c>
      <c r="AI13" s="1705">
        <v>81</v>
      </c>
      <c r="AJ13" s="1249">
        <v>80</v>
      </c>
      <c r="AK13" s="1572">
        <v>78</v>
      </c>
      <c r="AL13" s="1485">
        <v>79</v>
      </c>
      <c r="AM13" s="1687">
        <v>318</v>
      </c>
      <c r="AN13" s="1705">
        <v>49</v>
      </c>
      <c r="AO13" s="1752">
        <v>53</v>
      </c>
      <c r="AP13" s="86"/>
      <c r="AQ13" s="456"/>
      <c r="AR13" s="86"/>
      <c r="AS13" s="86"/>
      <c r="AT13" s="86"/>
      <c r="AU13" s="86"/>
    </row>
    <row r="14" spans="1:47" s="1" customFormat="1" ht="11.1" customHeight="1">
      <c r="A14" s="239"/>
      <c r="B14" s="140" t="s">
        <v>233</v>
      </c>
      <c r="C14" s="213"/>
      <c r="D14" s="1060" t="s">
        <v>234</v>
      </c>
      <c r="E14" s="1060"/>
      <c r="F14" s="1034"/>
      <c r="G14" s="1034"/>
      <c r="H14" s="1062">
        <v>691</v>
      </c>
      <c r="I14" s="1062">
        <v>686</v>
      </c>
      <c r="J14" s="1061">
        <v>164</v>
      </c>
      <c r="K14" s="1061">
        <v>142</v>
      </c>
      <c r="L14" s="1061">
        <v>141</v>
      </c>
      <c r="M14" s="1061">
        <v>146</v>
      </c>
      <c r="N14" s="1062">
        <v>593</v>
      </c>
      <c r="O14" s="1061">
        <v>145</v>
      </c>
      <c r="P14" s="1061">
        <v>146</v>
      </c>
      <c r="Q14" s="1061">
        <v>149</v>
      </c>
      <c r="R14" s="1061">
        <v>148</v>
      </c>
      <c r="S14" s="1062">
        <v>588</v>
      </c>
      <c r="T14" s="1061">
        <v>197</v>
      </c>
      <c r="U14" s="1065">
        <v>204</v>
      </c>
      <c r="V14" s="1065">
        <v>207</v>
      </c>
      <c r="W14" s="660">
        <v>204</v>
      </c>
      <c r="X14" s="1225">
        <v>812</v>
      </c>
      <c r="Y14" s="660">
        <v>202</v>
      </c>
      <c r="Z14" s="660">
        <v>209</v>
      </c>
      <c r="AA14" s="660">
        <v>214</v>
      </c>
      <c r="AB14" s="1486">
        <v>214</v>
      </c>
      <c r="AC14" s="1486">
        <v>839</v>
      </c>
      <c r="AD14" s="658">
        <v>225</v>
      </c>
      <c r="AE14" s="658">
        <v>227</v>
      </c>
      <c r="AF14" s="658">
        <v>230</v>
      </c>
      <c r="AG14" s="1486">
        <v>226</v>
      </c>
      <c r="AH14" s="659">
        <v>908</v>
      </c>
      <c r="AI14" s="1706">
        <v>234</v>
      </c>
      <c r="AJ14" s="660">
        <v>243</v>
      </c>
      <c r="AK14" s="658">
        <v>245</v>
      </c>
      <c r="AL14" s="1486">
        <v>246</v>
      </c>
      <c r="AM14" s="659">
        <v>968</v>
      </c>
      <c r="AN14" s="1706">
        <v>259</v>
      </c>
      <c r="AO14" s="1753">
        <v>263</v>
      </c>
      <c r="AP14" s="86"/>
      <c r="AQ14" s="86"/>
      <c r="AR14" s="86"/>
      <c r="AS14" s="86"/>
      <c r="AT14" s="86"/>
      <c r="AU14" s="86"/>
    </row>
    <row r="15" spans="1:47" s="1" customFormat="1" ht="11.1" customHeight="1">
      <c r="A15" s="237"/>
      <c r="B15" s="141" t="s">
        <v>126</v>
      </c>
      <c r="C15" s="213"/>
      <c r="D15" s="1060" t="s">
        <v>235</v>
      </c>
      <c r="E15" s="1060"/>
      <c r="F15" s="1034"/>
      <c r="G15" s="1034"/>
      <c r="H15" s="1062">
        <v>144</v>
      </c>
      <c r="I15" s="1062">
        <v>147</v>
      </c>
      <c r="J15" s="1061">
        <v>31</v>
      </c>
      <c r="K15" s="1061">
        <v>29</v>
      </c>
      <c r="L15" s="1061">
        <v>46</v>
      </c>
      <c r="M15" s="1061">
        <v>43</v>
      </c>
      <c r="N15" s="1062">
        <v>149</v>
      </c>
      <c r="O15" s="1061">
        <v>40</v>
      </c>
      <c r="P15" s="1061">
        <v>61</v>
      </c>
      <c r="Q15" s="1061">
        <v>39</v>
      </c>
      <c r="R15" s="1061">
        <v>39</v>
      </c>
      <c r="S15" s="1062">
        <v>179</v>
      </c>
      <c r="T15" s="1061">
        <v>32</v>
      </c>
      <c r="U15" s="1065">
        <v>59</v>
      </c>
      <c r="V15" s="1065">
        <v>34</v>
      </c>
      <c r="W15" s="660">
        <v>34</v>
      </c>
      <c r="X15" s="1225">
        <v>159</v>
      </c>
      <c r="Y15" s="660">
        <v>31</v>
      </c>
      <c r="Z15" s="660">
        <v>61</v>
      </c>
      <c r="AA15" s="660">
        <v>30</v>
      </c>
      <c r="AB15" s="1486">
        <v>42</v>
      </c>
      <c r="AC15" s="1486">
        <v>164</v>
      </c>
      <c r="AD15" s="658">
        <v>29</v>
      </c>
      <c r="AE15" s="658">
        <v>66</v>
      </c>
      <c r="AF15" s="658">
        <v>36</v>
      </c>
      <c r="AG15" s="1486">
        <v>34</v>
      </c>
      <c r="AH15" s="659">
        <v>165</v>
      </c>
      <c r="AI15" s="1706">
        <v>34</v>
      </c>
      <c r="AJ15" s="660">
        <v>76</v>
      </c>
      <c r="AK15" s="658">
        <v>42</v>
      </c>
      <c r="AL15" s="1486">
        <v>56</v>
      </c>
      <c r="AM15" s="659">
        <v>208</v>
      </c>
      <c r="AN15" s="1706">
        <v>52</v>
      </c>
      <c r="AO15" s="1753">
        <v>97</v>
      </c>
      <c r="AP15" s="86"/>
      <c r="AQ15" s="86"/>
      <c r="AR15" s="86"/>
      <c r="AS15" s="86"/>
      <c r="AT15" s="86"/>
      <c r="AU15" s="86"/>
    </row>
    <row r="16" spans="1:47" s="1" customFormat="1" ht="11.1" customHeight="1">
      <c r="A16" s="234"/>
      <c r="B16" s="141" t="s">
        <v>128</v>
      </c>
      <c r="C16" s="213"/>
      <c r="D16" s="1060" t="s">
        <v>236</v>
      </c>
      <c r="E16" s="1060"/>
      <c r="F16" s="1034"/>
      <c r="G16" s="1034"/>
      <c r="H16" s="1062">
        <v>3250</v>
      </c>
      <c r="I16" s="1062">
        <v>3283</v>
      </c>
      <c r="J16" s="1061">
        <v>712</v>
      </c>
      <c r="K16" s="1061">
        <v>815</v>
      </c>
      <c r="L16" s="1061">
        <v>716</v>
      </c>
      <c r="M16" s="1061">
        <v>1070</v>
      </c>
      <c r="N16" s="1062">
        <v>3313</v>
      </c>
      <c r="O16" s="1061">
        <v>834</v>
      </c>
      <c r="P16" s="1061">
        <v>850</v>
      </c>
      <c r="Q16" s="1061">
        <v>760</v>
      </c>
      <c r="R16" s="1061">
        <v>1191</v>
      </c>
      <c r="S16" s="1062">
        <v>3635</v>
      </c>
      <c r="T16" s="1061">
        <v>876</v>
      </c>
      <c r="U16" s="1065">
        <v>949</v>
      </c>
      <c r="V16" s="1065">
        <v>865</v>
      </c>
      <c r="W16" s="660">
        <v>950</v>
      </c>
      <c r="X16" s="1225">
        <v>3640</v>
      </c>
      <c r="Y16" s="660">
        <v>1019</v>
      </c>
      <c r="Z16" s="660">
        <v>994</v>
      </c>
      <c r="AA16" s="660">
        <v>889</v>
      </c>
      <c r="AB16" s="1486">
        <v>1046</v>
      </c>
      <c r="AC16" s="1486">
        <v>3948</v>
      </c>
      <c r="AD16" s="658">
        <v>961</v>
      </c>
      <c r="AE16" s="658">
        <v>1124</v>
      </c>
      <c r="AF16" s="658">
        <v>903</v>
      </c>
      <c r="AG16" s="1486">
        <v>1262</v>
      </c>
      <c r="AH16" s="659">
        <v>4250</v>
      </c>
      <c r="AI16" s="1706">
        <v>973</v>
      </c>
      <c r="AJ16" s="660">
        <v>497</v>
      </c>
      <c r="AK16" s="658">
        <v>674</v>
      </c>
      <c r="AL16" s="1486">
        <v>927</v>
      </c>
      <c r="AM16" s="659">
        <v>3071</v>
      </c>
      <c r="AN16" s="1706">
        <v>820</v>
      </c>
      <c r="AO16" s="1753">
        <v>789</v>
      </c>
      <c r="AP16" s="86"/>
      <c r="AQ16" s="86"/>
      <c r="AR16" s="86"/>
      <c r="AS16" s="86"/>
      <c r="AT16" s="86"/>
      <c r="AU16" s="86"/>
    </row>
    <row r="17" spans="1:47" s="1" customFormat="1" ht="11.1" customHeight="1">
      <c r="A17" s="234"/>
      <c r="B17" s="141" t="s">
        <v>130</v>
      </c>
      <c r="C17" s="213"/>
      <c r="D17" s="1060" t="s">
        <v>237</v>
      </c>
      <c r="E17" s="1060"/>
      <c r="F17" s="1066"/>
      <c r="G17" s="1066"/>
      <c r="H17" s="1062">
        <v>1196</v>
      </c>
      <c r="I17" s="1062">
        <v>1170</v>
      </c>
      <c r="J17" s="1061">
        <v>264</v>
      </c>
      <c r="K17" s="1061">
        <v>271</v>
      </c>
      <c r="L17" s="1061">
        <v>287</v>
      </c>
      <c r="M17" s="1061">
        <v>351</v>
      </c>
      <c r="N17" s="1062">
        <v>1173</v>
      </c>
      <c r="O17" s="1061">
        <v>268</v>
      </c>
      <c r="P17" s="1061">
        <v>276</v>
      </c>
      <c r="Q17" s="1061">
        <v>290</v>
      </c>
      <c r="R17" s="1061">
        <v>369</v>
      </c>
      <c r="S17" s="1062">
        <v>1203</v>
      </c>
      <c r="T17" s="1061">
        <v>257</v>
      </c>
      <c r="U17" s="1065">
        <v>264</v>
      </c>
      <c r="V17" s="1065">
        <v>280</v>
      </c>
      <c r="W17" s="660">
        <v>348</v>
      </c>
      <c r="X17" s="1225">
        <v>1149</v>
      </c>
      <c r="Y17" s="660">
        <v>250</v>
      </c>
      <c r="Z17" s="660">
        <v>237</v>
      </c>
      <c r="AA17" s="660">
        <v>266</v>
      </c>
      <c r="AB17" s="1486">
        <v>303</v>
      </c>
      <c r="AC17" s="1486">
        <v>1056</v>
      </c>
      <c r="AD17" s="658">
        <v>235</v>
      </c>
      <c r="AE17" s="658">
        <v>250</v>
      </c>
      <c r="AF17" s="658">
        <v>271</v>
      </c>
      <c r="AG17" s="1486">
        <v>336</v>
      </c>
      <c r="AH17" s="659">
        <v>1092</v>
      </c>
      <c r="AI17" s="1706">
        <v>260</v>
      </c>
      <c r="AJ17" s="660">
        <v>793</v>
      </c>
      <c r="AK17" s="658">
        <v>498</v>
      </c>
      <c r="AL17" s="1486">
        <v>643</v>
      </c>
      <c r="AM17" s="659">
        <v>2194</v>
      </c>
      <c r="AN17" s="1706">
        <v>542</v>
      </c>
      <c r="AO17" s="1753">
        <v>501</v>
      </c>
      <c r="AP17" s="86"/>
      <c r="AQ17" s="86"/>
      <c r="AR17" s="86"/>
      <c r="AS17" s="86"/>
      <c r="AT17" s="86"/>
      <c r="AU17" s="86"/>
    </row>
    <row r="18" spans="1:47" s="1" customFormat="1" ht="11.1" customHeight="1">
      <c r="A18" s="234"/>
      <c r="B18" s="141" t="s">
        <v>132</v>
      </c>
      <c r="C18" s="213"/>
      <c r="D18" s="1067" t="s">
        <v>238</v>
      </c>
      <c r="E18" s="1067"/>
      <c r="F18" s="1068"/>
      <c r="G18" s="1068"/>
      <c r="H18" s="1071">
        <v>223</v>
      </c>
      <c r="I18" s="1071">
        <v>239</v>
      </c>
      <c r="J18" s="1069">
        <v>0</v>
      </c>
      <c r="K18" s="1069">
        <v>0</v>
      </c>
      <c r="L18" s="1069">
        <v>0</v>
      </c>
      <c r="M18" s="1070">
        <v>185</v>
      </c>
      <c r="N18" s="1071">
        <v>185</v>
      </c>
      <c r="O18" s="1069">
        <v>0</v>
      </c>
      <c r="P18" s="1072">
        <v>0</v>
      </c>
      <c r="Q18" s="1072">
        <v>0</v>
      </c>
      <c r="R18" s="1072">
        <v>436</v>
      </c>
      <c r="S18" s="1073">
        <v>436</v>
      </c>
      <c r="T18" s="1069">
        <v>0</v>
      </c>
      <c r="U18" s="1074">
        <v>0</v>
      </c>
      <c r="V18" s="1074">
        <v>0</v>
      </c>
      <c r="W18" s="666">
        <v>0</v>
      </c>
      <c r="X18" s="1226">
        <v>0</v>
      </c>
      <c r="Y18" s="666">
        <v>0</v>
      </c>
      <c r="Z18" s="666">
        <v>182</v>
      </c>
      <c r="AA18" s="666">
        <v>0</v>
      </c>
      <c r="AB18" s="1487">
        <v>421</v>
      </c>
      <c r="AC18" s="1487">
        <v>603</v>
      </c>
      <c r="AD18" s="662">
        <v>0</v>
      </c>
      <c r="AE18" s="662">
        <v>0</v>
      </c>
      <c r="AF18" s="662">
        <v>0</v>
      </c>
      <c r="AG18" s="1487">
        <v>635</v>
      </c>
      <c r="AH18" s="1688">
        <v>635</v>
      </c>
      <c r="AI18" s="1707">
        <v>0</v>
      </c>
      <c r="AJ18" s="666">
        <v>0</v>
      </c>
      <c r="AK18" s="664">
        <v>0</v>
      </c>
      <c r="AL18" s="1733">
        <v>268</v>
      </c>
      <c r="AM18" s="665">
        <v>268</v>
      </c>
      <c r="AN18" s="1760">
        <v>1</v>
      </c>
      <c r="AO18" s="1754">
        <v>0</v>
      </c>
      <c r="AP18" s="86"/>
      <c r="AQ18" s="86"/>
      <c r="AR18" s="86"/>
      <c r="AS18" s="86"/>
      <c r="AT18" s="86"/>
      <c r="AU18" s="86"/>
    </row>
    <row r="19" spans="1:47" s="1" customFormat="1" ht="11.1" customHeight="1">
      <c r="A19" s="234"/>
      <c r="B19" s="141" t="s">
        <v>133</v>
      </c>
      <c r="C19" s="216"/>
      <c r="D19" s="1059" t="s">
        <v>239</v>
      </c>
      <c r="E19" s="1059"/>
      <c r="F19" s="1059"/>
      <c r="G19" s="1059"/>
      <c r="H19" s="1076">
        <v>48.63783066009244</v>
      </c>
      <c r="I19" s="1076">
        <v>48.597269651241653</v>
      </c>
      <c r="J19" s="1075">
        <v>39.938224199548991</v>
      </c>
      <c r="K19" s="1075">
        <v>40.299724839804604</v>
      </c>
      <c r="L19" s="1075">
        <v>40.03</v>
      </c>
      <c r="M19" s="1075">
        <v>84.58</v>
      </c>
      <c r="N19" s="1076">
        <v>48.47</v>
      </c>
      <c r="O19" s="1075">
        <v>38.590000000000003</v>
      </c>
      <c r="P19" s="1075">
        <v>42.67</v>
      </c>
      <c r="Q19" s="1075">
        <v>40.01</v>
      </c>
      <c r="R19" s="1075">
        <v>84.98</v>
      </c>
      <c r="S19" s="1076">
        <v>49.68</v>
      </c>
      <c r="T19" s="1075">
        <v>44.26</v>
      </c>
      <c r="U19" s="1077">
        <v>48.06</v>
      </c>
      <c r="V19" s="1078">
        <v>43.75</v>
      </c>
      <c r="W19" s="600">
        <v>59.8</v>
      </c>
      <c r="X19" s="1227">
        <v>48.28</v>
      </c>
      <c r="Y19" s="600">
        <v>51.61</v>
      </c>
      <c r="Z19" s="600">
        <v>52.28</v>
      </c>
      <c r="AA19" s="600">
        <v>49.19</v>
      </c>
      <c r="AB19" s="1488">
        <v>65.510000000000005</v>
      </c>
      <c r="AC19" s="1488">
        <v>54.74</v>
      </c>
      <c r="AD19" s="599">
        <v>48.32</v>
      </c>
      <c r="AE19" s="599">
        <v>46.16</v>
      </c>
      <c r="AF19" s="599">
        <v>43.9</v>
      </c>
      <c r="AG19" s="1684">
        <v>75.64</v>
      </c>
      <c r="AH19" s="667">
        <v>53.35</v>
      </c>
      <c r="AI19" s="1708">
        <v>45.67</v>
      </c>
      <c r="AJ19" s="600">
        <v>46.3</v>
      </c>
      <c r="AK19" s="1445">
        <v>41.47</v>
      </c>
      <c r="AL19" s="1684">
        <v>55.98</v>
      </c>
      <c r="AM19" s="667">
        <v>47.54</v>
      </c>
      <c r="AN19" s="1761">
        <v>43.68</v>
      </c>
      <c r="AO19" s="1755">
        <v>44.95</v>
      </c>
      <c r="AP19" s="86"/>
      <c r="AQ19" s="86"/>
      <c r="AR19" s="86"/>
      <c r="AS19" s="86"/>
      <c r="AT19" s="86"/>
      <c r="AU19" s="86"/>
    </row>
    <row r="20" spans="1:47" s="1" customFormat="1" ht="11.1" customHeight="1">
      <c r="A20" s="234"/>
      <c r="B20" s="141" t="s">
        <v>134</v>
      </c>
      <c r="C20" s="213"/>
      <c r="D20" s="99"/>
      <c r="E20" s="99"/>
      <c r="F20" s="99"/>
      <c r="G20" s="99"/>
      <c r="H20" s="439"/>
      <c r="I20" s="439"/>
      <c r="J20" s="47"/>
      <c r="K20" s="47"/>
      <c r="L20" s="47"/>
      <c r="M20" s="47"/>
      <c r="N20" s="439"/>
      <c r="O20" s="403"/>
      <c r="P20" s="403"/>
      <c r="Q20" s="509"/>
      <c r="R20" s="509"/>
      <c r="S20" s="990"/>
      <c r="T20" s="509"/>
      <c r="U20" s="509"/>
      <c r="V20" s="509"/>
      <c r="W20" s="1250"/>
      <c r="X20" s="1252"/>
      <c r="Y20" s="509"/>
      <c r="Z20" s="509"/>
      <c r="AA20" s="509"/>
      <c r="AB20" s="1489"/>
      <c r="AC20" s="505"/>
      <c r="AD20" s="505"/>
      <c r="AE20" s="505"/>
      <c r="AF20" s="505"/>
      <c r="AG20" s="1489"/>
      <c r="AH20" s="1689"/>
      <c r="AI20" s="1709"/>
      <c r="AJ20" s="509"/>
      <c r="AK20" s="505"/>
      <c r="AL20" s="1489"/>
      <c r="AM20" s="1689"/>
      <c r="AN20" s="1709"/>
      <c r="AO20" s="1489"/>
      <c r="AP20" s="86"/>
      <c r="AQ20" s="86"/>
      <c r="AR20" s="86"/>
      <c r="AS20" s="86"/>
      <c r="AT20" s="86"/>
      <c r="AU20" s="86"/>
    </row>
    <row r="21" spans="1:47" s="1" customFormat="1" ht="11.1" customHeight="1">
      <c r="A21" s="234"/>
      <c r="B21" s="141" t="s">
        <v>135</v>
      </c>
      <c r="C21" s="367"/>
      <c r="D21" s="340" t="s">
        <v>241</v>
      </c>
      <c r="E21" s="336"/>
      <c r="F21" s="336"/>
      <c r="G21" s="336"/>
      <c r="H21" s="434"/>
      <c r="I21" s="434"/>
      <c r="J21" s="17"/>
      <c r="K21" s="17"/>
      <c r="L21" s="212"/>
      <c r="M21" s="212"/>
      <c r="N21" s="427"/>
      <c r="O21" s="358"/>
      <c r="P21" s="319"/>
      <c r="Q21" s="319"/>
      <c r="R21" s="319"/>
      <c r="S21" s="427"/>
      <c r="T21" s="319"/>
      <c r="U21" s="459"/>
      <c r="V21" s="459"/>
      <c r="W21" s="459"/>
      <c r="X21" s="467"/>
      <c r="Y21" s="459"/>
      <c r="Z21" s="459"/>
      <c r="AA21" s="459"/>
      <c r="AB21" s="1478"/>
      <c r="AC21" s="1478"/>
      <c r="AD21" s="345"/>
      <c r="AE21" s="345"/>
      <c r="AF21" s="345"/>
      <c r="AG21" s="1478"/>
      <c r="AH21" s="438"/>
      <c r="AI21" s="1562"/>
      <c r="AJ21" s="459"/>
      <c r="AK21" s="345"/>
      <c r="AL21" s="1478"/>
      <c r="AM21" s="438"/>
      <c r="AN21" s="1562"/>
      <c r="AO21" s="1478" t="s">
        <v>539</v>
      </c>
      <c r="AP21" s="1268"/>
      <c r="AQ21" s="1268"/>
      <c r="AR21" s="86"/>
      <c r="AS21" s="86"/>
      <c r="AT21" s="86"/>
      <c r="AU21" s="86"/>
    </row>
    <row r="22" spans="1:47" s="1" customFormat="1" ht="11.1" customHeight="1">
      <c r="A22" s="234"/>
      <c r="B22" s="1548" t="s">
        <v>570</v>
      </c>
      <c r="C22" s="213"/>
      <c r="D22" s="650" t="s">
        <v>228</v>
      </c>
      <c r="E22" s="650"/>
      <c r="F22" s="650"/>
      <c r="G22" s="651"/>
      <c r="H22" s="652">
        <v>7695</v>
      </c>
      <c r="I22" s="652">
        <v>7768</v>
      </c>
      <c r="J22" s="619">
        <v>2153</v>
      </c>
      <c r="K22" s="619">
        <v>2087</v>
      </c>
      <c r="L22" s="619">
        <v>2105</v>
      </c>
      <c r="M22" s="619">
        <v>1970</v>
      </c>
      <c r="N22" s="652">
        <v>8315</v>
      </c>
      <c r="O22" s="653">
        <v>2269</v>
      </c>
      <c r="P22" s="653">
        <v>2148</v>
      </c>
      <c r="Q22" s="653">
        <v>2318</v>
      </c>
      <c r="R22" s="653">
        <v>2170</v>
      </c>
      <c r="S22" s="654">
        <v>8905</v>
      </c>
      <c r="T22" s="653">
        <v>2140</v>
      </c>
      <c r="U22" s="655">
        <v>2304</v>
      </c>
      <c r="V22" s="656">
        <v>2049</v>
      </c>
      <c r="W22" s="655">
        <v>1912</v>
      </c>
      <c r="X22" s="1224">
        <v>8405</v>
      </c>
      <c r="Y22" s="655">
        <v>1982</v>
      </c>
      <c r="Z22" s="655">
        <v>2152</v>
      </c>
      <c r="AA22" s="655">
        <v>2108</v>
      </c>
      <c r="AB22" s="1484">
        <v>2042</v>
      </c>
      <c r="AC22" s="1484">
        <v>8284</v>
      </c>
      <c r="AD22" s="653">
        <v>2166</v>
      </c>
      <c r="AE22" s="653">
        <v>2364</v>
      </c>
      <c r="AF22" s="653">
        <v>2490</v>
      </c>
      <c r="AG22" s="1683">
        <v>2131</v>
      </c>
      <c r="AH22" s="654">
        <v>9151</v>
      </c>
      <c r="AI22" s="1704">
        <v>2566</v>
      </c>
      <c r="AJ22" s="655">
        <v>2518</v>
      </c>
      <c r="AK22" s="1444">
        <v>2468</v>
      </c>
      <c r="AL22" s="1683">
        <v>2504</v>
      </c>
      <c r="AM22" s="654">
        <v>10056</v>
      </c>
      <c r="AN22" s="1759">
        <v>2604</v>
      </c>
      <c r="AO22" s="1751">
        <v>2425</v>
      </c>
      <c r="AP22" s="456"/>
      <c r="AQ22" s="1269"/>
      <c r="AR22" s="456"/>
      <c r="AS22" s="86"/>
      <c r="AT22" s="86"/>
      <c r="AU22" s="86"/>
    </row>
    <row r="23" spans="1:47" s="1" customFormat="1" ht="11.1" customHeight="1">
      <c r="A23" s="241"/>
      <c r="B23" s="141" t="s">
        <v>136</v>
      </c>
      <c r="C23" s="213"/>
      <c r="D23" s="638" t="s">
        <v>231</v>
      </c>
      <c r="E23" s="638"/>
      <c r="F23" s="638"/>
      <c r="G23" s="638"/>
      <c r="H23" s="654">
        <v>3878</v>
      </c>
      <c r="I23" s="654">
        <v>3994</v>
      </c>
      <c r="J23" s="653">
        <v>937</v>
      </c>
      <c r="K23" s="653">
        <v>949</v>
      </c>
      <c r="L23" s="653">
        <v>937</v>
      </c>
      <c r="M23" s="653">
        <v>1381</v>
      </c>
      <c r="N23" s="654">
        <v>4204</v>
      </c>
      <c r="O23" s="653">
        <v>985</v>
      </c>
      <c r="P23" s="653">
        <v>1025</v>
      </c>
      <c r="Q23" s="653">
        <v>994</v>
      </c>
      <c r="R23" s="653">
        <v>1292</v>
      </c>
      <c r="S23" s="654">
        <v>4296</v>
      </c>
      <c r="T23" s="653">
        <v>1110</v>
      </c>
      <c r="U23" s="655">
        <v>1118</v>
      </c>
      <c r="V23" s="656">
        <v>1075</v>
      </c>
      <c r="W23" s="655">
        <v>1189</v>
      </c>
      <c r="X23" s="1224">
        <v>4492</v>
      </c>
      <c r="Y23" s="655">
        <v>1115</v>
      </c>
      <c r="Z23" s="655">
        <v>1134</v>
      </c>
      <c r="AA23" s="655">
        <v>1035</v>
      </c>
      <c r="AB23" s="1484">
        <v>1349</v>
      </c>
      <c r="AC23" s="1484">
        <v>4633</v>
      </c>
      <c r="AD23" s="653">
        <v>1047</v>
      </c>
      <c r="AE23" s="653">
        <v>1146</v>
      </c>
      <c r="AF23" s="653">
        <v>1051</v>
      </c>
      <c r="AG23" s="1683">
        <v>1585</v>
      </c>
      <c r="AH23" s="654">
        <v>4829</v>
      </c>
      <c r="AI23" s="1704">
        <v>1119</v>
      </c>
      <c r="AJ23" s="655">
        <v>1108</v>
      </c>
      <c r="AK23" s="1444">
        <v>1073</v>
      </c>
      <c r="AL23" s="1683">
        <v>1383</v>
      </c>
      <c r="AM23" s="654">
        <v>4683</v>
      </c>
      <c r="AN23" s="1759">
        <v>1302</v>
      </c>
      <c r="AO23" s="1751">
        <v>1181</v>
      </c>
      <c r="AP23" s="86"/>
      <c r="AQ23" s="86"/>
      <c r="AR23" s="86"/>
      <c r="AS23" s="86"/>
      <c r="AT23" s="86"/>
      <c r="AU23" s="86"/>
    </row>
    <row r="24" spans="1:47" s="1" customFormat="1" ht="11.1" customHeight="1">
      <c r="A24" s="234"/>
      <c r="B24" s="141" t="s">
        <v>138</v>
      </c>
      <c r="C24" s="213"/>
      <c r="D24" s="657" t="s">
        <v>232</v>
      </c>
      <c r="E24" s="657"/>
      <c r="F24" s="99"/>
      <c r="G24" s="99"/>
      <c r="H24" s="659">
        <v>185</v>
      </c>
      <c r="I24" s="659">
        <v>206</v>
      </c>
      <c r="J24" s="658">
        <v>50</v>
      </c>
      <c r="K24" s="658">
        <v>51</v>
      </c>
      <c r="L24" s="658">
        <v>51</v>
      </c>
      <c r="M24" s="658">
        <v>50</v>
      </c>
      <c r="N24" s="659">
        <v>202</v>
      </c>
      <c r="O24" s="619">
        <v>61</v>
      </c>
      <c r="P24" s="658">
        <v>55</v>
      </c>
      <c r="Q24" s="658">
        <v>57</v>
      </c>
      <c r="R24" s="658">
        <v>52</v>
      </c>
      <c r="S24" s="659">
        <v>225</v>
      </c>
      <c r="T24" s="619">
        <v>63</v>
      </c>
      <c r="U24" s="620">
        <v>60</v>
      </c>
      <c r="V24" s="620">
        <v>61</v>
      </c>
      <c r="W24" s="620">
        <v>62</v>
      </c>
      <c r="X24" s="1253">
        <v>246</v>
      </c>
      <c r="Y24" s="620">
        <v>64</v>
      </c>
      <c r="Z24" s="620">
        <v>65</v>
      </c>
      <c r="AA24" s="1249">
        <v>67</v>
      </c>
      <c r="AB24" s="1485">
        <v>65</v>
      </c>
      <c r="AC24" s="1485">
        <v>261</v>
      </c>
      <c r="AD24" s="1572">
        <v>62</v>
      </c>
      <c r="AE24" s="1572">
        <v>53</v>
      </c>
      <c r="AF24" s="1572">
        <v>55</v>
      </c>
      <c r="AG24" s="1485">
        <v>56</v>
      </c>
      <c r="AH24" s="1687">
        <v>226</v>
      </c>
      <c r="AI24" s="1705">
        <v>58</v>
      </c>
      <c r="AJ24" s="620">
        <v>52</v>
      </c>
      <c r="AK24" s="1572">
        <v>53</v>
      </c>
      <c r="AL24" s="1485">
        <v>52</v>
      </c>
      <c r="AM24" s="1687">
        <v>215</v>
      </c>
      <c r="AN24" s="1705">
        <v>40</v>
      </c>
      <c r="AO24" s="1752">
        <v>35</v>
      </c>
      <c r="AP24" s="86"/>
      <c r="AQ24" s="86"/>
      <c r="AR24" s="86"/>
      <c r="AS24" s="86"/>
      <c r="AT24" s="86"/>
      <c r="AU24" s="86"/>
    </row>
    <row r="25" spans="1:47" s="1" customFormat="1" ht="11.1" customHeight="1">
      <c r="A25" s="230"/>
      <c r="B25" s="141" t="s">
        <v>140</v>
      </c>
      <c r="C25" s="213"/>
      <c r="D25" s="657" t="s">
        <v>234</v>
      </c>
      <c r="E25" s="657"/>
      <c r="F25" s="99"/>
      <c r="G25" s="99"/>
      <c r="H25" s="659">
        <v>387</v>
      </c>
      <c r="I25" s="659">
        <v>434</v>
      </c>
      <c r="J25" s="658">
        <v>124</v>
      </c>
      <c r="K25" s="658">
        <v>124</v>
      </c>
      <c r="L25" s="658">
        <v>125</v>
      </c>
      <c r="M25" s="658">
        <v>130</v>
      </c>
      <c r="N25" s="659">
        <v>503</v>
      </c>
      <c r="O25" s="658">
        <v>129</v>
      </c>
      <c r="P25" s="658">
        <v>127</v>
      </c>
      <c r="Q25" s="658">
        <v>127</v>
      </c>
      <c r="R25" s="658">
        <v>131</v>
      </c>
      <c r="S25" s="659">
        <v>514</v>
      </c>
      <c r="T25" s="658">
        <v>155</v>
      </c>
      <c r="U25" s="660">
        <v>153</v>
      </c>
      <c r="V25" s="660">
        <v>147</v>
      </c>
      <c r="W25" s="660">
        <v>139</v>
      </c>
      <c r="X25" s="1225">
        <v>594</v>
      </c>
      <c r="Y25" s="660">
        <v>117</v>
      </c>
      <c r="Z25" s="660">
        <v>119</v>
      </c>
      <c r="AA25" s="660">
        <v>119</v>
      </c>
      <c r="AB25" s="1486">
        <v>119</v>
      </c>
      <c r="AC25" s="1486">
        <v>474</v>
      </c>
      <c r="AD25" s="658">
        <v>119</v>
      </c>
      <c r="AE25" s="658">
        <v>119</v>
      </c>
      <c r="AF25" s="658">
        <v>117</v>
      </c>
      <c r="AG25" s="1486">
        <v>120</v>
      </c>
      <c r="AH25" s="659">
        <v>475</v>
      </c>
      <c r="AI25" s="1706">
        <v>118</v>
      </c>
      <c r="AJ25" s="660">
        <v>122</v>
      </c>
      <c r="AK25" s="658">
        <v>124</v>
      </c>
      <c r="AL25" s="1486">
        <v>135</v>
      </c>
      <c r="AM25" s="659">
        <v>499</v>
      </c>
      <c r="AN25" s="1706">
        <v>134</v>
      </c>
      <c r="AO25" s="1753">
        <v>142</v>
      </c>
      <c r="AP25" s="86"/>
      <c r="AQ25" s="86"/>
      <c r="AR25" s="86"/>
      <c r="AS25" s="86"/>
      <c r="AT25" s="86"/>
      <c r="AU25" s="86"/>
    </row>
    <row r="26" spans="1:47" s="1" customFormat="1" ht="11.1" customHeight="1">
      <c r="A26" s="230"/>
      <c r="B26" s="236"/>
      <c r="C26" s="254"/>
      <c r="D26" s="657" t="s">
        <v>235</v>
      </c>
      <c r="E26" s="657"/>
      <c r="F26" s="99"/>
      <c r="G26" s="99"/>
      <c r="H26" s="659">
        <v>90</v>
      </c>
      <c r="I26" s="659">
        <v>84</v>
      </c>
      <c r="J26" s="658">
        <v>19</v>
      </c>
      <c r="K26" s="658">
        <v>30</v>
      </c>
      <c r="L26" s="658">
        <v>21</v>
      </c>
      <c r="M26" s="658">
        <v>19</v>
      </c>
      <c r="N26" s="659">
        <v>89</v>
      </c>
      <c r="O26" s="658">
        <v>22</v>
      </c>
      <c r="P26" s="658">
        <v>30</v>
      </c>
      <c r="Q26" s="658">
        <v>24</v>
      </c>
      <c r="R26" s="658">
        <v>18</v>
      </c>
      <c r="S26" s="659">
        <v>94</v>
      </c>
      <c r="T26" s="658">
        <v>22</v>
      </c>
      <c r="U26" s="660">
        <v>32</v>
      </c>
      <c r="V26" s="660">
        <v>22</v>
      </c>
      <c r="W26" s="660">
        <v>19</v>
      </c>
      <c r="X26" s="1225">
        <v>95</v>
      </c>
      <c r="Y26" s="660">
        <v>21</v>
      </c>
      <c r="Z26" s="660">
        <v>31</v>
      </c>
      <c r="AA26" s="660">
        <v>20</v>
      </c>
      <c r="AB26" s="1486">
        <v>17</v>
      </c>
      <c r="AC26" s="1486">
        <v>89</v>
      </c>
      <c r="AD26" s="658">
        <v>20</v>
      </c>
      <c r="AE26" s="658">
        <v>30</v>
      </c>
      <c r="AF26" s="658">
        <v>24</v>
      </c>
      <c r="AG26" s="1486">
        <v>18</v>
      </c>
      <c r="AH26" s="659">
        <v>92</v>
      </c>
      <c r="AI26" s="1706">
        <v>24</v>
      </c>
      <c r="AJ26" s="660">
        <v>35</v>
      </c>
      <c r="AK26" s="658">
        <v>27</v>
      </c>
      <c r="AL26" s="1486">
        <v>30</v>
      </c>
      <c r="AM26" s="659">
        <v>116</v>
      </c>
      <c r="AN26" s="1706">
        <v>36</v>
      </c>
      <c r="AO26" s="1753">
        <v>44</v>
      </c>
      <c r="AP26" s="86"/>
      <c r="AQ26" s="86"/>
      <c r="AR26" s="86"/>
      <c r="AS26" s="86"/>
      <c r="AT26" s="86"/>
      <c r="AU26" s="86"/>
    </row>
    <row r="27" spans="1:47" s="1" customFormat="1" ht="11.1" customHeight="1">
      <c r="A27" s="256"/>
      <c r="B27" s="257"/>
      <c r="C27" s="254"/>
      <c r="D27" s="657" t="s">
        <v>236</v>
      </c>
      <c r="E27" s="657"/>
      <c r="F27" s="99"/>
      <c r="G27" s="99"/>
      <c r="H27" s="659">
        <v>2024</v>
      </c>
      <c r="I27" s="659">
        <v>2184</v>
      </c>
      <c r="J27" s="658">
        <v>559</v>
      </c>
      <c r="K27" s="658">
        <v>554</v>
      </c>
      <c r="L27" s="658">
        <v>561</v>
      </c>
      <c r="M27" s="658">
        <v>850</v>
      </c>
      <c r="N27" s="659">
        <v>2524</v>
      </c>
      <c r="O27" s="658">
        <v>594</v>
      </c>
      <c r="P27" s="658">
        <v>620</v>
      </c>
      <c r="Q27" s="658">
        <v>597</v>
      </c>
      <c r="R27" s="658">
        <v>733</v>
      </c>
      <c r="S27" s="659">
        <v>2544</v>
      </c>
      <c r="T27" s="658">
        <v>687</v>
      </c>
      <c r="U27" s="660">
        <v>689</v>
      </c>
      <c r="V27" s="660">
        <v>660</v>
      </c>
      <c r="W27" s="660">
        <v>581</v>
      </c>
      <c r="X27" s="1225">
        <v>2617</v>
      </c>
      <c r="Y27" s="660">
        <v>746</v>
      </c>
      <c r="Z27" s="660">
        <v>730</v>
      </c>
      <c r="AA27" s="660">
        <v>665</v>
      </c>
      <c r="AB27" s="1486">
        <v>650</v>
      </c>
      <c r="AC27" s="1486">
        <v>2791</v>
      </c>
      <c r="AD27" s="658">
        <v>684</v>
      </c>
      <c r="AE27" s="658">
        <v>766</v>
      </c>
      <c r="AF27" s="658">
        <v>678</v>
      </c>
      <c r="AG27" s="1486">
        <v>774</v>
      </c>
      <c r="AH27" s="659">
        <v>2902</v>
      </c>
      <c r="AI27" s="1706">
        <v>746</v>
      </c>
      <c r="AJ27" s="660">
        <v>697</v>
      </c>
      <c r="AK27" s="658">
        <v>691</v>
      </c>
      <c r="AL27" s="1486">
        <v>727</v>
      </c>
      <c r="AM27" s="659">
        <v>2861</v>
      </c>
      <c r="AN27" s="1706">
        <v>873</v>
      </c>
      <c r="AO27" s="1753">
        <v>746</v>
      </c>
      <c r="AP27" s="1270"/>
      <c r="AQ27" s="86"/>
      <c r="AR27" s="86"/>
      <c r="AS27" s="86"/>
      <c r="AT27" s="86"/>
      <c r="AU27" s="86"/>
    </row>
    <row r="28" spans="1:47" s="1" customFormat="1" ht="11.1" customHeight="1">
      <c r="A28" s="256"/>
      <c r="B28" s="257"/>
      <c r="C28" s="254"/>
      <c r="D28" s="657" t="s">
        <v>237</v>
      </c>
      <c r="E28" s="657"/>
      <c r="F28" s="99"/>
      <c r="G28" s="99"/>
      <c r="H28" s="659">
        <v>1109</v>
      </c>
      <c r="I28" s="659">
        <v>972</v>
      </c>
      <c r="J28" s="658">
        <v>185</v>
      </c>
      <c r="K28" s="658">
        <v>190</v>
      </c>
      <c r="L28" s="658">
        <v>179</v>
      </c>
      <c r="M28" s="658">
        <v>213</v>
      </c>
      <c r="N28" s="659">
        <v>767</v>
      </c>
      <c r="O28" s="658">
        <v>179</v>
      </c>
      <c r="P28" s="658">
        <v>193</v>
      </c>
      <c r="Q28" s="658">
        <v>189</v>
      </c>
      <c r="R28" s="658">
        <v>233</v>
      </c>
      <c r="S28" s="659">
        <v>794</v>
      </c>
      <c r="T28" s="658">
        <v>183</v>
      </c>
      <c r="U28" s="660">
        <v>184</v>
      </c>
      <c r="V28" s="660">
        <v>185</v>
      </c>
      <c r="W28" s="660">
        <v>207</v>
      </c>
      <c r="X28" s="1225">
        <v>759</v>
      </c>
      <c r="Y28" s="660">
        <v>167</v>
      </c>
      <c r="Z28" s="660">
        <v>181</v>
      </c>
      <c r="AA28" s="660">
        <v>164</v>
      </c>
      <c r="AB28" s="1486">
        <v>195</v>
      </c>
      <c r="AC28" s="1486">
        <v>707</v>
      </c>
      <c r="AD28" s="658">
        <v>162</v>
      </c>
      <c r="AE28" s="658">
        <v>178</v>
      </c>
      <c r="AF28" s="658">
        <v>177</v>
      </c>
      <c r="AG28" s="1486">
        <v>204</v>
      </c>
      <c r="AH28" s="659">
        <v>721</v>
      </c>
      <c r="AI28" s="1706">
        <v>173</v>
      </c>
      <c r="AJ28" s="660">
        <v>202</v>
      </c>
      <c r="AK28" s="658">
        <v>178</v>
      </c>
      <c r="AL28" s="1486">
        <v>222</v>
      </c>
      <c r="AM28" s="659">
        <v>775</v>
      </c>
      <c r="AN28" s="1706">
        <v>219</v>
      </c>
      <c r="AO28" s="1753">
        <v>214</v>
      </c>
    </row>
    <row r="29" spans="1:47" s="1" customFormat="1" ht="11.1" customHeight="1">
      <c r="A29" s="230"/>
      <c r="B29" s="257"/>
      <c r="C29" s="254"/>
      <c r="D29" s="645" t="s">
        <v>238</v>
      </c>
      <c r="E29" s="645"/>
      <c r="F29" s="661"/>
      <c r="G29" s="661"/>
      <c r="H29" s="663">
        <v>83</v>
      </c>
      <c r="I29" s="663">
        <v>114</v>
      </c>
      <c r="J29" s="662">
        <v>0</v>
      </c>
      <c r="K29" s="662">
        <v>0</v>
      </c>
      <c r="L29" s="662">
        <v>0</v>
      </c>
      <c r="M29" s="623">
        <v>119</v>
      </c>
      <c r="N29" s="663">
        <v>119</v>
      </c>
      <c r="O29" s="662">
        <v>0</v>
      </c>
      <c r="P29" s="664" t="s">
        <v>480</v>
      </c>
      <c r="Q29" s="664" t="s">
        <v>480</v>
      </c>
      <c r="R29" s="664">
        <v>125</v>
      </c>
      <c r="S29" s="665">
        <v>125</v>
      </c>
      <c r="T29" s="662">
        <v>0</v>
      </c>
      <c r="U29" s="666">
        <v>0</v>
      </c>
      <c r="V29" s="666">
        <v>0</v>
      </c>
      <c r="W29" s="666">
        <v>181</v>
      </c>
      <c r="X29" s="1226">
        <v>181</v>
      </c>
      <c r="Y29" s="666" t="s">
        <v>480</v>
      </c>
      <c r="Z29" s="666">
        <v>8</v>
      </c>
      <c r="AA29" s="666">
        <v>0</v>
      </c>
      <c r="AB29" s="1487">
        <v>303</v>
      </c>
      <c r="AC29" s="1487">
        <v>311</v>
      </c>
      <c r="AD29" s="662">
        <v>0</v>
      </c>
      <c r="AE29" s="662">
        <v>0</v>
      </c>
      <c r="AF29" s="662">
        <v>0</v>
      </c>
      <c r="AG29" s="1487">
        <v>413</v>
      </c>
      <c r="AH29" s="1688">
        <v>413</v>
      </c>
      <c r="AI29" s="1707">
        <v>0</v>
      </c>
      <c r="AJ29" s="666">
        <v>0</v>
      </c>
      <c r="AK29" s="664">
        <v>0</v>
      </c>
      <c r="AL29" s="1733">
        <v>217</v>
      </c>
      <c r="AM29" s="665">
        <v>217</v>
      </c>
      <c r="AN29" s="1760">
        <v>0</v>
      </c>
      <c r="AO29" s="1754">
        <v>0</v>
      </c>
    </row>
    <row r="30" spans="1:47" s="1" customFormat="1" ht="11.1" customHeight="1">
      <c r="A30" s="252"/>
      <c r="B30" s="251"/>
      <c r="C30" s="254"/>
      <c r="D30" s="638" t="s">
        <v>239</v>
      </c>
      <c r="E30" s="638"/>
      <c r="F30" s="638"/>
      <c r="G30" s="638"/>
      <c r="H30" s="667">
        <v>50.396361273554255</v>
      </c>
      <c r="I30" s="667">
        <v>51.416065911431517</v>
      </c>
      <c r="J30" s="599">
        <v>43.55</v>
      </c>
      <c r="K30" s="599">
        <v>45.44</v>
      </c>
      <c r="L30" s="599">
        <v>44.5</v>
      </c>
      <c r="M30" s="599">
        <v>70.13</v>
      </c>
      <c r="N30" s="667">
        <v>50.56</v>
      </c>
      <c r="O30" s="599">
        <v>43.42</v>
      </c>
      <c r="P30" s="599">
        <v>47.72</v>
      </c>
      <c r="Q30" s="599">
        <v>42.88</v>
      </c>
      <c r="R30" s="599">
        <v>59.539170506912441</v>
      </c>
      <c r="S30" s="667">
        <v>48.24256035934868</v>
      </c>
      <c r="T30" s="599">
        <v>51.85</v>
      </c>
      <c r="U30" s="600">
        <v>48.58</v>
      </c>
      <c r="V30" s="668">
        <v>52.43</v>
      </c>
      <c r="W30" s="600">
        <v>62.15</v>
      </c>
      <c r="X30" s="1227">
        <v>53.44</v>
      </c>
      <c r="Y30" s="600">
        <v>56.25</v>
      </c>
      <c r="Z30" s="600">
        <v>52.72</v>
      </c>
      <c r="AA30" s="600">
        <v>49.1</v>
      </c>
      <c r="AB30" s="1488">
        <v>66.06</v>
      </c>
      <c r="AC30" s="1488">
        <v>55.93</v>
      </c>
      <c r="AD30" s="599">
        <v>48.33</v>
      </c>
      <c r="AE30" s="599">
        <v>48.5</v>
      </c>
      <c r="AF30" s="599">
        <v>42.19</v>
      </c>
      <c r="AG30" s="1684">
        <v>74.38</v>
      </c>
      <c r="AH30" s="667">
        <v>52.77</v>
      </c>
      <c r="AI30" s="1708">
        <v>43.61</v>
      </c>
      <c r="AJ30" s="600">
        <v>44</v>
      </c>
      <c r="AK30" s="1445">
        <v>43.48</v>
      </c>
      <c r="AL30" s="1684">
        <v>55.23</v>
      </c>
      <c r="AM30" s="667">
        <v>46.57</v>
      </c>
      <c r="AN30" s="1761">
        <v>50</v>
      </c>
      <c r="AO30" s="1755">
        <v>48.7</v>
      </c>
    </row>
    <row r="31" spans="1:47" s="1" customFormat="1" ht="11.1" customHeight="1">
      <c r="A31" s="189"/>
      <c r="B31" s="251"/>
      <c r="C31" s="254"/>
      <c r="D31" s="92"/>
      <c r="E31" s="92"/>
      <c r="F31" s="92"/>
      <c r="G31" s="92"/>
      <c r="H31" s="92"/>
      <c r="I31" s="92"/>
      <c r="J31" s="92"/>
      <c r="K31" s="92"/>
      <c r="L31" s="92"/>
      <c r="M31" s="92"/>
      <c r="N31" s="92"/>
      <c r="O31" s="92"/>
      <c r="P31" s="94"/>
      <c r="Q31" s="482"/>
      <c r="R31" s="482"/>
      <c r="S31" s="482"/>
      <c r="T31" s="482"/>
      <c r="U31" s="482"/>
      <c r="V31" s="482"/>
      <c r="W31" s="482"/>
      <c r="X31" s="482"/>
      <c r="Y31" s="482"/>
      <c r="Z31" s="482"/>
      <c r="AA31" s="482"/>
      <c r="AB31" s="482"/>
      <c r="AC31" s="482"/>
      <c r="AD31" s="482"/>
      <c r="AE31" s="482"/>
      <c r="AF31" s="482"/>
      <c r="AG31" s="482"/>
      <c r="AH31" s="482"/>
      <c r="AI31" s="482"/>
      <c r="AJ31" s="482"/>
      <c r="AK31" s="482"/>
      <c r="AL31" s="482"/>
      <c r="AM31" s="482"/>
      <c r="AN31" s="482"/>
      <c r="AO31" s="482"/>
    </row>
    <row r="32" spans="1:47" s="4" customFormat="1" ht="10.15" customHeight="1">
      <c r="A32" s="173"/>
      <c r="B32" s="174"/>
      <c r="C32" s="143"/>
      <c r="D32" s="386"/>
      <c r="E32" s="386"/>
      <c r="F32" s="386"/>
      <c r="G32" s="386"/>
      <c r="H32" s="35"/>
      <c r="I32" s="35"/>
      <c r="J32" s="35"/>
      <c r="K32" s="35"/>
      <c r="L32" s="35"/>
      <c r="M32" s="35"/>
      <c r="N32" s="342"/>
      <c r="O32" s="342"/>
      <c r="P32" s="342"/>
      <c r="Q32" s="342"/>
      <c r="R32" s="342"/>
      <c r="S32" s="342"/>
      <c r="T32" s="342"/>
      <c r="U32" s="342"/>
      <c r="V32" s="342"/>
      <c r="W32" s="342"/>
      <c r="X32" s="342"/>
      <c r="Y32" s="342"/>
      <c r="Z32" s="342"/>
      <c r="AA32" s="342"/>
      <c r="AB32" s="342"/>
      <c r="AC32" s="342"/>
      <c r="AD32" s="342"/>
      <c r="AE32" s="342"/>
      <c r="AF32" s="342"/>
      <c r="AG32" s="342"/>
      <c r="AH32" s="342"/>
      <c r="AI32" s="342"/>
      <c r="AJ32" s="342"/>
      <c r="AK32" s="342"/>
      <c r="AL32" s="342"/>
      <c r="AM32" s="342"/>
      <c r="AN32" s="342"/>
      <c r="AO32" s="342">
        <v>8</v>
      </c>
    </row>
    <row r="33" spans="1:41" s="4" customFormat="1" ht="10.15" customHeight="1">
      <c r="A33" s="173"/>
      <c r="B33" s="174"/>
      <c r="C33" s="143"/>
      <c r="D33" s="386"/>
      <c r="E33" s="386"/>
      <c r="F33" s="386"/>
      <c r="G33" s="386"/>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row>
    <row r="34" spans="1:41" s="4" customFormat="1" ht="10.15" customHeight="1">
      <c r="A34" s="79"/>
      <c r="B34" s="78"/>
      <c r="C34" s="60"/>
      <c r="D34" s="71"/>
      <c r="E34" s="11"/>
      <c r="F34" s="11"/>
      <c r="G34" s="11"/>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spans="1:41" s="4" customFormat="1" ht="10.15" customHeight="1">
      <c r="A35" s="80"/>
      <c r="B35" s="78"/>
      <c r="C35" s="60"/>
      <c r="D35" s="71"/>
      <c r="E35" s="11"/>
      <c r="F35" s="11"/>
      <c r="G35" s="11"/>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spans="1:41" s="4" customFormat="1" ht="10.15" customHeight="1">
      <c r="A36" s="79"/>
      <c r="B36" s="82"/>
      <c r="C36" s="60"/>
      <c r="D36" s="71"/>
      <c r="E36" s="11"/>
      <c r="F36" s="11"/>
      <c r="G36" s="11"/>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spans="1:41" s="11" customFormat="1">
      <c r="A37" s="46"/>
      <c r="B37" s="60"/>
      <c r="C37" s="60"/>
      <c r="D37" s="71"/>
      <c r="H37" s="10"/>
      <c r="I37" s="10"/>
      <c r="J37" s="10"/>
      <c r="K37" s="10"/>
      <c r="L37" s="10"/>
      <c r="M37" s="10"/>
      <c r="N37" s="10"/>
      <c r="O37" s="10"/>
      <c r="P37" s="10"/>
      <c r="Q37" s="10"/>
      <c r="R37" s="10"/>
      <c r="S37" s="10"/>
      <c r="T37" s="10"/>
      <c r="U37" s="10"/>
      <c r="V37" s="1202"/>
      <c r="W37" s="1202"/>
      <c r="X37" s="1202"/>
      <c r="Y37" s="1202"/>
      <c r="Z37" s="1202"/>
      <c r="AA37" s="1202"/>
      <c r="AB37" s="1202"/>
      <c r="AC37" s="1202"/>
      <c r="AD37" s="1202"/>
      <c r="AE37" s="1202"/>
      <c r="AF37" s="1202"/>
      <c r="AG37" s="1202"/>
      <c r="AH37" s="1202"/>
      <c r="AI37" s="1202"/>
      <c r="AJ37" s="1202"/>
      <c r="AK37" s="1202"/>
      <c r="AL37" s="1202"/>
      <c r="AM37" s="1202"/>
      <c r="AN37" s="1202"/>
      <c r="AO37" s="1202"/>
    </row>
    <row r="38" spans="1:41" s="11" customFormat="1">
      <c r="A38" s="46"/>
      <c r="B38" s="60"/>
      <c r="C38" s="60"/>
      <c r="D38" s="71"/>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spans="1:41" s="11" customFormat="1">
      <c r="A39" s="46"/>
      <c r="B39" s="60"/>
      <c r="C39" s="60"/>
      <c r="D39" s="71"/>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spans="1:41" s="11" customFormat="1">
      <c r="A40" s="46"/>
      <c r="B40" s="60"/>
      <c r="C40" s="60"/>
      <c r="D40" s="71"/>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spans="1:41" s="11" customFormat="1">
      <c r="A41" s="46"/>
      <c r="B41" s="60"/>
      <c r="C41" s="60"/>
      <c r="D41" s="71"/>
      <c r="H41" s="10"/>
      <c r="I41" s="10"/>
      <c r="J41" s="10"/>
      <c r="K41" s="10"/>
      <c r="L41" s="10"/>
      <c r="M41" s="10"/>
      <c r="N41" s="10"/>
      <c r="O41" s="10"/>
      <c r="P41" s="10"/>
      <c r="Q41" s="10"/>
      <c r="R41" s="10"/>
      <c r="S41" s="10"/>
      <c r="T41" s="10"/>
      <c r="U41" s="10"/>
      <c r="V41" s="10"/>
      <c r="W41" s="10"/>
      <c r="X41" s="10"/>
      <c r="Y41" s="10"/>
      <c r="Z41" s="1388"/>
      <c r="AA41" s="1388"/>
      <c r="AB41" s="1388"/>
      <c r="AC41" s="1388"/>
      <c r="AD41" s="1388"/>
      <c r="AE41" s="1388"/>
      <c r="AF41" s="1388"/>
      <c r="AG41" s="1388"/>
      <c r="AH41" s="1388"/>
      <c r="AI41" s="1388"/>
      <c r="AJ41" s="1388"/>
      <c r="AK41" s="1388"/>
      <c r="AL41" s="1388"/>
      <c r="AM41" s="1388"/>
      <c r="AN41" s="1388"/>
      <c r="AO41" s="10"/>
    </row>
    <row r="42" spans="1:41" s="11" customFormat="1">
      <c r="A42" s="46"/>
      <c r="B42" s="60"/>
      <c r="C42" s="60"/>
      <c r="D42" s="71"/>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spans="1:41" s="11" customFormat="1">
      <c r="A43" s="46"/>
      <c r="B43" s="60"/>
      <c r="C43" s="60"/>
      <c r="D43" s="71"/>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spans="1:41" s="11" customFormat="1">
      <c r="A44" s="46"/>
      <c r="B44" s="60"/>
      <c r="C44" s="60"/>
      <c r="D44" s="71"/>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spans="1:41" s="11" customFormat="1">
      <c r="A45" s="46"/>
      <c r="B45" s="60"/>
      <c r="C45" s="60"/>
      <c r="D45" s="71"/>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spans="1:41" s="11" customFormat="1">
      <c r="A46" s="46"/>
      <c r="B46" s="60"/>
      <c r="C46" s="60"/>
      <c r="D46" s="71"/>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1:41" s="11" customFormat="1">
      <c r="A47" s="46"/>
      <c r="B47" s="60"/>
      <c r="C47" s="60"/>
      <c r="D47" s="71"/>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1:41" s="11" customFormat="1">
      <c r="A48" s="46"/>
      <c r="B48" s="60"/>
      <c r="C48" s="60"/>
      <c r="D48" s="71"/>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1:41" s="11" customFormat="1">
      <c r="A49" s="46"/>
      <c r="B49" s="60"/>
      <c r="C49" s="60"/>
      <c r="D49" s="71"/>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spans="1:41" s="11" customFormat="1">
      <c r="A50" s="46"/>
      <c r="B50" s="60"/>
      <c r="C50" s="60"/>
      <c r="D50" s="71"/>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spans="1:41" s="11" customFormat="1">
      <c r="A51" s="46"/>
      <c r="B51" s="60"/>
      <c r="C51" s="60"/>
      <c r="D51" s="71"/>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spans="1:41" s="11" customFormat="1">
      <c r="A52" s="46"/>
      <c r="B52" s="60"/>
      <c r="C52" s="60"/>
      <c r="D52" s="71"/>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spans="1:41" s="11" customFormat="1">
      <c r="A53" s="46"/>
      <c r="B53" s="60"/>
      <c r="C53" s="60"/>
      <c r="D53" s="71"/>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spans="1:41" s="11" customFormat="1">
      <c r="A54" s="46"/>
      <c r="B54" s="60"/>
      <c r="C54" s="60"/>
      <c r="D54" s="71"/>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1:41" s="11" customFormat="1">
      <c r="A55" s="46"/>
      <c r="B55" s="60"/>
      <c r="C55" s="60"/>
      <c r="D55" s="71"/>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1:41" s="11" customFormat="1">
      <c r="A56" s="46"/>
      <c r="B56" s="60"/>
      <c r="C56" s="60"/>
      <c r="D56" s="71"/>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1:41" s="11" customFormat="1">
      <c r="A57" s="46"/>
      <c r="B57" s="60"/>
      <c r="C57" s="60"/>
      <c r="D57" s="71"/>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spans="1:41" s="11" customFormat="1">
      <c r="A58" s="46"/>
      <c r="B58" s="60"/>
      <c r="C58" s="60"/>
      <c r="D58" s="71"/>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spans="1:41" s="11" customFormat="1">
      <c r="A59" s="46"/>
      <c r="B59" s="60"/>
      <c r="C59" s="60"/>
      <c r="D59" s="71"/>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spans="1:41" s="11" customFormat="1">
      <c r="A60" s="46"/>
      <c r="B60" s="60"/>
      <c r="C60" s="60"/>
      <c r="D60" s="71"/>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spans="1:41" s="11" customFormat="1">
      <c r="A61" s="46"/>
      <c r="B61" s="60"/>
      <c r="C61" s="60"/>
      <c r="D61" s="71"/>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spans="1:41" s="11" customFormat="1">
      <c r="A62" s="46"/>
      <c r="B62" s="60"/>
      <c r="C62" s="60"/>
      <c r="D62" s="71"/>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spans="1:41" s="11" customFormat="1">
      <c r="A63" s="46"/>
      <c r="B63" s="60"/>
      <c r="C63" s="60"/>
      <c r="D63" s="71"/>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spans="1:41" s="11" customFormat="1">
      <c r="A64" s="46"/>
      <c r="B64" s="60"/>
      <c r="C64" s="60"/>
      <c r="D64" s="71"/>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spans="1:41" s="11" customFormat="1">
      <c r="A65" s="46"/>
      <c r="B65" s="60"/>
      <c r="C65" s="60"/>
      <c r="D65" s="71"/>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spans="1:41" s="11" customFormat="1">
      <c r="A66" s="46"/>
      <c r="B66" s="60"/>
      <c r="C66" s="60"/>
      <c r="D66" s="71"/>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spans="1:41" s="11" customFormat="1">
      <c r="A67" s="46"/>
      <c r="B67" s="60"/>
      <c r="C67" s="60"/>
      <c r="D67" s="71"/>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spans="1:41" s="11" customFormat="1">
      <c r="A68" s="46"/>
      <c r="B68" s="60"/>
      <c r="C68" s="60"/>
      <c r="D68" s="71"/>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spans="1:41" s="11" customFormat="1">
      <c r="A69" s="46"/>
      <c r="B69" s="60"/>
      <c r="C69" s="60"/>
      <c r="D69" s="71"/>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spans="1:41" s="11" customFormat="1">
      <c r="A70" s="46"/>
      <c r="B70" s="60"/>
      <c r="C70" s="60"/>
      <c r="D70" s="71"/>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spans="1:41" s="11" customFormat="1">
      <c r="A71" s="46"/>
      <c r="B71" s="60"/>
      <c r="C71" s="60"/>
      <c r="D71" s="71"/>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spans="1:41" s="11" customFormat="1">
      <c r="A72" s="46"/>
      <c r="B72" s="60"/>
      <c r="C72" s="60"/>
      <c r="D72" s="71"/>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spans="1:41" s="11" customFormat="1">
      <c r="A73" s="46"/>
      <c r="B73" s="60"/>
      <c r="C73" s="60"/>
      <c r="D73" s="71"/>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spans="1:41" s="11" customFormat="1">
      <c r="A74" s="46"/>
      <c r="B74" s="60"/>
      <c r="C74" s="60"/>
      <c r="D74" s="71"/>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row>
    <row r="75" spans="1:41" s="11" customFormat="1">
      <c r="A75" s="46"/>
      <c r="B75" s="60"/>
      <c r="C75" s="60"/>
      <c r="D75" s="71"/>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row>
    <row r="76" spans="1:41" s="11" customFormat="1">
      <c r="A76" s="46"/>
      <c r="B76" s="60"/>
      <c r="C76" s="60"/>
      <c r="D76" s="71"/>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row>
    <row r="77" spans="1:41" s="11" customFormat="1">
      <c r="A77" s="46"/>
      <c r="B77" s="60"/>
      <c r="C77" s="60"/>
      <c r="D77" s="71"/>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row>
    <row r="78" spans="1:41" s="11" customFormat="1">
      <c r="A78" s="46"/>
      <c r="B78" s="60"/>
      <c r="C78" s="60"/>
      <c r="D78" s="71"/>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row>
    <row r="79" spans="1:41" s="11" customFormat="1">
      <c r="A79" s="46"/>
      <c r="B79" s="60"/>
      <c r="C79" s="60"/>
      <c r="D79" s="71"/>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row>
    <row r="80" spans="1:41" s="11" customFormat="1">
      <c r="A80" s="46"/>
      <c r="B80" s="60"/>
      <c r="C80" s="60"/>
      <c r="D80" s="71"/>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row>
    <row r="81" spans="1:41" s="11" customFormat="1">
      <c r="A81" s="46"/>
      <c r="B81" s="60"/>
      <c r="C81" s="60"/>
      <c r="D81" s="71"/>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row>
    <row r="82" spans="1:41" s="11" customFormat="1">
      <c r="A82" s="46"/>
      <c r="B82" s="60"/>
      <c r="C82" s="60"/>
      <c r="D82" s="71"/>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row>
    <row r="83" spans="1:41" s="11" customFormat="1">
      <c r="A83" s="6"/>
      <c r="B83" s="3"/>
      <c r="C83" s="60"/>
      <c r="D83" s="71"/>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row>
  </sheetData>
  <phoneticPr fontId="10" type="noConversion"/>
  <hyperlinks>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목차!A1" display="BNK금융지주"/>
    <hyperlink ref="B9" location="'그룹 경영실적 요약'!A1" display="그룹 경영실적 요약"/>
    <hyperlink ref="B20" location="'연체율(부산은행)'!A1" display="연체율 현황[부산은행]"/>
    <hyperlink ref="B5" location="목차!A1" display="목 차"/>
    <hyperlink ref="B13" location="'수수료이익 현황(은행)'!Print_Area" display="수수료이익 현황 [은행]"/>
  </hyperlinks>
  <pageMargins left="0.23622047244094491" right="0.31496062992125984" top="0.74803149606299213" bottom="0.31496062992125984" header="0.31496062992125984" footer="0.31496062992125984"/>
  <pageSetup paperSize="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9CCFF"/>
    <pageSetUpPr fitToPage="1"/>
  </sheetPr>
  <dimension ref="A1:AO502"/>
  <sheetViews>
    <sheetView showGridLines="0" view="pageBreakPreview" zoomScaleNormal="130" zoomScaleSheetLayoutView="100" workbookViewId="0">
      <pane xSplit="6" topLeftCell="G1" activePane="topRight" state="frozen"/>
      <selection activeCell="AG82" sqref="AG82:AG87"/>
      <selection pane="topRight" activeCell="AI3" sqref="AI3"/>
    </sheetView>
  </sheetViews>
  <sheetFormatPr defaultColWidth="9" defaultRowHeight="13.5"/>
  <cols>
    <col min="1" max="1" width="1.625" style="6" customWidth="1"/>
    <col min="2" max="2" width="22.625" style="3" bestFit="1" customWidth="1"/>
    <col min="3" max="3" width="2.625" style="2" customWidth="1"/>
    <col min="4" max="5" width="1.625" style="2" customWidth="1"/>
    <col min="6" max="6" width="28.75" style="2" customWidth="1"/>
    <col min="7" max="7" width="0.875" style="87" customWidth="1"/>
    <col min="8" max="8" width="11.625" style="5" hidden="1" customWidth="1"/>
    <col min="9" max="9" width="11.625" style="90" hidden="1" customWidth="1"/>
    <col min="10" max="10" width="11.625" style="5" hidden="1" customWidth="1"/>
    <col min="11" max="34" width="11.625" style="90" hidden="1" customWidth="1"/>
    <col min="35" max="35" width="11.625" style="90" customWidth="1"/>
    <col min="36" max="36" width="9" style="2"/>
    <col min="37" max="37" width="9" style="87"/>
    <col min="38" max="16384" width="9" style="2"/>
  </cols>
  <sheetData>
    <row r="1" spans="1:39" s="4" customFormat="1" ht="10.5" customHeight="1">
      <c r="A1" s="142"/>
      <c r="B1" s="143"/>
      <c r="C1" s="144"/>
      <c r="D1" s="144"/>
      <c r="E1" s="144"/>
      <c r="F1" s="144"/>
      <c r="G1" s="144"/>
      <c r="H1" s="145"/>
      <c r="I1" s="145"/>
      <c r="J1" s="145"/>
      <c r="K1" s="145"/>
      <c r="L1" s="145"/>
      <c r="M1" s="145"/>
      <c r="N1" s="145"/>
      <c r="O1" s="145"/>
      <c r="P1" s="145"/>
      <c r="Q1" s="145"/>
      <c r="R1" s="145"/>
      <c r="S1" s="145" t="s">
        <v>521</v>
      </c>
      <c r="T1" s="145"/>
      <c r="U1" s="145"/>
      <c r="V1" s="145"/>
      <c r="W1" s="145"/>
      <c r="X1" s="145"/>
      <c r="Y1" s="145"/>
      <c r="Z1" s="145"/>
      <c r="AA1" s="145"/>
      <c r="AB1" s="145"/>
      <c r="AC1" s="145"/>
      <c r="AD1" s="145"/>
      <c r="AE1" s="145"/>
      <c r="AF1" s="145"/>
      <c r="AG1" s="145"/>
      <c r="AH1" s="145"/>
      <c r="AI1" s="145"/>
      <c r="AK1" s="89"/>
    </row>
    <row r="2" spans="1:39" s="4" customFormat="1" ht="16.5" customHeight="1">
      <c r="A2" s="146"/>
      <c r="B2" s="147"/>
      <c r="C2" s="101"/>
      <c r="D2" s="375" t="s">
        <v>439</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K2" s="89"/>
    </row>
    <row r="3" spans="1:39" s="40" customFormat="1" ht="20.100000000000001" customHeight="1">
      <c r="A3" s="126"/>
      <c r="B3" s="127"/>
      <c r="C3" s="130"/>
      <c r="D3" s="129"/>
      <c r="E3" s="130"/>
      <c r="F3" s="130"/>
      <c r="G3" s="130"/>
      <c r="H3" s="132" t="s">
        <v>26</v>
      </c>
      <c r="I3" s="131" t="s">
        <v>18</v>
      </c>
      <c r="J3" s="131" t="s">
        <v>10</v>
      </c>
      <c r="K3" s="131" t="s">
        <v>19</v>
      </c>
      <c r="L3" s="131" t="s">
        <v>38</v>
      </c>
      <c r="M3" s="131" t="s">
        <v>52</v>
      </c>
      <c r="N3" s="131" t="s">
        <v>493</v>
      </c>
      <c r="O3" s="131" t="s">
        <v>494</v>
      </c>
      <c r="P3" s="131" t="s">
        <v>495</v>
      </c>
      <c r="Q3" s="131" t="s">
        <v>487</v>
      </c>
      <c r="R3" s="131" t="s">
        <v>504</v>
      </c>
      <c r="S3" s="131" t="s">
        <v>510</v>
      </c>
      <c r="T3" s="131" t="s">
        <v>515</v>
      </c>
      <c r="U3" s="131" t="s">
        <v>535</v>
      </c>
      <c r="V3" s="131" t="s">
        <v>538</v>
      </c>
      <c r="W3" s="131" t="s">
        <v>542</v>
      </c>
      <c r="X3" s="131" t="s">
        <v>545</v>
      </c>
      <c r="Y3" s="131" t="s">
        <v>553</v>
      </c>
      <c r="Z3" s="131" t="s">
        <v>571</v>
      </c>
      <c r="AA3" s="131" t="s">
        <v>577</v>
      </c>
      <c r="AB3" s="131" t="s">
        <v>584</v>
      </c>
      <c r="AC3" s="131" t="s">
        <v>593</v>
      </c>
      <c r="AD3" s="131" t="s">
        <v>599</v>
      </c>
      <c r="AE3" s="131" t="s">
        <v>606</v>
      </c>
      <c r="AF3" s="131" t="s">
        <v>613</v>
      </c>
      <c r="AG3" s="131" t="s">
        <v>618</v>
      </c>
      <c r="AH3" s="131" t="s">
        <v>627</v>
      </c>
      <c r="AI3" s="1458" t="s">
        <v>633</v>
      </c>
      <c r="AK3" s="101"/>
    </row>
    <row r="4" spans="1:39" s="4" customFormat="1" ht="11.1" customHeight="1">
      <c r="A4" s="189"/>
      <c r="B4" s="190"/>
      <c r="C4" s="94"/>
      <c r="D4" s="94"/>
      <c r="E4" s="94"/>
      <c r="F4" s="94"/>
      <c r="G4" s="94"/>
      <c r="H4" s="259"/>
      <c r="I4" s="259"/>
      <c r="J4" s="259"/>
      <c r="K4" s="259"/>
      <c r="L4" s="259"/>
      <c r="M4" s="259"/>
      <c r="N4" s="259"/>
      <c r="O4" s="259"/>
      <c r="P4" s="259"/>
      <c r="Q4" s="259"/>
      <c r="R4" s="259"/>
      <c r="S4" s="259"/>
      <c r="T4" s="259"/>
      <c r="U4" s="259"/>
      <c r="V4" s="1339"/>
      <c r="W4" s="1339"/>
      <c r="X4" s="1339"/>
      <c r="Y4" s="1339"/>
      <c r="Z4" s="1339"/>
      <c r="AA4" s="1339"/>
      <c r="AB4" s="1339"/>
      <c r="AC4" s="1339"/>
      <c r="AD4" s="1339"/>
      <c r="AE4" s="1339"/>
      <c r="AF4" s="1339"/>
      <c r="AG4" s="1339"/>
      <c r="AH4" s="1339"/>
      <c r="AI4" s="1339"/>
      <c r="AK4" s="89"/>
    </row>
    <row r="5" spans="1:39" s="4" customFormat="1" ht="11.1" customHeight="1">
      <c r="A5" s="157"/>
      <c r="B5" s="136" t="s">
        <v>114</v>
      </c>
      <c r="C5" s="388"/>
      <c r="D5" s="334" t="s">
        <v>274</v>
      </c>
      <c r="E5" s="343"/>
      <c r="F5" s="343"/>
      <c r="G5" s="343"/>
      <c r="H5" s="262"/>
      <c r="I5" s="262"/>
      <c r="J5" s="262"/>
      <c r="K5" s="262"/>
      <c r="L5" s="212"/>
      <c r="M5" s="319"/>
      <c r="N5" s="319"/>
      <c r="O5" s="319"/>
      <c r="P5" s="319"/>
      <c r="Q5" s="319"/>
      <c r="R5" s="319"/>
      <c r="S5" s="319"/>
      <c r="T5" s="319"/>
      <c r="U5" s="319"/>
      <c r="V5" s="1287"/>
      <c r="W5" s="1287"/>
      <c r="X5" s="1287"/>
      <c r="Y5" s="1287"/>
      <c r="Z5" s="1287"/>
      <c r="AA5" s="1287"/>
      <c r="AB5" s="1287"/>
      <c r="AC5" s="1287"/>
      <c r="AD5" s="1287"/>
      <c r="AE5" s="1287"/>
      <c r="AF5" s="1287"/>
      <c r="AG5" s="1287"/>
      <c r="AH5" s="1287"/>
      <c r="AI5" s="1287" t="s">
        <v>539</v>
      </c>
      <c r="AK5" s="89"/>
    </row>
    <row r="6" spans="1:39" s="1" customFormat="1" ht="11.1" customHeight="1">
      <c r="A6" s="158"/>
      <c r="B6" s="137"/>
      <c r="C6" s="54"/>
      <c r="D6" s="1125" t="s">
        <v>242</v>
      </c>
      <c r="E6" s="1079"/>
      <c r="F6" s="1079"/>
      <c r="G6" s="1079"/>
      <c r="H6" s="1080">
        <v>565352</v>
      </c>
      <c r="I6" s="1080">
        <v>592300</v>
      </c>
      <c r="J6" s="1080">
        <v>591392</v>
      </c>
      <c r="K6" s="1080">
        <v>594011</v>
      </c>
      <c r="L6" s="1080">
        <v>594820</v>
      </c>
      <c r="M6" s="1080">
        <v>570693</v>
      </c>
      <c r="N6" s="1080">
        <v>578517</v>
      </c>
      <c r="O6" s="1080">
        <v>607719</v>
      </c>
      <c r="P6" s="1080">
        <v>651976</v>
      </c>
      <c r="Q6" s="1080">
        <v>657854</v>
      </c>
      <c r="R6" s="1080">
        <v>691697</v>
      </c>
      <c r="S6" s="1081">
        <v>715671</v>
      </c>
      <c r="T6" s="1081">
        <v>723479</v>
      </c>
      <c r="U6" s="1081">
        <v>705914</v>
      </c>
      <c r="V6" s="1128">
        <v>712575</v>
      </c>
      <c r="W6" s="1128">
        <v>739669</v>
      </c>
      <c r="X6" s="558">
        <v>733245</v>
      </c>
      <c r="Y6" s="1215">
        <v>752476</v>
      </c>
      <c r="Z6" s="1215">
        <v>782991</v>
      </c>
      <c r="AA6" s="1649">
        <v>812602</v>
      </c>
      <c r="AB6" s="1649">
        <v>818389</v>
      </c>
      <c r="AC6" s="1649">
        <v>804923</v>
      </c>
      <c r="AD6" s="1649">
        <v>824527</v>
      </c>
      <c r="AE6" s="1649">
        <v>846786</v>
      </c>
      <c r="AF6" s="1649">
        <v>867385</v>
      </c>
      <c r="AG6" s="1649">
        <v>871042</v>
      </c>
      <c r="AH6" s="1649">
        <v>891176</v>
      </c>
      <c r="AI6" s="1595">
        <v>910634</v>
      </c>
      <c r="AJ6" s="86"/>
      <c r="AK6" s="86"/>
      <c r="AL6" s="86"/>
      <c r="AM6" s="86"/>
    </row>
    <row r="7" spans="1:39" s="1" customFormat="1" ht="11.1" customHeight="1">
      <c r="A7" s="159"/>
      <c r="B7" s="138" t="s">
        <v>116</v>
      </c>
      <c r="C7" s="54"/>
      <c r="D7" s="1083" t="s">
        <v>243</v>
      </c>
      <c r="E7" s="1082"/>
      <c r="F7" s="1083"/>
      <c r="G7" s="1083"/>
      <c r="H7" s="1084">
        <v>499193</v>
      </c>
      <c r="I7" s="1084">
        <v>512850</v>
      </c>
      <c r="J7" s="1084">
        <v>518857</v>
      </c>
      <c r="K7" s="1084">
        <v>528560</v>
      </c>
      <c r="L7" s="1084">
        <v>523105</v>
      </c>
      <c r="M7" s="1084">
        <v>508412</v>
      </c>
      <c r="N7" s="1085">
        <v>513883</v>
      </c>
      <c r="O7" s="1084">
        <v>520855</v>
      </c>
      <c r="P7" s="1085">
        <v>533819</v>
      </c>
      <c r="Q7" s="1085">
        <v>526119</v>
      </c>
      <c r="R7" s="1085">
        <v>547009</v>
      </c>
      <c r="S7" s="1086">
        <v>562364</v>
      </c>
      <c r="T7" s="1086">
        <v>564237</v>
      </c>
      <c r="U7" s="1254">
        <v>558479</v>
      </c>
      <c r="V7" s="1129">
        <v>565047</v>
      </c>
      <c r="W7" s="1129">
        <v>594698</v>
      </c>
      <c r="X7" s="1228">
        <v>582747</v>
      </c>
      <c r="Y7" s="1490">
        <v>599548</v>
      </c>
      <c r="Z7" s="1490">
        <v>622475</v>
      </c>
      <c r="AA7" s="1650">
        <v>652932</v>
      </c>
      <c r="AB7" s="1650">
        <v>674523</v>
      </c>
      <c r="AC7" s="1650">
        <v>664258</v>
      </c>
      <c r="AD7" s="1650">
        <v>678538</v>
      </c>
      <c r="AE7" s="1650">
        <v>702011</v>
      </c>
      <c r="AF7" s="1650">
        <v>721361</v>
      </c>
      <c r="AG7" s="1650">
        <v>728097</v>
      </c>
      <c r="AH7" s="1650">
        <v>752315</v>
      </c>
      <c r="AI7" s="1640">
        <v>767808</v>
      </c>
      <c r="AJ7" s="86"/>
      <c r="AK7" s="86"/>
      <c r="AL7" s="86"/>
      <c r="AM7" s="86"/>
    </row>
    <row r="8" spans="1:39" s="1" customFormat="1" ht="11.1" customHeight="1">
      <c r="A8" s="234"/>
      <c r="B8" s="139"/>
      <c r="C8" s="54"/>
      <c r="D8" s="1083" t="s">
        <v>244</v>
      </c>
      <c r="E8" s="1082"/>
      <c r="F8" s="1083"/>
      <c r="G8" s="1083"/>
      <c r="H8" s="1088">
        <v>66159</v>
      </c>
      <c r="I8" s="1088">
        <v>79450</v>
      </c>
      <c r="J8" s="1088">
        <v>72535</v>
      </c>
      <c r="K8" s="1088">
        <v>65451</v>
      </c>
      <c r="L8" s="1088">
        <v>71715</v>
      </c>
      <c r="M8" s="1088">
        <v>62281</v>
      </c>
      <c r="N8" s="1089">
        <v>64634</v>
      </c>
      <c r="O8" s="1084">
        <v>86864</v>
      </c>
      <c r="P8" s="1089">
        <v>118157</v>
      </c>
      <c r="Q8" s="1089">
        <v>131735</v>
      </c>
      <c r="R8" s="1089">
        <v>144688</v>
      </c>
      <c r="S8" s="1090">
        <v>153307</v>
      </c>
      <c r="T8" s="1090">
        <v>159242</v>
      </c>
      <c r="U8" s="1090">
        <v>147435</v>
      </c>
      <c r="V8" s="1135">
        <v>147528</v>
      </c>
      <c r="W8" s="1135">
        <v>144971</v>
      </c>
      <c r="X8" s="691">
        <v>150498</v>
      </c>
      <c r="Y8" s="1491">
        <v>152928</v>
      </c>
      <c r="Z8" s="1491">
        <v>160516</v>
      </c>
      <c r="AA8" s="1653">
        <v>159670</v>
      </c>
      <c r="AB8" s="1653">
        <v>143866</v>
      </c>
      <c r="AC8" s="1653">
        <v>140665</v>
      </c>
      <c r="AD8" s="1653">
        <v>145989</v>
      </c>
      <c r="AE8" s="1653">
        <v>144775</v>
      </c>
      <c r="AF8" s="1653">
        <v>146024</v>
      </c>
      <c r="AG8" s="1653">
        <v>142945</v>
      </c>
      <c r="AH8" s="1653">
        <v>138861</v>
      </c>
      <c r="AI8" s="1670">
        <v>142826</v>
      </c>
      <c r="AJ8" s="86"/>
      <c r="AK8" s="86"/>
      <c r="AL8" s="86"/>
      <c r="AM8" s="86"/>
    </row>
    <row r="9" spans="1:39" s="1" customFormat="1" ht="11.1" customHeight="1">
      <c r="A9" s="237"/>
      <c r="B9" s="141" t="s">
        <v>150</v>
      </c>
      <c r="C9" s="54"/>
      <c r="D9" s="1125" t="s">
        <v>245</v>
      </c>
      <c r="E9" s="1079"/>
      <c r="F9" s="1079"/>
      <c r="G9" s="1079"/>
      <c r="H9" s="1080">
        <v>362953</v>
      </c>
      <c r="I9" s="1080">
        <v>382956</v>
      </c>
      <c r="J9" s="1080">
        <v>393866</v>
      </c>
      <c r="K9" s="1080">
        <v>396361</v>
      </c>
      <c r="L9" s="1080">
        <v>393333</v>
      </c>
      <c r="M9" s="1080">
        <v>388681</v>
      </c>
      <c r="N9" s="1080">
        <v>389852</v>
      </c>
      <c r="O9" s="1080">
        <v>393284</v>
      </c>
      <c r="P9" s="1080">
        <v>401899</v>
      </c>
      <c r="Q9" s="1080">
        <v>407152</v>
      </c>
      <c r="R9" s="1080">
        <v>414067</v>
      </c>
      <c r="S9" s="1081">
        <v>419908</v>
      </c>
      <c r="T9" s="1081">
        <v>425403</v>
      </c>
      <c r="U9" s="1081">
        <v>429719</v>
      </c>
      <c r="V9" s="1128">
        <v>432976</v>
      </c>
      <c r="W9" s="1128">
        <v>437159</v>
      </c>
      <c r="X9" s="558">
        <v>447184</v>
      </c>
      <c r="Y9" s="1215">
        <v>465871</v>
      </c>
      <c r="Z9" s="1215">
        <v>487338</v>
      </c>
      <c r="AA9" s="1649">
        <v>508929</v>
      </c>
      <c r="AB9" s="1649">
        <v>522754</v>
      </c>
      <c r="AC9" s="1649">
        <v>521533</v>
      </c>
      <c r="AD9" s="1649">
        <v>526971</v>
      </c>
      <c r="AE9" s="1649">
        <v>549437</v>
      </c>
      <c r="AF9" s="1649">
        <v>559205</v>
      </c>
      <c r="AG9" s="1649">
        <v>567996</v>
      </c>
      <c r="AH9" s="1649">
        <v>574926</v>
      </c>
      <c r="AI9" s="1595">
        <v>590686</v>
      </c>
      <c r="AJ9" s="86"/>
      <c r="AK9" s="454"/>
      <c r="AL9" s="86"/>
      <c r="AM9" s="86"/>
    </row>
    <row r="10" spans="1:39" s="1" customFormat="1" ht="11.1" customHeight="1">
      <c r="A10" s="237"/>
      <c r="B10" s="141" t="s">
        <v>119</v>
      </c>
      <c r="C10" s="54"/>
      <c r="D10" s="1083" t="s">
        <v>246</v>
      </c>
      <c r="E10" s="1082"/>
      <c r="F10" s="1083"/>
      <c r="G10" s="1083"/>
      <c r="H10" s="1084">
        <v>344629</v>
      </c>
      <c r="I10" s="1084">
        <v>366223</v>
      </c>
      <c r="J10" s="1084">
        <v>376862</v>
      </c>
      <c r="K10" s="1084">
        <v>378952</v>
      </c>
      <c r="L10" s="1084">
        <v>376052</v>
      </c>
      <c r="M10" s="1084">
        <v>373210</v>
      </c>
      <c r="N10" s="1091">
        <v>374660</v>
      </c>
      <c r="O10" s="1091">
        <v>376943</v>
      </c>
      <c r="P10" s="1084">
        <v>385945</v>
      </c>
      <c r="Q10" s="1084">
        <v>390984</v>
      </c>
      <c r="R10" s="1084">
        <v>397433</v>
      </c>
      <c r="S10" s="1092">
        <v>402971</v>
      </c>
      <c r="T10" s="1092">
        <v>407894</v>
      </c>
      <c r="U10" s="1092">
        <v>412755</v>
      </c>
      <c r="V10" s="1134">
        <v>414356</v>
      </c>
      <c r="W10" s="1134">
        <v>419680</v>
      </c>
      <c r="X10" s="690">
        <v>430319</v>
      </c>
      <c r="Y10" s="1203">
        <v>450521</v>
      </c>
      <c r="Z10" s="1203">
        <v>471214</v>
      </c>
      <c r="AA10" s="1652">
        <v>492398</v>
      </c>
      <c r="AB10" s="1652">
        <v>505100</v>
      </c>
      <c r="AC10" s="1652">
        <v>504042</v>
      </c>
      <c r="AD10" s="1652">
        <v>509348</v>
      </c>
      <c r="AE10" s="1652">
        <v>530381</v>
      </c>
      <c r="AF10" s="1652">
        <v>538747</v>
      </c>
      <c r="AG10" s="1652">
        <v>550142</v>
      </c>
      <c r="AH10" s="1652">
        <v>556884</v>
      </c>
      <c r="AI10" s="1639">
        <v>572983</v>
      </c>
      <c r="AJ10" s="454"/>
      <c r="AK10" s="454"/>
      <c r="AL10" s="86"/>
      <c r="AM10" s="86"/>
    </row>
    <row r="11" spans="1:39" s="1" customFormat="1" ht="11.1" customHeight="1">
      <c r="A11" s="237"/>
      <c r="B11" s="141" t="s">
        <v>120</v>
      </c>
      <c r="C11" s="54"/>
      <c r="D11" s="1094" t="s">
        <v>247</v>
      </c>
      <c r="E11" s="1093"/>
      <c r="F11" s="1094"/>
      <c r="G11" s="1094"/>
      <c r="H11" s="1095">
        <v>239871</v>
      </c>
      <c r="I11" s="1095">
        <v>249697</v>
      </c>
      <c r="J11" s="1095">
        <v>254378</v>
      </c>
      <c r="K11" s="1095">
        <v>253901</v>
      </c>
      <c r="L11" s="1095">
        <v>254937</v>
      </c>
      <c r="M11" s="1095">
        <v>251616</v>
      </c>
      <c r="N11" s="1095">
        <v>253720</v>
      </c>
      <c r="O11" s="1084">
        <v>254687</v>
      </c>
      <c r="P11" s="1095">
        <v>260039</v>
      </c>
      <c r="Q11" s="1095">
        <v>259836</v>
      </c>
      <c r="R11" s="1095">
        <v>266253</v>
      </c>
      <c r="S11" s="1096">
        <v>269100</v>
      </c>
      <c r="T11" s="1096">
        <v>268277</v>
      </c>
      <c r="U11" s="1096">
        <v>268552</v>
      </c>
      <c r="V11" s="1340">
        <v>272833</v>
      </c>
      <c r="W11" s="1340">
        <v>281123</v>
      </c>
      <c r="X11" s="1438">
        <v>286002</v>
      </c>
      <c r="Y11" s="1492">
        <v>293550</v>
      </c>
      <c r="Z11" s="1492">
        <v>306891</v>
      </c>
      <c r="AA11" s="1657">
        <v>319847</v>
      </c>
      <c r="AB11" s="1657">
        <v>326973</v>
      </c>
      <c r="AC11" s="1657">
        <v>329881</v>
      </c>
      <c r="AD11" s="1657">
        <v>337643</v>
      </c>
      <c r="AE11" s="1657">
        <v>356294</v>
      </c>
      <c r="AF11" s="1657">
        <v>361501</v>
      </c>
      <c r="AG11" s="1657">
        <v>363533</v>
      </c>
      <c r="AH11" s="1657">
        <v>369825</v>
      </c>
      <c r="AI11" s="1789">
        <v>375920</v>
      </c>
      <c r="AJ11" s="454"/>
      <c r="AK11" s="454"/>
      <c r="AL11" s="86"/>
      <c r="AM11" s="86"/>
    </row>
    <row r="12" spans="1:39" s="1" customFormat="1" ht="11.1" customHeight="1">
      <c r="A12" s="234"/>
      <c r="B12" s="141" t="s">
        <v>121</v>
      </c>
      <c r="C12" s="54"/>
      <c r="D12" s="1098" t="s">
        <v>248</v>
      </c>
      <c r="E12" s="1097"/>
      <c r="F12" s="1098"/>
      <c r="G12" s="1098"/>
      <c r="H12" s="1084">
        <v>24400</v>
      </c>
      <c r="I12" s="1084">
        <v>23101</v>
      </c>
      <c r="J12" s="1084">
        <v>24190</v>
      </c>
      <c r="K12" s="1084">
        <v>24451</v>
      </c>
      <c r="L12" s="1084">
        <v>23359</v>
      </c>
      <c r="M12" s="1084">
        <v>21659</v>
      </c>
      <c r="N12" s="1084">
        <v>22293</v>
      </c>
      <c r="O12" s="1084">
        <v>21760</v>
      </c>
      <c r="P12" s="1084">
        <v>22735</v>
      </c>
      <c r="Q12" s="1084">
        <v>24627</v>
      </c>
      <c r="R12" s="1084">
        <v>26614</v>
      </c>
      <c r="S12" s="1092">
        <v>26979</v>
      </c>
      <c r="T12" s="1092">
        <v>26067</v>
      </c>
      <c r="U12" s="1092">
        <v>24908</v>
      </c>
      <c r="V12" s="1134">
        <v>20845</v>
      </c>
      <c r="W12" s="1134">
        <v>22150</v>
      </c>
      <c r="X12" s="690">
        <v>20858</v>
      </c>
      <c r="Y12" s="1203">
        <v>21216</v>
      </c>
      <c r="Z12" s="1203">
        <v>20801</v>
      </c>
      <c r="AA12" s="1652">
        <v>22469</v>
      </c>
      <c r="AB12" s="1652">
        <v>21767</v>
      </c>
      <c r="AC12" s="1652">
        <v>23711</v>
      </c>
      <c r="AD12" s="1652">
        <v>22568</v>
      </c>
      <c r="AE12" s="1652">
        <v>26239</v>
      </c>
      <c r="AF12" s="1652">
        <v>25460</v>
      </c>
      <c r="AG12" s="1652">
        <v>26140</v>
      </c>
      <c r="AH12" s="1652">
        <v>27482</v>
      </c>
      <c r="AI12" s="1639">
        <v>29797</v>
      </c>
      <c r="AJ12" s="454"/>
      <c r="AK12" s="86"/>
      <c r="AL12" s="86"/>
      <c r="AM12" s="86"/>
    </row>
    <row r="13" spans="1:39" s="1" customFormat="1" ht="11.1" customHeight="1">
      <c r="A13" s="234"/>
      <c r="B13" s="372" t="s">
        <v>122</v>
      </c>
      <c r="C13" s="54"/>
      <c r="D13" s="1098" t="s">
        <v>249</v>
      </c>
      <c r="E13" s="1097"/>
      <c r="F13" s="1098"/>
      <c r="G13" s="1098"/>
      <c r="H13" s="1084">
        <v>215471</v>
      </c>
      <c r="I13" s="1084">
        <v>226596</v>
      </c>
      <c r="J13" s="1084">
        <v>230188</v>
      </c>
      <c r="K13" s="1084">
        <v>229450</v>
      </c>
      <c r="L13" s="1084">
        <v>231578</v>
      </c>
      <c r="M13" s="1084">
        <v>229957</v>
      </c>
      <c r="N13" s="1084">
        <v>231427</v>
      </c>
      <c r="O13" s="1084">
        <v>232927</v>
      </c>
      <c r="P13" s="1084">
        <v>237304</v>
      </c>
      <c r="Q13" s="1084">
        <v>235209</v>
      </c>
      <c r="R13" s="1084">
        <v>239639</v>
      </c>
      <c r="S13" s="1092">
        <v>242121</v>
      </c>
      <c r="T13" s="1092">
        <v>242210</v>
      </c>
      <c r="U13" s="1092">
        <v>243644</v>
      </c>
      <c r="V13" s="1134">
        <v>251988</v>
      </c>
      <c r="W13" s="1134">
        <v>258973</v>
      </c>
      <c r="X13" s="690">
        <v>265144</v>
      </c>
      <c r="Y13" s="1203">
        <v>272334</v>
      </c>
      <c r="Z13" s="1203">
        <v>286090</v>
      </c>
      <c r="AA13" s="1652">
        <v>297378</v>
      </c>
      <c r="AB13" s="1652">
        <v>305206</v>
      </c>
      <c r="AC13" s="1652">
        <v>306170</v>
      </c>
      <c r="AD13" s="1652">
        <v>315075</v>
      </c>
      <c r="AE13" s="1652">
        <v>330055</v>
      </c>
      <c r="AF13" s="1652">
        <v>336041</v>
      </c>
      <c r="AG13" s="1652">
        <v>337393</v>
      </c>
      <c r="AH13" s="1652">
        <v>342343</v>
      </c>
      <c r="AI13" s="1639">
        <v>346123</v>
      </c>
      <c r="AJ13" s="454"/>
      <c r="AK13" s="86"/>
      <c r="AL13" s="86"/>
      <c r="AM13" s="86"/>
    </row>
    <row r="14" spans="1:39" s="1" customFormat="1" ht="11.25" hidden="1" customHeight="1">
      <c r="A14" s="234"/>
      <c r="B14" s="141" t="s">
        <v>124</v>
      </c>
      <c r="C14" s="54"/>
      <c r="D14" s="1098" t="s">
        <v>457</v>
      </c>
      <c r="E14" s="1097"/>
      <c r="F14" s="1098"/>
      <c r="G14" s="1098"/>
      <c r="H14" s="1084">
        <v>47689</v>
      </c>
      <c r="I14" s="1084">
        <v>55829</v>
      </c>
      <c r="J14" s="1084">
        <v>57686</v>
      </c>
      <c r="K14" s="1084">
        <v>58675</v>
      </c>
      <c r="L14" s="1084">
        <v>61266</v>
      </c>
      <c r="M14" s="1084">
        <v>62414</v>
      </c>
      <c r="N14" s="1099">
        <v>0</v>
      </c>
      <c r="O14" s="1099">
        <v>0</v>
      </c>
      <c r="P14" s="1099">
        <v>0</v>
      </c>
      <c r="Q14" s="1099">
        <v>0</v>
      </c>
      <c r="R14" s="1099">
        <v>0</v>
      </c>
      <c r="S14" s="1100">
        <v>0</v>
      </c>
      <c r="T14" s="1100">
        <v>0</v>
      </c>
      <c r="U14" s="1100">
        <v>0</v>
      </c>
      <c r="V14" s="1341">
        <v>0</v>
      </c>
      <c r="W14" s="1341">
        <v>0</v>
      </c>
      <c r="X14" s="756">
        <v>0</v>
      </c>
      <c r="Y14" s="1493">
        <v>0</v>
      </c>
      <c r="Z14" s="1493">
        <v>0</v>
      </c>
      <c r="AA14" s="1658">
        <v>0</v>
      </c>
      <c r="AB14" s="1658">
        <v>0</v>
      </c>
      <c r="AC14" s="1658"/>
      <c r="AD14" s="1658"/>
      <c r="AE14" s="1658"/>
      <c r="AF14" s="1658"/>
      <c r="AG14" s="1658"/>
      <c r="AH14" s="1658"/>
      <c r="AI14" s="1636"/>
      <c r="AJ14" s="454"/>
      <c r="AK14" s="86"/>
      <c r="AL14" s="86"/>
      <c r="AM14" s="86"/>
    </row>
    <row r="15" spans="1:39" s="1" customFormat="1" ht="12.2" customHeight="1">
      <c r="A15" s="239"/>
      <c r="B15" s="140" t="s">
        <v>250</v>
      </c>
      <c r="C15" s="54"/>
      <c r="D15" s="1098" t="s">
        <v>458</v>
      </c>
      <c r="E15" s="1101"/>
      <c r="F15" s="1102"/>
      <c r="G15" s="1102"/>
      <c r="H15" s="1103">
        <v>0</v>
      </c>
      <c r="I15" s="1103">
        <v>0</v>
      </c>
      <c r="J15" s="1103">
        <v>0</v>
      </c>
      <c r="K15" s="1103">
        <v>0</v>
      </c>
      <c r="L15" s="1103">
        <v>0</v>
      </c>
      <c r="M15" s="1103">
        <v>0</v>
      </c>
      <c r="N15" s="1104">
        <v>109614</v>
      </c>
      <c r="O15" s="1084">
        <v>112905</v>
      </c>
      <c r="P15" s="1104">
        <v>115827</v>
      </c>
      <c r="Q15" s="1104">
        <v>114925</v>
      </c>
      <c r="R15" s="1104">
        <v>118668</v>
      </c>
      <c r="S15" s="1105">
        <v>120803</v>
      </c>
      <c r="T15" s="1105">
        <v>120822</v>
      </c>
      <c r="U15" s="1105">
        <v>120835</v>
      </c>
      <c r="V15" s="1342">
        <v>125269</v>
      </c>
      <c r="W15" s="1342">
        <v>131824</v>
      </c>
      <c r="X15" s="1439">
        <v>134689</v>
      </c>
      <c r="Y15" s="1494">
        <v>137966</v>
      </c>
      <c r="Z15" s="1494">
        <v>143656</v>
      </c>
      <c r="AA15" s="1659">
        <v>149412</v>
      </c>
      <c r="AB15" s="1659">
        <v>152563</v>
      </c>
      <c r="AC15" s="1659">
        <v>152764</v>
      </c>
      <c r="AD15" s="1659">
        <v>156663</v>
      </c>
      <c r="AE15" s="1659">
        <v>162044</v>
      </c>
      <c r="AF15" s="1659">
        <v>164497</v>
      </c>
      <c r="AG15" s="1659">
        <v>163289</v>
      </c>
      <c r="AH15" s="1659">
        <v>169113</v>
      </c>
      <c r="AI15" s="1790">
        <v>172515</v>
      </c>
      <c r="AJ15" s="454"/>
      <c r="AK15" s="86"/>
      <c r="AL15" s="86"/>
      <c r="AM15" s="86"/>
    </row>
    <row r="16" spans="1:39" s="86" customFormat="1" ht="11.1" customHeight="1">
      <c r="A16" s="234"/>
      <c r="B16" s="141" t="s">
        <v>128</v>
      </c>
      <c r="C16" s="54"/>
      <c r="D16" s="1094" t="s">
        <v>251</v>
      </c>
      <c r="E16" s="1093"/>
      <c r="F16" s="1094"/>
      <c r="G16" s="1094"/>
      <c r="H16" s="1095">
        <v>89880</v>
      </c>
      <c r="I16" s="1095">
        <v>102051</v>
      </c>
      <c r="J16" s="1095">
        <v>104626</v>
      </c>
      <c r="K16" s="1095">
        <v>106458</v>
      </c>
      <c r="L16" s="1095">
        <v>106417</v>
      </c>
      <c r="M16" s="1095">
        <v>108400</v>
      </c>
      <c r="N16" s="1095">
        <v>108255</v>
      </c>
      <c r="O16" s="1095">
        <v>109390</v>
      </c>
      <c r="P16" s="1095">
        <v>111833</v>
      </c>
      <c r="Q16" s="1095">
        <v>115877</v>
      </c>
      <c r="R16" s="1095">
        <v>116461</v>
      </c>
      <c r="S16" s="1096">
        <v>120109</v>
      </c>
      <c r="T16" s="1096">
        <v>125385</v>
      </c>
      <c r="U16" s="1096">
        <v>129411</v>
      </c>
      <c r="V16" s="1340">
        <v>127126</v>
      </c>
      <c r="W16" s="1340">
        <v>125106</v>
      </c>
      <c r="X16" s="1438">
        <v>131298</v>
      </c>
      <c r="Y16" s="1492">
        <v>145708</v>
      </c>
      <c r="Z16" s="1492">
        <v>152714</v>
      </c>
      <c r="AA16" s="1657">
        <v>160196</v>
      </c>
      <c r="AB16" s="1657">
        <v>165115</v>
      </c>
      <c r="AC16" s="1657">
        <v>162217</v>
      </c>
      <c r="AD16" s="1657">
        <v>159297</v>
      </c>
      <c r="AE16" s="1657">
        <v>161202</v>
      </c>
      <c r="AF16" s="1657">
        <v>164958</v>
      </c>
      <c r="AG16" s="1657">
        <v>173253</v>
      </c>
      <c r="AH16" s="1657">
        <v>174134</v>
      </c>
      <c r="AI16" s="1789">
        <v>181855</v>
      </c>
      <c r="AJ16" s="454"/>
      <c r="AK16" s="454"/>
    </row>
    <row r="17" spans="1:39" s="86" customFormat="1" ht="11.1" customHeight="1">
      <c r="A17" s="234"/>
      <c r="B17" s="141" t="s">
        <v>130</v>
      </c>
      <c r="C17" s="54"/>
      <c r="D17" s="1098"/>
      <c r="E17" s="1098" t="s">
        <v>252</v>
      </c>
      <c r="F17" s="1098"/>
      <c r="G17" s="1098"/>
      <c r="H17" s="1084">
        <v>65829</v>
      </c>
      <c r="I17" s="1084">
        <v>73488</v>
      </c>
      <c r="J17" s="1084">
        <v>74782</v>
      </c>
      <c r="K17" s="1084">
        <v>74376</v>
      </c>
      <c r="L17" s="1084">
        <v>73477</v>
      </c>
      <c r="M17" s="1084">
        <v>74040</v>
      </c>
      <c r="N17" s="1084">
        <v>73441</v>
      </c>
      <c r="O17" s="1084">
        <v>73824</v>
      </c>
      <c r="P17" s="1084">
        <v>76059</v>
      </c>
      <c r="Q17" s="1084">
        <v>78290</v>
      </c>
      <c r="R17" s="1084">
        <v>79384</v>
      </c>
      <c r="S17" s="1092">
        <v>82357</v>
      </c>
      <c r="T17" s="1092">
        <v>86744</v>
      </c>
      <c r="U17" s="1092">
        <v>90036</v>
      </c>
      <c r="V17" s="1134">
        <v>89592</v>
      </c>
      <c r="W17" s="1134">
        <v>88349</v>
      </c>
      <c r="X17" s="690">
        <v>92985</v>
      </c>
      <c r="Y17" s="1203">
        <v>102281</v>
      </c>
      <c r="Z17" s="1203">
        <v>107740</v>
      </c>
      <c r="AA17" s="1652">
        <v>113168</v>
      </c>
      <c r="AB17" s="1652">
        <v>117255</v>
      </c>
      <c r="AC17" s="1652">
        <v>115565</v>
      </c>
      <c r="AD17" s="1652">
        <v>114248</v>
      </c>
      <c r="AE17" s="1652">
        <v>117065</v>
      </c>
      <c r="AF17" s="1652">
        <v>120941</v>
      </c>
      <c r="AG17" s="1652">
        <v>128709</v>
      </c>
      <c r="AH17" s="1652">
        <v>131142</v>
      </c>
      <c r="AI17" s="1639">
        <v>137564</v>
      </c>
      <c r="AJ17" s="454"/>
    </row>
    <row r="18" spans="1:39" s="1" customFormat="1" ht="11.1" customHeight="1">
      <c r="A18" s="234"/>
      <c r="B18" s="141" t="s">
        <v>132</v>
      </c>
      <c r="C18" s="54"/>
      <c r="D18" s="1102"/>
      <c r="E18" s="1102" t="s">
        <v>253</v>
      </c>
      <c r="F18" s="1102"/>
      <c r="G18" s="1102"/>
      <c r="H18" s="1104">
        <v>24051</v>
      </c>
      <c r="I18" s="1104">
        <v>28563</v>
      </c>
      <c r="J18" s="1104">
        <v>29844</v>
      </c>
      <c r="K18" s="1104">
        <v>32082</v>
      </c>
      <c r="L18" s="1104">
        <v>32940</v>
      </c>
      <c r="M18" s="1104">
        <v>34360</v>
      </c>
      <c r="N18" s="1104">
        <v>34814</v>
      </c>
      <c r="O18" s="1104">
        <v>35566</v>
      </c>
      <c r="P18" s="1104">
        <v>35774</v>
      </c>
      <c r="Q18" s="1104">
        <v>37587</v>
      </c>
      <c r="R18" s="1104">
        <v>37077</v>
      </c>
      <c r="S18" s="1105">
        <v>37752</v>
      </c>
      <c r="T18" s="1105">
        <v>38641</v>
      </c>
      <c r="U18" s="1105">
        <v>39375</v>
      </c>
      <c r="V18" s="1342">
        <v>37534</v>
      </c>
      <c r="W18" s="1342">
        <v>36757</v>
      </c>
      <c r="X18" s="1439">
        <v>38313</v>
      </c>
      <c r="Y18" s="1494">
        <v>43427</v>
      </c>
      <c r="Z18" s="1494">
        <v>44974</v>
      </c>
      <c r="AA18" s="1659">
        <v>47028</v>
      </c>
      <c r="AB18" s="1659">
        <v>47860</v>
      </c>
      <c r="AC18" s="1659">
        <v>46652</v>
      </c>
      <c r="AD18" s="1659">
        <v>45049</v>
      </c>
      <c r="AE18" s="1659">
        <v>44137</v>
      </c>
      <c r="AF18" s="1659">
        <v>44017</v>
      </c>
      <c r="AG18" s="1659">
        <v>44544</v>
      </c>
      <c r="AH18" s="1659">
        <v>42992</v>
      </c>
      <c r="AI18" s="1790">
        <v>44291</v>
      </c>
      <c r="AJ18" s="454"/>
      <c r="AK18" s="86"/>
      <c r="AL18" s="454"/>
      <c r="AM18" s="86"/>
    </row>
    <row r="19" spans="1:39" s="1" customFormat="1" ht="11.1" customHeight="1">
      <c r="A19" s="234"/>
      <c r="B19" s="141" t="s">
        <v>133</v>
      </c>
      <c r="C19" s="54"/>
      <c r="D19" s="1111" t="s">
        <v>254</v>
      </c>
      <c r="E19" s="1106"/>
      <c r="F19" s="1107"/>
      <c r="G19" s="1107"/>
      <c r="H19" s="1089">
        <v>14878</v>
      </c>
      <c r="I19" s="1089">
        <v>14475</v>
      </c>
      <c r="J19" s="1089">
        <v>17858</v>
      </c>
      <c r="K19" s="1089">
        <v>18593</v>
      </c>
      <c r="L19" s="1089">
        <v>14698</v>
      </c>
      <c r="M19" s="1089">
        <v>13194</v>
      </c>
      <c r="N19" s="1108">
        <v>12685</v>
      </c>
      <c r="O19" s="1084">
        <v>12866</v>
      </c>
      <c r="P19" s="1108">
        <v>14073</v>
      </c>
      <c r="Q19" s="1108">
        <v>15271</v>
      </c>
      <c r="R19" s="1089">
        <v>14719</v>
      </c>
      <c r="S19" s="1090">
        <v>13762</v>
      </c>
      <c r="T19" s="1090">
        <v>14232</v>
      </c>
      <c r="U19" s="1090">
        <v>14792</v>
      </c>
      <c r="V19" s="1135">
        <v>14397</v>
      </c>
      <c r="W19" s="1135">
        <v>13451</v>
      </c>
      <c r="X19" s="691">
        <v>13019</v>
      </c>
      <c r="Y19" s="1491">
        <v>11263</v>
      </c>
      <c r="Z19" s="1491">
        <v>11609</v>
      </c>
      <c r="AA19" s="1653">
        <v>12355</v>
      </c>
      <c r="AB19" s="1653">
        <v>13012</v>
      </c>
      <c r="AC19" s="1653">
        <v>11944</v>
      </c>
      <c r="AD19" s="1653">
        <v>12408</v>
      </c>
      <c r="AE19" s="1653">
        <v>12885</v>
      </c>
      <c r="AF19" s="1653">
        <v>12288</v>
      </c>
      <c r="AG19" s="1653">
        <v>13356</v>
      </c>
      <c r="AH19" s="1653">
        <v>12925</v>
      </c>
      <c r="AI19" s="1670">
        <v>15208</v>
      </c>
      <c r="AJ19" s="454"/>
      <c r="AK19" s="86"/>
      <c r="AL19" s="86"/>
      <c r="AM19" s="86"/>
    </row>
    <row r="20" spans="1:39" s="1" customFormat="1" ht="11.1" customHeight="1">
      <c r="A20" s="234"/>
      <c r="B20" s="141" t="s">
        <v>134</v>
      </c>
      <c r="C20" s="54"/>
      <c r="D20" s="1083" t="s">
        <v>255</v>
      </c>
      <c r="E20" s="1082"/>
      <c r="F20" s="1083"/>
      <c r="G20" s="1083"/>
      <c r="H20" s="1088">
        <v>5713</v>
      </c>
      <c r="I20" s="1088">
        <v>5987</v>
      </c>
      <c r="J20" s="1088">
        <v>5904</v>
      </c>
      <c r="K20" s="1088">
        <v>6137</v>
      </c>
      <c r="L20" s="1088">
        <v>6481</v>
      </c>
      <c r="M20" s="1088">
        <v>5548</v>
      </c>
      <c r="N20" s="1085">
        <v>5562</v>
      </c>
      <c r="O20" s="1109">
        <v>5848</v>
      </c>
      <c r="P20" s="1084">
        <v>5631</v>
      </c>
      <c r="Q20" s="1084">
        <v>6195</v>
      </c>
      <c r="R20" s="1085">
        <v>6143</v>
      </c>
      <c r="S20" s="1086">
        <v>6823</v>
      </c>
      <c r="T20" s="1086">
        <v>7275</v>
      </c>
      <c r="U20" s="1254">
        <v>7315</v>
      </c>
      <c r="V20" s="1129">
        <v>7594</v>
      </c>
      <c r="W20" s="1129">
        <v>6967</v>
      </c>
      <c r="X20" s="1228">
        <v>7200</v>
      </c>
      <c r="Y20" s="1490">
        <v>6630</v>
      </c>
      <c r="Z20" s="1490">
        <v>6982</v>
      </c>
      <c r="AA20" s="1650">
        <v>6632</v>
      </c>
      <c r="AB20" s="1650">
        <v>7206</v>
      </c>
      <c r="AC20" s="1650">
        <v>6987</v>
      </c>
      <c r="AD20" s="1650">
        <v>7079</v>
      </c>
      <c r="AE20" s="1650">
        <v>8081</v>
      </c>
      <c r="AF20" s="1650">
        <v>8537</v>
      </c>
      <c r="AG20" s="1650">
        <v>7691</v>
      </c>
      <c r="AH20" s="1650">
        <v>8083</v>
      </c>
      <c r="AI20" s="1640">
        <v>7456</v>
      </c>
      <c r="AJ20" s="454"/>
      <c r="AK20" s="86"/>
      <c r="AL20" s="86"/>
      <c r="AM20" s="86"/>
    </row>
    <row r="21" spans="1:39" s="1" customFormat="1" ht="11.1" customHeight="1">
      <c r="A21" s="234"/>
      <c r="B21" s="141" t="s">
        <v>135</v>
      </c>
      <c r="C21" s="54"/>
      <c r="D21" s="1083" t="s">
        <v>256</v>
      </c>
      <c r="E21" s="1082"/>
      <c r="F21" s="1083"/>
      <c r="G21" s="1083"/>
      <c r="H21" s="1088">
        <v>149</v>
      </c>
      <c r="I21" s="1088">
        <v>130</v>
      </c>
      <c r="J21" s="1088">
        <v>115</v>
      </c>
      <c r="K21" s="1088">
        <v>116</v>
      </c>
      <c r="L21" s="1088">
        <v>131</v>
      </c>
      <c r="M21" s="1088">
        <v>117</v>
      </c>
      <c r="N21" s="1084">
        <v>108</v>
      </c>
      <c r="O21" s="1084">
        <v>110</v>
      </c>
      <c r="P21" s="1084">
        <v>125</v>
      </c>
      <c r="Q21" s="1084">
        <v>127</v>
      </c>
      <c r="R21" s="1084">
        <v>123</v>
      </c>
      <c r="S21" s="1092">
        <v>121</v>
      </c>
      <c r="T21" s="1092">
        <v>116</v>
      </c>
      <c r="U21" s="1092">
        <v>116</v>
      </c>
      <c r="V21" s="1134">
        <v>130</v>
      </c>
      <c r="W21" s="1134">
        <v>119</v>
      </c>
      <c r="X21" s="690">
        <v>112</v>
      </c>
      <c r="Y21" s="1203">
        <v>127</v>
      </c>
      <c r="Z21" s="1203">
        <v>107</v>
      </c>
      <c r="AA21" s="1652">
        <v>108</v>
      </c>
      <c r="AB21" s="1652">
        <v>121</v>
      </c>
      <c r="AC21" s="1652">
        <v>130</v>
      </c>
      <c r="AD21" s="1652">
        <v>127</v>
      </c>
      <c r="AE21" s="1652">
        <v>142</v>
      </c>
      <c r="AF21" s="1652">
        <v>161</v>
      </c>
      <c r="AG21" s="1652">
        <v>196</v>
      </c>
      <c r="AH21" s="1652">
        <v>180</v>
      </c>
      <c r="AI21" s="1639">
        <v>176</v>
      </c>
      <c r="AJ21" s="454"/>
      <c r="AK21" s="86"/>
      <c r="AL21" s="86"/>
      <c r="AM21" s="86"/>
    </row>
    <row r="22" spans="1:39" s="1" customFormat="1" ht="11.1" customHeight="1">
      <c r="A22" s="241"/>
      <c r="B22" s="1548" t="s">
        <v>570</v>
      </c>
      <c r="C22" s="54"/>
      <c r="D22" s="1111" t="s">
        <v>257</v>
      </c>
      <c r="E22" s="1110"/>
      <c r="F22" s="1111"/>
      <c r="G22" s="1111"/>
      <c r="H22" s="1089">
        <v>12462</v>
      </c>
      <c r="I22" s="1089">
        <v>10616</v>
      </c>
      <c r="J22" s="1089">
        <v>10985</v>
      </c>
      <c r="K22" s="1089">
        <v>11156</v>
      </c>
      <c r="L22" s="1089">
        <v>10669</v>
      </c>
      <c r="M22" s="1089">
        <v>9806</v>
      </c>
      <c r="N22" s="1089">
        <v>9522</v>
      </c>
      <c r="O22" s="1089">
        <v>10383</v>
      </c>
      <c r="P22" s="1084">
        <v>10198</v>
      </c>
      <c r="Q22" s="1084">
        <v>9846</v>
      </c>
      <c r="R22" s="1089">
        <v>10368</v>
      </c>
      <c r="S22" s="1090">
        <v>9993</v>
      </c>
      <c r="T22" s="1090">
        <v>10118</v>
      </c>
      <c r="U22" s="1090">
        <v>9533</v>
      </c>
      <c r="V22" s="1135">
        <v>10896</v>
      </c>
      <c r="W22" s="1135">
        <v>10393</v>
      </c>
      <c r="X22" s="691">
        <v>9553</v>
      </c>
      <c r="Y22" s="1491">
        <v>8593</v>
      </c>
      <c r="Z22" s="1491">
        <v>9035</v>
      </c>
      <c r="AA22" s="1653">
        <v>9791</v>
      </c>
      <c r="AB22" s="1653">
        <v>10327</v>
      </c>
      <c r="AC22" s="1653">
        <v>10374</v>
      </c>
      <c r="AD22" s="1653">
        <v>10417</v>
      </c>
      <c r="AE22" s="1653">
        <v>10833</v>
      </c>
      <c r="AF22" s="1653">
        <v>11760</v>
      </c>
      <c r="AG22" s="1653">
        <v>9967</v>
      </c>
      <c r="AH22" s="1653">
        <v>9779</v>
      </c>
      <c r="AI22" s="1670">
        <v>10071</v>
      </c>
      <c r="AJ22" s="454"/>
      <c r="AK22" s="86"/>
      <c r="AL22" s="86"/>
      <c r="AM22" s="86"/>
    </row>
    <row r="23" spans="1:39" s="1" customFormat="1" ht="11.1" customHeight="1">
      <c r="A23" s="234"/>
      <c r="B23" s="141" t="s">
        <v>136</v>
      </c>
      <c r="C23" s="54"/>
      <c r="D23" s="1126" t="s">
        <v>258</v>
      </c>
      <c r="E23" s="1112"/>
      <c r="F23" s="1112"/>
      <c r="G23" s="1079"/>
      <c r="H23" s="1113">
        <v>93384</v>
      </c>
      <c r="I23" s="1113">
        <v>96116</v>
      </c>
      <c r="J23" s="1113">
        <v>95958</v>
      </c>
      <c r="K23" s="1113">
        <v>97464</v>
      </c>
      <c r="L23" s="1055">
        <v>97590</v>
      </c>
      <c r="M23" s="1055">
        <v>97864</v>
      </c>
      <c r="N23" s="1055">
        <v>102046</v>
      </c>
      <c r="O23" s="1061">
        <v>102236</v>
      </c>
      <c r="P23" s="1055">
        <v>103207</v>
      </c>
      <c r="Q23" s="1055">
        <v>104555</v>
      </c>
      <c r="R23" s="1055">
        <v>103487</v>
      </c>
      <c r="S23" s="1057">
        <v>104202</v>
      </c>
      <c r="T23" s="1057">
        <v>104065</v>
      </c>
      <c r="U23" s="1057">
        <v>103364</v>
      </c>
      <c r="V23" s="1057">
        <v>105796</v>
      </c>
      <c r="W23" s="1057">
        <v>108844</v>
      </c>
      <c r="X23" s="655">
        <v>107301</v>
      </c>
      <c r="Y23" s="653">
        <v>106460</v>
      </c>
      <c r="Z23" s="653">
        <v>107603</v>
      </c>
      <c r="AA23" s="653">
        <v>108599</v>
      </c>
      <c r="AB23" s="653">
        <v>110813</v>
      </c>
      <c r="AC23" s="653">
        <v>113067</v>
      </c>
      <c r="AD23" s="653">
        <v>116356</v>
      </c>
      <c r="AE23" s="653">
        <v>116559</v>
      </c>
      <c r="AF23" s="653">
        <v>118076</v>
      </c>
      <c r="AG23" s="653">
        <v>117752</v>
      </c>
      <c r="AH23" s="653">
        <v>122637</v>
      </c>
      <c r="AI23" s="1603">
        <v>127656</v>
      </c>
      <c r="AJ23" s="454"/>
      <c r="AK23" s="86"/>
      <c r="AL23" s="86"/>
      <c r="AM23" s="86"/>
    </row>
    <row r="24" spans="1:39" s="1" customFormat="1" ht="11.1" customHeight="1">
      <c r="A24" s="230"/>
      <c r="B24" s="141" t="s">
        <v>138</v>
      </c>
      <c r="C24" s="54"/>
      <c r="D24" s="1098" t="s">
        <v>259</v>
      </c>
      <c r="E24" s="1034"/>
      <c r="F24" s="1098"/>
      <c r="G24" s="1098"/>
      <c r="H24" s="1084">
        <v>77288</v>
      </c>
      <c r="I24" s="1084">
        <v>76928</v>
      </c>
      <c r="J24" s="1084">
        <v>75895</v>
      </c>
      <c r="K24" s="1084">
        <v>76516</v>
      </c>
      <c r="L24" s="1084">
        <v>77030</v>
      </c>
      <c r="M24" s="1084">
        <v>76719</v>
      </c>
      <c r="N24" s="1085">
        <v>78152</v>
      </c>
      <c r="O24" s="1109">
        <v>79251</v>
      </c>
      <c r="P24" s="1084">
        <v>80389</v>
      </c>
      <c r="Q24" s="1084">
        <v>80926</v>
      </c>
      <c r="R24" s="1085">
        <v>82181</v>
      </c>
      <c r="S24" s="1086">
        <v>83127</v>
      </c>
      <c r="T24" s="1086">
        <v>84676</v>
      </c>
      <c r="U24" s="1254">
        <v>84093</v>
      </c>
      <c r="V24" s="1129">
        <v>86876</v>
      </c>
      <c r="W24" s="1129">
        <v>88354</v>
      </c>
      <c r="X24" s="1228">
        <v>89010</v>
      </c>
      <c r="Y24" s="1490">
        <v>88447</v>
      </c>
      <c r="Z24" s="1490">
        <v>91144</v>
      </c>
      <c r="AA24" s="1490">
        <v>93243</v>
      </c>
      <c r="AB24" s="1490">
        <v>95136</v>
      </c>
      <c r="AC24" s="1490">
        <v>96720</v>
      </c>
      <c r="AD24" s="1490">
        <v>99728</v>
      </c>
      <c r="AE24" s="1490">
        <v>98728</v>
      </c>
      <c r="AF24" s="1490">
        <v>99430</v>
      </c>
      <c r="AG24" s="1490">
        <v>99017</v>
      </c>
      <c r="AH24" s="1490">
        <v>105561</v>
      </c>
      <c r="AI24" s="1640">
        <v>110457</v>
      </c>
      <c r="AJ24" s="454"/>
      <c r="AK24" s="86"/>
      <c r="AL24" s="86"/>
      <c r="AM24" s="86"/>
    </row>
    <row r="25" spans="1:39" s="1" customFormat="1" ht="11.1" customHeight="1">
      <c r="A25" s="230"/>
      <c r="B25" s="141" t="s">
        <v>140</v>
      </c>
      <c r="C25" s="54"/>
      <c r="D25" s="1098" t="s">
        <v>260</v>
      </c>
      <c r="E25" s="1034"/>
      <c r="F25" s="1098"/>
      <c r="G25" s="1098"/>
      <c r="H25" s="1088">
        <v>16096</v>
      </c>
      <c r="I25" s="1088">
        <v>19188</v>
      </c>
      <c r="J25" s="1088">
        <v>20063</v>
      </c>
      <c r="K25" s="1088">
        <v>20948</v>
      </c>
      <c r="L25" s="1088">
        <v>20560</v>
      </c>
      <c r="M25" s="1088">
        <v>21145</v>
      </c>
      <c r="N25" s="1089">
        <v>23894</v>
      </c>
      <c r="O25" s="1089">
        <v>22985</v>
      </c>
      <c r="P25" s="1084">
        <v>22818</v>
      </c>
      <c r="Q25" s="1084">
        <v>23629</v>
      </c>
      <c r="R25" s="1089">
        <v>21306</v>
      </c>
      <c r="S25" s="1090">
        <v>21075</v>
      </c>
      <c r="T25" s="1090">
        <v>19389</v>
      </c>
      <c r="U25" s="1090">
        <v>19271</v>
      </c>
      <c r="V25" s="1135">
        <v>18920</v>
      </c>
      <c r="W25" s="1135">
        <v>20490</v>
      </c>
      <c r="X25" s="691">
        <v>18291</v>
      </c>
      <c r="Y25" s="1491">
        <v>18013</v>
      </c>
      <c r="Z25" s="1491">
        <v>16459</v>
      </c>
      <c r="AA25" s="1653">
        <v>15356</v>
      </c>
      <c r="AB25" s="1653">
        <v>15677</v>
      </c>
      <c r="AC25" s="1653">
        <v>16347</v>
      </c>
      <c r="AD25" s="1653">
        <v>16628</v>
      </c>
      <c r="AE25" s="1653">
        <v>17831</v>
      </c>
      <c r="AF25" s="1653">
        <v>18646</v>
      </c>
      <c r="AG25" s="1653">
        <v>18735</v>
      </c>
      <c r="AH25" s="1653">
        <v>17076</v>
      </c>
      <c r="AI25" s="1670">
        <v>17199</v>
      </c>
      <c r="AJ25" s="454"/>
      <c r="AK25" s="86"/>
      <c r="AL25" s="86"/>
      <c r="AM25" s="86"/>
    </row>
    <row r="26" spans="1:39" s="1" customFormat="1" ht="11.1" customHeight="1">
      <c r="A26" s="256"/>
      <c r="B26" s="257"/>
      <c r="C26" s="54"/>
      <c r="D26" s="1126" t="s">
        <v>261</v>
      </c>
      <c r="E26" s="1112"/>
      <c r="F26" s="1112"/>
      <c r="G26" s="1079"/>
      <c r="H26" s="1055">
        <v>424405</v>
      </c>
      <c r="I26" s="1055">
        <v>449066</v>
      </c>
      <c r="J26" s="1055">
        <v>456896</v>
      </c>
      <c r="K26" s="1055">
        <v>463179</v>
      </c>
      <c r="L26" s="1055">
        <v>457194</v>
      </c>
      <c r="M26" s="1055">
        <v>455664</v>
      </c>
      <c r="N26" s="1055">
        <v>461908</v>
      </c>
      <c r="O26" s="1061">
        <v>462857</v>
      </c>
      <c r="P26" s="1055">
        <v>467593</v>
      </c>
      <c r="Q26" s="1055">
        <v>475914</v>
      </c>
      <c r="R26" s="1055">
        <v>486405</v>
      </c>
      <c r="S26" s="1057">
        <v>489492</v>
      </c>
      <c r="T26" s="1057">
        <v>495080</v>
      </c>
      <c r="U26" s="1057">
        <v>500290</v>
      </c>
      <c r="V26" s="1057">
        <v>499834</v>
      </c>
      <c r="W26" s="1057">
        <v>509758</v>
      </c>
      <c r="X26" s="655">
        <v>520172</v>
      </c>
      <c r="Y26" s="653">
        <v>543545</v>
      </c>
      <c r="Z26" s="653">
        <v>564470</v>
      </c>
      <c r="AA26" s="1055">
        <v>587216</v>
      </c>
      <c r="AB26" s="1055">
        <v>606482</v>
      </c>
      <c r="AC26" s="1055">
        <v>604121</v>
      </c>
      <c r="AD26" s="1055">
        <v>605345</v>
      </c>
      <c r="AE26" s="1055">
        <v>627321</v>
      </c>
      <c r="AF26" s="1055">
        <v>636830</v>
      </c>
      <c r="AG26" s="1055">
        <v>658979</v>
      </c>
      <c r="AH26" s="1055">
        <v>652050</v>
      </c>
      <c r="AI26" s="1603">
        <v>682396</v>
      </c>
      <c r="AJ26" s="454"/>
      <c r="AK26" s="454"/>
      <c r="AL26" s="86"/>
      <c r="AM26" s="86"/>
    </row>
    <row r="27" spans="1:39" s="1" customFormat="1" ht="11.1" customHeight="1">
      <c r="A27" s="256"/>
      <c r="B27" s="257"/>
      <c r="C27" s="54"/>
      <c r="D27" s="1083" t="s">
        <v>262</v>
      </c>
      <c r="E27" s="1082"/>
      <c r="F27" s="1083"/>
      <c r="G27" s="1083"/>
      <c r="H27" s="1061">
        <v>385372</v>
      </c>
      <c r="I27" s="1061">
        <v>404782</v>
      </c>
      <c r="J27" s="1061">
        <v>411573</v>
      </c>
      <c r="K27" s="1061">
        <v>416587</v>
      </c>
      <c r="L27" s="1061">
        <v>413436</v>
      </c>
      <c r="M27" s="1061">
        <v>411210</v>
      </c>
      <c r="N27" s="1053">
        <v>413987</v>
      </c>
      <c r="O27" s="1114">
        <v>415163</v>
      </c>
      <c r="P27" s="1061">
        <v>420507</v>
      </c>
      <c r="Q27" s="1061">
        <v>427638</v>
      </c>
      <c r="R27" s="1053">
        <v>438599</v>
      </c>
      <c r="S27" s="1115">
        <v>441514</v>
      </c>
      <c r="T27" s="1115">
        <v>447773</v>
      </c>
      <c r="U27" s="1255">
        <v>452024</v>
      </c>
      <c r="V27" s="1255">
        <v>450229</v>
      </c>
      <c r="W27" s="1255">
        <v>459203</v>
      </c>
      <c r="X27" s="620">
        <v>471003</v>
      </c>
      <c r="Y27" s="618">
        <v>494593</v>
      </c>
      <c r="Z27" s="618">
        <v>513001</v>
      </c>
      <c r="AA27" s="1114">
        <v>541167</v>
      </c>
      <c r="AB27" s="1114">
        <v>558971</v>
      </c>
      <c r="AC27" s="1114">
        <v>556285</v>
      </c>
      <c r="AD27" s="1114">
        <v>557479</v>
      </c>
      <c r="AE27" s="1114">
        <v>579773</v>
      </c>
      <c r="AF27" s="1114">
        <v>587498</v>
      </c>
      <c r="AG27" s="1114">
        <v>610425</v>
      </c>
      <c r="AH27" s="1114">
        <v>599849</v>
      </c>
      <c r="AI27" s="1604">
        <v>630600</v>
      </c>
      <c r="AJ27" s="454"/>
      <c r="AK27" s="454"/>
      <c r="AL27" s="86"/>
      <c r="AM27" s="86"/>
    </row>
    <row r="28" spans="1:39" s="1" customFormat="1" ht="11.1" customHeight="1">
      <c r="A28" s="230"/>
      <c r="B28" s="257"/>
      <c r="C28" s="54"/>
      <c r="D28" s="1083" t="s">
        <v>263</v>
      </c>
      <c r="E28" s="1082"/>
      <c r="F28" s="1083"/>
      <c r="G28" s="1083"/>
      <c r="H28" s="1087">
        <v>356717</v>
      </c>
      <c r="I28" s="1087">
        <v>373780</v>
      </c>
      <c r="J28" s="1087">
        <v>381232</v>
      </c>
      <c r="K28" s="1087">
        <v>384969</v>
      </c>
      <c r="L28" s="1087">
        <v>383611</v>
      </c>
      <c r="M28" s="1087">
        <v>377986</v>
      </c>
      <c r="N28" s="1061">
        <v>377497</v>
      </c>
      <c r="O28" s="1061">
        <v>378812</v>
      </c>
      <c r="P28" s="1061">
        <v>383415</v>
      </c>
      <c r="Q28" s="1061">
        <v>392154</v>
      </c>
      <c r="R28" s="1061">
        <v>402155</v>
      </c>
      <c r="S28" s="1065">
        <v>403589</v>
      </c>
      <c r="T28" s="1065">
        <v>410382</v>
      </c>
      <c r="U28" s="1065">
        <v>412057</v>
      </c>
      <c r="V28" s="1065">
        <v>402210</v>
      </c>
      <c r="W28" s="1065">
        <v>412389</v>
      </c>
      <c r="X28" s="660">
        <v>422978</v>
      </c>
      <c r="Y28" s="658">
        <v>446312</v>
      </c>
      <c r="Z28" s="658">
        <v>465578</v>
      </c>
      <c r="AA28" s="1061">
        <v>489518</v>
      </c>
      <c r="AB28" s="1061">
        <v>507696</v>
      </c>
      <c r="AC28" s="1061">
        <v>505774</v>
      </c>
      <c r="AD28" s="1061">
        <v>504550</v>
      </c>
      <c r="AE28" s="1061">
        <v>525524</v>
      </c>
      <c r="AF28" s="1061">
        <v>533927</v>
      </c>
      <c r="AG28" s="1061">
        <v>551646</v>
      </c>
      <c r="AH28" s="1061">
        <v>541365</v>
      </c>
      <c r="AI28" s="1605">
        <v>570050</v>
      </c>
      <c r="AJ28" s="454"/>
      <c r="AK28" s="86"/>
      <c r="AL28" s="86"/>
      <c r="AM28" s="86"/>
    </row>
    <row r="29" spans="1:39" s="1" customFormat="1" ht="11.1" customHeight="1">
      <c r="A29" s="252"/>
      <c r="B29" s="251"/>
      <c r="C29" s="54"/>
      <c r="D29" s="1098" t="s">
        <v>264</v>
      </c>
      <c r="E29" s="1034"/>
      <c r="F29" s="1098"/>
      <c r="G29" s="1098"/>
      <c r="H29" s="1061">
        <v>34665</v>
      </c>
      <c r="I29" s="1061">
        <v>48082</v>
      </c>
      <c r="J29" s="1061">
        <v>43765</v>
      </c>
      <c r="K29" s="1061">
        <v>44161</v>
      </c>
      <c r="L29" s="1061">
        <v>41976</v>
      </c>
      <c r="M29" s="1061">
        <v>40365</v>
      </c>
      <c r="N29" s="1061">
        <v>48253</v>
      </c>
      <c r="O29" s="1061">
        <v>43554</v>
      </c>
      <c r="P29" s="1061">
        <v>40049</v>
      </c>
      <c r="Q29" s="1061">
        <v>39429</v>
      </c>
      <c r="R29" s="1061">
        <v>43268</v>
      </c>
      <c r="S29" s="1065">
        <v>46051</v>
      </c>
      <c r="T29" s="1065">
        <v>42173</v>
      </c>
      <c r="U29" s="1065">
        <v>42691</v>
      </c>
      <c r="V29" s="1065">
        <v>48289</v>
      </c>
      <c r="W29" s="1065">
        <v>62245</v>
      </c>
      <c r="X29" s="660">
        <v>64050</v>
      </c>
      <c r="Y29" s="658">
        <v>66630</v>
      </c>
      <c r="Z29" s="658">
        <v>71097</v>
      </c>
      <c r="AA29" s="1061">
        <v>78396</v>
      </c>
      <c r="AB29" s="1061">
        <v>82646</v>
      </c>
      <c r="AC29" s="1061">
        <v>68503</v>
      </c>
      <c r="AD29" s="1061">
        <v>78465</v>
      </c>
      <c r="AE29" s="1061">
        <v>76718</v>
      </c>
      <c r="AF29" s="1061">
        <v>68261</v>
      </c>
      <c r="AG29" s="1061">
        <v>60643</v>
      </c>
      <c r="AH29" s="1061">
        <v>59307</v>
      </c>
      <c r="AI29" s="1605">
        <v>64230</v>
      </c>
      <c r="AJ29" s="454"/>
      <c r="AK29" s="86"/>
      <c r="AL29" s="86"/>
      <c r="AM29" s="86"/>
    </row>
    <row r="30" spans="1:39" s="1" customFormat="1" ht="11.1" customHeight="1">
      <c r="A30" s="189"/>
      <c r="B30" s="251"/>
      <c r="C30" s="54"/>
      <c r="D30" s="1098" t="s">
        <v>265</v>
      </c>
      <c r="E30" s="1034"/>
      <c r="F30" s="1098"/>
      <c r="G30" s="1098"/>
      <c r="H30" s="1061">
        <v>321876</v>
      </c>
      <c r="I30" s="1061">
        <v>325527</v>
      </c>
      <c r="J30" s="1061">
        <v>337303</v>
      </c>
      <c r="K30" s="1061">
        <v>340660</v>
      </c>
      <c r="L30" s="1061">
        <v>341497</v>
      </c>
      <c r="M30" s="1061">
        <v>337503</v>
      </c>
      <c r="N30" s="1061">
        <v>329142</v>
      </c>
      <c r="O30" s="1061">
        <v>335172</v>
      </c>
      <c r="P30" s="1061">
        <v>343296</v>
      </c>
      <c r="Q30" s="1061">
        <v>352660</v>
      </c>
      <c r="R30" s="1061">
        <v>358828</v>
      </c>
      <c r="S30" s="1065">
        <v>357485</v>
      </c>
      <c r="T30" s="1065">
        <v>368161</v>
      </c>
      <c r="U30" s="1065">
        <v>369325</v>
      </c>
      <c r="V30" s="1065">
        <v>353883</v>
      </c>
      <c r="W30" s="1065">
        <v>350110</v>
      </c>
      <c r="X30" s="660">
        <v>358898</v>
      </c>
      <c r="Y30" s="658">
        <v>379653</v>
      </c>
      <c r="Z30" s="658">
        <v>394455</v>
      </c>
      <c r="AA30" s="1061">
        <v>411098</v>
      </c>
      <c r="AB30" s="1061">
        <v>425027</v>
      </c>
      <c r="AC30" s="1061">
        <v>437249</v>
      </c>
      <c r="AD30" s="1061">
        <v>426064</v>
      </c>
      <c r="AE30" s="1061">
        <v>448785</v>
      </c>
      <c r="AF30" s="1061">
        <v>465646</v>
      </c>
      <c r="AG30" s="1061">
        <v>490984</v>
      </c>
      <c r="AH30" s="1061">
        <v>482041</v>
      </c>
      <c r="AI30" s="1605">
        <v>505803</v>
      </c>
      <c r="AJ30" s="454"/>
      <c r="AK30" s="86"/>
      <c r="AL30" s="86"/>
      <c r="AM30" s="86"/>
    </row>
    <row r="31" spans="1:39" s="1" customFormat="1" ht="11.1" customHeight="1">
      <c r="A31" s="189"/>
      <c r="B31" s="251"/>
      <c r="C31" s="54"/>
      <c r="D31" s="1107" t="s">
        <v>266</v>
      </c>
      <c r="E31" s="1106"/>
      <c r="F31" s="1107"/>
      <c r="G31" s="1107"/>
      <c r="H31" s="1070">
        <v>176</v>
      </c>
      <c r="I31" s="1070">
        <v>171</v>
      </c>
      <c r="J31" s="1070">
        <v>164</v>
      </c>
      <c r="K31" s="1070">
        <v>148</v>
      </c>
      <c r="L31" s="1070">
        <v>138</v>
      </c>
      <c r="M31" s="1070">
        <v>118</v>
      </c>
      <c r="N31" s="1070">
        <v>102</v>
      </c>
      <c r="O31" s="1070">
        <v>86</v>
      </c>
      <c r="P31" s="1061">
        <v>70</v>
      </c>
      <c r="Q31" s="1061">
        <v>65</v>
      </c>
      <c r="R31" s="1070">
        <v>59</v>
      </c>
      <c r="S31" s="1117">
        <v>53</v>
      </c>
      <c r="T31" s="1117">
        <v>48</v>
      </c>
      <c r="U31" s="1117">
        <v>41</v>
      </c>
      <c r="V31" s="1117">
        <v>38</v>
      </c>
      <c r="W31" s="1117">
        <v>34</v>
      </c>
      <c r="X31" s="624">
        <v>30</v>
      </c>
      <c r="Y31" s="623">
        <v>29</v>
      </c>
      <c r="Z31" s="623">
        <v>26</v>
      </c>
      <c r="AA31" s="1070">
        <v>24</v>
      </c>
      <c r="AB31" s="1070">
        <v>23</v>
      </c>
      <c r="AC31" s="1070">
        <v>22</v>
      </c>
      <c r="AD31" s="1070">
        <v>21</v>
      </c>
      <c r="AE31" s="1070">
        <v>21</v>
      </c>
      <c r="AF31" s="1070">
        <v>20</v>
      </c>
      <c r="AG31" s="1070">
        <v>19</v>
      </c>
      <c r="AH31" s="1070">
        <v>17</v>
      </c>
      <c r="AI31" s="1606">
        <v>17</v>
      </c>
      <c r="AJ31" s="454"/>
      <c r="AK31" s="86"/>
      <c r="AL31" s="86"/>
      <c r="AM31" s="86"/>
    </row>
    <row r="32" spans="1:39" s="1" customFormat="1" ht="11.1" customHeight="1">
      <c r="A32" s="189"/>
      <c r="B32" s="251"/>
      <c r="C32" s="54"/>
      <c r="D32" s="1083" t="s">
        <v>267</v>
      </c>
      <c r="E32" s="1010"/>
      <c r="F32" s="1083"/>
      <c r="G32" s="1083"/>
      <c r="H32" s="1061">
        <v>4310</v>
      </c>
      <c r="I32" s="1061">
        <v>8162</v>
      </c>
      <c r="J32" s="1061">
        <v>8203</v>
      </c>
      <c r="K32" s="1061">
        <v>9925</v>
      </c>
      <c r="L32" s="1061">
        <v>6766</v>
      </c>
      <c r="M32" s="1061">
        <v>9757</v>
      </c>
      <c r="N32" s="1053">
        <v>14008</v>
      </c>
      <c r="O32" s="1061">
        <v>14651</v>
      </c>
      <c r="P32" s="1053">
        <v>14986</v>
      </c>
      <c r="Q32" s="1053">
        <v>14511</v>
      </c>
      <c r="R32" s="1053">
        <v>14552</v>
      </c>
      <c r="S32" s="1115">
        <v>14741</v>
      </c>
      <c r="T32" s="1115">
        <v>14410</v>
      </c>
      <c r="U32" s="1255">
        <v>15210</v>
      </c>
      <c r="V32" s="1255">
        <v>21664</v>
      </c>
      <c r="W32" s="1255">
        <v>19509</v>
      </c>
      <c r="X32" s="620">
        <v>19290</v>
      </c>
      <c r="Y32" s="618">
        <v>18910</v>
      </c>
      <c r="Z32" s="618">
        <v>18224</v>
      </c>
      <c r="AA32" s="1114">
        <v>20998</v>
      </c>
      <c r="AB32" s="1114">
        <v>20116</v>
      </c>
      <c r="AC32" s="1114">
        <v>20065</v>
      </c>
      <c r="AD32" s="1114">
        <v>23291</v>
      </c>
      <c r="AE32" s="1114">
        <v>24142</v>
      </c>
      <c r="AF32" s="1114">
        <v>26950</v>
      </c>
      <c r="AG32" s="1114">
        <v>33237</v>
      </c>
      <c r="AH32" s="1114">
        <v>35342</v>
      </c>
      <c r="AI32" s="1604">
        <v>35013</v>
      </c>
      <c r="AJ32" s="454"/>
      <c r="AK32" s="86"/>
      <c r="AL32" s="86"/>
      <c r="AM32" s="86"/>
    </row>
    <row r="33" spans="1:39" s="1" customFormat="1" ht="11.1" customHeight="1">
      <c r="A33" s="189"/>
      <c r="B33" s="251"/>
      <c r="C33" s="54"/>
      <c r="D33" s="1083" t="s">
        <v>268</v>
      </c>
      <c r="E33" s="1082"/>
      <c r="F33" s="1083"/>
      <c r="G33" s="1083"/>
      <c r="H33" s="1087">
        <v>345</v>
      </c>
      <c r="I33" s="1087">
        <v>237</v>
      </c>
      <c r="J33" s="1087">
        <v>239</v>
      </c>
      <c r="K33" s="1087">
        <v>236</v>
      </c>
      <c r="L33" s="1087">
        <v>235</v>
      </c>
      <c r="M33" s="1087">
        <v>212</v>
      </c>
      <c r="N33" s="1061">
        <v>220</v>
      </c>
      <c r="O33" s="1061">
        <v>249</v>
      </c>
      <c r="P33" s="1061">
        <v>229</v>
      </c>
      <c r="Q33" s="1061">
        <v>213</v>
      </c>
      <c r="R33" s="1061">
        <v>207</v>
      </c>
      <c r="S33" s="1065">
        <v>176</v>
      </c>
      <c r="T33" s="1065">
        <v>174</v>
      </c>
      <c r="U33" s="1065">
        <v>170</v>
      </c>
      <c r="V33" s="1065">
        <v>178</v>
      </c>
      <c r="W33" s="1065">
        <v>164</v>
      </c>
      <c r="X33" s="660">
        <v>170</v>
      </c>
      <c r="Y33" s="658">
        <v>170</v>
      </c>
      <c r="Z33" s="658">
        <v>174</v>
      </c>
      <c r="AA33" s="1061">
        <v>151</v>
      </c>
      <c r="AB33" s="1061">
        <v>223</v>
      </c>
      <c r="AC33" s="1061">
        <v>242</v>
      </c>
      <c r="AD33" s="1061">
        <v>285</v>
      </c>
      <c r="AE33" s="1061">
        <v>221</v>
      </c>
      <c r="AF33" s="1061">
        <v>192</v>
      </c>
      <c r="AG33" s="1061">
        <v>134</v>
      </c>
      <c r="AH33" s="1061">
        <v>185</v>
      </c>
      <c r="AI33" s="1605">
        <v>149</v>
      </c>
      <c r="AJ33" s="454"/>
      <c r="AK33" s="86"/>
      <c r="AL33" s="86"/>
      <c r="AM33" s="86"/>
    </row>
    <row r="34" spans="1:39" s="1" customFormat="1" ht="11.1" customHeight="1">
      <c r="A34" s="189"/>
      <c r="B34" s="252"/>
      <c r="C34" s="54"/>
      <c r="D34" s="1083" t="s">
        <v>269</v>
      </c>
      <c r="E34" s="1082"/>
      <c r="F34" s="1083"/>
      <c r="G34" s="1083"/>
      <c r="H34" s="1087">
        <v>5910</v>
      </c>
      <c r="I34" s="1087">
        <v>4011</v>
      </c>
      <c r="J34" s="1087">
        <v>3807</v>
      </c>
      <c r="K34" s="1087">
        <v>3865</v>
      </c>
      <c r="L34" s="1087">
        <v>4632</v>
      </c>
      <c r="M34" s="1087">
        <v>4563</v>
      </c>
      <c r="N34" s="1061">
        <v>4670</v>
      </c>
      <c r="O34" s="1061">
        <v>4859</v>
      </c>
      <c r="P34" s="1061">
        <v>4584</v>
      </c>
      <c r="Q34" s="1061">
        <v>3960</v>
      </c>
      <c r="R34" s="1061">
        <v>3891</v>
      </c>
      <c r="S34" s="1065">
        <v>3915</v>
      </c>
      <c r="T34" s="1065">
        <v>3015</v>
      </c>
      <c r="U34" s="1065">
        <v>2795</v>
      </c>
      <c r="V34" s="1065">
        <v>2886</v>
      </c>
      <c r="W34" s="1065">
        <v>3141</v>
      </c>
      <c r="X34" s="660">
        <v>3272</v>
      </c>
      <c r="Y34" s="658">
        <v>2908</v>
      </c>
      <c r="Z34" s="658">
        <v>3033</v>
      </c>
      <c r="AA34" s="1061">
        <v>3008</v>
      </c>
      <c r="AB34" s="1061">
        <v>2944</v>
      </c>
      <c r="AC34" s="1061">
        <v>3211</v>
      </c>
      <c r="AD34" s="1061">
        <v>3359</v>
      </c>
      <c r="AE34" s="1061">
        <v>3386</v>
      </c>
      <c r="AF34" s="1061">
        <v>3029</v>
      </c>
      <c r="AG34" s="1061">
        <v>3008</v>
      </c>
      <c r="AH34" s="1061">
        <v>2757</v>
      </c>
      <c r="AI34" s="1605">
        <v>2695</v>
      </c>
      <c r="AJ34" s="454"/>
      <c r="AK34" s="86"/>
      <c r="AL34" s="86"/>
      <c r="AM34" s="86"/>
    </row>
    <row r="35" spans="1:39" s="1" customFormat="1" ht="11.1" customHeight="1">
      <c r="A35" s="189"/>
      <c r="B35" s="252"/>
      <c r="C35" s="94"/>
      <c r="D35" s="1111" t="s">
        <v>270</v>
      </c>
      <c r="E35" s="1110"/>
      <c r="F35" s="1111"/>
      <c r="G35" s="1111"/>
      <c r="H35" s="1070">
        <v>18090</v>
      </c>
      <c r="I35" s="1070">
        <v>18592</v>
      </c>
      <c r="J35" s="1070">
        <v>18092</v>
      </c>
      <c r="K35" s="1070">
        <v>17592</v>
      </c>
      <c r="L35" s="1070">
        <v>18192</v>
      </c>
      <c r="M35" s="1070">
        <v>18692</v>
      </c>
      <c r="N35" s="1070">
        <v>17592</v>
      </c>
      <c r="O35" s="1061">
        <v>16592</v>
      </c>
      <c r="P35" s="1070">
        <v>17293</v>
      </c>
      <c r="Q35" s="1070">
        <v>16800</v>
      </c>
      <c r="R35" s="1070">
        <v>17794</v>
      </c>
      <c r="S35" s="1117">
        <v>19093</v>
      </c>
      <c r="T35" s="1117">
        <v>19792</v>
      </c>
      <c r="U35" s="1117">
        <v>21792</v>
      </c>
      <c r="V35" s="1117">
        <v>23291</v>
      </c>
      <c r="W35" s="1117">
        <v>24000</v>
      </c>
      <c r="X35" s="624">
        <v>25293</v>
      </c>
      <c r="Y35" s="623">
        <v>26293</v>
      </c>
      <c r="Z35" s="623">
        <v>25992</v>
      </c>
      <c r="AA35" s="1070">
        <v>27492</v>
      </c>
      <c r="AB35" s="1070">
        <v>27992</v>
      </c>
      <c r="AC35" s="1070">
        <v>26993</v>
      </c>
      <c r="AD35" s="1070">
        <v>25994</v>
      </c>
      <c r="AE35" s="1070">
        <v>26500</v>
      </c>
      <c r="AF35" s="1070">
        <v>23400</v>
      </c>
      <c r="AG35" s="1070">
        <v>22400</v>
      </c>
      <c r="AH35" s="1070">
        <v>20200</v>
      </c>
      <c r="AI35" s="1606">
        <v>22693</v>
      </c>
      <c r="AJ35" s="454"/>
      <c r="AK35" s="86"/>
      <c r="AL35" s="86"/>
      <c r="AM35" s="86"/>
    </row>
    <row r="36" spans="1:39" ht="11.1" customHeight="1">
      <c r="A36" s="182"/>
      <c r="B36" s="183"/>
      <c r="C36" s="54"/>
      <c r="D36" s="1111" t="s">
        <v>271</v>
      </c>
      <c r="E36" s="1110"/>
      <c r="F36" s="1110"/>
      <c r="G36" s="1010"/>
      <c r="H36" s="1116">
        <v>39033</v>
      </c>
      <c r="I36" s="1116">
        <v>44284</v>
      </c>
      <c r="J36" s="1116">
        <v>45323</v>
      </c>
      <c r="K36" s="1116">
        <v>46592</v>
      </c>
      <c r="L36" s="1116">
        <v>43758</v>
      </c>
      <c r="M36" s="1116">
        <v>44454</v>
      </c>
      <c r="N36" s="1118">
        <v>47921</v>
      </c>
      <c r="O36" s="1118">
        <v>47694</v>
      </c>
      <c r="P36" s="1118">
        <v>47086</v>
      </c>
      <c r="Q36" s="1118">
        <v>48276</v>
      </c>
      <c r="R36" s="1118">
        <v>47806</v>
      </c>
      <c r="S36" s="1119">
        <v>47978</v>
      </c>
      <c r="T36" s="1119">
        <v>47307</v>
      </c>
      <c r="U36" s="1119">
        <v>48266</v>
      </c>
      <c r="V36" s="1119">
        <v>49605</v>
      </c>
      <c r="W36" s="1119">
        <v>50555</v>
      </c>
      <c r="X36" s="686">
        <v>49169</v>
      </c>
      <c r="Y36" s="685">
        <v>48952</v>
      </c>
      <c r="Z36" s="685">
        <v>51469</v>
      </c>
      <c r="AA36" s="1118">
        <v>46049</v>
      </c>
      <c r="AB36" s="1118">
        <v>47511</v>
      </c>
      <c r="AC36" s="1118">
        <v>47836</v>
      </c>
      <c r="AD36" s="1118">
        <v>47866</v>
      </c>
      <c r="AE36" s="1118">
        <v>47548</v>
      </c>
      <c r="AF36" s="1118">
        <v>49332</v>
      </c>
      <c r="AG36" s="1118">
        <v>48554</v>
      </c>
      <c r="AH36" s="1118">
        <v>52201</v>
      </c>
      <c r="AI36" s="1809">
        <v>51796</v>
      </c>
      <c r="AJ36" s="454"/>
      <c r="AL36" s="86"/>
      <c r="AM36" s="86"/>
    </row>
    <row r="37" spans="1:39" s="1" customFormat="1" ht="11.1" customHeight="1">
      <c r="A37" s="189"/>
      <c r="B37" s="252"/>
      <c r="C37" s="54"/>
      <c r="D37" s="1126" t="s">
        <v>272</v>
      </c>
      <c r="E37" s="1112"/>
      <c r="F37" s="1112"/>
      <c r="G37" s="1079"/>
      <c r="H37" s="1120">
        <v>37945</v>
      </c>
      <c r="I37" s="1080">
        <v>42059</v>
      </c>
      <c r="J37" s="1120">
        <v>43064</v>
      </c>
      <c r="K37" s="1080">
        <v>43958</v>
      </c>
      <c r="L37" s="1080">
        <v>46313</v>
      </c>
      <c r="M37" s="1080">
        <v>44473</v>
      </c>
      <c r="N37" s="1080">
        <v>45166</v>
      </c>
      <c r="O37" s="1080">
        <v>47348</v>
      </c>
      <c r="P37" s="1080">
        <v>48615</v>
      </c>
      <c r="Q37" s="1080">
        <v>48313</v>
      </c>
      <c r="R37" s="1080">
        <v>48783</v>
      </c>
      <c r="S37" s="1081">
        <v>50897</v>
      </c>
      <c r="T37" s="1081">
        <v>52209</v>
      </c>
      <c r="U37" s="1081">
        <v>52070</v>
      </c>
      <c r="V37" s="1128">
        <v>52099</v>
      </c>
      <c r="W37" s="1128">
        <v>52790</v>
      </c>
      <c r="X37" s="558">
        <v>52550</v>
      </c>
      <c r="Y37" s="1215">
        <v>52920</v>
      </c>
      <c r="Z37" s="1215">
        <v>52724</v>
      </c>
      <c r="AA37" s="1649">
        <v>53379</v>
      </c>
      <c r="AB37" s="1649">
        <v>54645</v>
      </c>
      <c r="AC37" s="1649">
        <v>54793</v>
      </c>
      <c r="AD37" s="1649">
        <v>54447</v>
      </c>
      <c r="AE37" s="1649">
        <v>55903</v>
      </c>
      <c r="AF37" s="1649">
        <v>55881</v>
      </c>
      <c r="AG37" s="1649">
        <v>56695</v>
      </c>
      <c r="AH37" s="1649">
        <v>57026</v>
      </c>
      <c r="AI37" s="1595">
        <v>55949</v>
      </c>
      <c r="AJ37" s="454"/>
      <c r="AK37" s="86"/>
      <c r="AL37" s="86"/>
      <c r="AM37" s="86"/>
    </row>
    <row r="38" spans="1:39" s="1" customFormat="1" ht="11.1" customHeight="1">
      <c r="A38" s="189"/>
      <c r="B38" s="252"/>
      <c r="C38" s="54"/>
      <c r="D38" s="1127" t="s">
        <v>273</v>
      </c>
      <c r="E38" s="1121"/>
      <c r="F38" s="1121"/>
      <c r="G38" s="1121"/>
      <c r="H38" s="1122">
        <v>94.1</v>
      </c>
      <c r="I38" s="1122">
        <v>96.55</v>
      </c>
      <c r="J38" s="1122">
        <v>96.85</v>
      </c>
      <c r="K38" s="1122">
        <v>97.67</v>
      </c>
      <c r="L38" s="1123">
        <v>96.26</v>
      </c>
      <c r="M38" s="1123">
        <v>97.99</v>
      </c>
      <c r="N38" s="1123">
        <v>97.86</v>
      </c>
      <c r="O38" s="1123">
        <v>97.89</v>
      </c>
      <c r="P38" s="1123">
        <v>98.02</v>
      </c>
      <c r="Q38" s="1123">
        <v>97.06</v>
      </c>
      <c r="R38" s="1123">
        <v>96.8</v>
      </c>
      <c r="S38" s="1124">
        <v>97.31</v>
      </c>
      <c r="T38" s="1124">
        <v>97.33</v>
      </c>
      <c r="U38" s="1124">
        <v>98.4</v>
      </c>
      <c r="V38" s="1343">
        <v>97.24</v>
      </c>
      <c r="W38" s="1343">
        <v>97.35</v>
      </c>
      <c r="X38" s="648">
        <v>97.75</v>
      </c>
      <c r="Y38" s="1495">
        <v>98.2</v>
      </c>
      <c r="Z38" s="1495">
        <v>97.64</v>
      </c>
      <c r="AA38" s="1660">
        <v>97.59</v>
      </c>
      <c r="AB38" s="1660">
        <v>97.28</v>
      </c>
      <c r="AC38" s="1660">
        <v>96.88</v>
      </c>
      <c r="AD38" s="1660">
        <v>96.56</v>
      </c>
      <c r="AE38" s="1660">
        <v>97.17</v>
      </c>
      <c r="AF38" s="1660">
        <v>96.99</v>
      </c>
      <c r="AG38" s="1660">
        <v>96.3</v>
      </c>
      <c r="AH38" s="1660">
        <v>97.93</v>
      </c>
      <c r="AI38" s="1742">
        <v>96.46</v>
      </c>
      <c r="AJ38" s="454"/>
      <c r="AK38" s="1259"/>
      <c r="AL38" s="86"/>
      <c r="AM38" s="86"/>
    </row>
    <row r="39" spans="1:39" s="86" customFormat="1" ht="11.1" customHeight="1">
      <c r="A39" s="189"/>
      <c r="B39" s="252"/>
      <c r="C39" s="54"/>
      <c r="D39" s="408"/>
      <c r="E39" s="111"/>
      <c r="F39" s="408"/>
      <c r="G39" s="408"/>
      <c r="H39" s="265"/>
      <c r="I39" s="265"/>
      <c r="J39" s="111"/>
      <c r="K39" s="265"/>
      <c r="L39" s="265"/>
      <c r="M39" s="265"/>
      <c r="N39" s="406"/>
      <c r="O39" s="406"/>
      <c r="P39" s="406"/>
      <c r="Q39" s="406"/>
      <c r="R39" s="406"/>
      <c r="S39" s="406"/>
      <c r="T39" s="406"/>
      <c r="U39" s="406"/>
      <c r="V39" s="1344"/>
      <c r="W39" s="111" t="s">
        <v>582</v>
      </c>
      <c r="X39" s="1344"/>
      <c r="Y39" s="1344"/>
      <c r="Z39" s="1344"/>
      <c r="AA39" s="1344"/>
      <c r="AB39" s="1344"/>
      <c r="AC39" s="1344"/>
      <c r="AD39" s="1344"/>
      <c r="AE39" s="1344"/>
      <c r="AF39" s="1344"/>
      <c r="AG39" s="1344"/>
      <c r="AH39" s="1344"/>
      <c r="AI39" s="1344"/>
      <c r="AJ39" s="454"/>
    </row>
    <row r="40" spans="1:39" s="86" customFormat="1" ht="11.1" customHeight="1">
      <c r="A40" s="189"/>
      <c r="B40" s="252"/>
      <c r="C40" s="106"/>
      <c r="D40" s="689"/>
      <c r="E40" s="94"/>
      <c r="F40" s="94"/>
      <c r="G40" s="94"/>
      <c r="H40" s="94"/>
      <c r="I40" s="94"/>
      <c r="J40" s="94"/>
      <c r="K40" s="94"/>
      <c r="L40" s="264"/>
      <c r="M40" s="264"/>
      <c r="N40" s="359"/>
      <c r="O40" s="359"/>
      <c r="P40" s="359"/>
      <c r="Q40" s="359"/>
      <c r="R40" s="359"/>
      <c r="S40" s="359"/>
      <c r="T40" s="359"/>
      <c r="U40" s="359"/>
      <c r="V40" s="359"/>
      <c r="W40" s="359"/>
      <c r="X40" s="359"/>
      <c r="Y40" s="359"/>
      <c r="Z40" s="359"/>
      <c r="AA40" s="359"/>
      <c r="AB40" s="359"/>
      <c r="AC40" s="359"/>
      <c r="AD40" s="359"/>
      <c r="AE40" s="359"/>
      <c r="AF40" s="359"/>
      <c r="AG40" s="359"/>
      <c r="AH40" s="359"/>
      <c r="AI40" s="359">
        <v>9</v>
      </c>
      <c r="AJ40" s="454"/>
    </row>
    <row r="41" spans="1:39" s="86" customFormat="1" ht="11.1" customHeight="1">
      <c r="A41" s="189"/>
      <c r="B41" s="252"/>
      <c r="C41" s="106"/>
      <c r="D41" s="689"/>
      <c r="E41" s="94"/>
      <c r="F41" s="94"/>
      <c r="G41" s="94"/>
      <c r="H41" s="94"/>
      <c r="I41" s="94"/>
      <c r="J41" s="94"/>
      <c r="K41" s="94"/>
      <c r="L41" s="94"/>
      <c r="M41" s="359"/>
      <c r="N41" s="359"/>
      <c r="O41" s="359"/>
      <c r="P41" s="359"/>
      <c r="Q41" s="359"/>
      <c r="R41" s="359"/>
      <c r="S41" s="359"/>
      <c r="T41" s="359"/>
      <c r="U41" s="359"/>
      <c r="V41" s="359"/>
      <c r="W41" s="359"/>
      <c r="X41" s="359"/>
      <c r="Y41" s="359"/>
      <c r="Z41" s="359"/>
      <c r="AA41" s="359"/>
      <c r="AB41" s="359"/>
      <c r="AC41" s="359"/>
      <c r="AD41" s="359"/>
      <c r="AE41" s="359"/>
      <c r="AF41" s="359"/>
      <c r="AG41" s="359"/>
      <c r="AH41" s="359"/>
      <c r="AI41" s="359"/>
    </row>
    <row r="42" spans="1:39" s="86" customFormat="1" ht="20.25" customHeight="1">
      <c r="A42" s="126"/>
      <c r="B42" s="127"/>
      <c r="C42" s="130"/>
      <c r="D42" s="129"/>
      <c r="E42" s="130"/>
      <c r="F42" s="130"/>
      <c r="G42" s="130"/>
      <c r="H42" s="132" t="s">
        <v>26</v>
      </c>
      <c r="I42" s="131" t="s">
        <v>18</v>
      </c>
      <c r="J42" s="131" t="s">
        <v>10</v>
      </c>
      <c r="K42" s="131" t="s">
        <v>19</v>
      </c>
      <c r="L42" s="131" t="s">
        <v>38</v>
      </c>
      <c r="M42" s="131" t="s">
        <v>52</v>
      </c>
      <c r="N42" s="131" t="s">
        <v>446</v>
      </c>
      <c r="O42" s="131" t="s">
        <v>462</v>
      </c>
      <c r="P42" s="131" t="s">
        <v>482</v>
      </c>
      <c r="Q42" s="131" t="s">
        <v>487</v>
      </c>
      <c r="R42" s="131" t="s">
        <v>496</v>
      </c>
      <c r="S42" s="131" t="s">
        <v>510</v>
      </c>
      <c r="T42" s="131" t="s">
        <v>515</v>
      </c>
      <c r="U42" s="131" t="s">
        <v>535</v>
      </c>
      <c r="V42" s="131" t="s">
        <v>538</v>
      </c>
      <c r="W42" s="131" t="s">
        <v>542</v>
      </c>
      <c r="X42" s="131" t="s">
        <v>545</v>
      </c>
      <c r="Y42" s="131" t="s">
        <v>553</v>
      </c>
      <c r="Z42" s="131" t="s">
        <v>571</v>
      </c>
      <c r="AA42" s="131" t="s">
        <v>577</v>
      </c>
      <c r="AB42" s="131" t="s">
        <v>584</v>
      </c>
      <c r="AC42" s="131" t="s">
        <v>593</v>
      </c>
      <c r="AD42" s="131" t="s">
        <v>599</v>
      </c>
      <c r="AE42" s="131" t="s">
        <v>606</v>
      </c>
      <c r="AF42" s="131" t="s">
        <v>613</v>
      </c>
      <c r="AG42" s="131" t="s">
        <v>618</v>
      </c>
      <c r="AH42" s="131" t="s">
        <v>627</v>
      </c>
      <c r="AI42" s="1458" t="s">
        <v>633</v>
      </c>
    </row>
    <row r="43" spans="1:39" s="89" customFormat="1" ht="11.1" customHeight="1">
      <c r="A43" s="118"/>
      <c r="B43" s="116"/>
      <c r="C43" s="379"/>
      <c r="D43" s="111"/>
      <c r="E43" s="111"/>
      <c r="F43" s="113"/>
      <c r="G43" s="113"/>
      <c r="H43" s="115"/>
      <c r="I43" s="114"/>
      <c r="J43" s="114"/>
      <c r="K43" s="114"/>
      <c r="L43" s="114"/>
      <c r="M43" s="114"/>
      <c r="N43" s="114"/>
      <c r="O43" s="114"/>
      <c r="P43" s="114"/>
      <c r="Q43" s="114"/>
      <c r="R43" s="114"/>
      <c r="S43" s="114"/>
      <c r="T43" s="114"/>
      <c r="U43" s="114"/>
      <c r="V43" s="1345"/>
      <c r="W43" s="1345"/>
      <c r="X43" s="1345"/>
      <c r="Y43" s="1345"/>
      <c r="Z43" s="1345"/>
      <c r="AA43" s="1345"/>
      <c r="AB43" s="1345"/>
      <c r="AC43" s="1345"/>
      <c r="AD43" s="1345"/>
      <c r="AE43" s="1345"/>
      <c r="AF43" s="1345"/>
      <c r="AG43" s="1345"/>
      <c r="AH43" s="1345"/>
      <c r="AI43" s="1345"/>
    </row>
    <row r="44" spans="1:39" s="1" customFormat="1" ht="11.1" customHeight="1">
      <c r="A44" s="189"/>
      <c r="B44" s="252"/>
      <c r="C44" s="54"/>
      <c r="D44" s="334" t="s">
        <v>275</v>
      </c>
      <c r="E44" s="336"/>
      <c r="F44" s="336"/>
      <c r="G44" s="336"/>
      <c r="H44" s="262"/>
      <c r="I44" s="262"/>
      <c r="J44" s="262"/>
      <c r="K44" s="262"/>
      <c r="L44" s="212"/>
      <c r="M44" s="319"/>
      <c r="N44" s="319"/>
      <c r="O44" s="319"/>
      <c r="P44" s="319"/>
      <c r="Q44" s="319"/>
      <c r="R44" s="319"/>
      <c r="S44" s="459"/>
      <c r="T44" s="459"/>
      <c r="U44" s="459"/>
      <c r="V44" s="1290"/>
      <c r="W44" s="1290"/>
      <c r="X44" s="1290"/>
      <c r="Y44" s="1290"/>
      <c r="Z44" s="1290"/>
      <c r="AA44" s="1290"/>
      <c r="AB44" s="1290"/>
      <c r="AC44" s="1290"/>
      <c r="AD44" s="1290"/>
      <c r="AE44" s="1290"/>
      <c r="AF44" s="1290"/>
      <c r="AG44" s="1290"/>
      <c r="AH44" s="1290"/>
      <c r="AI44" s="1290" t="s">
        <v>539</v>
      </c>
      <c r="AK44" s="86"/>
    </row>
    <row r="45" spans="1:39" s="86" customFormat="1" ht="11.1" customHeight="1">
      <c r="A45" s="189"/>
      <c r="B45" s="252"/>
      <c r="C45" s="54"/>
      <c r="D45" s="1125" t="s">
        <v>276</v>
      </c>
      <c r="E45" s="1079"/>
      <c r="F45" s="1079"/>
      <c r="G45" s="1079"/>
      <c r="H45" s="1080">
        <v>89880</v>
      </c>
      <c r="I45" s="1080">
        <v>102051</v>
      </c>
      <c r="J45" s="1080">
        <v>104626</v>
      </c>
      <c r="K45" s="1080">
        <v>106458</v>
      </c>
      <c r="L45" s="1080">
        <v>106417</v>
      </c>
      <c r="M45" s="1080">
        <v>108400</v>
      </c>
      <c r="N45" s="1080">
        <v>108255</v>
      </c>
      <c r="O45" s="1080">
        <v>109390</v>
      </c>
      <c r="P45" s="1080">
        <v>111833</v>
      </c>
      <c r="Q45" s="1080">
        <v>115876</v>
      </c>
      <c r="R45" s="1080">
        <v>116461</v>
      </c>
      <c r="S45" s="1128">
        <v>120109</v>
      </c>
      <c r="T45" s="1128">
        <v>125385</v>
      </c>
      <c r="U45" s="1128">
        <v>129411</v>
      </c>
      <c r="V45" s="1128">
        <v>127126</v>
      </c>
      <c r="W45" s="1128">
        <v>125106</v>
      </c>
      <c r="X45" s="558">
        <v>131298</v>
      </c>
      <c r="Y45" s="1215">
        <v>145708</v>
      </c>
      <c r="Z45" s="1215">
        <v>152714</v>
      </c>
      <c r="AA45" s="1649">
        <v>160196</v>
      </c>
      <c r="AB45" s="1649">
        <v>165115</v>
      </c>
      <c r="AC45" s="1649">
        <v>162217</v>
      </c>
      <c r="AD45" s="1649">
        <v>159297</v>
      </c>
      <c r="AE45" s="1649">
        <v>161202</v>
      </c>
      <c r="AF45" s="1649">
        <v>164958</v>
      </c>
      <c r="AG45" s="1649">
        <v>173253</v>
      </c>
      <c r="AH45" s="1649">
        <v>174134</v>
      </c>
      <c r="AI45" s="1595">
        <v>181855</v>
      </c>
      <c r="AJ45" s="454"/>
      <c r="AK45" s="454"/>
    </row>
    <row r="46" spans="1:39" s="86" customFormat="1" ht="11.1" customHeight="1">
      <c r="A46" s="189"/>
      <c r="B46" s="252"/>
      <c r="C46" s="54"/>
      <c r="D46" s="1083" t="s">
        <v>277</v>
      </c>
      <c r="E46" s="1082"/>
      <c r="F46" s="1083"/>
      <c r="G46" s="1083"/>
      <c r="H46" s="1084">
        <v>65829</v>
      </c>
      <c r="I46" s="1084">
        <v>73488</v>
      </c>
      <c r="J46" s="1084">
        <v>74782</v>
      </c>
      <c r="K46" s="1084">
        <v>74376</v>
      </c>
      <c r="L46" s="1084">
        <v>73477</v>
      </c>
      <c r="M46" s="1084">
        <v>74040</v>
      </c>
      <c r="N46" s="1085">
        <v>73441</v>
      </c>
      <c r="O46" s="1084">
        <v>73824</v>
      </c>
      <c r="P46" s="1085">
        <v>76059</v>
      </c>
      <c r="Q46" s="1085">
        <v>78289</v>
      </c>
      <c r="R46" s="1085">
        <v>79384</v>
      </c>
      <c r="S46" s="1129">
        <v>82357</v>
      </c>
      <c r="T46" s="1129">
        <v>86744</v>
      </c>
      <c r="U46" s="1129">
        <v>90036</v>
      </c>
      <c r="V46" s="1129">
        <v>89592</v>
      </c>
      <c r="W46" s="1129">
        <v>88349</v>
      </c>
      <c r="X46" s="1228">
        <v>92985</v>
      </c>
      <c r="Y46" s="1490">
        <v>102281</v>
      </c>
      <c r="Z46" s="1490">
        <v>107740</v>
      </c>
      <c r="AA46" s="1650">
        <v>113168</v>
      </c>
      <c r="AB46" s="1650">
        <v>117255</v>
      </c>
      <c r="AC46" s="1650">
        <v>115565</v>
      </c>
      <c r="AD46" s="1650">
        <v>114248</v>
      </c>
      <c r="AE46" s="1650">
        <v>117065</v>
      </c>
      <c r="AF46" s="1650">
        <v>120941</v>
      </c>
      <c r="AG46" s="1650">
        <v>128709</v>
      </c>
      <c r="AH46" s="1650">
        <v>131142</v>
      </c>
      <c r="AI46" s="1640">
        <v>137564</v>
      </c>
    </row>
    <row r="47" spans="1:39" s="101" customFormat="1" ht="11.1" customHeight="1">
      <c r="A47" s="118"/>
      <c r="B47" s="116"/>
      <c r="C47" s="54"/>
      <c r="D47" s="1098" t="s">
        <v>15</v>
      </c>
      <c r="E47" s="1034"/>
      <c r="F47" s="1098"/>
      <c r="G47" s="1098"/>
      <c r="H47" s="1130">
        <v>55.02</v>
      </c>
      <c r="I47" s="1130">
        <v>54.3</v>
      </c>
      <c r="J47" s="1130">
        <v>54.69</v>
      </c>
      <c r="K47" s="1130">
        <v>54.87</v>
      </c>
      <c r="L47" s="1131">
        <v>54.65</v>
      </c>
      <c r="M47" s="1131">
        <v>60.18</v>
      </c>
      <c r="N47" s="1131">
        <v>54.15</v>
      </c>
      <c r="O47" s="1131">
        <v>53.91</v>
      </c>
      <c r="P47" s="1131">
        <v>53.5</v>
      </c>
      <c r="Q47" s="1131">
        <v>53.91</v>
      </c>
      <c r="R47" s="1131">
        <v>54.11</v>
      </c>
      <c r="S47" s="1132">
        <v>55.01</v>
      </c>
      <c r="T47" s="1132">
        <v>55.41</v>
      </c>
      <c r="U47" s="1132">
        <v>54.86</v>
      </c>
      <c r="V47" s="1132">
        <v>54.16</v>
      </c>
      <c r="W47" s="1132">
        <v>50.49</v>
      </c>
      <c r="X47" s="1440">
        <v>51.56</v>
      </c>
      <c r="Y47" s="1496">
        <v>49.42</v>
      </c>
      <c r="Z47" s="1496">
        <v>49.01</v>
      </c>
      <c r="AA47" s="1651">
        <v>48.01</v>
      </c>
      <c r="AB47" s="1651">
        <v>47.94</v>
      </c>
      <c r="AC47" s="1651">
        <v>41.02</v>
      </c>
      <c r="AD47" s="1651">
        <v>44.74</v>
      </c>
      <c r="AE47" s="1651">
        <v>48.64</v>
      </c>
      <c r="AF47" s="1651">
        <v>47.55</v>
      </c>
      <c r="AG47" s="1651">
        <v>48.58</v>
      </c>
      <c r="AH47" s="1651">
        <v>49.28</v>
      </c>
      <c r="AI47" s="1743">
        <v>50.22</v>
      </c>
      <c r="AL47" s="86"/>
      <c r="AM47" s="86"/>
    </row>
    <row r="48" spans="1:39" s="86" customFormat="1" ht="11.1" customHeight="1">
      <c r="A48" s="189"/>
      <c r="B48" s="274"/>
      <c r="C48" s="54"/>
      <c r="D48" s="1098"/>
      <c r="E48" s="1133" t="s">
        <v>278</v>
      </c>
      <c r="F48" s="1098"/>
      <c r="G48" s="1098"/>
      <c r="H48" s="1088">
        <v>42134</v>
      </c>
      <c r="I48" s="1088">
        <v>39619</v>
      </c>
      <c r="J48" s="1088">
        <v>40061</v>
      </c>
      <c r="K48" s="1088">
        <v>40799</v>
      </c>
      <c r="L48" s="1088">
        <v>41156</v>
      </c>
      <c r="M48" s="1088">
        <v>41508</v>
      </c>
      <c r="N48" s="1084">
        <v>41143</v>
      </c>
      <c r="O48" s="1084">
        <v>41204</v>
      </c>
      <c r="P48" s="1084">
        <v>41288</v>
      </c>
      <c r="Q48" s="1084">
        <v>41447</v>
      </c>
      <c r="R48" s="1084">
        <v>41204</v>
      </c>
      <c r="S48" s="1134">
        <v>40724</v>
      </c>
      <c r="T48" s="1134">
        <v>40609</v>
      </c>
      <c r="U48" s="1134">
        <v>43242</v>
      </c>
      <c r="V48" s="1134">
        <v>43872</v>
      </c>
      <c r="W48" s="1134">
        <v>42572</v>
      </c>
      <c r="X48" s="690">
        <v>44333</v>
      </c>
      <c r="Y48" s="1203">
        <v>49900</v>
      </c>
      <c r="Z48" s="1203">
        <v>52600</v>
      </c>
      <c r="AA48" s="1652">
        <v>53440</v>
      </c>
      <c r="AB48" s="1652">
        <v>55980</v>
      </c>
      <c r="AC48" s="1652">
        <v>54656</v>
      </c>
      <c r="AD48" s="1652">
        <v>56172</v>
      </c>
      <c r="AE48" s="1652">
        <v>56106</v>
      </c>
      <c r="AF48" s="1652">
        <v>56786</v>
      </c>
      <c r="AG48" s="1652">
        <v>59730</v>
      </c>
      <c r="AH48" s="1652">
        <v>59704</v>
      </c>
      <c r="AI48" s="1639">
        <v>61262</v>
      </c>
    </row>
    <row r="49" spans="1:41" s="86" customFormat="1" ht="11.1" customHeight="1">
      <c r="A49" s="189"/>
      <c r="B49" s="190"/>
      <c r="C49" s="54"/>
      <c r="D49" s="1098"/>
      <c r="E49" s="1133" t="s">
        <v>456</v>
      </c>
      <c r="F49" s="1098"/>
      <c r="G49" s="1098"/>
      <c r="H49" s="1088">
        <v>23695</v>
      </c>
      <c r="I49" s="1088">
        <v>33869</v>
      </c>
      <c r="J49" s="1088">
        <v>34721</v>
      </c>
      <c r="K49" s="1088">
        <v>33577</v>
      </c>
      <c r="L49" s="1088">
        <v>32321</v>
      </c>
      <c r="M49" s="1088">
        <v>32532</v>
      </c>
      <c r="N49" s="1089">
        <v>32298</v>
      </c>
      <c r="O49" s="1084">
        <v>32620</v>
      </c>
      <c r="P49" s="1089">
        <v>34771</v>
      </c>
      <c r="Q49" s="1089">
        <v>36842</v>
      </c>
      <c r="R49" s="1089">
        <v>38180</v>
      </c>
      <c r="S49" s="1135">
        <v>41633</v>
      </c>
      <c r="T49" s="1135">
        <v>46135</v>
      </c>
      <c r="U49" s="1135">
        <v>46794</v>
      </c>
      <c r="V49" s="1135">
        <v>45720</v>
      </c>
      <c r="W49" s="1135">
        <v>45777</v>
      </c>
      <c r="X49" s="691">
        <v>48652</v>
      </c>
      <c r="Y49" s="1491">
        <v>52381</v>
      </c>
      <c r="Z49" s="1491">
        <v>55140</v>
      </c>
      <c r="AA49" s="1653">
        <v>59728</v>
      </c>
      <c r="AB49" s="1653">
        <v>61275</v>
      </c>
      <c r="AC49" s="1653">
        <v>60909</v>
      </c>
      <c r="AD49" s="1653">
        <v>58076</v>
      </c>
      <c r="AE49" s="1653">
        <v>60959</v>
      </c>
      <c r="AF49" s="1653">
        <v>64155</v>
      </c>
      <c r="AG49" s="1653">
        <v>68979</v>
      </c>
      <c r="AH49" s="1653">
        <v>71438</v>
      </c>
      <c r="AI49" s="1670">
        <v>76302</v>
      </c>
    </row>
    <row r="50" spans="1:41" s="86" customFormat="1" ht="11.1" customHeight="1">
      <c r="A50" s="189"/>
      <c r="B50" s="190"/>
      <c r="C50" s="54"/>
      <c r="D50" s="1136" t="s">
        <v>280</v>
      </c>
      <c r="E50" s="1137"/>
      <c r="F50" s="1136"/>
      <c r="G50" s="1136"/>
      <c r="H50" s="1138">
        <v>24051</v>
      </c>
      <c r="I50" s="1138">
        <v>28563</v>
      </c>
      <c r="J50" s="1138">
        <v>29844</v>
      </c>
      <c r="K50" s="1138">
        <v>32082</v>
      </c>
      <c r="L50" s="1138">
        <v>32940</v>
      </c>
      <c r="M50" s="1138">
        <v>34360</v>
      </c>
      <c r="N50" s="1138">
        <v>34814</v>
      </c>
      <c r="O50" s="1139">
        <v>35566</v>
      </c>
      <c r="P50" s="1138">
        <v>35774</v>
      </c>
      <c r="Q50" s="1138">
        <v>37587</v>
      </c>
      <c r="R50" s="1138">
        <v>37077</v>
      </c>
      <c r="S50" s="1140">
        <v>37752</v>
      </c>
      <c r="T50" s="1140">
        <v>38641</v>
      </c>
      <c r="U50" s="1140">
        <v>39375</v>
      </c>
      <c r="V50" s="1140">
        <v>37534</v>
      </c>
      <c r="W50" s="1140">
        <v>36757</v>
      </c>
      <c r="X50" s="695">
        <v>38313</v>
      </c>
      <c r="Y50" s="694">
        <v>43427</v>
      </c>
      <c r="Z50" s="694">
        <v>44974</v>
      </c>
      <c r="AA50" s="1139">
        <v>47028</v>
      </c>
      <c r="AB50" s="1139">
        <v>47860</v>
      </c>
      <c r="AC50" s="1139">
        <v>46652</v>
      </c>
      <c r="AD50" s="1139">
        <v>45049</v>
      </c>
      <c r="AE50" s="1139">
        <v>44137</v>
      </c>
      <c r="AF50" s="1139">
        <v>44017</v>
      </c>
      <c r="AG50" s="1139">
        <v>44544</v>
      </c>
      <c r="AH50" s="1139">
        <v>42992</v>
      </c>
      <c r="AI50" s="1607">
        <v>44291</v>
      </c>
    </row>
    <row r="51" spans="1:41" s="86" customFormat="1" ht="11.1" customHeight="1">
      <c r="A51" s="189"/>
      <c r="B51" s="190"/>
      <c r="C51" s="54"/>
      <c r="D51" s="1098"/>
      <c r="E51" s="1034" t="s">
        <v>281</v>
      </c>
      <c r="F51" s="1098"/>
      <c r="G51" s="1098"/>
      <c r="H51" s="1088">
        <v>11081</v>
      </c>
      <c r="I51" s="1088">
        <v>12785</v>
      </c>
      <c r="J51" s="1088">
        <v>13100</v>
      </c>
      <c r="K51" s="1088">
        <v>13579</v>
      </c>
      <c r="L51" s="1088">
        <v>13868</v>
      </c>
      <c r="M51" s="1088">
        <v>14446</v>
      </c>
      <c r="N51" s="1084">
        <v>14201</v>
      </c>
      <c r="O51" s="1084">
        <v>14620</v>
      </c>
      <c r="P51" s="1084">
        <v>14690</v>
      </c>
      <c r="Q51" s="1084">
        <v>15197</v>
      </c>
      <c r="R51" s="1084">
        <v>14873</v>
      </c>
      <c r="S51" s="1134">
        <v>14874</v>
      </c>
      <c r="T51" s="1134">
        <v>15323</v>
      </c>
      <c r="U51" s="1134">
        <v>15695</v>
      </c>
      <c r="V51" s="1134">
        <v>15619</v>
      </c>
      <c r="W51" s="1134">
        <v>15623</v>
      </c>
      <c r="X51" s="690">
        <v>17157</v>
      </c>
      <c r="Y51" s="1203">
        <v>20790</v>
      </c>
      <c r="Z51" s="1203">
        <v>22026</v>
      </c>
      <c r="AA51" s="1652">
        <v>25429</v>
      </c>
      <c r="AB51" s="1652">
        <v>26218</v>
      </c>
      <c r="AC51" s="1652">
        <v>25432</v>
      </c>
      <c r="AD51" s="1652">
        <v>24548</v>
      </c>
      <c r="AE51" s="1652">
        <v>24015</v>
      </c>
      <c r="AF51" s="1652">
        <v>23852</v>
      </c>
      <c r="AG51" s="1652">
        <v>23697</v>
      </c>
      <c r="AH51" s="1652">
        <v>22865</v>
      </c>
      <c r="AI51" s="1639">
        <v>23836</v>
      </c>
      <c r="AJ51" s="1260"/>
      <c r="AK51" s="1260"/>
    </row>
    <row r="52" spans="1:41" s="86" customFormat="1" ht="11.1" customHeight="1">
      <c r="A52" s="189"/>
      <c r="B52" s="190"/>
      <c r="C52" s="54"/>
      <c r="D52" s="1107"/>
      <c r="E52" s="1141" t="s">
        <v>282</v>
      </c>
      <c r="F52" s="1107"/>
      <c r="G52" s="1107"/>
      <c r="H52" s="1089">
        <v>12970</v>
      </c>
      <c r="I52" s="1089">
        <v>15778</v>
      </c>
      <c r="J52" s="1089">
        <v>16744</v>
      </c>
      <c r="K52" s="1089">
        <v>18503</v>
      </c>
      <c r="L52" s="1089">
        <v>19072</v>
      </c>
      <c r="M52" s="1089">
        <v>19914</v>
      </c>
      <c r="N52" s="1089">
        <v>20613</v>
      </c>
      <c r="O52" s="1089">
        <v>20946</v>
      </c>
      <c r="P52" s="1089">
        <v>21084</v>
      </c>
      <c r="Q52" s="1089">
        <v>22390</v>
      </c>
      <c r="R52" s="1089">
        <v>22204</v>
      </c>
      <c r="S52" s="1135">
        <v>22878</v>
      </c>
      <c r="T52" s="1135">
        <v>23318</v>
      </c>
      <c r="U52" s="1135">
        <v>23680</v>
      </c>
      <c r="V52" s="1135">
        <v>21915</v>
      </c>
      <c r="W52" s="1135">
        <v>21134</v>
      </c>
      <c r="X52" s="691">
        <v>21156</v>
      </c>
      <c r="Y52" s="1491">
        <v>22637</v>
      </c>
      <c r="Z52" s="1491">
        <v>22948</v>
      </c>
      <c r="AA52" s="1653">
        <v>21599</v>
      </c>
      <c r="AB52" s="1653">
        <v>21642</v>
      </c>
      <c r="AC52" s="1653">
        <v>21220</v>
      </c>
      <c r="AD52" s="1653">
        <v>20501</v>
      </c>
      <c r="AE52" s="1653">
        <v>20122</v>
      </c>
      <c r="AF52" s="1653">
        <v>20165</v>
      </c>
      <c r="AG52" s="1653">
        <v>20847</v>
      </c>
      <c r="AH52" s="1653">
        <v>20127</v>
      </c>
      <c r="AI52" s="1670">
        <v>20455</v>
      </c>
      <c r="AJ52" s="1260"/>
      <c r="AK52" s="1260"/>
    </row>
    <row r="53" spans="1:41" s="1" customFormat="1" ht="11.1" customHeight="1">
      <c r="A53" s="189"/>
      <c r="B53" s="190"/>
      <c r="C53" s="52"/>
      <c r="D53" s="268"/>
      <c r="E53" s="111"/>
      <c r="F53" s="268"/>
      <c r="G53" s="268"/>
      <c r="H53" s="269"/>
      <c r="I53" s="269"/>
      <c r="J53" s="111"/>
      <c r="K53" s="34"/>
      <c r="L53" s="34"/>
      <c r="M53" s="34"/>
      <c r="N53" s="34"/>
      <c r="O53" s="34"/>
      <c r="P53" s="34"/>
      <c r="Q53" s="34"/>
      <c r="R53" s="34"/>
      <c r="S53" s="277"/>
      <c r="T53" s="277"/>
      <c r="U53" s="277"/>
      <c r="V53" s="1134"/>
      <c r="W53" s="1134"/>
      <c r="X53" s="690"/>
      <c r="Y53" s="1203"/>
      <c r="Z53" s="1203"/>
      <c r="AA53" s="1203"/>
      <c r="AB53" s="1203"/>
      <c r="AC53" s="1203"/>
      <c r="AD53" s="1203"/>
      <c r="AE53" s="1203"/>
      <c r="AF53" s="1203"/>
      <c r="AG53" s="1203"/>
      <c r="AH53" s="1203"/>
      <c r="AI53" s="1203"/>
      <c r="AJ53" s="690"/>
      <c r="AK53" s="690"/>
      <c r="AL53" s="86"/>
      <c r="AM53" s="86"/>
      <c r="AN53" s="86"/>
      <c r="AO53" s="86"/>
    </row>
    <row r="54" spans="1:41" s="1" customFormat="1" ht="11.1" customHeight="1">
      <c r="A54" s="189"/>
      <c r="B54" s="190"/>
      <c r="C54" s="379"/>
      <c r="D54" s="177"/>
      <c r="E54" s="17"/>
      <c r="F54" s="17"/>
      <c r="G54" s="17"/>
      <c r="H54" s="34"/>
      <c r="I54" s="34"/>
      <c r="J54" s="34"/>
      <c r="K54" s="34"/>
      <c r="L54" s="34"/>
      <c r="M54" s="34"/>
      <c r="N54" s="34"/>
      <c r="O54" s="34"/>
      <c r="P54" s="34"/>
      <c r="Q54" s="34"/>
      <c r="R54" s="34"/>
      <c r="S54" s="277"/>
      <c r="T54" s="277"/>
      <c r="U54" s="277"/>
      <c r="V54" s="1134"/>
      <c r="W54" s="1134"/>
      <c r="X54" s="690"/>
      <c r="Y54" s="1203"/>
      <c r="Z54" s="1203"/>
      <c r="AA54" s="1203"/>
      <c r="AB54" s="1203"/>
      <c r="AC54" s="1203"/>
      <c r="AD54" s="1203"/>
      <c r="AE54" s="1203"/>
      <c r="AF54" s="1203"/>
      <c r="AG54" s="1203"/>
      <c r="AH54" s="1203"/>
      <c r="AI54" s="1203"/>
      <c r="AJ54" s="690"/>
      <c r="AK54" s="690"/>
      <c r="AL54" s="86"/>
      <c r="AM54" s="86"/>
      <c r="AN54" s="86"/>
      <c r="AO54" s="86"/>
    </row>
    <row r="55" spans="1:41" ht="11.1" customHeight="1">
      <c r="A55" s="182"/>
      <c r="B55" s="183"/>
      <c r="C55" s="111"/>
      <c r="D55" s="334" t="s">
        <v>291</v>
      </c>
      <c r="E55" s="336"/>
      <c r="F55" s="336"/>
      <c r="G55" s="336"/>
      <c r="H55" s="17"/>
      <c r="I55" s="17"/>
      <c r="J55" s="17"/>
      <c r="K55" s="17"/>
      <c r="L55" s="212"/>
      <c r="M55" s="319"/>
      <c r="N55" s="319"/>
      <c r="O55" s="319"/>
      <c r="P55" s="319"/>
      <c r="Q55" s="319"/>
      <c r="R55" s="319"/>
      <c r="S55" s="459"/>
      <c r="T55" s="459"/>
      <c r="U55" s="459"/>
      <c r="V55" s="1290"/>
      <c r="W55" s="1290"/>
      <c r="X55" s="459"/>
      <c r="Y55" s="345"/>
      <c r="Z55" s="345"/>
      <c r="AA55" s="345"/>
      <c r="AB55" s="345"/>
      <c r="AC55" s="345"/>
      <c r="AD55" s="345"/>
      <c r="AE55" s="345"/>
      <c r="AF55" s="345"/>
      <c r="AG55" s="345"/>
      <c r="AH55" s="345"/>
      <c r="AI55" s="345" t="s">
        <v>562</v>
      </c>
      <c r="AJ55" s="459"/>
      <c r="AK55" s="459"/>
      <c r="AL55" s="86"/>
      <c r="AM55" s="86"/>
      <c r="AN55" s="87"/>
      <c r="AO55" s="87"/>
    </row>
    <row r="56" spans="1:41" ht="11.1" customHeight="1">
      <c r="A56" s="182"/>
      <c r="B56" s="183"/>
      <c r="C56" s="54"/>
      <c r="D56" s="1142" t="s">
        <v>283</v>
      </c>
      <c r="E56" s="1143"/>
      <c r="F56" s="1144"/>
      <c r="G56" s="1144"/>
      <c r="H56" s="1145">
        <v>122523</v>
      </c>
      <c r="I56" s="1145">
        <v>147712</v>
      </c>
      <c r="J56" s="1145">
        <v>155118</v>
      </c>
      <c r="K56" s="1145">
        <v>156476</v>
      </c>
      <c r="L56" s="1145">
        <v>155533</v>
      </c>
      <c r="M56" s="1145">
        <v>154742</v>
      </c>
      <c r="N56" s="1145">
        <v>156331</v>
      </c>
      <c r="O56" s="1145">
        <v>157677</v>
      </c>
      <c r="P56" s="1145">
        <v>157041</v>
      </c>
      <c r="Q56" s="1145">
        <v>155488</v>
      </c>
      <c r="R56" s="1145">
        <v>154799</v>
      </c>
      <c r="S56" s="1146">
        <v>155768</v>
      </c>
      <c r="T56" s="1146">
        <v>156367</v>
      </c>
      <c r="U56" s="1146">
        <v>156511</v>
      </c>
      <c r="V56" s="1146">
        <v>169122</v>
      </c>
      <c r="W56" s="1146">
        <v>174971</v>
      </c>
      <c r="X56" s="699">
        <v>180146</v>
      </c>
      <c r="Y56" s="698">
        <v>186110</v>
      </c>
      <c r="Z56" s="698">
        <v>211703</v>
      </c>
      <c r="AA56" s="1145">
        <v>214652</v>
      </c>
      <c r="AB56" s="1145">
        <v>217568</v>
      </c>
      <c r="AC56" s="1145">
        <v>219630</v>
      </c>
      <c r="AD56" s="1145">
        <v>221479</v>
      </c>
      <c r="AE56" s="1145">
        <v>225684</v>
      </c>
      <c r="AF56" s="1145">
        <v>224361</v>
      </c>
      <c r="AG56" s="1145">
        <v>219049</v>
      </c>
      <c r="AH56" s="1145">
        <v>184430</v>
      </c>
      <c r="AI56" s="1805">
        <v>182749</v>
      </c>
      <c r="AJ56" s="1261"/>
      <c r="AK56" s="1261"/>
      <c r="AL56" s="86"/>
      <c r="AM56" s="86"/>
      <c r="AN56" s="87"/>
      <c r="AO56" s="87"/>
    </row>
    <row r="57" spans="1:41" ht="12.75" customHeight="1">
      <c r="A57" s="182"/>
      <c r="B57" s="183"/>
      <c r="C57" s="54"/>
      <c r="D57" s="1098"/>
      <c r="E57" s="1097" t="s">
        <v>459</v>
      </c>
      <c r="F57" s="1147"/>
      <c r="G57" s="1147"/>
      <c r="H57" s="1148">
        <v>100408</v>
      </c>
      <c r="I57" s="1148">
        <v>121525</v>
      </c>
      <c r="J57" s="1148">
        <v>123163</v>
      </c>
      <c r="K57" s="1148">
        <v>124977</v>
      </c>
      <c r="L57" s="1148">
        <v>125228</v>
      </c>
      <c r="M57" s="1148">
        <v>124660</v>
      </c>
      <c r="N57" s="1149">
        <v>122877</v>
      </c>
      <c r="O57" s="1148">
        <v>123052</v>
      </c>
      <c r="P57" s="1149">
        <v>122924</v>
      </c>
      <c r="Q57" s="1149">
        <v>121562</v>
      </c>
      <c r="R57" s="1149">
        <v>120033</v>
      </c>
      <c r="S57" s="1150">
        <v>120688</v>
      </c>
      <c r="T57" s="1150">
        <v>121572</v>
      </c>
      <c r="U57" s="1150">
        <v>122382</v>
      </c>
      <c r="V57" s="1150">
        <v>132725</v>
      </c>
      <c r="W57" s="1150">
        <v>140493</v>
      </c>
      <c r="X57" s="702">
        <v>147293</v>
      </c>
      <c r="Y57" s="930">
        <v>153740</v>
      </c>
      <c r="Z57" s="930">
        <v>178844</v>
      </c>
      <c r="AA57" s="1654">
        <v>182762</v>
      </c>
      <c r="AB57" s="1654">
        <v>187039</v>
      </c>
      <c r="AC57" s="1654">
        <v>188268</v>
      </c>
      <c r="AD57" s="1654">
        <v>186353</v>
      </c>
      <c r="AE57" s="1654">
        <v>189208</v>
      </c>
      <c r="AF57" s="1654">
        <v>187208</v>
      </c>
      <c r="AG57" s="1654">
        <v>182131</v>
      </c>
      <c r="AH57" s="1654">
        <v>155048</v>
      </c>
      <c r="AI57" s="1620">
        <v>154734</v>
      </c>
      <c r="AJ57" s="1271"/>
      <c r="AK57" s="1271"/>
      <c r="AL57" s="86"/>
      <c r="AM57" s="86"/>
      <c r="AN57" s="87"/>
      <c r="AO57" s="87"/>
    </row>
    <row r="58" spans="1:41" ht="11.25" customHeight="1">
      <c r="A58" s="182"/>
      <c r="B58" s="183"/>
      <c r="C58" s="54"/>
      <c r="D58" s="1098"/>
      <c r="E58" s="1097" t="s">
        <v>35</v>
      </c>
      <c r="F58" s="1151"/>
      <c r="G58" s="1151"/>
      <c r="H58" s="1152">
        <v>22115</v>
      </c>
      <c r="I58" s="1152">
        <v>26187</v>
      </c>
      <c r="J58" s="1152">
        <v>31955</v>
      </c>
      <c r="K58" s="1152">
        <v>31499</v>
      </c>
      <c r="L58" s="1152">
        <v>30305</v>
      </c>
      <c r="M58" s="1152">
        <v>30082</v>
      </c>
      <c r="N58" s="1152">
        <v>33454</v>
      </c>
      <c r="O58" s="1153">
        <v>34625</v>
      </c>
      <c r="P58" s="1152">
        <v>34117</v>
      </c>
      <c r="Q58" s="1152">
        <v>33926</v>
      </c>
      <c r="R58" s="1152">
        <v>34766</v>
      </c>
      <c r="S58" s="1154">
        <v>35080</v>
      </c>
      <c r="T58" s="1154">
        <v>34795</v>
      </c>
      <c r="U58" s="1154">
        <v>34129</v>
      </c>
      <c r="V58" s="1154">
        <v>36397</v>
      </c>
      <c r="W58" s="1154">
        <v>34478</v>
      </c>
      <c r="X58" s="706">
        <v>32853</v>
      </c>
      <c r="Y58" s="704">
        <v>32370</v>
      </c>
      <c r="Z58" s="704">
        <v>32859</v>
      </c>
      <c r="AA58" s="1152">
        <v>31890</v>
      </c>
      <c r="AB58" s="1152">
        <v>30529</v>
      </c>
      <c r="AC58" s="1152">
        <v>31362</v>
      </c>
      <c r="AD58" s="1152">
        <v>35126</v>
      </c>
      <c r="AE58" s="1152">
        <v>36476</v>
      </c>
      <c r="AF58" s="1152">
        <v>37153</v>
      </c>
      <c r="AG58" s="1152">
        <v>36918</v>
      </c>
      <c r="AH58" s="1152">
        <v>29382</v>
      </c>
      <c r="AI58" s="1618">
        <v>28015</v>
      </c>
      <c r="AJ58" s="1261"/>
      <c r="AK58" s="1261"/>
      <c r="AL58" s="86"/>
      <c r="AM58" s="86"/>
      <c r="AN58" s="87"/>
      <c r="AO58" s="87"/>
    </row>
    <row r="59" spans="1:41" s="87" customFormat="1" ht="11.1" customHeight="1">
      <c r="A59" s="182"/>
      <c r="B59" s="183"/>
      <c r="C59" s="54"/>
      <c r="D59" s="1155" t="s">
        <v>285</v>
      </c>
      <c r="E59" s="1002"/>
      <c r="F59" s="1156"/>
      <c r="G59" s="1157"/>
      <c r="H59" s="1158">
        <v>344170</v>
      </c>
      <c r="I59" s="1158">
        <v>365738</v>
      </c>
      <c r="J59" s="1158">
        <v>375102</v>
      </c>
      <c r="K59" s="1158">
        <v>378199</v>
      </c>
      <c r="L59" s="1158">
        <v>379993</v>
      </c>
      <c r="M59" s="1158">
        <v>380002</v>
      </c>
      <c r="N59" s="1158">
        <v>378124</v>
      </c>
      <c r="O59" s="1159">
        <v>377540</v>
      </c>
      <c r="P59" s="1158">
        <v>378327</v>
      </c>
      <c r="Q59" s="1158">
        <v>381316</v>
      </c>
      <c r="R59" s="1158">
        <v>394490</v>
      </c>
      <c r="S59" s="1160">
        <v>398383</v>
      </c>
      <c r="T59" s="1160">
        <v>400970</v>
      </c>
      <c r="U59" s="1160">
        <v>403657</v>
      </c>
      <c r="V59" s="1160">
        <v>410618</v>
      </c>
      <c r="W59" s="1160">
        <v>410904</v>
      </c>
      <c r="X59" s="712">
        <v>412908</v>
      </c>
      <c r="Y59" s="711">
        <v>418416</v>
      </c>
      <c r="Z59" s="711">
        <v>455854</v>
      </c>
      <c r="AA59" s="1159">
        <v>467453</v>
      </c>
      <c r="AB59" s="1159">
        <v>477459</v>
      </c>
      <c r="AC59" s="1159">
        <v>484579</v>
      </c>
      <c r="AD59" s="1159">
        <v>501652</v>
      </c>
      <c r="AE59" s="1159">
        <v>508401</v>
      </c>
      <c r="AF59" s="1159">
        <v>516473</v>
      </c>
      <c r="AG59" s="1159">
        <v>522414</v>
      </c>
      <c r="AH59" s="1159">
        <v>541894</v>
      </c>
      <c r="AI59" s="1616">
        <v>549401</v>
      </c>
      <c r="AJ59" s="1261"/>
      <c r="AK59" s="1261"/>
      <c r="AL59" s="86"/>
      <c r="AM59" s="86"/>
    </row>
    <row r="60" spans="1:41" ht="11.1" customHeight="1">
      <c r="A60" s="182"/>
      <c r="B60" s="183"/>
      <c r="C60" s="54"/>
      <c r="D60" s="1083" t="s">
        <v>286</v>
      </c>
      <c r="E60" s="1010"/>
      <c r="F60" s="1161"/>
      <c r="G60" s="1161"/>
      <c r="H60" s="1153">
        <v>370785</v>
      </c>
      <c r="I60" s="1153">
        <v>396177</v>
      </c>
      <c r="J60" s="1153">
        <v>406248</v>
      </c>
      <c r="K60" s="1153">
        <v>409480</v>
      </c>
      <c r="L60" s="1153">
        <v>410826</v>
      </c>
      <c r="M60" s="1153">
        <v>411051</v>
      </c>
      <c r="N60" s="1153">
        <v>413196</v>
      </c>
      <c r="O60" s="1153">
        <v>413064</v>
      </c>
      <c r="P60" s="1153">
        <v>414283</v>
      </c>
      <c r="Q60" s="1153">
        <v>417452</v>
      </c>
      <c r="R60" s="1153">
        <v>430300</v>
      </c>
      <c r="S60" s="1162">
        <v>435062</v>
      </c>
      <c r="T60" s="1162">
        <v>437848</v>
      </c>
      <c r="U60" s="1162">
        <v>440999</v>
      </c>
      <c r="V60" s="1162">
        <v>453407</v>
      </c>
      <c r="W60" s="1162">
        <v>456685</v>
      </c>
      <c r="X60" s="713">
        <v>459118</v>
      </c>
      <c r="Y60" s="705">
        <v>465468</v>
      </c>
      <c r="Z60" s="705">
        <v>503336</v>
      </c>
      <c r="AA60" s="1153">
        <v>517049</v>
      </c>
      <c r="AB60" s="1153">
        <v>527681</v>
      </c>
      <c r="AC60" s="1153">
        <v>535067</v>
      </c>
      <c r="AD60" s="1153">
        <v>553627</v>
      </c>
      <c r="AE60" s="1153">
        <v>561516</v>
      </c>
      <c r="AF60" s="1153">
        <v>570255</v>
      </c>
      <c r="AG60" s="1153">
        <v>577585</v>
      </c>
      <c r="AH60" s="1153">
        <v>601185</v>
      </c>
      <c r="AI60" s="1617">
        <v>608355</v>
      </c>
      <c r="AJ60" s="1261"/>
      <c r="AK60" s="1261"/>
      <c r="AL60" s="86"/>
      <c r="AM60" s="86"/>
      <c r="AN60" s="87"/>
      <c r="AO60" s="87"/>
    </row>
    <row r="61" spans="1:41" ht="11.1" customHeight="1">
      <c r="A61" s="182"/>
      <c r="B61" s="183"/>
      <c r="C61" s="54"/>
      <c r="D61" s="1083" t="s">
        <v>287</v>
      </c>
      <c r="E61" s="1010"/>
      <c r="F61" s="1161"/>
      <c r="G61" s="1161"/>
      <c r="H61" s="1153">
        <v>408249</v>
      </c>
      <c r="I61" s="1153">
        <v>440270</v>
      </c>
      <c r="J61" s="1153">
        <v>453145</v>
      </c>
      <c r="K61" s="1153">
        <v>457023</v>
      </c>
      <c r="L61" s="1153">
        <v>458497</v>
      </c>
      <c r="M61" s="1153">
        <v>458277</v>
      </c>
      <c r="N61" s="1152">
        <v>461714</v>
      </c>
      <c r="O61" s="1152">
        <v>462242</v>
      </c>
      <c r="P61" s="1152">
        <v>463409</v>
      </c>
      <c r="Q61" s="1152">
        <v>466475</v>
      </c>
      <c r="R61" s="1152">
        <v>480409</v>
      </c>
      <c r="S61" s="1154">
        <v>485120</v>
      </c>
      <c r="T61" s="1154">
        <v>487733</v>
      </c>
      <c r="U61" s="1154">
        <v>490507</v>
      </c>
      <c r="V61" s="1154">
        <v>505053</v>
      </c>
      <c r="W61" s="1154">
        <v>508428</v>
      </c>
      <c r="X61" s="706">
        <v>511025</v>
      </c>
      <c r="Y61" s="704">
        <v>516850</v>
      </c>
      <c r="Z61" s="704">
        <v>556269</v>
      </c>
      <c r="AA61" s="1152">
        <v>568860</v>
      </c>
      <c r="AB61" s="1152">
        <v>578827</v>
      </c>
      <c r="AC61" s="1152">
        <v>586008</v>
      </c>
      <c r="AD61" s="1152">
        <v>604825</v>
      </c>
      <c r="AE61" s="1152">
        <v>612713</v>
      </c>
      <c r="AF61" s="1152">
        <v>621338</v>
      </c>
      <c r="AG61" s="1152">
        <v>628637</v>
      </c>
      <c r="AH61" s="1152">
        <v>654949</v>
      </c>
      <c r="AI61" s="1618">
        <v>662826</v>
      </c>
      <c r="AJ61" s="1261"/>
      <c r="AK61" s="1261"/>
      <c r="AL61" s="86"/>
      <c r="AM61" s="86"/>
      <c r="AN61" s="86"/>
      <c r="AO61" s="87"/>
    </row>
    <row r="62" spans="1:41" ht="11.1" customHeight="1">
      <c r="A62" s="182"/>
      <c r="B62" s="183"/>
      <c r="C62" s="54"/>
      <c r="D62" s="1155" t="s">
        <v>288</v>
      </c>
      <c r="E62" s="1002"/>
      <c r="F62" s="1156"/>
      <c r="G62" s="1157"/>
      <c r="H62" s="1163">
        <v>0.35599999999999998</v>
      </c>
      <c r="I62" s="1163">
        <v>0.40389999999999998</v>
      </c>
      <c r="J62" s="1163">
        <v>0.41349999999999998</v>
      </c>
      <c r="K62" s="1163">
        <v>0.41370000000000001</v>
      </c>
      <c r="L62" s="1163">
        <v>0.4093</v>
      </c>
      <c r="M62" s="1163">
        <v>0.40720000000000001</v>
      </c>
      <c r="N62" s="1163">
        <v>0.41339999999999999</v>
      </c>
      <c r="O62" s="1164">
        <v>0.41764316363828996</v>
      </c>
      <c r="P62" s="1163">
        <v>0.41509064909456633</v>
      </c>
      <c r="Q62" s="1163">
        <v>0.40776678660218824</v>
      </c>
      <c r="R62" s="1163">
        <v>0.39240284924839669</v>
      </c>
      <c r="S62" s="1165">
        <f>S56/S59</f>
        <v>0.39100062000637575</v>
      </c>
      <c r="T62" s="1165">
        <v>0.38997181834052425</v>
      </c>
      <c r="U62" s="1165">
        <v>0.38773265420889519</v>
      </c>
      <c r="V62" s="1165">
        <v>0.41187429679166526</v>
      </c>
      <c r="W62" s="1165">
        <v>0.42581965617273132</v>
      </c>
      <c r="X62" s="1441">
        <v>0.43630000000000002</v>
      </c>
      <c r="Y62" s="1497">
        <v>0.44479999999999997</v>
      </c>
      <c r="Z62" s="1497">
        <v>0.46440965747805218</v>
      </c>
      <c r="AA62" s="1655">
        <v>0.4592</v>
      </c>
      <c r="AB62" s="1655">
        <v>0.45569999999999999</v>
      </c>
      <c r="AC62" s="1655">
        <v>0.45319999999999999</v>
      </c>
      <c r="AD62" s="1655">
        <v>0.4415</v>
      </c>
      <c r="AE62" s="1655">
        <v>0.44390000000000002</v>
      </c>
      <c r="AF62" s="1655">
        <v>0.43440000000000001</v>
      </c>
      <c r="AG62" s="1655">
        <v>0.41930000000000001</v>
      </c>
      <c r="AH62" s="1655">
        <v>0.34029999999999999</v>
      </c>
      <c r="AI62" s="1806">
        <v>0.33260000000000001</v>
      </c>
      <c r="AJ62" s="1262"/>
      <c r="AK62" s="1262"/>
      <c r="AL62" s="86"/>
      <c r="AM62" s="86"/>
      <c r="AN62" s="86"/>
      <c r="AO62" s="87"/>
    </row>
    <row r="63" spans="1:41" s="87" customFormat="1" ht="11.1" customHeight="1">
      <c r="A63" s="182"/>
      <c r="B63" s="183"/>
      <c r="C63" s="54"/>
      <c r="D63" s="1083" t="s">
        <v>109</v>
      </c>
      <c r="E63" s="1010"/>
      <c r="F63" s="1161"/>
      <c r="G63" s="1161"/>
      <c r="H63" s="1164">
        <v>0.33040000000000003</v>
      </c>
      <c r="I63" s="1164">
        <v>0.37280000000000002</v>
      </c>
      <c r="J63" s="1164">
        <v>0.38179999999999997</v>
      </c>
      <c r="K63" s="1164">
        <v>0.3821</v>
      </c>
      <c r="L63" s="1164">
        <v>0.37859999999999999</v>
      </c>
      <c r="M63" s="1164">
        <v>0.3765</v>
      </c>
      <c r="N63" s="1164">
        <v>0.37830000000000003</v>
      </c>
      <c r="O63" s="1164">
        <v>0.38172535006681774</v>
      </c>
      <c r="P63" s="1164">
        <v>0.37906455249189563</v>
      </c>
      <c r="Q63" s="1164">
        <v>0.37246917010818009</v>
      </c>
      <c r="R63" s="1164">
        <v>0.35974668835696028</v>
      </c>
      <c r="S63" s="1166">
        <f>S56/S60</f>
        <v>0.35803632585700429</v>
      </c>
      <c r="T63" s="1166">
        <v>0.35712621731742522</v>
      </c>
      <c r="U63" s="1166">
        <v>0.35490103152161345</v>
      </c>
      <c r="V63" s="1166">
        <v>0.37299824663939218</v>
      </c>
      <c r="W63" s="1166">
        <v>0.38313279393892946</v>
      </c>
      <c r="X63" s="1435">
        <v>0.39240000000000003</v>
      </c>
      <c r="Y63" s="1475">
        <v>0.39979999999999999</v>
      </c>
      <c r="Z63" s="1475">
        <v>0.42059223792825995</v>
      </c>
      <c r="AA63" s="1656">
        <v>0.41510000000000002</v>
      </c>
      <c r="AB63" s="1656">
        <v>0.4123</v>
      </c>
      <c r="AC63" s="1656">
        <v>0.41049999999999998</v>
      </c>
      <c r="AD63" s="1656">
        <v>0.40010000000000001</v>
      </c>
      <c r="AE63" s="1656">
        <v>0.40189999999999998</v>
      </c>
      <c r="AF63" s="1656">
        <v>0.39340000000000003</v>
      </c>
      <c r="AG63" s="1656">
        <v>0.37919999999999998</v>
      </c>
      <c r="AH63" s="1656">
        <v>0.30680000000000002</v>
      </c>
      <c r="AI63" s="1807">
        <v>0.3004</v>
      </c>
      <c r="AJ63" s="1262"/>
      <c r="AK63" s="1262"/>
      <c r="AL63" s="86"/>
      <c r="AM63" s="86"/>
      <c r="AN63" s="86"/>
    </row>
    <row r="64" spans="1:41" ht="11.1" customHeight="1">
      <c r="A64" s="182"/>
      <c r="B64" s="183"/>
      <c r="C64" s="54"/>
      <c r="D64" s="1111" t="s">
        <v>289</v>
      </c>
      <c r="E64" s="1110"/>
      <c r="F64" s="1167"/>
      <c r="G64" s="1167"/>
      <c r="H64" s="1168">
        <v>0.30009999999999998</v>
      </c>
      <c r="I64" s="1168">
        <v>0.33550000000000002</v>
      </c>
      <c r="J64" s="1168">
        <v>0.34229999999999999</v>
      </c>
      <c r="K64" s="1168">
        <v>0.34239999999999998</v>
      </c>
      <c r="L64" s="1168">
        <v>0.3392</v>
      </c>
      <c r="M64" s="1168">
        <v>0.3377</v>
      </c>
      <c r="N64" s="1168">
        <v>0.33860000000000001</v>
      </c>
      <c r="O64" s="1169">
        <v>0.34111352927687227</v>
      </c>
      <c r="P64" s="1168">
        <v>0.33887990953995284</v>
      </c>
      <c r="Q64" s="1168">
        <v>0.33332547296210946</v>
      </c>
      <c r="R64" s="1168">
        <v>0.32222335551582088</v>
      </c>
      <c r="S64" s="1170">
        <f>S56/S61</f>
        <v>0.32109168865435356</v>
      </c>
      <c r="T64" s="1170">
        <v>0.32059959034963803</v>
      </c>
      <c r="U64" s="1170">
        <v>0.31908005390341015</v>
      </c>
      <c r="V64" s="1170">
        <v>0.33485658168023269</v>
      </c>
      <c r="W64" s="1170">
        <v>0.34414115666328371</v>
      </c>
      <c r="X64" s="1442">
        <v>0.35249999999999998</v>
      </c>
      <c r="Y64" s="714">
        <v>0.36009999999999998</v>
      </c>
      <c r="Z64" s="714">
        <v>0.38057050611384957</v>
      </c>
      <c r="AA64" s="1168">
        <v>0.37730000000000002</v>
      </c>
      <c r="AB64" s="1168">
        <v>0.37590000000000001</v>
      </c>
      <c r="AC64" s="1168">
        <v>0.37480000000000002</v>
      </c>
      <c r="AD64" s="1168">
        <v>0.36620000000000003</v>
      </c>
      <c r="AE64" s="1168">
        <v>0.36830000000000002</v>
      </c>
      <c r="AF64" s="1168">
        <v>0.36109999999999998</v>
      </c>
      <c r="AG64" s="1168">
        <v>0.34849999999999998</v>
      </c>
      <c r="AH64" s="1168">
        <v>0.28160000000000002</v>
      </c>
      <c r="AI64" s="1808">
        <v>0.2757</v>
      </c>
      <c r="AJ64" s="1272"/>
      <c r="AK64" s="1272"/>
      <c r="AL64" s="86"/>
      <c r="AM64" s="86"/>
      <c r="AN64" s="86"/>
      <c r="AO64" s="87"/>
    </row>
    <row r="65" spans="1:41" ht="11.1" customHeight="1">
      <c r="A65" s="182"/>
      <c r="B65" s="389"/>
      <c r="C65" s="54"/>
      <c r="D65" s="101"/>
      <c r="E65" s="101"/>
      <c r="F65" s="101"/>
      <c r="G65" s="101"/>
      <c r="H65" s="38"/>
      <c r="I65" s="38"/>
      <c r="J65" s="101"/>
      <c r="K65" s="38"/>
      <c r="L65" s="38"/>
      <c r="M65" s="38"/>
      <c r="N65" s="38"/>
      <c r="O65" s="416"/>
      <c r="P65" s="425"/>
      <c r="Q65" s="417"/>
      <c r="R65" s="417"/>
      <c r="S65" s="475"/>
      <c r="T65" s="475"/>
      <c r="U65" s="475"/>
      <c r="V65" s="1346"/>
      <c r="W65" s="1346"/>
      <c r="X65" s="475"/>
      <c r="Y65" s="405"/>
      <c r="Z65" s="405"/>
      <c r="AA65" s="405"/>
      <c r="AB65" s="405"/>
      <c r="AC65" s="405"/>
      <c r="AD65" s="405"/>
      <c r="AE65" s="405"/>
      <c r="AF65" s="405"/>
      <c r="AG65" s="405"/>
      <c r="AH65" s="405"/>
      <c r="AI65" s="405"/>
      <c r="AJ65" s="475"/>
      <c r="AK65" s="475"/>
      <c r="AL65" s="86"/>
      <c r="AM65" s="86"/>
      <c r="AN65" s="86"/>
      <c r="AO65" s="87"/>
    </row>
    <row r="66" spans="1:41" ht="11.1" customHeight="1">
      <c r="A66" s="182"/>
      <c r="B66" s="183"/>
      <c r="C66" s="390"/>
      <c r="D66" s="344"/>
      <c r="E66" s="344"/>
      <c r="F66" s="344"/>
      <c r="G66" s="344"/>
      <c r="H66" s="38"/>
      <c r="I66" s="38"/>
      <c r="J66" s="38"/>
      <c r="K66" s="38"/>
      <c r="L66" s="38"/>
      <c r="M66" s="38"/>
      <c r="N66" s="38"/>
      <c r="O66" s="417"/>
      <c r="P66" s="417"/>
      <c r="Q66" s="417"/>
      <c r="R66" s="417"/>
      <c r="S66" s="475"/>
      <c r="T66" s="475"/>
      <c r="U66" s="475"/>
      <c r="V66" s="1346"/>
      <c r="W66" s="1346"/>
      <c r="X66" s="475"/>
      <c r="Y66" s="405"/>
      <c r="Z66" s="405"/>
      <c r="AA66" s="405"/>
      <c r="AB66" s="405"/>
      <c r="AC66" s="405"/>
      <c r="AD66" s="405"/>
      <c r="AE66" s="405"/>
      <c r="AF66" s="405"/>
      <c r="AG66" s="405"/>
      <c r="AH66" s="405"/>
      <c r="AI66" s="405"/>
      <c r="AJ66" s="475"/>
      <c r="AK66" s="475"/>
      <c r="AL66" s="86"/>
      <c r="AM66" s="86"/>
      <c r="AN66" s="86"/>
      <c r="AO66" s="87"/>
    </row>
    <row r="67" spans="1:41" ht="11.1" customHeight="1">
      <c r="A67" s="182"/>
      <c r="B67" s="183"/>
      <c r="C67" s="229"/>
      <c r="D67" s="334" t="s">
        <v>292</v>
      </c>
      <c r="E67" s="336"/>
      <c r="F67" s="336"/>
      <c r="G67" s="336"/>
      <c r="H67" s="17"/>
      <c r="I67" s="17"/>
      <c r="J67" s="17"/>
      <c r="K67" s="17"/>
      <c r="L67" s="212"/>
      <c r="M67" s="319"/>
      <c r="N67" s="319"/>
      <c r="O67" s="358"/>
      <c r="P67" s="358"/>
      <c r="Q67" s="319"/>
      <c r="R67" s="319"/>
      <c r="S67" s="459"/>
      <c r="T67" s="459"/>
      <c r="U67" s="459"/>
      <c r="V67" s="1290"/>
      <c r="W67" s="1290"/>
      <c r="X67" s="459"/>
      <c r="Y67" s="345"/>
      <c r="Z67" s="345"/>
      <c r="AA67" s="345"/>
      <c r="AB67" s="345"/>
      <c r="AC67" s="345"/>
      <c r="AD67" s="345"/>
      <c r="AE67" s="345"/>
      <c r="AF67" s="345"/>
      <c r="AG67" s="345"/>
      <c r="AH67" s="345"/>
      <c r="AI67" s="345" t="s">
        <v>541</v>
      </c>
      <c r="AJ67" s="459"/>
      <c r="AK67" s="459"/>
      <c r="AL67" s="86"/>
      <c r="AM67" s="86"/>
      <c r="AN67" s="86"/>
      <c r="AO67" s="87"/>
    </row>
    <row r="68" spans="1:41" s="87" customFormat="1" ht="11.1" customHeight="1">
      <c r="A68" s="182"/>
      <c r="B68" s="183"/>
      <c r="C68" s="54"/>
      <c r="D68" s="1144" t="s">
        <v>290</v>
      </c>
      <c r="E68" s="1144"/>
      <c r="F68" s="1144"/>
      <c r="G68" s="1144"/>
      <c r="H68" s="1075">
        <v>0.34</v>
      </c>
      <c r="I68" s="1075">
        <v>0.28999999999999998</v>
      </c>
      <c r="J68" s="1075">
        <v>0.23</v>
      </c>
      <c r="K68" s="1075">
        <v>0.22</v>
      </c>
      <c r="L68" s="1075">
        <v>0.21</v>
      </c>
      <c r="M68" s="1075">
        <v>0.22</v>
      </c>
      <c r="N68" s="1075">
        <v>0.28000000000000003</v>
      </c>
      <c r="O68" s="1171">
        <v>0.28999999999999998</v>
      </c>
      <c r="P68" s="1171">
        <v>0.28000000000000003</v>
      </c>
      <c r="Q68" s="1075">
        <v>0.28000000000000003</v>
      </c>
      <c r="R68" s="1075">
        <v>0.33</v>
      </c>
      <c r="S68" s="1077">
        <v>0.33</v>
      </c>
      <c r="T68" s="1077">
        <v>0.31</v>
      </c>
      <c r="U68" s="1077">
        <v>0.28999999999999998</v>
      </c>
      <c r="V68" s="1077">
        <v>0.24</v>
      </c>
      <c r="W68" s="1077">
        <v>0.21</v>
      </c>
      <c r="X68" s="600">
        <v>0.18</v>
      </c>
      <c r="Y68" s="599">
        <v>0.18</v>
      </c>
      <c r="Z68" s="599">
        <v>0.12</v>
      </c>
      <c r="AA68" s="599">
        <v>0.13</v>
      </c>
      <c r="AB68" s="599">
        <v>0.13</v>
      </c>
      <c r="AC68" s="599">
        <v>0.15</v>
      </c>
      <c r="AD68" s="599">
        <v>0.2</v>
      </c>
      <c r="AE68" s="599">
        <v>0.22</v>
      </c>
      <c r="AF68" s="599">
        <v>0.25</v>
      </c>
      <c r="AG68" s="599">
        <v>0.28999999999999998</v>
      </c>
      <c r="AH68" s="599">
        <v>0.45</v>
      </c>
      <c r="AI68" s="1698">
        <v>0.43</v>
      </c>
      <c r="AJ68" s="1257"/>
      <c r="AK68" s="1257"/>
      <c r="AL68" s="86"/>
      <c r="AM68" s="86"/>
      <c r="AN68" s="86"/>
    </row>
    <row r="69" spans="1:41">
      <c r="A69" s="182"/>
      <c r="B69" s="183"/>
      <c r="C69" s="54"/>
      <c r="D69" s="1098"/>
      <c r="E69" s="1097" t="s">
        <v>284</v>
      </c>
      <c r="F69" s="1147"/>
      <c r="G69" s="1147"/>
      <c r="H69" s="1172">
        <v>0.13</v>
      </c>
      <c r="I69" s="1172">
        <v>0.14000000000000001</v>
      </c>
      <c r="J69" s="1172">
        <v>0.06</v>
      </c>
      <c r="K69" s="1172">
        <v>0.06</v>
      </c>
      <c r="L69" s="1172">
        <v>0.05</v>
      </c>
      <c r="M69" s="1172">
        <v>0.05</v>
      </c>
      <c r="N69" s="1173">
        <v>0.04</v>
      </c>
      <c r="O69" s="1174">
        <v>0.04</v>
      </c>
      <c r="P69" s="1173">
        <v>0.04</v>
      </c>
      <c r="Q69" s="1173">
        <v>0.04</v>
      </c>
      <c r="R69" s="1173">
        <v>0.04</v>
      </c>
      <c r="S69" s="1175">
        <v>0.04</v>
      </c>
      <c r="T69" s="1175">
        <v>0.04</v>
      </c>
      <c r="U69" s="1175">
        <v>0.04</v>
      </c>
      <c r="V69" s="1175">
        <v>0.05</v>
      </c>
      <c r="W69" s="1175">
        <v>0.08</v>
      </c>
      <c r="X69" s="719">
        <v>0.09</v>
      </c>
      <c r="Y69" s="718">
        <v>0.1</v>
      </c>
      <c r="Z69" s="718">
        <v>0.09</v>
      </c>
      <c r="AA69" s="718">
        <v>0.09</v>
      </c>
      <c r="AB69" s="718">
        <v>0.1</v>
      </c>
      <c r="AC69" s="718">
        <v>0.1</v>
      </c>
      <c r="AD69" s="718">
        <v>7.0000000000000007E-2</v>
      </c>
      <c r="AE69" s="718">
        <v>7.0000000000000007E-2</v>
      </c>
      <c r="AF69" s="718">
        <v>7.0000000000000007E-2</v>
      </c>
      <c r="AG69" s="718">
        <v>7.0000000000000007E-2</v>
      </c>
      <c r="AH69" s="718">
        <v>0.09</v>
      </c>
      <c r="AI69" s="1631">
        <v>0.08</v>
      </c>
      <c r="AJ69" s="1265"/>
      <c r="AK69" s="1265"/>
      <c r="AL69" s="86"/>
      <c r="AM69" s="86"/>
      <c r="AN69" s="86"/>
      <c r="AO69" s="87"/>
    </row>
    <row r="70" spans="1:41" ht="11.25" customHeight="1">
      <c r="A70" s="182"/>
      <c r="B70" s="183"/>
      <c r="C70" s="54"/>
      <c r="D70" s="1107"/>
      <c r="E70" s="1106" t="s">
        <v>48</v>
      </c>
      <c r="F70" s="1151"/>
      <c r="G70" s="1151"/>
      <c r="H70" s="1176">
        <v>1.25</v>
      </c>
      <c r="I70" s="1176">
        <v>0.97</v>
      </c>
      <c r="J70" s="1176">
        <v>0.89</v>
      </c>
      <c r="K70" s="1176">
        <v>0.89</v>
      </c>
      <c r="L70" s="1176">
        <v>0.88</v>
      </c>
      <c r="M70" s="1176">
        <v>0.9</v>
      </c>
      <c r="N70" s="1176">
        <v>1.17</v>
      </c>
      <c r="O70" s="1176">
        <v>1.1399999999999999</v>
      </c>
      <c r="P70" s="1176">
        <v>1.1399999999999999</v>
      </c>
      <c r="Q70" s="1176">
        <v>1.2</v>
      </c>
      <c r="R70" s="1176">
        <v>1.3</v>
      </c>
      <c r="S70" s="1177">
        <v>1.3</v>
      </c>
      <c r="T70" s="1177">
        <v>1.25</v>
      </c>
      <c r="U70" s="1177">
        <v>1.18</v>
      </c>
      <c r="V70" s="1177">
        <v>0.9</v>
      </c>
      <c r="W70" s="1177">
        <v>0.74</v>
      </c>
      <c r="X70" s="1443">
        <v>0.62</v>
      </c>
      <c r="Y70" s="1498">
        <v>0.55000000000000004</v>
      </c>
      <c r="Z70" s="1498">
        <v>0.33</v>
      </c>
      <c r="AA70" s="1498">
        <v>0.33</v>
      </c>
      <c r="AB70" s="1498">
        <v>0.35</v>
      </c>
      <c r="AC70" s="1498">
        <v>0.42</v>
      </c>
      <c r="AD70" s="1498">
        <v>0.85</v>
      </c>
      <c r="AE70" s="1498">
        <v>0.96</v>
      </c>
      <c r="AF70" s="1498">
        <v>1.1599999999999999</v>
      </c>
      <c r="AG70" s="1498">
        <v>1.37</v>
      </c>
      <c r="AH70" s="1498">
        <v>2.39</v>
      </c>
      <c r="AI70" s="1715">
        <v>2.33</v>
      </c>
      <c r="AJ70" s="1273"/>
      <c r="AK70" s="1273"/>
      <c r="AL70" s="86"/>
      <c r="AM70" s="86"/>
      <c r="AN70" s="86"/>
      <c r="AO70" s="87"/>
    </row>
    <row r="71" spans="1:41" ht="11.1" customHeight="1">
      <c r="A71" s="182"/>
      <c r="B71" s="183"/>
      <c r="C71" s="267"/>
      <c r="D71" s="101"/>
      <c r="E71" s="101"/>
      <c r="F71" s="101"/>
      <c r="G71" s="101"/>
      <c r="H71" s="23"/>
      <c r="I71" s="23"/>
      <c r="J71" s="101"/>
      <c r="K71" s="23"/>
      <c r="L71" s="23"/>
      <c r="M71" s="23"/>
      <c r="N71" s="407"/>
      <c r="O71" s="407"/>
      <c r="P71" s="407"/>
      <c r="Q71" s="407"/>
      <c r="R71" s="407"/>
      <c r="S71" s="407"/>
      <c r="T71" s="407"/>
      <c r="U71" s="407"/>
      <c r="V71" s="407"/>
      <c r="W71" s="407"/>
      <c r="X71" s="407"/>
      <c r="Y71" s="407"/>
      <c r="Z71" s="407"/>
      <c r="AA71" s="407"/>
      <c r="AB71" s="407"/>
      <c r="AC71" s="407"/>
      <c r="AD71" s="407"/>
      <c r="AE71" s="407"/>
      <c r="AF71" s="407"/>
      <c r="AG71" s="407"/>
      <c r="AH71" s="407"/>
      <c r="AI71" s="407"/>
      <c r="AJ71" s="407"/>
      <c r="AK71" s="407"/>
      <c r="AL71" s="87"/>
      <c r="AM71" s="87"/>
      <c r="AN71" s="86"/>
      <c r="AO71" s="87"/>
    </row>
    <row r="72" spans="1:41" ht="10.5" customHeight="1">
      <c r="A72" s="182"/>
      <c r="B72" s="183"/>
      <c r="C72" s="107"/>
      <c r="D72" s="260"/>
      <c r="E72" s="178"/>
      <c r="F72" s="17"/>
      <c r="G72" s="17"/>
      <c r="H72" s="1792"/>
      <c r="I72" s="39"/>
      <c r="J72" s="39"/>
      <c r="K72" s="39"/>
      <c r="L72" s="264"/>
      <c r="M72" s="359"/>
      <c r="N72" s="359"/>
      <c r="O72" s="359"/>
      <c r="P72" s="359"/>
      <c r="Q72" s="359"/>
      <c r="R72" s="359"/>
      <c r="S72" s="359"/>
      <c r="T72" s="359"/>
      <c r="U72" s="359"/>
      <c r="V72" s="359"/>
      <c r="W72" s="359"/>
      <c r="X72" s="359"/>
      <c r="Y72" s="359"/>
      <c r="Z72" s="359"/>
      <c r="AA72" s="359"/>
      <c r="AB72" s="359"/>
      <c r="AC72" s="359"/>
      <c r="AD72" s="359"/>
      <c r="AE72" s="359"/>
      <c r="AF72" s="359"/>
      <c r="AG72" s="359"/>
      <c r="AH72" s="359"/>
      <c r="AI72" s="359">
        <v>10</v>
      </c>
      <c r="AJ72" s="359"/>
      <c r="AK72" s="359"/>
      <c r="AL72" s="87"/>
      <c r="AM72" s="87"/>
      <c r="AN72" s="86"/>
      <c r="AO72" s="87"/>
    </row>
    <row r="73" spans="1:41">
      <c r="A73" s="411"/>
      <c r="B73" s="412"/>
      <c r="C73" s="53"/>
      <c r="D73" s="92"/>
      <c r="E73" s="41"/>
      <c r="F73" s="42"/>
      <c r="G73" s="42"/>
      <c r="H73" s="1792"/>
      <c r="I73" s="29"/>
      <c r="J73" s="29"/>
      <c r="K73" s="29"/>
      <c r="L73" s="29"/>
      <c r="M73" s="29"/>
      <c r="N73" s="29"/>
      <c r="O73" s="29"/>
      <c r="P73" s="29"/>
      <c r="Q73" s="29"/>
      <c r="R73" s="29"/>
      <c r="S73" s="29"/>
      <c r="T73" s="29"/>
      <c r="U73" s="29"/>
      <c r="V73" s="1274"/>
      <c r="W73" s="1274"/>
      <c r="X73" s="1274"/>
      <c r="Y73" s="1274"/>
      <c r="Z73" s="1274"/>
      <c r="AA73" s="1274"/>
      <c r="AB73" s="1274"/>
      <c r="AC73" s="1274"/>
      <c r="AD73" s="1274"/>
      <c r="AE73" s="1274"/>
      <c r="AF73" s="1274"/>
      <c r="AG73" s="1274"/>
      <c r="AH73" s="1274"/>
      <c r="AI73" s="1274"/>
      <c r="AJ73" s="1274"/>
      <c r="AK73" s="1274"/>
      <c r="AL73" s="87"/>
      <c r="AM73" s="87"/>
      <c r="AN73" s="86"/>
      <c r="AO73" s="87"/>
    </row>
    <row r="74" spans="1:41">
      <c r="A74" s="46"/>
      <c r="C74" s="53"/>
      <c r="AJ74" s="90"/>
      <c r="AK74" s="90"/>
      <c r="AL74" s="87"/>
      <c r="AM74" s="87"/>
      <c r="AN74" s="86"/>
      <c r="AO74" s="87"/>
    </row>
    <row r="75" spans="1:41">
      <c r="A75" s="46"/>
      <c r="C75" s="53"/>
      <c r="AJ75" s="90"/>
      <c r="AK75" s="90"/>
      <c r="AL75" s="87"/>
      <c r="AM75" s="87"/>
      <c r="AN75" s="86"/>
      <c r="AO75" s="87"/>
    </row>
    <row r="76" spans="1:41">
      <c r="A76" s="46"/>
      <c r="C76" s="53"/>
      <c r="AJ76" s="90"/>
      <c r="AK76" s="90"/>
      <c r="AL76" s="87"/>
      <c r="AM76" s="87"/>
      <c r="AN76" s="86"/>
      <c r="AO76" s="87"/>
    </row>
    <row r="77" spans="1:41">
      <c r="A77" s="46"/>
      <c r="C77" s="53"/>
    </row>
    <row r="78" spans="1:41">
      <c r="A78" s="46"/>
      <c r="C78" s="53"/>
    </row>
    <row r="79" spans="1:41">
      <c r="A79" s="46"/>
    </row>
    <row r="80" spans="1:41">
      <c r="A80" s="46"/>
    </row>
    <row r="81" spans="1:3">
      <c r="A81" s="46"/>
    </row>
    <row r="82" spans="1:3">
      <c r="A82" s="46"/>
    </row>
    <row r="83" spans="1:3">
      <c r="A83" s="46"/>
      <c r="C83" s="53"/>
    </row>
    <row r="84" spans="1:3">
      <c r="A84" s="46"/>
      <c r="C84" s="107"/>
    </row>
    <row r="85" spans="1:3">
      <c r="A85" s="46"/>
      <c r="C85" s="107"/>
    </row>
    <row r="86" spans="1:3">
      <c r="A86" s="46"/>
    </row>
    <row r="87" spans="1:3">
      <c r="A87" s="46"/>
    </row>
    <row r="88" spans="1:3">
      <c r="A88" s="46"/>
    </row>
    <row r="89" spans="1:3">
      <c r="A89" s="46"/>
    </row>
    <row r="90" spans="1:3">
      <c r="A90" s="46"/>
    </row>
    <row r="91" spans="1:3">
      <c r="A91" s="46"/>
    </row>
    <row r="92" spans="1:3">
      <c r="A92" s="46"/>
    </row>
    <row r="93" spans="1:3">
      <c r="A93" s="46"/>
    </row>
    <row r="94" spans="1:3">
      <c r="A94" s="46"/>
    </row>
    <row r="95" spans="1:3">
      <c r="A95" s="46"/>
    </row>
    <row r="96" spans="1:3">
      <c r="A96" s="46"/>
    </row>
    <row r="97" spans="1:1">
      <c r="A97" s="46"/>
    </row>
    <row r="98" spans="1:1">
      <c r="A98" s="46"/>
    </row>
    <row r="99" spans="1:1">
      <c r="A99" s="46"/>
    </row>
    <row r="100" spans="1:1">
      <c r="A100" s="46"/>
    </row>
    <row r="101" spans="1:1">
      <c r="A101" s="46"/>
    </row>
    <row r="102" spans="1:1">
      <c r="A102" s="46"/>
    </row>
    <row r="103" spans="1:1">
      <c r="A103" s="46"/>
    </row>
    <row r="104" spans="1:1">
      <c r="A104" s="46"/>
    </row>
    <row r="105" spans="1:1">
      <c r="A105" s="46"/>
    </row>
    <row r="106" spans="1:1">
      <c r="A106" s="46"/>
    </row>
    <row r="107" spans="1:1">
      <c r="A107" s="46"/>
    </row>
    <row r="108" spans="1:1">
      <c r="A108" s="46"/>
    </row>
    <row r="109" spans="1:1">
      <c r="A109" s="46"/>
    </row>
    <row r="110" spans="1:1">
      <c r="A110" s="46"/>
    </row>
    <row r="111" spans="1:1">
      <c r="A111" s="46"/>
    </row>
    <row r="112" spans="1:1">
      <c r="A112" s="46"/>
    </row>
    <row r="113" spans="1:1">
      <c r="A113" s="46"/>
    </row>
    <row r="114" spans="1:1">
      <c r="A114" s="46"/>
    </row>
    <row r="115" spans="1:1">
      <c r="A115" s="46"/>
    </row>
    <row r="116" spans="1:1">
      <c r="A116" s="46"/>
    </row>
    <row r="117" spans="1:1">
      <c r="A117" s="46"/>
    </row>
    <row r="118" spans="1:1">
      <c r="A118" s="46"/>
    </row>
    <row r="119" spans="1:1">
      <c r="A119" s="46"/>
    </row>
    <row r="120" spans="1:1">
      <c r="A120" s="46"/>
    </row>
    <row r="121" spans="1:1">
      <c r="A121" s="46"/>
    </row>
    <row r="122" spans="1:1">
      <c r="A122" s="46"/>
    </row>
    <row r="123" spans="1:1">
      <c r="A123" s="46"/>
    </row>
    <row r="124" spans="1:1">
      <c r="A124" s="46"/>
    </row>
    <row r="125" spans="1:1">
      <c r="A125" s="46"/>
    </row>
    <row r="126" spans="1:1">
      <c r="A126" s="46"/>
    </row>
    <row r="127" spans="1:1">
      <c r="A127" s="46"/>
    </row>
    <row r="128" spans="1:1">
      <c r="A128" s="46"/>
    </row>
    <row r="129" spans="1:1">
      <c r="A129" s="46"/>
    </row>
    <row r="130" spans="1:1">
      <c r="A130" s="46"/>
    </row>
    <row r="131" spans="1:1">
      <c r="A131" s="46"/>
    </row>
    <row r="132" spans="1:1">
      <c r="A132" s="46"/>
    </row>
    <row r="133" spans="1:1">
      <c r="A133" s="46"/>
    </row>
    <row r="134" spans="1:1">
      <c r="A134" s="46"/>
    </row>
    <row r="135" spans="1:1">
      <c r="A135" s="46"/>
    </row>
    <row r="136" spans="1:1">
      <c r="A136" s="46"/>
    </row>
    <row r="137" spans="1:1">
      <c r="A137" s="46"/>
    </row>
    <row r="138" spans="1:1">
      <c r="A138" s="46"/>
    </row>
    <row r="139" spans="1:1">
      <c r="A139" s="46"/>
    </row>
    <row r="140" spans="1:1">
      <c r="A140" s="46"/>
    </row>
    <row r="141" spans="1:1">
      <c r="A141" s="46"/>
    </row>
    <row r="142" spans="1:1">
      <c r="A142" s="46"/>
    </row>
    <row r="143" spans="1:1">
      <c r="A143" s="46"/>
    </row>
    <row r="144" spans="1:1">
      <c r="A144" s="46"/>
    </row>
    <row r="145" spans="1:1">
      <c r="A145" s="46"/>
    </row>
    <row r="146" spans="1:1">
      <c r="A146" s="46"/>
    </row>
    <row r="147" spans="1:1">
      <c r="A147" s="46"/>
    </row>
    <row r="148" spans="1:1">
      <c r="A148" s="46"/>
    </row>
    <row r="149" spans="1:1">
      <c r="A149" s="46"/>
    </row>
    <row r="150" spans="1:1">
      <c r="A150" s="46"/>
    </row>
    <row r="151" spans="1:1">
      <c r="A151" s="46"/>
    </row>
    <row r="152" spans="1:1">
      <c r="A152" s="46"/>
    </row>
    <row r="153" spans="1:1">
      <c r="A153" s="46"/>
    </row>
    <row r="154" spans="1:1">
      <c r="A154" s="46"/>
    </row>
    <row r="155" spans="1:1">
      <c r="A155" s="46"/>
    </row>
    <row r="156" spans="1:1">
      <c r="A156" s="46"/>
    </row>
    <row r="157" spans="1:1">
      <c r="A157" s="46"/>
    </row>
    <row r="158" spans="1:1">
      <c r="A158" s="46"/>
    </row>
    <row r="159" spans="1:1">
      <c r="A159" s="46"/>
    </row>
    <row r="160" spans="1:1">
      <c r="A160" s="46"/>
    </row>
    <row r="161" spans="1:1">
      <c r="A161" s="46"/>
    </row>
    <row r="162" spans="1:1">
      <c r="A162" s="46"/>
    </row>
    <row r="163" spans="1:1">
      <c r="A163" s="46"/>
    </row>
    <row r="164" spans="1:1">
      <c r="A164" s="46"/>
    </row>
    <row r="165" spans="1:1">
      <c r="A165" s="46"/>
    </row>
    <row r="166" spans="1:1">
      <c r="A166" s="46"/>
    </row>
    <row r="167" spans="1:1">
      <c r="A167" s="46"/>
    </row>
    <row r="168" spans="1:1">
      <c r="A168" s="46"/>
    </row>
    <row r="169" spans="1:1">
      <c r="A169" s="46"/>
    </row>
    <row r="170" spans="1:1">
      <c r="A170" s="46"/>
    </row>
    <row r="171" spans="1:1">
      <c r="A171" s="46"/>
    </row>
    <row r="172" spans="1:1">
      <c r="A172" s="46"/>
    </row>
    <row r="173" spans="1:1">
      <c r="A173" s="46"/>
    </row>
    <row r="174" spans="1:1">
      <c r="A174" s="46"/>
    </row>
    <row r="175" spans="1:1">
      <c r="A175" s="46"/>
    </row>
    <row r="176" spans="1:1">
      <c r="A176" s="46"/>
    </row>
    <row r="177" spans="1:1">
      <c r="A177" s="46"/>
    </row>
    <row r="178" spans="1:1">
      <c r="A178" s="46"/>
    </row>
    <row r="179" spans="1:1">
      <c r="A179" s="46"/>
    </row>
    <row r="180" spans="1:1">
      <c r="A180" s="46"/>
    </row>
    <row r="181" spans="1:1">
      <c r="A181" s="46"/>
    </row>
    <row r="182" spans="1:1">
      <c r="A182" s="46"/>
    </row>
    <row r="183" spans="1:1">
      <c r="A183" s="46"/>
    </row>
    <row r="184" spans="1:1">
      <c r="A184" s="46"/>
    </row>
    <row r="185" spans="1:1">
      <c r="A185" s="46"/>
    </row>
    <row r="186" spans="1:1">
      <c r="A186" s="46"/>
    </row>
    <row r="187" spans="1:1">
      <c r="A187" s="46"/>
    </row>
    <row r="188" spans="1:1">
      <c r="A188" s="46"/>
    </row>
    <row r="189" spans="1:1">
      <c r="A189" s="46"/>
    </row>
    <row r="190" spans="1:1">
      <c r="A190" s="46"/>
    </row>
    <row r="191" spans="1:1">
      <c r="A191" s="46"/>
    </row>
    <row r="192" spans="1:1">
      <c r="A192" s="46"/>
    </row>
    <row r="193" spans="1:1">
      <c r="A193" s="46"/>
    </row>
    <row r="194" spans="1:1">
      <c r="A194" s="46"/>
    </row>
    <row r="195" spans="1:1">
      <c r="A195" s="46"/>
    </row>
    <row r="196" spans="1:1">
      <c r="A196" s="46"/>
    </row>
    <row r="197" spans="1:1">
      <c r="A197" s="46"/>
    </row>
    <row r="198" spans="1:1">
      <c r="A198" s="46"/>
    </row>
    <row r="199" spans="1:1">
      <c r="A199" s="46"/>
    </row>
    <row r="200" spans="1:1">
      <c r="A200" s="46"/>
    </row>
    <row r="201" spans="1:1">
      <c r="A201" s="46"/>
    </row>
    <row r="202" spans="1:1">
      <c r="A202" s="46"/>
    </row>
    <row r="203" spans="1:1">
      <c r="A203" s="46"/>
    </row>
    <row r="204" spans="1:1">
      <c r="A204" s="46"/>
    </row>
    <row r="205" spans="1:1">
      <c r="A205" s="46"/>
    </row>
    <row r="206" spans="1:1">
      <c r="A206" s="46"/>
    </row>
    <row r="207" spans="1:1">
      <c r="A207" s="46"/>
    </row>
    <row r="208" spans="1:1">
      <c r="A208" s="46"/>
    </row>
    <row r="209" spans="1:1">
      <c r="A209" s="46"/>
    </row>
    <row r="210" spans="1:1">
      <c r="A210" s="46"/>
    </row>
    <row r="211" spans="1:1">
      <c r="A211" s="46"/>
    </row>
    <row r="212" spans="1:1">
      <c r="A212" s="46"/>
    </row>
    <row r="213" spans="1:1">
      <c r="A213" s="46"/>
    </row>
    <row r="214" spans="1:1">
      <c r="A214" s="46"/>
    </row>
    <row r="215" spans="1:1">
      <c r="A215" s="46"/>
    </row>
    <row r="216" spans="1:1">
      <c r="A216" s="46"/>
    </row>
    <row r="217" spans="1:1">
      <c r="A217" s="46"/>
    </row>
    <row r="218" spans="1:1">
      <c r="A218" s="46"/>
    </row>
    <row r="219" spans="1:1">
      <c r="A219" s="46"/>
    </row>
    <row r="220" spans="1:1">
      <c r="A220" s="46"/>
    </row>
    <row r="221" spans="1:1">
      <c r="A221" s="46"/>
    </row>
    <row r="222" spans="1:1">
      <c r="A222" s="46"/>
    </row>
    <row r="223" spans="1:1">
      <c r="A223" s="46"/>
    </row>
    <row r="224" spans="1:1">
      <c r="A224" s="46"/>
    </row>
    <row r="225" spans="1:1">
      <c r="A225" s="46"/>
    </row>
    <row r="226" spans="1:1">
      <c r="A226" s="46"/>
    </row>
    <row r="227" spans="1:1">
      <c r="A227" s="46"/>
    </row>
    <row r="228" spans="1:1">
      <c r="A228" s="46"/>
    </row>
    <row r="229" spans="1:1">
      <c r="A229" s="46"/>
    </row>
    <row r="230" spans="1:1">
      <c r="A230" s="46"/>
    </row>
    <row r="231" spans="1:1">
      <c r="A231" s="46"/>
    </row>
    <row r="232" spans="1:1">
      <c r="A232" s="46"/>
    </row>
    <row r="233" spans="1:1">
      <c r="A233" s="46"/>
    </row>
    <row r="234" spans="1:1">
      <c r="A234" s="46"/>
    </row>
    <row r="235" spans="1:1">
      <c r="A235" s="46"/>
    </row>
    <row r="236" spans="1:1">
      <c r="A236" s="46"/>
    </row>
    <row r="237" spans="1:1">
      <c r="A237" s="46"/>
    </row>
    <row r="238" spans="1:1">
      <c r="A238" s="46"/>
    </row>
    <row r="239" spans="1:1">
      <c r="A239" s="46"/>
    </row>
    <row r="240" spans="1:1">
      <c r="A240" s="46"/>
    </row>
    <row r="241" spans="1:1">
      <c r="A241" s="46"/>
    </row>
    <row r="242" spans="1:1">
      <c r="A242" s="46"/>
    </row>
    <row r="243" spans="1:1">
      <c r="A243" s="46"/>
    </row>
    <row r="244" spans="1:1">
      <c r="A244" s="46"/>
    </row>
    <row r="245" spans="1:1">
      <c r="A245" s="46"/>
    </row>
    <row r="246" spans="1:1">
      <c r="A246" s="46"/>
    </row>
    <row r="247" spans="1:1">
      <c r="A247" s="46"/>
    </row>
    <row r="248" spans="1:1">
      <c r="A248" s="46"/>
    </row>
    <row r="249" spans="1:1">
      <c r="A249" s="46"/>
    </row>
    <row r="250" spans="1:1">
      <c r="A250" s="46"/>
    </row>
    <row r="251" spans="1:1">
      <c r="A251" s="46"/>
    </row>
    <row r="252" spans="1:1">
      <c r="A252" s="46"/>
    </row>
    <row r="253" spans="1:1">
      <c r="A253" s="46"/>
    </row>
    <row r="254" spans="1:1">
      <c r="A254" s="46"/>
    </row>
    <row r="255" spans="1:1">
      <c r="A255" s="46"/>
    </row>
    <row r="256" spans="1:1">
      <c r="A256" s="46"/>
    </row>
    <row r="257" spans="1:1">
      <c r="A257" s="46"/>
    </row>
    <row r="258" spans="1:1">
      <c r="A258" s="46"/>
    </row>
    <row r="259" spans="1:1">
      <c r="A259" s="46"/>
    </row>
    <row r="260" spans="1:1">
      <c r="A260" s="46"/>
    </row>
    <row r="261" spans="1:1">
      <c r="A261" s="46"/>
    </row>
    <row r="262" spans="1:1">
      <c r="A262" s="46"/>
    </row>
    <row r="263" spans="1:1">
      <c r="A263" s="46"/>
    </row>
    <row r="264" spans="1:1">
      <c r="A264" s="46"/>
    </row>
    <row r="265" spans="1:1">
      <c r="A265" s="46"/>
    </row>
    <row r="266" spans="1:1">
      <c r="A266" s="46"/>
    </row>
    <row r="267" spans="1:1">
      <c r="A267" s="46"/>
    </row>
    <row r="268" spans="1:1">
      <c r="A268" s="46"/>
    </row>
    <row r="269" spans="1:1">
      <c r="A269" s="46"/>
    </row>
    <row r="270" spans="1:1">
      <c r="A270" s="46"/>
    </row>
    <row r="271" spans="1:1">
      <c r="A271" s="46"/>
    </row>
    <row r="272" spans="1:1">
      <c r="A272" s="46"/>
    </row>
    <row r="273" spans="1:1">
      <c r="A273" s="46"/>
    </row>
    <row r="274" spans="1:1">
      <c r="A274" s="46"/>
    </row>
    <row r="275" spans="1:1">
      <c r="A275" s="46"/>
    </row>
    <row r="276" spans="1:1">
      <c r="A276" s="46"/>
    </row>
    <row r="277" spans="1:1">
      <c r="A277" s="46"/>
    </row>
    <row r="278" spans="1:1">
      <c r="A278" s="46"/>
    </row>
    <row r="279" spans="1:1">
      <c r="A279" s="46"/>
    </row>
    <row r="280" spans="1:1">
      <c r="A280" s="46"/>
    </row>
    <row r="281" spans="1:1">
      <c r="A281" s="46"/>
    </row>
    <row r="282" spans="1:1">
      <c r="A282" s="46"/>
    </row>
    <row r="283" spans="1:1">
      <c r="A283" s="46"/>
    </row>
    <row r="284" spans="1:1">
      <c r="A284" s="46"/>
    </row>
    <row r="285" spans="1:1">
      <c r="A285" s="46"/>
    </row>
    <row r="286" spans="1:1">
      <c r="A286" s="46"/>
    </row>
    <row r="287" spans="1:1">
      <c r="A287" s="46"/>
    </row>
    <row r="288" spans="1:1">
      <c r="A288" s="46"/>
    </row>
    <row r="289" spans="1:1">
      <c r="A289" s="46"/>
    </row>
    <row r="290" spans="1:1">
      <c r="A290" s="46"/>
    </row>
    <row r="291" spans="1:1">
      <c r="A291" s="46"/>
    </row>
    <row r="292" spans="1:1">
      <c r="A292" s="46"/>
    </row>
    <row r="293" spans="1:1">
      <c r="A293" s="46"/>
    </row>
    <row r="294" spans="1:1">
      <c r="A294" s="46"/>
    </row>
    <row r="295" spans="1:1">
      <c r="A295" s="46"/>
    </row>
    <row r="296" spans="1:1">
      <c r="A296" s="46"/>
    </row>
    <row r="297" spans="1:1">
      <c r="A297" s="46"/>
    </row>
    <row r="298" spans="1:1">
      <c r="A298" s="46"/>
    </row>
    <row r="299" spans="1:1">
      <c r="A299" s="46"/>
    </row>
    <row r="300" spans="1:1">
      <c r="A300" s="46"/>
    </row>
    <row r="301" spans="1:1">
      <c r="A301" s="46"/>
    </row>
    <row r="302" spans="1:1">
      <c r="A302" s="46"/>
    </row>
    <row r="303" spans="1:1">
      <c r="A303" s="46"/>
    </row>
    <row r="304" spans="1:1">
      <c r="A304" s="46"/>
    </row>
    <row r="305" spans="1:1">
      <c r="A305" s="46"/>
    </row>
    <row r="306" spans="1:1">
      <c r="A306" s="46"/>
    </row>
    <row r="307" spans="1:1">
      <c r="A307" s="46"/>
    </row>
    <row r="308" spans="1:1">
      <c r="A308" s="46"/>
    </row>
    <row r="309" spans="1:1">
      <c r="A309" s="46"/>
    </row>
    <row r="310" spans="1:1">
      <c r="A310" s="46"/>
    </row>
    <row r="311" spans="1:1">
      <c r="A311" s="46"/>
    </row>
    <row r="312" spans="1:1">
      <c r="A312" s="46"/>
    </row>
    <row r="313" spans="1:1">
      <c r="A313" s="46"/>
    </row>
    <row r="314" spans="1:1">
      <c r="A314" s="46"/>
    </row>
    <row r="315" spans="1:1">
      <c r="A315" s="46"/>
    </row>
    <row r="316" spans="1:1">
      <c r="A316" s="46"/>
    </row>
    <row r="317" spans="1:1">
      <c r="A317" s="46"/>
    </row>
    <row r="318" spans="1:1">
      <c r="A318" s="46"/>
    </row>
    <row r="319" spans="1:1">
      <c r="A319" s="46"/>
    </row>
    <row r="320" spans="1:1">
      <c r="A320" s="46"/>
    </row>
    <row r="321" spans="1:1">
      <c r="A321" s="46"/>
    </row>
    <row r="322" spans="1:1">
      <c r="A322" s="46"/>
    </row>
    <row r="323" spans="1:1">
      <c r="A323" s="46"/>
    </row>
    <row r="324" spans="1:1">
      <c r="A324" s="46"/>
    </row>
    <row r="325" spans="1:1">
      <c r="A325" s="46"/>
    </row>
    <row r="326" spans="1:1">
      <c r="A326" s="46"/>
    </row>
    <row r="327" spans="1:1">
      <c r="A327" s="46"/>
    </row>
    <row r="328" spans="1:1">
      <c r="A328" s="46"/>
    </row>
    <row r="329" spans="1:1">
      <c r="A329" s="46"/>
    </row>
    <row r="330" spans="1:1">
      <c r="A330" s="46"/>
    </row>
    <row r="331" spans="1:1">
      <c r="A331" s="46"/>
    </row>
    <row r="332" spans="1:1">
      <c r="A332" s="46"/>
    </row>
    <row r="333" spans="1:1">
      <c r="A333" s="46"/>
    </row>
    <row r="334" spans="1:1">
      <c r="A334" s="46"/>
    </row>
    <row r="335" spans="1:1">
      <c r="A335" s="46"/>
    </row>
    <row r="336" spans="1:1">
      <c r="A336" s="46"/>
    </row>
    <row r="337" spans="1:1">
      <c r="A337" s="46"/>
    </row>
    <row r="338" spans="1:1">
      <c r="A338" s="46"/>
    </row>
    <row r="339" spans="1:1">
      <c r="A339" s="46"/>
    </row>
    <row r="340" spans="1:1">
      <c r="A340" s="46"/>
    </row>
    <row r="341" spans="1:1">
      <c r="A341" s="46"/>
    </row>
    <row r="342" spans="1:1">
      <c r="A342" s="46"/>
    </row>
    <row r="343" spans="1:1">
      <c r="A343" s="46"/>
    </row>
    <row r="344" spans="1:1">
      <c r="A344" s="46"/>
    </row>
    <row r="345" spans="1:1">
      <c r="A345" s="46"/>
    </row>
    <row r="346" spans="1:1">
      <c r="A346" s="46"/>
    </row>
    <row r="347" spans="1:1">
      <c r="A347" s="46"/>
    </row>
    <row r="348" spans="1:1">
      <c r="A348" s="46"/>
    </row>
    <row r="349" spans="1:1">
      <c r="A349" s="46"/>
    </row>
    <row r="350" spans="1:1">
      <c r="A350" s="46"/>
    </row>
    <row r="351" spans="1:1">
      <c r="A351" s="46"/>
    </row>
    <row r="352" spans="1:1">
      <c r="A352" s="46"/>
    </row>
    <row r="353" spans="1:1">
      <c r="A353" s="46"/>
    </row>
    <row r="354" spans="1:1">
      <c r="A354" s="46"/>
    </row>
    <row r="355" spans="1:1">
      <c r="A355" s="46"/>
    </row>
    <row r="356" spans="1:1">
      <c r="A356" s="46"/>
    </row>
    <row r="357" spans="1:1">
      <c r="A357" s="46"/>
    </row>
    <row r="358" spans="1:1">
      <c r="A358" s="46"/>
    </row>
    <row r="359" spans="1:1">
      <c r="A359" s="46"/>
    </row>
    <row r="360" spans="1:1">
      <c r="A360" s="46"/>
    </row>
    <row r="361" spans="1:1">
      <c r="A361" s="46"/>
    </row>
    <row r="362" spans="1:1">
      <c r="A362" s="46"/>
    </row>
    <row r="363" spans="1:1">
      <c r="A363" s="46"/>
    </row>
    <row r="364" spans="1:1">
      <c r="A364" s="46"/>
    </row>
    <row r="365" spans="1:1">
      <c r="A365" s="46"/>
    </row>
    <row r="366" spans="1:1">
      <c r="A366" s="46"/>
    </row>
    <row r="367" spans="1:1">
      <c r="A367" s="46"/>
    </row>
    <row r="368" spans="1:1">
      <c r="A368" s="46"/>
    </row>
    <row r="369" spans="1:1">
      <c r="A369" s="46"/>
    </row>
    <row r="370" spans="1:1">
      <c r="A370" s="46"/>
    </row>
    <row r="371" spans="1:1">
      <c r="A371" s="46"/>
    </row>
    <row r="372" spans="1:1">
      <c r="A372" s="46"/>
    </row>
    <row r="373" spans="1:1">
      <c r="A373" s="46"/>
    </row>
    <row r="374" spans="1:1">
      <c r="A374" s="46"/>
    </row>
    <row r="375" spans="1:1">
      <c r="A375" s="46"/>
    </row>
    <row r="376" spans="1:1">
      <c r="A376" s="46"/>
    </row>
    <row r="377" spans="1:1">
      <c r="A377" s="46"/>
    </row>
    <row r="378" spans="1:1">
      <c r="A378" s="46"/>
    </row>
    <row r="379" spans="1:1">
      <c r="A379" s="46"/>
    </row>
    <row r="380" spans="1:1">
      <c r="A380" s="46"/>
    </row>
    <row r="381" spans="1:1">
      <c r="A381" s="46"/>
    </row>
    <row r="382" spans="1:1">
      <c r="A382" s="46"/>
    </row>
    <row r="383" spans="1:1">
      <c r="A383" s="46"/>
    </row>
    <row r="384" spans="1:1">
      <c r="A384" s="46"/>
    </row>
    <row r="385" spans="1:1">
      <c r="A385" s="46"/>
    </row>
    <row r="386" spans="1:1">
      <c r="A386" s="46"/>
    </row>
    <row r="387" spans="1:1">
      <c r="A387" s="46"/>
    </row>
    <row r="388" spans="1:1">
      <c r="A388" s="46"/>
    </row>
    <row r="389" spans="1:1">
      <c r="A389" s="46"/>
    </row>
    <row r="390" spans="1:1">
      <c r="A390" s="46"/>
    </row>
    <row r="391" spans="1:1">
      <c r="A391" s="46"/>
    </row>
    <row r="392" spans="1:1">
      <c r="A392" s="46"/>
    </row>
    <row r="393" spans="1:1">
      <c r="A393" s="46"/>
    </row>
    <row r="394" spans="1:1">
      <c r="A394" s="46"/>
    </row>
    <row r="395" spans="1:1">
      <c r="A395" s="46"/>
    </row>
    <row r="396" spans="1:1">
      <c r="A396" s="46"/>
    </row>
    <row r="397" spans="1:1">
      <c r="A397" s="46"/>
    </row>
    <row r="398" spans="1:1">
      <c r="A398" s="46"/>
    </row>
    <row r="399" spans="1:1">
      <c r="A399" s="46"/>
    </row>
    <row r="400" spans="1:1">
      <c r="A400" s="46"/>
    </row>
    <row r="401" spans="1:1">
      <c r="A401" s="46"/>
    </row>
    <row r="402" spans="1:1">
      <c r="A402" s="46"/>
    </row>
    <row r="403" spans="1:1">
      <c r="A403" s="46"/>
    </row>
    <row r="404" spans="1:1">
      <c r="A404" s="46"/>
    </row>
    <row r="405" spans="1:1">
      <c r="A405" s="46"/>
    </row>
    <row r="406" spans="1:1">
      <c r="A406" s="46"/>
    </row>
    <row r="407" spans="1:1">
      <c r="A407" s="46"/>
    </row>
    <row r="408" spans="1:1">
      <c r="A408" s="46"/>
    </row>
    <row r="409" spans="1:1">
      <c r="A409" s="46"/>
    </row>
    <row r="410" spans="1:1">
      <c r="A410" s="46"/>
    </row>
    <row r="411" spans="1:1">
      <c r="A411" s="46"/>
    </row>
    <row r="412" spans="1:1">
      <c r="A412" s="46"/>
    </row>
    <row r="413" spans="1:1">
      <c r="A413" s="46"/>
    </row>
    <row r="414" spans="1:1">
      <c r="A414" s="46"/>
    </row>
    <row r="415" spans="1:1">
      <c r="A415" s="46"/>
    </row>
    <row r="416" spans="1:1">
      <c r="A416" s="46"/>
    </row>
    <row r="417" spans="1:1">
      <c r="A417" s="46"/>
    </row>
    <row r="418" spans="1:1">
      <c r="A418" s="46"/>
    </row>
    <row r="419" spans="1:1">
      <c r="A419" s="46"/>
    </row>
    <row r="420" spans="1:1">
      <c r="A420" s="46"/>
    </row>
    <row r="421" spans="1:1">
      <c r="A421" s="46"/>
    </row>
    <row r="422" spans="1:1">
      <c r="A422" s="46"/>
    </row>
    <row r="423" spans="1:1">
      <c r="A423" s="46"/>
    </row>
    <row r="424" spans="1:1">
      <c r="A424" s="46"/>
    </row>
    <row r="425" spans="1:1">
      <c r="A425" s="46"/>
    </row>
    <row r="426" spans="1:1">
      <c r="A426" s="46"/>
    </row>
    <row r="427" spans="1:1">
      <c r="A427" s="46"/>
    </row>
    <row r="428" spans="1:1">
      <c r="A428" s="46"/>
    </row>
    <row r="429" spans="1:1">
      <c r="A429" s="46"/>
    </row>
    <row r="430" spans="1:1">
      <c r="A430" s="46"/>
    </row>
    <row r="431" spans="1:1">
      <c r="A431" s="46"/>
    </row>
    <row r="432" spans="1:1">
      <c r="A432" s="46"/>
    </row>
    <row r="433" spans="1:1">
      <c r="A433" s="46"/>
    </row>
    <row r="434" spans="1:1">
      <c r="A434" s="46"/>
    </row>
    <row r="435" spans="1:1">
      <c r="A435" s="46"/>
    </row>
    <row r="436" spans="1:1">
      <c r="A436" s="46"/>
    </row>
    <row r="437" spans="1:1">
      <c r="A437" s="46"/>
    </row>
    <row r="438" spans="1:1">
      <c r="A438" s="46"/>
    </row>
    <row r="439" spans="1:1">
      <c r="A439" s="46"/>
    </row>
    <row r="440" spans="1:1">
      <c r="A440" s="46"/>
    </row>
    <row r="441" spans="1:1">
      <c r="A441" s="46"/>
    </row>
    <row r="442" spans="1:1">
      <c r="A442" s="46"/>
    </row>
    <row r="443" spans="1:1">
      <c r="A443" s="46"/>
    </row>
    <row r="444" spans="1:1">
      <c r="A444" s="46"/>
    </row>
    <row r="445" spans="1:1">
      <c r="A445" s="46"/>
    </row>
    <row r="446" spans="1:1">
      <c r="A446" s="46"/>
    </row>
    <row r="447" spans="1:1">
      <c r="A447" s="46"/>
    </row>
    <row r="448" spans="1:1">
      <c r="A448" s="46"/>
    </row>
    <row r="449" spans="1:1">
      <c r="A449" s="46"/>
    </row>
    <row r="450" spans="1:1">
      <c r="A450" s="46"/>
    </row>
    <row r="451" spans="1:1">
      <c r="A451" s="46"/>
    </row>
    <row r="452" spans="1:1">
      <c r="A452" s="46"/>
    </row>
    <row r="453" spans="1:1">
      <c r="A453" s="46"/>
    </row>
    <row r="454" spans="1:1">
      <c r="A454" s="46"/>
    </row>
    <row r="455" spans="1:1">
      <c r="A455" s="46"/>
    </row>
    <row r="456" spans="1:1">
      <c r="A456" s="46"/>
    </row>
    <row r="457" spans="1:1">
      <c r="A457" s="46"/>
    </row>
    <row r="458" spans="1:1">
      <c r="A458" s="46"/>
    </row>
    <row r="459" spans="1:1">
      <c r="A459" s="46"/>
    </row>
    <row r="460" spans="1:1">
      <c r="A460" s="46"/>
    </row>
    <row r="461" spans="1:1">
      <c r="A461" s="46"/>
    </row>
    <row r="462" spans="1:1">
      <c r="A462" s="46"/>
    </row>
    <row r="463" spans="1:1">
      <c r="A463" s="46"/>
    </row>
    <row r="464" spans="1:1">
      <c r="A464" s="46"/>
    </row>
    <row r="465" spans="1:1">
      <c r="A465" s="46"/>
    </row>
    <row r="466" spans="1:1">
      <c r="A466" s="46"/>
    </row>
    <row r="467" spans="1:1">
      <c r="A467" s="46"/>
    </row>
    <row r="468" spans="1:1">
      <c r="A468" s="46"/>
    </row>
    <row r="469" spans="1:1">
      <c r="A469" s="46"/>
    </row>
    <row r="470" spans="1:1">
      <c r="A470" s="46"/>
    </row>
    <row r="471" spans="1:1">
      <c r="A471" s="46"/>
    </row>
    <row r="472" spans="1:1">
      <c r="A472" s="46"/>
    </row>
    <row r="473" spans="1:1">
      <c r="A473" s="46"/>
    </row>
    <row r="474" spans="1:1">
      <c r="A474" s="46"/>
    </row>
    <row r="475" spans="1:1">
      <c r="A475" s="46"/>
    </row>
    <row r="476" spans="1:1">
      <c r="A476" s="46"/>
    </row>
    <row r="477" spans="1:1">
      <c r="A477" s="46"/>
    </row>
    <row r="478" spans="1:1">
      <c r="A478" s="46"/>
    </row>
    <row r="479" spans="1:1">
      <c r="A479" s="46"/>
    </row>
    <row r="480" spans="1:1">
      <c r="A480" s="46"/>
    </row>
    <row r="481" spans="1:1">
      <c r="A481" s="46"/>
    </row>
    <row r="482" spans="1:1">
      <c r="A482" s="46"/>
    </row>
    <row r="483" spans="1:1">
      <c r="A483" s="46"/>
    </row>
    <row r="484" spans="1:1">
      <c r="A484" s="46"/>
    </row>
    <row r="485" spans="1:1">
      <c r="A485" s="46"/>
    </row>
    <row r="486" spans="1:1">
      <c r="A486" s="46"/>
    </row>
    <row r="487" spans="1:1">
      <c r="A487" s="46"/>
    </row>
    <row r="488" spans="1:1">
      <c r="A488" s="46"/>
    </row>
    <row r="489" spans="1:1">
      <c r="A489" s="46"/>
    </row>
    <row r="490" spans="1:1">
      <c r="A490" s="46"/>
    </row>
    <row r="491" spans="1:1">
      <c r="A491" s="46"/>
    </row>
    <row r="492" spans="1:1">
      <c r="A492" s="46"/>
    </row>
    <row r="493" spans="1:1">
      <c r="A493" s="46"/>
    </row>
    <row r="494" spans="1:1">
      <c r="A494" s="46"/>
    </row>
    <row r="495" spans="1:1">
      <c r="A495" s="46"/>
    </row>
    <row r="496" spans="1:1">
      <c r="A496" s="46"/>
    </row>
    <row r="497" spans="1:1">
      <c r="A497" s="46"/>
    </row>
    <row r="498" spans="1:1">
      <c r="A498" s="46"/>
    </row>
    <row r="499" spans="1:1">
      <c r="A499" s="46"/>
    </row>
    <row r="500" spans="1:1">
      <c r="A500" s="46"/>
    </row>
    <row r="501" spans="1:1">
      <c r="A501" s="46"/>
    </row>
    <row r="502" spans="1:1">
      <c r="A502" s="46"/>
    </row>
  </sheetData>
  <mergeCells count="1">
    <mergeCell ref="H72:H73"/>
  </mergeCells>
  <phoneticPr fontId="11" type="noConversion"/>
  <conditionalFormatting sqref="H54:L54">
    <cfRule type="cellIs" dxfId="143" priority="159" operator="lessThan">
      <formula>0</formula>
    </cfRule>
    <cfRule type="cellIs" dxfId="142" priority="160" operator="greaterThan">
      <formula>0</formula>
    </cfRule>
    <cfRule type="cellIs" dxfId="141" priority="163" operator="lessThan">
      <formula>0</formula>
    </cfRule>
    <cfRule type="cellIs" dxfId="140" priority="164" operator="greaterThan">
      <formula>0</formula>
    </cfRule>
  </conditionalFormatting>
  <conditionalFormatting sqref="M54:R54">
    <cfRule type="cellIs" dxfId="139" priority="101" operator="lessThan">
      <formula>0</formula>
    </cfRule>
    <cfRule type="cellIs" dxfId="138" priority="102" operator="greaterThan">
      <formula>0</formula>
    </cfRule>
    <cfRule type="cellIs" dxfId="137" priority="103" operator="lessThan">
      <formula>0</formula>
    </cfRule>
    <cfRule type="cellIs" dxfId="136" priority="104" operator="greaterThan">
      <formula>0</formula>
    </cfRule>
  </conditionalFormatting>
  <conditionalFormatting sqref="T54:U54">
    <cfRule type="cellIs" dxfId="135" priority="89" operator="lessThan">
      <formula>0</formula>
    </cfRule>
    <cfRule type="cellIs" dxfId="134" priority="90" operator="greaterThan">
      <formula>0</formula>
    </cfRule>
    <cfRule type="cellIs" dxfId="133" priority="91" operator="lessThan">
      <formula>0</formula>
    </cfRule>
    <cfRule type="cellIs" dxfId="132" priority="92" operator="greaterThan">
      <formula>0</formula>
    </cfRule>
  </conditionalFormatting>
  <conditionalFormatting sqref="S54">
    <cfRule type="cellIs" dxfId="131" priority="93" operator="lessThan">
      <formula>0</formula>
    </cfRule>
    <cfRule type="cellIs" dxfId="130" priority="94" operator="greaterThan">
      <formula>0</formula>
    </cfRule>
    <cfRule type="cellIs" dxfId="129" priority="95" operator="lessThan">
      <formula>0</formula>
    </cfRule>
    <cfRule type="cellIs" dxfId="128" priority="96" operator="greaterThan">
      <formula>0</formula>
    </cfRule>
  </conditionalFormatting>
  <conditionalFormatting sqref="AJ54:AK54">
    <cfRule type="cellIs" dxfId="127" priority="85" operator="lessThan">
      <formula>0</formula>
    </cfRule>
    <cfRule type="cellIs" dxfId="126" priority="86" operator="greaterThan">
      <formula>0</formula>
    </cfRule>
    <cfRule type="cellIs" dxfId="125" priority="87" operator="lessThan">
      <formula>0</formula>
    </cfRule>
    <cfRule type="cellIs" dxfId="124" priority="88" operator="greaterThan">
      <formula>0</formula>
    </cfRule>
  </conditionalFormatting>
  <conditionalFormatting sqref="V54:W54">
    <cfRule type="cellIs" dxfId="123" priority="77" operator="lessThan">
      <formula>0</formula>
    </cfRule>
    <cfRule type="cellIs" dxfId="122" priority="78" operator="greaterThan">
      <formula>0</formula>
    </cfRule>
    <cfRule type="cellIs" dxfId="121" priority="79" operator="lessThan">
      <formula>0</formula>
    </cfRule>
    <cfRule type="cellIs" dxfId="120" priority="80" operator="greaterThan">
      <formula>0</formula>
    </cfRule>
  </conditionalFormatting>
  <conditionalFormatting sqref="X54">
    <cfRule type="cellIs" dxfId="119" priority="73" operator="lessThan">
      <formula>0</formula>
    </cfRule>
    <cfRule type="cellIs" dxfId="118" priority="74" operator="greaterThan">
      <formula>0</formula>
    </cfRule>
    <cfRule type="cellIs" dxfId="117" priority="75" operator="lessThan">
      <formula>0</formula>
    </cfRule>
    <cfRule type="cellIs" dxfId="116" priority="76" operator="greaterThan">
      <formula>0</formula>
    </cfRule>
  </conditionalFormatting>
  <conditionalFormatting sqref="Y54">
    <cfRule type="cellIs" dxfId="115" priority="69" operator="lessThan">
      <formula>0</formula>
    </cfRule>
    <cfRule type="cellIs" dxfId="114" priority="70" operator="greaterThan">
      <formula>0</formula>
    </cfRule>
    <cfRule type="cellIs" dxfId="113" priority="71" operator="lessThan">
      <formula>0</formula>
    </cfRule>
    <cfRule type="cellIs" dxfId="112" priority="72" operator="greaterThan">
      <formula>0</formula>
    </cfRule>
  </conditionalFormatting>
  <conditionalFormatting sqref="Z54">
    <cfRule type="cellIs" dxfId="111" priority="65" operator="lessThan">
      <formula>0</formula>
    </cfRule>
    <cfRule type="cellIs" dxfId="110" priority="66" operator="greaterThan">
      <formula>0</formula>
    </cfRule>
    <cfRule type="cellIs" dxfId="109" priority="67" operator="lessThan">
      <formula>0</formula>
    </cfRule>
    <cfRule type="cellIs" dxfId="108" priority="68" operator="greaterThan">
      <formula>0</formula>
    </cfRule>
  </conditionalFormatting>
  <conditionalFormatting sqref="AA54">
    <cfRule type="cellIs" dxfId="107" priority="61" operator="lessThan">
      <formula>0</formula>
    </cfRule>
    <cfRule type="cellIs" dxfId="106" priority="62" operator="greaterThan">
      <formula>0</formula>
    </cfRule>
    <cfRule type="cellIs" dxfId="105" priority="63" operator="lessThan">
      <formula>0</formula>
    </cfRule>
    <cfRule type="cellIs" dxfId="104" priority="64" operator="greaterThan">
      <formula>0</formula>
    </cfRule>
  </conditionalFormatting>
  <conditionalFormatting sqref="AB54">
    <cfRule type="cellIs" dxfId="103" priority="53" operator="lessThan">
      <formula>0</formula>
    </cfRule>
    <cfRule type="cellIs" dxfId="102" priority="54" operator="greaterThan">
      <formula>0</formula>
    </cfRule>
    <cfRule type="cellIs" dxfId="101" priority="55" operator="lessThan">
      <formula>0</formula>
    </cfRule>
    <cfRule type="cellIs" dxfId="100" priority="56" operator="greaterThan">
      <formula>0</formula>
    </cfRule>
  </conditionalFormatting>
  <conditionalFormatting sqref="AI54">
    <cfRule type="cellIs" dxfId="99" priority="49" operator="lessThan">
      <formula>0</formula>
    </cfRule>
    <cfRule type="cellIs" dxfId="98" priority="50" operator="greaterThan">
      <formula>0</formula>
    </cfRule>
    <cfRule type="cellIs" dxfId="97" priority="51" operator="lessThan">
      <formula>0</formula>
    </cfRule>
    <cfRule type="cellIs" dxfId="96" priority="52" operator="greaterThan">
      <formula>0</formula>
    </cfRule>
  </conditionalFormatting>
  <conditionalFormatting sqref="AC54">
    <cfRule type="cellIs" dxfId="95" priority="41" operator="lessThan">
      <formula>0</formula>
    </cfRule>
    <cfRule type="cellIs" dxfId="94" priority="42" operator="greaterThan">
      <formula>0</formula>
    </cfRule>
    <cfRule type="cellIs" dxfId="93" priority="43" operator="lessThan">
      <formula>0</formula>
    </cfRule>
    <cfRule type="cellIs" dxfId="92" priority="44" operator="greaterThan">
      <formula>0</formula>
    </cfRule>
  </conditionalFormatting>
  <conditionalFormatting sqref="AD54">
    <cfRule type="cellIs" dxfId="91" priority="33" operator="lessThan">
      <formula>0</formula>
    </cfRule>
    <cfRule type="cellIs" dxfId="90" priority="34" operator="greaterThan">
      <formula>0</formula>
    </cfRule>
    <cfRule type="cellIs" dxfId="89" priority="35" operator="lessThan">
      <formula>0</formula>
    </cfRule>
    <cfRule type="cellIs" dxfId="88" priority="36" operator="greaterThan">
      <formula>0</formula>
    </cfRule>
  </conditionalFormatting>
  <conditionalFormatting sqref="AE54">
    <cfRule type="cellIs" dxfId="87" priority="25" operator="lessThan">
      <formula>0</formula>
    </cfRule>
    <cfRule type="cellIs" dxfId="86" priority="26" operator="greaterThan">
      <formula>0</formula>
    </cfRule>
    <cfRule type="cellIs" dxfId="85" priority="27" operator="lessThan">
      <formula>0</formula>
    </cfRule>
    <cfRule type="cellIs" dxfId="84" priority="28" operator="greaterThan">
      <formula>0</formula>
    </cfRule>
  </conditionalFormatting>
  <conditionalFormatting sqref="AF54">
    <cfRule type="cellIs" dxfId="83" priority="17" operator="lessThan">
      <formula>0</formula>
    </cfRule>
    <cfRule type="cellIs" dxfId="82" priority="18" operator="greaterThan">
      <formula>0</formula>
    </cfRule>
    <cfRule type="cellIs" dxfId="81" priority="19" operator="lessThan">
      <formula>0</formula>
    </cfRule>
    <cfRule type="cellIs" dxfId="80" priority="20" operator="greaterThan">
      <formula>0</formula>
    </cfRule>
  </conditionalFormatting>
  <conditionalFormatting sqref="AG54">
    <cfRule type="cellIs" dxfId="79" priority="9" operator="lessThan">
      <formula>0</formula>
    </cfRule>
    <cfRule type="cellIs" dxfId="78" priority="10" operator="greaterThan">
      <formula>0</formula>
    </cfRule>
    <cfRule type="cellIs" dxfId="77" priority="11" operator="lessThan">
      <formula>0</formula>
    </cfRule>
    <cfRule type="cellIs" dxfId="76" priority="12" operator="greaterThan">
      <formula>0</formula>
    </cfRule>
  </conditionalFormatting>
  <conditionalFormatting sqref="AH54">
    <cfRule type="cellIs" dxfId="75" priority="1" operator="lessThan">
      <formula>0</formula>
    </cfRule>
    <cfRule type="cellIs" dxfId="74" priority="2" operator="greaterThan">
      <formula>0</formula>
    </cfRule>
    <cfRule type="cellIs" dxfId="73" priority="3" operator="lessThan">
      <formula>0</formula>
    </cfRule>
    <cfRule type="cellIs" dxfId="72" priority="4" operator="greaterThan">
      <formula>0</formula>
    </cfRule>
  </conditionalFormatting>
  <hyperlinks>
    <hyperlink ref="B5" location="목차!A1" display="목 차"/>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7" location="목차!A1" display="BNK금융지주"/>
    <hyperlink ref="B9" location="'그룹 경영실적 요약'!A1" display="그룹 경영실적 요약"/>
    <hyperlink ref="B20" location="'연체율(부산은행)'!A1" display="연체율 현황[부산은행]"/>
    <hyperlink ref="B13" location="'수수료이익 현황(은행)'!Print_Area" display="수수료이익 현황 [은행]"/>
  </hyperlinks>
  <pageMargins left="0.23622047244094491" right="0.31496062992125984" top="0.74803149606299213" bottom="0.31496062992125984" header="0.31496062992125984" footer="0.31496062992125984"/>
  <pageSetup paperSize="9" fitToHeight="0" orientation="landscape" r:id="rId1"/>
  <rowBreaks count="1" manualBreakCount="1">
    <brk id="41" max="30"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J502"/>
  <sheetViews>
    <sheetView showGridLines="0" view="pageBreakPreview" zoomScaleNormal="130" zoomScaleSheetLayoutView="100" workbookViewId="0">
      <pane xSplit="6" topLeftCell="G1" activePane="topRight" state="frozen"/>
      <selection activeCell="F52" sqref="F52"/>
      <selection pane="topRight" activeCell="AI3" sqref="AI3"/>
    </sheetView>
  </sheetViews>
  <sheetFormatPr defaultColWidth="9" defaultRowHeight="13.5"/>
  <cols>
    <col min="1" max="1" width="1.625" style="91" customWidth="1"/>
    <col min="2" max="2" width="22.625" style="88" bestFit="1" customWidth="1"/>
    <col min="3" max="3" width="2.625" style="87" customWidth="1"/>
    <col min="4" max="5" width="1.625" style="87" customWidth="1"/>
    <col min="6" max="6" width="27.5" style="87" customWidth="1"/>
    <col min="7" max="7" width="1" style="87" customWidth="1"/>
    <col min="8" max="34" width="11.625" style="90" hidden="1" customWidth="1"/>
    <col min="35" max="35" width="11.625" style="90" customWidth="1"/>
    <col min="36" max="36" width="10.125" style="501" customWidth="1"/>
    <col min="37" max="16384" width="9" style="87"/>
  </cols>
  <sheetData>
    <row r="1" spans="1:36" s="89" customFormat="1" ht="10.5" customHeight="1">
      <c r="A1" s="142"/>
      <c r="B1" s="143"/>
      <c r="C1" s="144"/>
      <c r="D1" s="144"/>
      <c r="E1" s="144"/>
      <c r="F1" s="144"/>
      <c r="G1" s="144"/>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499"/>
    </row>
    <row r="2" spans="1:36" s="89" customFormat="1" ht="18" customHeight="1">
      <c r="A2" s="146"/>
      <c r="B2" s="147"/>
      <c r="C2" s="376"/>
      <c r="D2" s="375" t="s">
        <v>438</v>
      </c>
      <c r="E2" s="376"/>
      <c r="F2" s="376"/>
      <c r="G2" s="376"/>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499"/>
    </row>
    <row r="3" spans="1:36" s="101" customFormat="1" ht="20.100000000000001" customHeight="1">
      <c r="A3" s="126"/>
      <c r="B3" s="127"/>
      <c r="C3" s="130"/>
      <c r="D3" s="129"/>
      <c r="E3" s="130"/>
      <c r="F3" s="130"/>
      <c r="G3" s="130"/>
      <c r="H3" s="132" t="s">
        <v>26</v>
      </c>
      <c r="I3" s="131" t="s">
        <v>18</v>
      </c>
      <c r="J3" s="131" t="s">
        <v>10</v>
      </c>
      <c r="K3" s="131" t="s">
        <v>19</v>
      </c>
      <c r="L3" s="131" t="s">
        <v>40</v>
      </c>
      <c r="M3" s="131" t="s">
        <v>54</v>
      </c>
      <c r="N3" s="131" t="s">
        <v>449</v>
      </c>
      <c r="O3" s="131" t="s">
        <v>465</v>
      </c>
      <c r="P3" s="131" t="s">
        <v>484</v>
      </c>
      <c r="Q3" s="131" t="s">
        <v>489</v>
      </c>
      <c r="R3" s="131" t="s">
        <v>499</v>
      </c>
      <c r="S3" s="131" t="s">
        <v>512</v>
      </c>
      <c r="T3" s="131" t="s">
        <v>517</v>
      </c>
      <c r="U3" s="131" t="s">
        <v>535</v>
      </c>
      <c r="V3" s="131" t="s">
        <v>533</v>
      </c>
      <c r="W3" s="131" t="s">
        <v>550</v>
      </c>
      <c r="X3" s="131" t="s">
        <v>547</v>
      </c>
      <c r="Y3" s="131" t="s">
        <v>556</v>
      </c>
      <c r="Z3" s="131" t="s">
        <v>573</v>
      </c>
      <c r="AA3" s="131" t="s">
        <v>579</v>
      </c>
      <c r="AB3" s="131" t="s">
        <v>587</v>
      </c>
      <c r="AC3" s="131" t="s">
        <v>590</v>
      </c>
      <c r="AD3" s="131" t="s">
        <v>601</v>
      </c>
      <c r="AE3" s="131" t="s">
        <v>608</v>
      </c>
      <c r="AF3" s="131" t="s">
        <v>615</v>
      </c>
      <c r="AG3" s="131" t="s">
        <v>621</v>
      </c>
      <c r="AH3" s="131" t="s">
        <v>629</v>
      </c>
      <c r="AI3" s="1458" t="s">
        <v>635</v>
      </c>
      <c r="AJ3" s="500"/>
    </row>
    <row r="4" spans="1:36" s="89" customFormat="1" ht="11.1" customHeight="1">
      <c r="A4" s="189"/>
      <c r="B4" s="190"/>
      <c r="C4" s="94"/>
      <c r="D4" s="94"/>
      <c r="E4" s="94"/>
      <c r="F4" s="94"/>
      <c r="G4" s="94"/>
      <c r="H4" s="259"/>
      <c r="I4" s="259"/>
      <c r="J4" s="259"/>
      <c r="K4" s="259"/>
      <c r="L4" s="259"/>
      <c r="M4" s="259"/>
      <c r="N4" s="259"/>
      <c r="O4" s="259"/>
      <c r="P4" s="259"/>
      <c r="Q4" s="259"/>
      <c r="R4" s="259"/>
      <c r="S4" s="259"/>
      <c r="T4" s="259"/>
      <c r="U4" s="259"/>
      <c r="V4" s="259"/>
      <c r="W4" s="259"/>
      <c r="X4" s="259"/>
      <c r="Y4" s="259"/>
      <c r="Z4" s="259"/>
      <c r="AA4" s="259"/>
      <c r="AB4" s="259"/>
      <c r="AC4" s="259"/>
      <c r="AD4" s="259"/>
      <c r="AE4" s="259"/>
      <c r="AF4" s="259"/>
      <c r="AG4" s="259"/>
      <c r="AH4" s="259"/>
      <c r="AI4" s="259"/>
      <c r="AJ4" s="499"/>
    </row>
    <row r="5" spans="1:36" s="89" customFormat="1" ht="11.1" customHeight="1">
      <c r="A5" s="157"/>
      <c r="B5" s="136" t="s">
        <v>114</v>
      </c>
      <c r="C5" s="272"/>
      <c r="D5" s="334" t="s">
        <v>293</v>
      </c>
      <c r="E5" s="336"/>
      <c r="F5" s="336"/>
      <c r="G5" s="336"/>
      <c r="H5" s="262"/>
      <c r="I5" s="262"/>
      <c r="J5" s="262"/>
      <c r="K5" s="262"/>
      <c r="L5" s="212"/>
      <c r="M5" s="319"/>
      <c r="N5" s="319"/>
      <c r="O5" s="319"/>
      <c r="P5" s="319"/>
      <c r="Q5" s="319"/>
      <c r="R5" s="319"/>
      <c r="S5" s="319"/>
      <c r="T5" s="319"/>
      <c r="U5" s="319"/>
      <c r="V5" s="319"/>
      <c r="W5" s="319"/>
      <c r="X5" s="319"/>
      <c r="Y5" s="319"/>
      <c r="Z5" s="319"/>
      <c r="AA5" s="319"/>
      <c r="AB5" s="319"/>
      <c r="AC5" s="319"/>
      <c r="AD5" s="319"/>
      <c r="AE5" s="319"/>
      <c r="AF5" s="319"/>
      <c r="AG5" s="319"/>
      <c r="AH5" s="319"/>
      <c r="AI5" s="319" t="s">
        <v>98</v>
      </c>
      <c r="AJ5" s="499"/>
    </row>
    <row r="6" spans="1:36" s="86" customFormat="1" ht="11.1" customHeight="1">
      <c r="A6" s="158"/>
      <c r="B6" s="137"/>
      <c r="C6" s="54"/>
      <c r="D6" s="669" t="s">
        <v>242</v>
      </c>
      <c r="E6" s="670"/>
      <c r="F6" s="670"/>
      <c r="G6" s="670"/>
      <c r="H6" s="653">
        <v>393184</v>
      </c>
      <c r="I6" s="653">
        <v>408547</v>
      </c>
      <c r="J6" s="653">
        <v>423341</v>
      </c>
      <c r="K6" s="653">
        <v>448270</v>
      </c>
      <c r="L6" s="653">
        <v>454553</v>
      </c>
      <c r="M6" s="653">
        <v>439136</v>
      </c>
      <c r="N6" s="653">
        <v>441664</v>
      </c>
      <c r="O6" s="653">
        <v>449123</v>
      </c>
      <c r="P6" s="653">
        <v>464772</v>
      </c>
      <c r="Q6" s="653">
        <v>453946</v>
      </c>
      <c r="R6" s="653">
        <v>465725</v>
      </c>
      <c r="S6" s="655">
        <v>466596</v>
      </c>
      <c r="T6" s="655">
        <v>490587</v>
      </c>
      <c r="U6" s="655">
        <v>483274</v>
      </c>
      <c r="V6" s="1057">
        <v>491143</v>
      </c>
      <c r="W6" s="1057">
        <v>500020</v>
      </c>
      <c r="X6" s="655">
        <v>503768</v>
      </c>
      <c r="Y6" s="653">
        <v>497088</v>
      </c>
      <c r="Z6" s="653">
        <v>514481</v>
      </c>
      <c r="AA6" s="653">
        <v>533384</v>
      </c>
      <c r="AB6" s="653">
        <v>551635</v>
      </c>
      <c r="AC6" s="653">
        <v>539472</v>
      </c>
      <c r="AD6" s="653">
        <v>551953</v>
      </c>
      <c r="AE6" s="653">
        <v>555506</v>
      </c>
      <c r="AF6" s="653">
        <v>573243</v>
      </c>
      <c r="AG6" s="653">
        <v>579434</v>
      </c>
      <c r="AH6" s="653">
        <v>601544</v>
      </c>
      <c r="AI6" s="1603">
        <v>604357</v>
      </c>
      <c r="AJ6" s="457"/>
    </row>
    <row r="7" spans="1:36" s="86" customFormat="1" ht="11.1" customHeight="1">
      <c r="A7" s="159"/>
      <c r="B7" s="138" t="s">
        <v>116</v>
      </c>
      <c r="C7" s="54"/>
      <c r="D7" s="268" t="s">
        <v>243</v>
      </c>
      <c r="E7" s="101"/>
      <c r="F7" s="268"/>
      <c r="G7" s="268"/>
      <c r="H7" s="658">
        <v>345963</v>
      </c>
      <c r="I7" s="658">
        <v>355123</v>
      </c>
      <c r="J7" s="658">
        <v>362290</v>
      </c>
      <c r="K7" s="658">
        <v>366498</v>
      </c>
      <c r="L7" s="658">
        <v>369872</v>
      </c>
      <c r="M7" s="658">
        <v>366335</v>
      </c>
      <c r="N7" s="619">
        <v>368666</v>
      </c>
      <c r="O7" s="658">
        <v>377195</v>
      </c>
      <c r="P7" s="658">
        <v>383597</v>
      </c>
      <c r="Q7" s="658">
        <v>378886</v>
      </c>
      <c r="R7" s="619">
        <v>386718</v>
      </c>
      <c r="S7" s="620">
        <v>383642</v>
      </c>
      <c r="T7" s="620">
        <v>391410</v>
      </c>
      <c r="U7" s="620">
        <v>392963</v>
      </c>
      <c r="V7" s="1255">
        <v>396259</v>
      </c>
      <c r="W7" s="1255">
        <v>410579</v>
      </c>
      <c r="X7" s="620">
        <v>417645</v>
      </c>
      <c r="Y7" s="618">
        <v>420982</v>
      </c>
      <c r="Z7" s="618">
        <v>435056</v>
      </c>
      <c r="AA7" s="618">
        <v>449362</v>
      </c>
      <c r="AB7" s="618">
        <v>462085</v>
      </c>
      <c r="AC7" s="618">
        <v>462919</v>
      </c>
      <c r="AD7" s="618">
        <v>472587</v>
      </c>
      <c r="AE7" s="618">
        <v>470831</v>
      </c>
      <c r="AF7" s="618">
        <v>478798</v>
      </c>
      <c r="AG7" s="618">
        <v>487226</v>
      </c>
      <c r="AH7" s="618">
        <v>496633</v>
      </c>
      <c r="AI7" s="1604">
        <v>494599</v>
      </c>
      <c r="AJ7" s="457"/>
    </row>
    <row r="8" spans="1:36" s="86" customFormat="1" ht="11.1" customHeight="1">
      <c r="A8" s="270"/>
      <c r="B8" s="271"/>
      <c r="C8" s="54"/>
      <c r="D8" s="268" t="s">
        <v>244</v>
      </c>
      <c r="E8" s="101"/>
      <c r="F8" s="268"/>
      <c r="G8" s="268"/>
      <c r="H8" s="672">
        <v>47221</v>
      </c>
      <c r="I8" s="672">
        <v>53424</v>
      </c>
      <c r="J8" s="672">
        <v>61051</v>
      </c>
      <c r="K8" s="672">
        <v>81772</v>
      </c>
      <c r="L8" s="672">
        <v>84681</v>
      </c>
      <c r="M8" s="672">
        <v>72801</v>
      </c>
      <c r="N8" s="623">
        <v>72998</v>
      </c>
      <c r="O8" s="658">
        <v>71928</v>
      </c>
      <c r="P8" s="658">
        <v>81175</v>
      </c>
      <c r="Q8" s="658">
        <v>75060</v>
      </c>
      <c r="R8" s="623">
        <v>79007</v>
      </c>
      <c r="S8" s="624">
        <v>82954</v>
      </c>
      <c r="T8" s="624">
        <v>99177</v>
      </c>
      <c r="U8" s="624">
        <v>90311</v>
      </c>
      <c r="V8" s="1117">
        <v>94884</v>
      </c>
      <c r="W8" s="1117">
        <v>89441</v>
      </c>
      <c r="X8" s="624">
        <v>86123</v>
      </c>
      <c r="Y8" s="623">
        <v>76106</v>
      </c>
      <c r="Z8" s="623">
        <v>79425</v>
      </c>
      <c r="AA8" s="623">
        <v>84022</v>
      </c>
      <c r="AB8" s="623">
        <v>89550</v>
      </c>
      <c r="AC8" s="623">
        <v>77253</v>
      </c>
      <c r="AD8" s="623">
        <v>79366</v>
      </c>
      <c r="AE8" s="623">
        <v>84675</v>
      </c>
      <c r="AF8" s="623">
        <v>94445</v>
      </c>
      <c r="AG8" s="623">
        <v>92208</v>
      </c>
      <c r="AH8" s="623">
        <v>104911</v>
      </c>
      <c r="AI8" s="1606">
        <v>109758</v>
      </c>
      <c r="AJ8" s="457"/>
    </row>
    <row r="9" spans="1:36" s="86" customFormat="1" ht="11.25" customHeight="1">
      <c r="A9" s="162"/>
      <c r="B9" s="141" t="s">
        <v>150</v>
      </c>
      <c r="C9" s="54"/>
      <c r="D9" s="669" t="s">
        <v>245</v>
      </c>
      <c r="E9" s="670"/>
      <c r="F9" s="670"/>
      <c r="G9" s="670"/>
      <c r="H9" s="698">
        <v>262969</v>
      </c>
      <c r="I9" s="698">
        <v>280244</v>
      </c>
      <c r="J9" s="698">
        <v>288091</v>
      </c>
      <c r="K9" s="698">
        <v>287875</v>
      </c>
      <c r="L9" s="698">
        <v>291285</v>
      </c>
      <c r="M9" s="698">
        <v>291876</v>
      </c>
      <c r="N9" s="698">
        <v>292670</v>
      </c>
      <c r="O9" s="698">
        <v>297281</v>
      </c>
      <c r="P9" s="698">
        <v>303910</v>
      </c>
      <c r="Q9" s="698">
        <v>302246</v>
      </c>
      <c r="R9" s="698">
        <v>304658</v>
      </c>
      <c r="S9" s="699">
        <v>303189</v>
      </c>
      <c r="T9" s="699">
        <v>307468</v>
      </c>
      <c r="U9" s="699">
        <v>305481</v>
      </c>
      <c r="V9" s="1146">
        <v>309175</v>
      </c>
      <c r="W9" s="1146">
        <v>319128</v>
      </c>
      <c r="X9" s="699">
        <v>328454</v>
      </c>
      <c r="Y9" s="698">
        <v>328949</v>
      </c>
      <c r="Z9" s="698">
        <v>342981</v>
      </c>
      <c r="AA9" s="698">
        <v>350654</v>
      </c>
      <c r="AB9" s="698">
        <v>364510</v>
      </c>
      <c r="AC9" s="698">
        <v>363026</v>
      </c>
      <c r="AD9" s="698">
        <v>372188</v>
      </c>
      <c r="AE9" s="698">
        <v>375794</v>
      </c>
      <c r="AF9" s="698">
        <v>378417</v>
      </c>
      <c r="AG9" s="698">
        <v>378663</v>
      </c>
      <c r="AH9" s="698">
        <v>384608</v>
      </c>
      <c r="AI9" s="1723">
        <v>388662</v>
      </c>
      <c r="AJ9" s="457"/>
    </row>
    <row r="10" spans="1:36" s="86" customFormat="1" ht="11.25" customHeight="1">
      <c r="A10" s="162"/>
      <c r="B10" s="141" t="s">
        <v>119</v>
      </c>
      <c r="C10" s="54"/>
      <c r="D10" s="268" t="s">
        <v>246</v>
      </c>
      <c r="E10" s="101"/>
      <c r="F10" s="268"/>
      <c r="G10" s="268"/>
      <c r="H10" s="705">
        <v>256857</v>
      </c>
      <c r="I10" s="705">
        <v>274201</v>
      </c>
      <c r="J10" s="705">
        <v>282466</v>
      </c>
      <c r="K10" s="705">
        <v>282884</v>
      </c>
      <c r="L10" s="705">
        <v>286518</v>
      </c>
      <c r="M10" s="705">
        <v>287426</v>
      </c>
      <c r="N10" s="918">
        <v>288263</v>
      </c>
      <c r="O10" s="705">
        <v>292729</v>
      </c>
      <c r="P10" s="705">
        <v>299388</v>
      </c>
      <c r="Q10" s="705">
        <v>297878</v>
      </c>
      <c r="R10" s="710">
        <v>299921</v>
      </c>
      <c r="S10" s="712">
        <v>297654</v>
      </c>
      <c r="T10" s="712">
        <v>302113</v>
      </c>
      <c r="U10" s="712">
        <v>300117</v>
      </c>
      <c r="V10" s="1160">
        <v>302863</v>
      </c>
      <c r="W10" s="1160">
        <v>312792</v>
      </c>
      <c r="X10" s="712">
        <v>322215</v>
      </c>
      <c r="Y10" s="711">
        <v>323453</v>
      </c>
      <c r="Z10" s="711">
        <v>337108</v>
      </c>
      <c r="AA10" s="711">
        <v>344738</v>
      </c>
      <c r="AB10" s="711">
        <v>358338</v>
      </c>
      <c r="AC10" s="711">
        <v>356812</v>
      </c>
      <c r="AD10" s="711">
        <v>365929</v>
      </c>
      <c r="AE10" s="711">
        <v>369460</v>
      </c>
      <c r="AF10" s="711">
        <v>372069</v>
      </c>
      <c r="AG10" s="711">
        <v>372752</v>
      </c>
      <c r="AH10" s="711">
        <v>378892</v>
      </c>
      <c r="AI10" s="1616">
        <v>382664</v>
      </c>
    </row>
    <row r="11" spans="1:36" s="86" customFormat="1" ht="11.25" customHeight="1">
      <c r="A11" s="162"/>
      <c r="B11" s="141" t="s">
        <v>120</v>
      </c>
      <c r="C11" s="54"/>
      <c r="D11" s="675" t="s">
        <v>247</v>
      </c>
      <c r="E11" s="676"/>
      <c r="F11" s="675"/>
      <c r="G11" s="675"/>
      <c r="H11" s="919">
        <v>177263</v>
      </c>
      <c r="I11" s="919">
        <v>181292</v>
      </c>
      <c r="J11" s="919">
        <v>182946</v>
      </c>
      <c r="K11" s="919">
        <v>181695</v>
      </c>
      <c r="L11" s="919">
        <v>184793</v>
      </c>
      <c r="M11" s="919">
        <v>183113</v>
      </c>
      <c r="N11" s="919">
        <v>182811</v>
      </c>
      <c r="O11" s="919">
        <v>183780</v>
      </c>
      <c r="P11" s="919">
        <v>188696</v>
      </c>
      <c r="Q11" s="919">
        <v>187837</v>
      </c>
      <c r="R11" s="919">
        <v>190207</v>
      </c>
      <c r="S11" s="920">
        <v>192430</v>
      </c>
      <c r="T11" s="920">
        <v>197614</v>
      </c>
      <c r="U11" s="920">
        <v>196280</v>
      </c>
      <c r="V11" s="1398">
        <v>201898</v>
      </c>
      <c r="W11" s="1398">
        <v>209917</v>
      </c>
      <c r="X11" s="920">
        <v>213836</v>
      </c>
      <c r="Y11" s="919">
        <v>210128</v>
      </c>
      <c r="Z11" s="919">
        <v>217993</v>
      </c>
      <c r="AA11" s="919">
        <v>218607</v>
      </c>
      <c r="AB11" s="919">
        <v>226887</v>
      </c>
      <c r="AC11" s="919">
        <v>230825</v>
      </c>
      <c r="AD11" s="919">
        <v>239123</v>
      </c>
      <c r="AE11" s="919">
        <v>243545</v>
      </c>
      <c r="AF11" s="919">
        <v>245256</v>
      </c>
      <c r="AG11" s="919">
        <v>247898</v>
      </c>
      <c r="AH11" s="919">
        <v>252482</v>
      </c>
      <c r="AI11" s="1810">
        <v>257200</v>
      </c>
    </row>
    <row r="12" spans="1:36" s="86" customFormat="1" ht="11.25" customHeight="1">
      <c r="A12" s="158"/>
      <c r="B12" s="141" t="s">
        <v>121</v>
      </c>
      <c r="C12" s="54"/>
      <c r="D12" s="260" t="s">
        <v>248</v>
      </c>
      <c r="E12" s="14"/>
      <c r="F12" s="260"/>
      <c r="G12" s="260"/>
      <c r="H12" s="705">
        <v>20865</v>
      </c>
      <c r="I12" s="705">
        <v>17130</v>
      </c>
      <c r="J12" s="705">
        <v>16887</v>
      </c>
      <c r="K12" s="705">
        <v>15937</v>
      </c>
      <c r="L12" s="705">
        <v>15874</v>
      </c>
      <c r="M12" s="705">
        <v>14226</v>
      </c>
      <c r="N12" s="705">
        <v>13672</v>
      </c>
      <c r="O12" s="705">
        <v>13731</v>
      </c>
      <c r="P12" s="705">
        <v>14058</v>
      </c>
      <c r="Q12" s="705">
        <v>14126</v>
      </c>
      <c r="R12" s="705">
        <v>14059</v>
      </c>
      <c r="S12" s="713">
        <v>14633</v>
      </c>
      <c r="T12" s="713">
        <v>14416</v>
      </c>
      <c r="U12" s="713">
        <v>13639</v>
      </c>
      <c r="V12" s="1162">
        <v>14441</v>
      </c>
      <c r="W12" s="1162">
        <v>14588</v>
      </c>
      <c r="X12" s="713">
        <v>15096</v>
      </c>
      <c r="Y12" s="705">
        <v>14733</v>
      </c>
      <c r="Z12" s="705">
        <v>16969</v>
      </c>
      <c r="AA12" s="705">
        <v>13948</v>
      </c>
      <c r="AB12" s="705">
        <v>15788</v>
      </c>
      <c r="AC12" s="705">
        <v>17359</v>
      </c>
      <c r="AD12" s="705">
        <v>19172</v>
      </c>
      <c r="AE12" s="705">
        <v>18995</v>
      </c>
      <c r="AF12" s="705">
        <v>16973</v>
      </c>
      <c r="AG12" s="705">
        <v>17122</v>
      </c>
      <c r="AH12" s="705">
        <v>16586</v>
      </c>
      <c r="AI12" s="1617">
        <v>17538</v>
      </c>
    </row>
    <row r="13" spans="1:36" s="86" customFormat="1" ht="11.25" customHeight="1">
      <c r="A13" s="158"/>
      <c r="B13" s="372" t="s">
        <v>122</v>
      </c>
      <c r="C13" s="54"/>
      <c r="D13" s="260" t="s">
        <v>249</v>
      </c>
      <c r="E13" s="14"/>
      <c r="F13" s="260"/>
      <c r="G13" s="260"/>
      <c r="H13" s="705">
        <v>156398</v>
      </c>
      <c r="I13" s="705">
        <v>164162</v>
      </c>
      <c r="J13" s="705">
        <v>166059</v>
      </c>
      <c r="K13" s="705">
        <v>165758</v>
      </c>
      <c r="L13" s="705">
        <v>168919</v>
      </c>
      <c r="M13" s="705">
        <v>168887</v>
      </c>
      <c r="N13" s="705">
        <v>169139</v>
      </c>
      <c r="O13" s="705">
        <v>170049</v>
      </c>
      <c r="P13" s="705">
        <v>174638</v>
      </c>
      <c r="Q13" s="705">
        <v>173711</v>
      </c>
      <c r="R13" s="705">
        <v>176148</v>
      </c>
      <c r="S13" s="713">
        <v>177797</v>
      </c>
      <c r="T13" s="713">
        <v>183198</v>
      </c>
      <c r="U13" s="713">
        <v>182641</v>
      </c>
      <c r="V13" s="1162">
        <v>187457</v>
      </c>
      <c r="W13" s="1162">
        <v>195329</v>
      </c>
      <c r="X13" s="713">
        <v>198740</v>
      </c>
      <c r="Y13" s="705">
        <v>195395</v>
      </c>
      <c r="Z13" s="705">
        <v>201024</v>
      </c>
      <c r="AA13" s="705">
        <v>204659</v>
      </c>
      <c r="AB13" s="705">
        <v>211099</v>
      </c>
      <c r="AC13" s="705">
        <v>213466</v>
      </c>
      <c r="AD13" s="705">
        <v>219951</v>
      </c>
      <c r="AE13" s="705">
        <v>224550</v>
      </c>
      <c r="AF13" s="705">
        <v>228283</v>
      </c>
      <c r="AG13" s="705">
        <v>230776</v>
      </c>
      <c r="AH13" s="705">
        <v>235896</v>
      </c>
      <c r="AI13" s="1617">
        <v>239662</v>
      </c>
    </row>
    <row r="14" spans="1:36" s="86" customFormat="1" ht="11.25" hidden="1" customHeight="1">
      <c r="A14" s="158"/>
      <c r="B14" s="141" t="s">
        <v>124</v>
      </c>
      <c r="C14" s="54"/>
      <c r="D14" s="260" t="s">
        <v>460</v>
      </c>
      <c r="E14" s="14"/>
      <c r="F14" s="260"/>
      <c r="G14" s="260"/>
      <c r="H14" s="705">
        <v>34946</v>
      </c>
      <c r="I14" s="705">
        <v>42082</v>
      </c>
      <c r="J14" s="705">
        <v>42848</v>
      </c>
      <c r="K14" s="705">
        <v>44204</v>
      </c>
      <c r="L14" s="705">
        <v>46157</v>
      </c>
      <c r="M14" s="705">
        <v>47750</v>
      </c>
      <c r="N14" s="754">
        <v>0</v>
      </c>
      <c r="O14" s="754">
        <v>0</v>
      </c>
      <c r="P14" s="754">
        <v>0</v>
      </c>
      <c r="Q14" s="754">
        <v>0</v>
      </c>
      <c r="R14" s="754">
        <v>0</v>
      </c>
      <c r="S14" s="921">
        <v>0</v>
      </c>
      <c r="T14" s="921">
        <v>0</v>
      </c>
      <c r="U14" s="921">
        <v>0</v>
      </c>
      <c r="V14" s="1399">
        <v>0</v>
      </c>
      <c r="W14" s="1399">
        <v>0</v>
      </c>
      <c r="X14" s="921">
        <v>0</v>
      </c>
      <c r="Y14" s="1499">
        <v>0</v>
      </c>
      <c r="Z14" s="1499">
        <v>0</v>
      </c>
      <c r="AA14" s="1499">
        <v>0</v>
      </c>
      <c r="AB14" s="1499"/>
      <c r="AC14" s="1499"/>
      <c r="AD14" s="1499"/>
      <c r="AE14" s="1499"/>
      <c r="AF14" s="1499"/>
      <c r="AG14" s="1499"/>
      <c r="AH14" s="1499"/>
      <c r="AI14" s="1811">
        <v>79993.00415855</v>
      </c>
    </row>
    <row r="15" spans="1:36" s="86" customFormat="1" ht="11.25" customHeight="1">
      <c r="A15" s="158"/>
      <c r="B15" s="141" t="s">
        <v>126</v>
      </c>
      <c r="C15" s="54"/>
      <c r="D15" s="678" t="s">
        <v>461</v>
      </c>
      <c r="E15" s="677"/>
      <c r="F15" s="678"/>
      <c r="G15" s="678"/>
      <c r="H15" s="922">
        <v>0</v>
      </c>
      <c r="I15" s="922">
        <v>0</v>
      </c>
      <c r="J15" s="922">
        <v>0</v>
      </c>
      <c r="K15" s="922">
        <v>0</v>
      </c>
      <c r="L15" s="922">
        <v>0</v>
      </c>
      <c r="M15" s="922">
        <v>0</v>
      </c>
      <c r="N15" s="923">
        <v>50992</v>
      </c>
      <c r="O15" s="923">
        <v>52207</v>
      </c>
      <c r="P15" s="923">
        <v>53636</v>
      </c>
      <c r="Q15" s="923">
        <v>54170</v>
      </c>
      <c r="R15" s="923">
        <v>56161</v>
      </c>
      <c r="S15" s="924">
        <v>56363</v>
      </c>
      <c r="T15" s="924">
        <v>57523</v>
      </c>
      <c r="U15" s="924">
        <v>58101</v>
      </c>
      <c r="V15" s="1400">
        <v>58405</v>
      </c>
      <c r="W15" s="1400">
        <v>60554</v>
      </c>
      <c r="X15" s="924">
        <v>61258</v>
      </c>
      <c r="Y15" s="923">
        <v>62167</v>
      </c>
      <c r="Z15" s="923">
        <v>64259</v>
      </c>
      <c r="AA15" s="923">
        <v>65939</v>
      </c>
      <c r="AB15" s="923">
        <v>68117</v>
      </c>
      <c r="AC15" s="923">
        <v>69872</v>
      </c>
      <c r="AD15" s="923">
        <v>72727</v>
      </c>
      <c r="AE15" s="923">
        <v>74015</v>
      </c>
      <c r="AF15" s="923">
        <v>75525</v>
      </c>
      <c r="AG15" s="923">
        <v>76894</v>
      </c>
      <c r="AH15" s="923">
        <v>78946</v>
      </c>
      <c r="AI15" s="1812">
        <v>79993</v>
      </c>
    </row>
    <row r="16" spans="1:36" s="86" customFormat="1" ht="11.25" customHeight="1">
      <c r="A16" s="161"/>
      <c r="B16" s="140" t="s">
        <v>294</v>
      </c>
      <c r="C16" s="54"/>
      <c r="D16" s="675" t="s">
        <v>251</v>
      </c>
      <c r="E16" s="676"/>
      <c r="F16" s="675"/>
      <c r="G16" s="675"/>
      <c r="H16" s="919">
        <v>75317</v>
      </c>
      <c r="I16" s="919">
        <v>89253</v>
      </c>
      <c r="J16" s="919">
        <v>95130</v>
      </c>
      <c r="K16" s="919">
        <v>96936</v>
      </c>
      <c r="L16" s="919">
        <v>98434</v>
      </c>
      <c r="M16" s="919">
        <v>101022</v>
      </c>
      <c r="N16" s="919">
        <v>102259</v>
      </c>
      <c r="O16" s="705">
        <v>105758</v>
      </c>
      <c r="P16" s="919">
        <v>107181</v>
      </c>
      <c r="Q16" s="919">
        <v>106566</v>
      </c>
      <c r="R16" s="919">
        <v>106161</v>
      </c>
      <c r="S16" s="920">
        <v>101578</v>
      </c>
      <c r="T16" s="920">
        <v>100552</v>
      </c>
      <c r="U16" s="920">
        <v>99954</v>
      </c>
      <c r="V16" s="1398">
        <v>97016</v>
      </c>
      <c r="W16" s="1398">
        <v>98570</v>
      </c>
      <c r="X16" s="920">
        <v>103820</v>
      </c>
      <c r="Y16" s="919">
        <v>108888</v>
      </c>
      <c r="Z16" s="919">
        <v>114611</v>
      </c>
      <c r="AA16" s="919">
        <v>121712</v>
      </c>
      <c r="AB16" s="919">
        <v>126874</v>
      </c>
      <c r="AC16" s="919">
        <v>121358</v>
      </c>
      <c r="AD16" s="919">
        <v>122016</v>
      </c>
      <c r="AE16" s="919">
        <v>121646</v>
      </c>
      <c r="AF16" s="919">
        <v>122540</v>
      </c>
      <c r="AG16" s="919">
        <v>120957</v>
      </c>
      <c r="AH16" s="919">
        <v>122472</v>
      </c>
      <c r="AI16" s="1810">
        <v>121441</v>
      </c>
    </row>
    <row r="17" spans="1:36" s="86" customFormat="1" ht="11.25" customHeight="1">
      <c r="A17" s="158"/>
      <c r="B17" s="141" t="s">
        <v>130</v>
      </c>
      <c r="C17" s="54"/>
      <c r="D17" s="260"/>
      <c r="E17" s="260" t="s">
        <v>295</v>
      </c>
      <c r="F17" s="260"/>
      <c r="G17" s="260"/>
      <c r="H17" s="700">
        <v>63187</v>
      </c>
      <c r="I17" s="700">
        <v>74278</v>
      </c>
      <c r="J17" s="700">
        <v>79904</v>
      </c>
      <c r="K17" s="700">
        <v>81327</v>
      </c>
      <c r="L17" s="700">
        <v>82654</v>
      </c>
      <c r="M17" s="700">
        <v>84587</v>
      </c>
      <c r="N17" s="700">
        <v>85848</v>
      </c>
      <c r="O17" s="700">
        <v>88877</v>
      </c>
      <c r="P17" s="700">
        <v>90150</v>
      </c>
      <c r="Q17" s="700">
        <v>89196</v>
      </c>
      <c r="R17" s="700">
        <v>88821</v>
      </c>
      <c r="S17" s="844">
        <v>84404</v>
      </c>
      <c r="T17" s="844">
        <v>83350</v>
      </c>
      <c r="U17" s="844">
        <v>82431</v>
      </c>
      <c r="V17" s="1401">
        <v>79564</v>
      </c>
      <c r="W17" s="1401">
        <v>80035</v>
      </c>
      <c r="X17" s="844">
        <v>83420</v>
      </c>
      <c r="Y17" s="700">
        <v>85846</v>
      </c>
      <c r="Z17" s="700">
        <v>89640</v>
      </c>
      <c r="AA17" s="700">
        <v>94606</v>
      </c>
      <c r="AB17" s="700">
        <v>99003</v>
      </c>
      <c r="AC17" s="700">
        <v>94700</v>
      </c>
      <c r="AD17" s="700">
        <v>96129</v>
      </c>
      <c r="AE17" s="700">
        <v>96375</v>
      </c>
      <c r="AF17" s="700">
        <v>97255</v>
      </c>
      <c r="AG17" s="700">
        <v>95846</v>
      </c>
      <c r="AH17" s="700">
        <v>96960</v>
      </c>
      <c r="AI17" s="1621">
        <v>95489</v>
      </c>
    </row>
    <row r="18" spans="1:36" s="86" customFormat="1" ht="11.25" customHeight="1">
      <c r="A18" s="158"/>
      <c r="B18" s="141" t="s">
        <v>132</v>
      </c>
      <c r="C18" s="54"/>
      <c r="D18" s="678"/>
      <c r="E18" s="678" t="s">
        <v>296</v>
      </c>
      <c r="F18" s="678"/>
      <c r="G18" s="678"/>
      <c r="H18" s="923">
        <v>12130</v>
      </c>
      <c r="I18" s="923">
        <v>14975</v>
      </c>
      <c r="J18" s="923">
        <v>15226</v>
      </c>
      <c r="K18" s="923">
        <v>15609</v>
      </c>
      <c r="L18" s="923">
        <v>15780</v>
      </c>
      <c r="M18" s="923">
        <v>16435</v>
      </c>
      <c r="N18" s="923">
        <v>16411</v>
      </c>
      <c r="O18" s="705">
        <v>16881</v>
      </c>
      <c r="P18" s="923">
        <v>17031</v>
      </c>
      <c r="Q18" s="923">
        <v>17370</v>
      </c>
      <c r="R18" s="923">
        <v>17340</v>
      </c>
      <c r="S18" s="924">
        <v>17174</v>
      </c>
      <c r="T18" s="924">
        <v>17202</v>
      </c>
      <c r="U18" s="924">
        <v>17523</v>
      </c>
      <c r="V18" s="1400">
        <v>17452</v>
      </c>
      <c r="W18" s="1400">
        <v>18535</v>
      </c>
      <c r="X18" s="924">
        <v>20400</v>
      </c>
      <c r="Y18" s="923">
        <v>23042</v>
      </c>
      <c r="Z18" s="923">
        <v>24971</v>
      </c>
      <c r="AA18" s="923">
        <v>27106</v>
      </c>
      <c r="AB18" s="923">
        <v>27871</v>
      </c>
      <c r="AC18" s="923">
        <v>26658</v>
      </c>
      <c r="AD18" s="923">
        <v>25887</v>
      </c>
      <c r="AE18" s="923">
        <v>25271</v>
      </c>
      <c r="AF18" s="923">
        <v>25285</v>
      </c>
      <c r="AG18" s="923">
        <v>25111</v>
      </c>
      <c r="AH18" s="923">
        <v>25512</v>
      </c>
      <c r="AI18" s="1812">
        <v>25952</v>
      </c>
    </row>
    <row r="19" spans="1:36" s="86" customFormat="1" ht="11.25" customHeight="1">
      <c r="A19" s="158"/>
      <c r="B19" s="141" t="s">
        <v>133</v>
      </c>
      <c r="C19" s="54"/>
      <c r="D19" s="260" t="s">
        <v>297</v>
      </c>
      <c r="E19" s="14"/>
      <c r="F19" s="260"/>
      <c r="G19" s="260"/>
      <c r="H19" s="705">
        <v>4277</v>
      </c>
      <c r="I19" s="705">
        <v>3656</v>
      </c>
      <c r="J19" s="705">
        <v>4390</v>
      </c>
      <c r="K19" s="705">
        <v>4253</v>
      </c>
      <c r="L19" s="705">
        <v>3291</v>
      </c>
      <c r="M19" s="705">
        <v>3291</v>
      </c>
      <c r="N19" s="925">
        <v>3193</v>
      </c>
      <c r="O19" s="925">
        <v>3191</v>
      </c>
      <c r="P19" s="705">
        <v>3511</v>
      </c>
      <c r="Q19" s="705">
        <v>3475</v>
      </c>
      <c r="R19" s="704">
        <v>3553</v>
      </c>
      <c r="S19" s="706">
        <v>3646</v>
      </c>
      <c r="T19" s="704">
        <v>3947</v>
      </c>
      <c r="U19" s="704">
        <v>3883</v>
      </c>
      <c r="V19" s="1152">
        <v>3949</v>
      </c>
      <c r="W19" s="1152">
        <v>4305</v>
      </c>
      <c r="X19" s="704">
        <v>4559</v>
      </c>
      <c r="Y19" s="704">
        <v>4437</v>
      </c>
      <c r="Z19" s="704">
        <v>4504</v>
      </c>
      <c r="AA19" s="704">
        <v>4419</v>
      </c>
      <c r="AB19" s="704">
        <v>4577</v>
      </c>
      <c r="AC19" s="704">
        <v>4629</v>
      </c>
      <c r="AD19" s="704">
        <v>4790</v>
      </c>
      <c r="AE19" s="704">
        <v>4269</v>
      </c>
      <c r="AF19" s="704">
        <v>4273</v>
      </c>
      <c r="AG19" s="704">
        <v>3897</v>
      </c>
      <c r="AH19" s="704">
        <v>3938</v>
      </c>
      <c r="AI19" s="1618">
        <v>4023</v>
      </c>
    </row>
    <row r="20" spans="1:36" s="86" customFormat="1" ht="11.25" customHeight="1">
      <c r="A20" s="158"/>
      <c r="B20" s="141" t="s">
        <v>134</v>
      </c>
      <c r="C20" s="54"/>
      <c r="D20" s="707" t="s">
        <v>255</v>
      </c>
      <c r="E20" s="615"/>
      <c r="F20" s="707"/>
      <c r="G20" s="692"/>
      <c r="H20" s="711">
        <v>1173</v>
      </c>
      <c r="I20" s="711">
        <v>1108</v>
      </c>
      <c r="J20" s="711">
        <v>1065</v>
      </c>
      <c r="K20" s="711">
        <v>1038</v>
      </c>
      <c r="L20" s="711">
        <v>1122</v>
      </c>
      <c r="M20" s="711">
        <v>1073</v>
      </c>
      <c r="N20" s="710">
        <v>1060</v>
      </c>
      <c r="O20" s="705">
        <v>1071</v>
      </c>
      <c r="P20" s="710">
        <v>1024</v>
      </c>
      <c r="Q20" s="710">
        <v>1023</v>
      </c>
      <c r="R20" s="710">
        <v>1045</v>
      </c>
      <c r="S20" s="712">
        <v>1208</v>
      </c>
      <c r="T20" s="712">
        <v>1195</v>
      </c>
      <c r="U20" s="712">
        <v>1126</v>
      </c>
      <c r="V20" s="1160">
        <v>1534</v>
      </c>
      <c r="W20" s="1160">
        <v>1510</v>
      </c>
      <c r="X20" s="712">
        <v>1686</v>
      </c>
      <c r="Y20" s="711">
        <v>1512</v>
      </c>
      <c r="Z20" s="711">
        <v>1423</v>
      </c>
      <c r="AA20" s="711">
        <v>1484</v>
      </c>
      <c r="AB20" s="711">
        <v>1562</v>
      </c>
      <c r="AC20" s="711">
        <v>1469</v>
      </c>
      <c r="AD20" s="711">
        <v>1347</v>
      </c>
      <c r="AE20" s="711">
        <v>1197</v>
      </c>
      <c r="AF20" s="711">
        <v>1226</v>
      </c>
      <c r="AG20" s="711">
        <v>1092</v>
      </c>
      <c r="AH20" s="711">
        <v>1118</v>
      </c>
      <c r="AI20" s="1616">
        <v>1061</v>
      </c>
    </row>
    <row r="21" spans="1:36" s="86" customFormat="1" ht="11.25" customHeight="1">
      <c r="A21" s="158"/>
      <c r="B21" s="141" t="s">
        <v>135</v>
      </c>
      <c r="C21" s="54"/>
      <c r="D21" s="268" t="s">
        <v>256</v>
      </c>
      <c r="E21" s="101"/>
      <c r="F21" s="268"/>
      <c r="G21" s="268"/>
      <c r="H21" s="843">
        <v>5</v>
      </c>
      <c r="I21" s="843">
        <v>3</v>
      </c>
      <c r="J21" s="843">
        <v>2</v>
      </c>
      <c r="K21" s="843">
        <v>2</v>
      </c>
      <c r="L21" s="843">
        <v>3</v>
      </c>
      <c r="M21" s="843">
        <v>3</v>
      </c>
      <c r="N21" s="705">
        <v>3</v>
      </c>
      <c r="O21" s="705">
        <v>2</v>
      </c>
      <c r="P21" s="705">
        <v>2</v>
      </c>
      <c r="Q21" s="705">
        <v>2</v>
      </c>
      <c r="R21" s="705">
        <v>2</v>
      </c>
      <c r="S21" s="713">
        <v>2</v>
      </c>
      <c r="T21" s="713">
        <v>2</v>
      </c>
      <c r="U21" s="713">
        <v>2</v>
      </c>
      <c r="V21" s="1162">
        <v>2</v>
      </c>
      <c r="W21" s="1162">
        <v>1</v>
      </c>
      <c r="X21" s="713">
        <v>1</v>
      </c>
      <c r="Y21" s="705">
        <v>1</v>
      </c>
      <c r="Z21" s="705">
        <v>1</v>
      </c>
      <c r="AA21" s="705">
        <v>1</v>
      </c>
      <c r="AB21" s="705">
        <v>1</v>
      </c>
      <c r="AC21" s="705">
        <v>1</v>
      </c>
      <c r="AD21" s="705">
        <v>1</v>
      </c>
      <c r="AE21" s="705">
        <v>1</v>
      </c>
      <c r="AF21" s="705">
        <v>1</v>
      </c>
      <c r="AG21" s="705">
        <v>1</v>
      </c>
      <c r="AH21" s="705">
        <v>1</v>
      </c>
      <c r="AI21" s="1617">
        <v>1</v>
      </c>
    </row>
    <row r="22" spans="1:36" s="86" customFormat="1" ht="11.25" customHeight="1">
      <c r="A22" s="158"/>
      <c r="B22" s="1548" t="s">
        <v>570</v>
      </c>
      <c r="C22" s="54"/>
      <c r="D22" s="679" t="s">
        <v>257</v>
      </c>
      <c r="E22" s="535"/>
      <c r="F22" s="679"/>
      <c r="G22" s="679"/>
      <c r="H22" s="704">
        <v>4934</v>
      </c>
      <c r="I22" s="704">
        <v>4932</v>
      </c>
      <c r="J22" s="704">
        <v>4558</v>
      </c>
      <c r="K22" s="704">
        <v>3951</v>
      </c>
      <c r="L22" s="704">
        <v>3642</v>
      </c>
      <c r="M22" s="704">
        <v>3374</v>
      </c>
      <c r="N22" s="704">
        <v>3344</v>
      </c>
      <c r="O22" s="705">
        <v>3479</v>
      </c>
      <c r="P22" s="704">
        <v>3496</v>
      </c>
      <c r="Q22" s="704">
        <v>3343</v>
      </c>
      <c r="R22" s="704">
        <v>3690</v>
      </c>
      <c r="S22" s="706">
        <v>4325</v>
      </c>
      <c r="T22" s="706">
        <v>4158</v>
      </c>
      <c r="U22" s="706">
        <v>4236</v>
      </c>
      <c r="V22" s="1154">
        <v>4776</v>
      </c>
      <c r="W22" s="1154">
        <v>4825</v>
      </c>
      <c r="X22" s="706">
        <v>4552</v>
      </c>
      <c r="Y22" s="704">
        <f>Y9-Y10-Y20-Y21</f>
        <v>3983</v>
      </c>
      <c r="Z22" s="704">
        <v>4449</v>
      </c>
      <c r="AA22" s="704">
        <v>4431</v>
      </c>
      <c r="AB22" s="704">
        <v>4609</v>
      </c>
      <c r="AC22" s="704">
        <v>4744</v>
      </c>
      <c r="AD22" s="704">
        <v>4911</v>
      </c>
      <c r="AE22" s="704">
        <v>5136</v>
      </c>
      <c r="AF22" s="704">
        <v>5121</v>
      </c>
      <c r="AG22" s="704">
        <v>4819</v>
      </c>
      <c r="AH22" s="704">
        <v>4597</v>
      </c>
      <c r="AI22" s="1618">
        <v>4936</v>
      </c>
    </row>
    <row r="23" spans="1:36" s="86" customFormat="1" ht="11.25" customHeight="1">
      <c r="A23" s="158"/>
      <c r="B23" s="141" t="s">
        <v>136</v>
      </c>
      <c r="C23" s="54"/>
      <c r="D23" s="681" t="s">
        <v>258</v>
      </c>
      <c r="E23" s="682"/>
      <c r="F23" s="682"/>
      <c r="G23" s="670"/>
      <c r="H23" s="653">
        <v>50820</v>
      </c>
      <c r="I23" s="653">
        <v>55382</v>
      </c>
      <c r="J23" s="653">
        <v>54161</v>
      </c>
      <c r="K23" s="653">
        <v>56257</v>
      </c>
      <c r="L23" s="653">
        <v>57580</v>
      </c>
      <c r="M23" s="653">
        <v>57713</v>
      </c>
      <c r="N23" s="653">
        <v>59974</v>
      </c>
      <c r="O23" s="653">
        <v>61192</v>
      </c>
      <c r="P23" s="658">
        <v>63186</v>
      </c>
      <c r="Q23" s="658">
        <v>62851</v>
      </c>
      <c r="R23" s="653">
        <v>64249</v>
      </c>
      <c r="S23" s="655">
        <v>66717</v>
      </c>
      <c r="T23" s="655">
        <v>68646</v>
      </c>
      <c r="U23" s="655">
        <v>67306</v>
      </c>
      <c r="V23" s="1057">
        <v>69741</v>
      </c>
      <c r="W23" s="1057">
        <v>71069</v>
      </c>
      <c r="X23" s="655">
        <v>72578</v>
      </c>
      <c r="Y23" s="653">
        <v>70733</v>
      </c>
      <c r="Z23" s="653">
        <v>69889</v>
      </c>
      <c r="AA23" s="653">
        <v>71739</v>
      </c>
      <c r="AB23" s="653">
        <v>73453</v>
      </c>
      <c r="AC23" s="653">
        <v>74981</v>
      </c>
      <c r="AD23" s="653">
        <v>76907</v>
      </c>
      <c r="AE23" s="653">
        <v>73392</v>
      </c>
      <c r="AF23" s="653">
        <v>72976</v>
      </c>
      <c r="AG23" s="653">
        <v>75100</v>
      </c>
      <c r="AH23" s="653">
        <v>81437</v>
      </c>
      <c r="AI23" s="1603">
        <v>83931</v>
      </c>
    </row>
    <row r="24" spans="1:36" s="86" customFormat="1" ht="11.25" customHeight="1">
      <c r="A24" s="166"/>
      <c r="B24" s="141" t="s">
        <v>138</v>
      </c>
      <c r="C24" s="54"/>
      <c r="D24" s="260" t="s">
        <v>259</v>
      </c>
      <c r="E24" s="94"/>
      <c r="F24" s="260"/>
      <c r="G24" s="260"/>
      <c r="H24" s="658">
        <v>46562</v>
      </c>
      <c r="I24" s="658">
        <v>50346</v>
      </c>
      <c r="J24" s="658">
        <v>48296</v>
      </c>
      <c r="K24" s="658">
        <v>50170</v>
      </c>
      <c r="L24" s="658">
        <v>51214</v>
      </c>
      <c r="M24" s="658">
        <v>51491</v>
      </c>
      <c r="N24" s="619">
        <v>53137</v>
      </c>
      <c r="O24" s="658">
        <v>54151</v>
      </c>
      <c r="P24" s="619">
        <v>55946</v>
      </c>
      <c r="Q24" s="619">
        <v>55600</v>
      </c>
      <c r="R24" s="619">
        <v>56984</v>
      </c>
      <c r="S24" s="620">
        <v>59928</v>
      </c>
      <c r="T24" s="620">
        <v>61978</v>
      </c>
      <c r="U24" s="620">
        <v>60942</v>
      </c>
      <c r="V24" s="1255">
        <v>63408</v>
      </c>
      <c r="W24" s="1255">
        <v>64993</v>
      </c>
      <c r="X24" s="620">
        <v>66259</v>
      </c>
      <c r="Y24" s="618">
        <v>65026</v>
      </c>
      <c r="Z24" s="618">
        <v>64692</v>
      </c>
      <c r="AA24" s="618">
        <v>66684</v>
      </c>
      <c r="AB24" s="618">
        <v>68187</v>
      </c>
      <c r="AC24" s="618">
        <v>69634</v>
      </c>
      <c r="AD24" s="618">
        <v>71878</v>
      </c>
      <c r="AE24" s="618">
        <v>68626</v>
      </c>
      <c r="AF24" s="618">
        <v>67858</v>
      </c>
      <c r="AG24" s="618">
        <v>71133</v>
      </c>
      <c r="AH24" s="618">
        <v>77730</v>
      </c>
      <c r="AI24" s="1604">
        <v>80002</v>
      </c>
    </row>
    <row r="25" spans="1:36" s="86" customFormat="1" ht="11.25" customHeight="1">
      <c r="A25" s="158"/>
      <c r="B25" s="141" t="s">
        <v>140</v>
      </c>
      <c r="C25" s="54"/>
      <c r="D25" s="260" t="s">
        <v>260</v>
      </c>
      <c r="E25" s="94"/>
      <c r="F25" s="260"/>
      <c r="G25" s="260"/>
      <c r="H25" s="672">
        <v>4258</v>
      </c>
      <c r="I25" s="672">
        <v>5036</v>
      </c>
      <c r="J25" s="672">
        <v>5865</v>
      </c>
      <c r="K25" s="672">
        <v>6087</v>
      </c>
      <c r="L25" s="672">
        <v>6366</v>
      </c>
      <c r="M25" s="672">
        <v>6222</v>
      </c>
      <c r="N25" s="623">
        <v>6837</v>
      </c>
      <c r="O25" s="658">
        <v>7041</v>
      </c>
      <c r="P25" s="623">
        <v>7240</v>
      </c>
      <c r="Q25" s="623">
        <v>7251</v>
      </c>
      <c r="R25" s="623">
        <v>7265</v>
      </c>
      <c r="S25" s="624">
        <v>6789</v>
      </c>
      <c r="T25" s="624">
        <v>6668</v>
      </c>
      <c r="U25" s="624">
        <v>6364</v>
      </c>
      <c r="V25" s="1117">
        <v>6333</v>
      </c>
      <c r="W25" s="1117">
        <v>6076</v>
      </c>
      <c r="X25" s="624">
        <v>6319</v>
      </c>
      <c r="Y25" s="623">
        <v>5707</v>
      </c>
      <c r="Z25" s="623">
        <v>5197</v>
      </c>
      <c r="AA25" s="623">
        <v>5055</v>
      </c>
      <c r="AB25" s="623">
        <v>5266</v>
      </c>
      <c r="AC25" s="623">
        <v>5347</v>
      </c>
      <c r="AD25" s="623">
        <v>5029</v>
      </c>
      <c r="AE25" s="623">
        <v>4766</v>
      </c>
      <c r="AF25" s="623">
        <v>5118</v>
      </c>
      <c r="AG25" s="623">
        <v>3967</v>
      </c>
      <c r="AH25" s="623">
        <v>3707</v>
      </c>
      <c r="AI25" s="1606">
        <v>3929</v>
      </c>
    </row>
    <row r="26" spans="1:36" s="86" customFormat="1" ht="11.1" customHeight="1">
      <c r="A26" s="250"/>
      <c r="B26" s="251"/>
      <c r="C26" s="54"/>
      <c r="D26" s="681" t="s">
        <v>261</v>
      </c>
      <c r="E26" s="682"/>
      <c r="F26" s="682"/>
      <c r="G26" s="670"/>
      <c r="H26" s="653">
        <v>301903.03999999998</v>
      </c>
      <c r="I26" s="653">
        <v>313590.90000000002</v>
      </c>
      <c r="J26" s="653">
        <v>321752.05</v>
      </c>
      <c r="K26" s="653">
        <v>327169.28000000003</v>
      </c>
      <c r="L26" s="653">
        <v>329373.11</v>
      </c>
      <c r="M26" s="653">
        <v>327169.15000000002</v>
      </c>
      <c r="N26" s="653">
        <v>331713</v>
      </c>
      <c r="O26" s="653">
        <v>338676</v>
      </c>
      <c r="P26" s="658">
        <v>345077</v>
      </c>
      <c r="Q26" s="658">
        <v>343471</v>
      </c>
      <c r="R26" s="653">
        <v>353935</v>
      </c>
      <c r="S26" s="655">
        <v>346483</v>
      </c>
      <c r="T26" s="655">
        <v>355313</v>
      </c>
      <c r="U26" s="655">
        <v>354864</v>
      </c>
      <c r="V26" s="1057">
        <v>360113</v>
      </c>
      <c r="W26" s="1057">
        <v>368367</v>
      </c>
      <c r="X26" s="655">
        <v>375822</v>
      </c>
      <c r="Y26" s="653">
        <v>379734</v>
      </c>
      <c r="Z26" s="653">
        <v>393931</v>
      </c>
      <c r="AA26" s="653">
        <v>407631</v>
      </c>
      <c r="AB26" s="653">
        <v>419628</v>
      </c>
      <c r="AC26" s="653">
        <v>421257</v>
      </c>
      <c r="AD26" s="653">
        <v>429668</v>
      </c>
      <c r="AE26" s="653">
        <v>426589</v>
      </c>
      <c r="AF26" s="653">
        <v>433681</v>
      </c>
      <c r="AG26" s="653">
        <v>441368</v>
      </c>
      <c r="AH26" s="653">
        <v>447042</v>
      </c>
      <c r="AI26" s="1603">
        <v>449326</v>
      </c>
      <c r="AJ26" s="454"/>
    </row>
    <row r="27" spans="1:36" s="86" customFormat="1" ht="11.1" customHeight="1">
      <c r="A27" s="250"/>
      <c r="B27" s="251"/>
      <c r="C27" s="54"/>
      <c r="D27" s="268" t="s">
        <v>262</v>
      </c>
      <c r="E27" s="101"/>
      <c r="F27" s="268"/>
      <c r="G27" s="268"/>
      <c r="H27" s="658">
        <v>281165.84000000003</v>
      </c>
      <c r="I27" s="658">
        <v>293318.78999999998</v>
      </c>
      <c r="J27" s="658">
        <v>299869.40999999997</v>
      </c>
      <c r="K27" s="658">
        <v>305921.02</v>
      </c>
      <c r="L27" s="658">
        <v>306131.81</v>
      </c>
      <c r="M27" s="658">
        <v>304740.06</v>
      </c>
      <c r="N27" s="619">
        <v>309062</v>
      </c>
      <c r="O27" s="658">
        <v>316063</v>
      </c>
      <c r="P27" s="619">
        <v>321301</v>
      </c>
      <c r="Q27" s="619">
        <v>319122</v>
      </c>
      <c r="R27" s="619">
        <v>327015</v>
      </c>
      <c r="S27" s="620">
        <v>322297</v>
      </c>
      <c r="T27" s="620">
        <v>329483</v>
      </c>
      <c r="U27" s="620">
        <v>330381</v>
      </c>
      <c r="V27" s="1255">
        <v>332292</v>
      </c>
      <c r="W27" s="1255">
        <v>342587</v>
      </c>
      <c r="X27" s="620">
        <v>350834</v>
      </c>
      <c r="Y27" s="618">
        <v>355050</v>
      </c>
      <c r="Z27" s="618">
        <v>368587</v>
      </c>
      <c r="AA27" s="618">
        <v>381662</v>
      </c>
      <c r="AB27" s="618">
        <v>394448</v>
      </c>
      <c r="AC27" s="618">
        <v>396066</v>
      </c>
      <c r="AD27" s="618">
        <v>403510</v>
      </c>
      <c r="AE27" s="618">
        <v>400028</v>
      </c>
      <c r="AF27" s="618">
        <v>404497</v>
      </c>
      <c r="AG27" s="618">
        <v>412622</v>
      </c>
      <c r="AH27" s="618">
        <v>416394</v>
      </c>
      <c r="AI27" s="1604">
        <v>419674</v>
      </c>
    </row>
    <row r="28" spans="1:36" s="86" customFormat="1" ht="11.1" customHeight="1">
      <c r="A28" s="189"/>
      <c r="B28" s="251"/>
      <c r="C28" s="54"/>
      <c r="D28" s="268" t="s">
        <v>263</v>
      </c>
      <c r="E28" s="101"/>
      <c r="F28" s="268"/>
      <c r="G28" s="268"/>
      <c r="H28" s="672">
        <v>262438.69</v>
      </c>
      <c r="I28" s="672">
        <v>274868.51</v>
      </c>
      <c r="J28" s="672">
        <v>281417.89</v>
      </c>
      <c r="K28" s="672">
        <v>288394.01</v>
      </c>
      <c r="L28" s="672">
        <v>289265</v>
      </c>
      <c r="M28" s="672">
        <v>287446.28000000003</v>
      </c>
      <c r="N28" s="658">
        <v>287769</v>
      </c>
      <c r="O28" s="658">
        <v>294501</v>
      </c>
      <c r="P28" s="658">
        <v>297867</v>
      </c>
      <c r="Q28" s="658">
        <v>296649</v>
      </c>
      <c r="R28" s="658">
        <v>302941</v>
      </c>
      <c r="S28" s="660">
        <v>294397</v>
      </c>
      <c r="T28" s="660">
        <v>302892</v>
      </c>
      <c r="U28" s="660">
        <v>305225</v>
      </c>
      <c r="V28" s="1065">
        <v>308012</v>
      </c>
      <c r="W28" s="1065">
        <v>314521</v>
      </c>
      <c r="X28" s="660">
        <v>325165</v>
      </c>
      <c r="Y28" s="658">
        <v>319092</v>
      </c>
      <c r="Z28" s="658">
        <v>330741</v>
      </c>
      <c r="AA28" s="658">
        <v>341396</v>
      </c>
      <c r="AB28" s="658">
        <v>349962</v>
      </c>
      <c r="AC28" s="658">
        <v>349191</v>
      </c>
      <c r="AD28" s="658">
        <v>365166</v>
      </c>
      <c r="AE28" s="658">
        <v>362025</v>
      </c>
      <c r="AF28" s="658">
        <v>363738</v>
      </c>
      <c r="AG28" s="658">
        <v>363729</v>
      </c>
      <c r="AH28" s="658">
        <v>363146</v>
      </c>
      <c r="AI28" s="1605">
        <v>366722</v>
      </c>
    </row>
    <row r="29" spans="1:36" s="86" customFormat="1" ht="11.1" customHeight="1">
      <c r="A29" s="252"/>
      <c r="B29" s="251"/>
      <c r="C29" s="54"/>
      <c r="D29" s="260" t="s">
        <v>264</v>
      </c>
      <c r="E29" s="94"/>
      <c r="F29" s="260"/>
      <c r="G29" s="260"/>
      <c r="H29" s="658">
        <v>30960.51</v>
      </c>
      <c r="I29" s="658">
        <v>37873.67</v>
      </c>
      <c r="J29" s="658">
        <v>41932.699999999997</v>
      </c>
      <c r="K29" s="658">
        <v>40704.720000000001</v>
      </c>
      <c r="L29" s="658">
        <v>41843.360000000001</v>
      </c>
      <c r="M29" s="658">
        <v>37160.74</v>
      </c>
      <c r="N29" s="658">
        <v>38673</v>
      </c>
      <c r="O29" s="658">
        <v>40582</v>
      </c>
      <c r="P29" s="658">
        <v>39406</v>
      </c>
      <c r="Q29" s="658">
        <v>38903</v>
      </c>
      <c r="R29" s="658">
        <v>42585</v>
      </c>
      <c r="S29" s="660">
        <v>42800</v>
      </c>
      <c r="T29" s="660">
        <v>44834</v>
      </c>
      <c r="U29" s="660">
        <v>46780</v>
      </c>
      <c r="V29" s="1065">
        <v>49167</v>
      </c>
      <c r="W29" s="1065">
        <v>55126</v>
      </c>
      <c r="X29" s="660">
        <v>59479</v>
      </c>
      <c r="Y29" s="658">
        <v>58634</v>
      </c>
      <c r="Z29" s="658">
        <v>65706</v>
      </c>
      <c r="AA29" s="658">
        <v>70804</v>
      </c>
      <c r="AB29" s="658">
        <v>77913</v>
      </c>
      <c r="AC29" s="658">
        <v>67585</v>
      </c>
      <c r="AD29" s="658">
        <v>72148</v>
      </c>
      <c r="AE29" s="658">
        <v>79698</v>
      </c>
      <c r="AF29" s="658">
        <v>75154</v>
      </c>
      <c r="AG29" s="658">
        <v>66988</v>
      </c>
      <c r="AH29" s="658">
        <v>66323</v>
      </c>
      <c r="AI29" s="1605">
        <v>66864</v>
      </c>
    </row>
    <row r="30" spans="1:36" s="86" customFormat="1" ht="11.1" customHeight="1">
      <c r="A30" s="189"/>
      <c r="B30" s="251"/>
      <c r="C30" s="54"/>
      <c r="D30" s="260" t="s">
        <v>265</v>
      </c>
      <c r="E30" s="94"/>
      <c r="F30" s="260"/>
      <c r="G30" s="260"/>
      <c r="H30" s="658">
        <v>231311</v>
      </c>
      <c r="I30" s="658">
        <v>236883.23</v>
      </c>
      <c r="J30" s="658">
        <v>239382.49</v>
      </c>
      <c r="K30" s="658">
        <v>247595.71</v>
      </c>
      <c r="L30" s="658">
        <v>247330.96</v>
      </c>
      <c r="M30" s="658">
        <v>250183.15</v>
      </c>
      <c r="N30" s="658">
        <v>248997</v>
      </c>
      <c r="O30" s="658">
        <v>253834</v>
      </c>
      <c r="P30" s="658">
        <v>258380</v>
      </c>
      <c r="Q30" s="658">
        <v>257695</v>
      </c>
      <c r="R30" s="658">
        <v>260307</v>
      </c>
      <c r="S30" s="660">
        <v>251551</v>
      </c>
      <c r="T30" s="660">
        <v>258015</v>
      </c>
      <c r="U30" s="660">
        <v>258404</v>
      </c>
      <c r="V30" s="1065">
        <v>258804</v>
      </c>
      <c r="W30" s="1065">
        <v>259357</v>
      </c>
      <c r="X30" s="660">
        <v>265649</v>
      </c>
      <c r="Y30" s="658">
        <v>260422</v>
      </c>
      <c r="Z30" s="658">
        <v>265001</v>
      </c>
      <c r="AA30" s="658">
        <v>270559</v>
      </c>
      <c r="AB30" s="658">
        <v>272020</v>
      </c>
      <c r="AC30" s="658">
        <v>281575</v>
      </c>
      <c r="AD30" s="658">
        <v>292984</v>
      </c>
      <c r="AE30" s="658">
        <v>282291</v>
      </c>
      <c r="AF30" s="658">
        <v>288547</v>
      </c>
      <c r="AG30" s="658">
        <v>296699</v>
      </c>
      <c r="AH30" s="658">
        <v>296776</v>
      </c>
      <c r="AI30" s="1605">
        <v>299803</v>
      </c>
    </row>
    <row r="31" spans="1:36" s="86" customFormat="1" ht="11.1" customHeight="1">
      <c r="A31" s="189"/>
      <c r="B31" s="251"/>
      <c r="C31" s="54"/>
      <c r="D31" s="680" t="s">
        <v>266</v>
      </c>
      <c r="E31" s="564"/>
      <c r="F31" s="680"/>
      <c r="G31" s="680"/>
      <c r="H31" s="623">
        <v>166.66</v>
      </c>
      <c r="I31" s="623">
        <v>111.6</v>
      </c>
      <c r="J31" s="623">
        <v>102.71</v>
      </c>
      <c r="K31" s="623">
        <v>93</v>
      </c>
      <c r="L31" s="623">
        <v>91.23</v>
      </c>
      <c r="M31" s="623">
        <v>102.39</v>
      </c>
      <c r="N31" s="623">
        <v>99</v>
      </c>
      <c r="O31" s="658">
        <v>85</v>
      </c>
      <c r="P31" s="623">
        <v>81</v>
      </c>
      <c r="Q31" s="623">
        <v>51</v>
      </c>
      <c r="R31" s="623">
        <v>49</v>
      </c>
      <c r="S31" s="624">
        <v>46</v>
      </c>
      <c r="T31" s="624">
        <v>43</v>
      </c>
      <c r="U31" s="624">
        <v>41</v>
      </c>
      <c r="V31" s="1117">
        <v>41</v>
      </c>
      <c r="W31" s="1117">
        <v>38</v>
      </c>
      <c r="X31" s="624">
        <v>37</v>
      </c>
      <c r="Y31" s="623">
        <v>36</v>
      </c>
      <c r="Z31" s="623">
        <v>34</v>
      </c>
      <c r="AA31" s="623">
        <v>33</v>
      </c>
      <c r="AB31" s="623">
        <v>29</v>
      </c>
      <c r="AC31" s="623">
        <v>31</v>
      </c>
      <c r="AD31" s="623">
        <v>34</v>
      </c>
      <c r="AE31" s="623">
        <v>36</v>
      </c>
      <c r="AF31" s="623">
        <v>37</v>
      </c>
      <c r="AG31" s="623">
        <v>41</v>
      </c>
      <c r="AH31" s="623">
        <v>47</v>
      </c>
      <c r="AI31" s="1606">
        <v>55</v>
      </c>
    </row>
    <row r="32" spans="1:36" s="86" customFormat="1" ht="11.1" customHeight="1">
      <c r="A32" s="189"/>
      <c r="B32" s="251"/>
      <c r="C32" s="54"/>
      <c r="D32" s="260" t="s">
        <v>298</v>
      </c>
      <c r="E32" s="14"/>
      <c r="F32" s="260"/>
      <c r="G32" s="260"/>
      <c r="H32" s="658">
        <v>2963.72</v>
      </c>
      <c r="I32" s="658">
        <v>2623.98</v>
      </c>
      <c r="J32" s="658">
        <v>1915.13</v>
      </c>
      <c r="K32" s="658">
        <v>1676.9</v>
      </c>
      <c r="L32" s="658">
        <v>1823.76</v>
      </c>
      <c r="M32" s="658">
        <v>1979.17</v>
      </c>
      <c r="N32" s="619">
        <v>5871</v>
      </c>
      <c r="O32" s="618">
        <v>6197</v>
      </c>
      <c r="P32" s="658">
        <v>7559</v>
      </c>
      <c r="Q32" s="658">
        <v>8941</v>
      </c>
      <c r="R32" s="619">
        <v>8997</v>
      </c>
      <c r="S32" s="620">
        <v>11695</v>
      </c>
      <c r="T32" s="620">
        <v>10473</v>
      </c>
      <c r="U32" s="620">
        <v>9285</v>
      </c>
      <c r="V32" s="1255">
        <v>6151</v>
      </c>
      <c r="W32" s="1255">
        <v>8714</v>
      </c>
      <c r="X32" s="620">
        <v>7019</v>
      </c>
      <c r="Y32" s="618">
        <v>18297</v>
      </c>
      <c r="Z32" s="1567">
        <v>20200</v>
      </c>
      <c r="AA32" s="1567">
        <v>24119</v>
      </c>
      <c r="AB32" s="1567">
        <v>27303</v>
      </c>
      <c r="AC32" s="1567">
        <v>30773</v>
      </c>
      <c r="AD32" s="1567">
        <v>22880</v>
      </c>
      <c r="AE32" s="1567">
        <v>22427</v>
      </c>
      <c r="AF32" s="1567">
        <v>24813</v>
      </c>
      <c r="AG32" s="1567">
        <v>33862</v>
      </c>
      <c r="AH32" s="1567">
        <v>39625</v>
      </c>
      <c r="AI32" s="1813">
        <v>38644</v>
      </c>
    </row>
    <row r="33" spans="1:36" s="86" customFormat="1" ht="11.1" customHeight="1">
      <c r="A33" s="189"/>
      <c r="B33" s="251"/>
      <c r="C33" s="54"/>
      <c r="D33" s="260" t="s">
        <v>299</v>
      </c>
      <c r="E33" s="94"/>
      <c r="F33" s="260"/>
      <c r="G33" s="260"/>
      <c r="H33" s="672">
        <v>145.72999999999999</v>
      </c>
      <c r="I33" s="672">
        <v>142.22</v>
      </c>
      <c r="J33" s="672">
        <v>79.69</v>
      </c>
      <c r="K33" s="672">
        <v>144.27000000000001</v>
      </c>
      <c r="L33" s="672">
        <v>92</v>
      </c>
      <c r="M33" s="672">
        <v>89.05</v>
      </c>
      <c r="N33" s="658">
        <v>70</v>
      </c>
      <c r="O33" s="658">
        <v>82</v>
      </c>
      <c r="P33" s="658">
        <v>123</v>
      </c>
      <c r="Q33" s="658">
        <v>96</v>
      </c>
      <c r="R33" s="658">
        <v>70</v>
      </c>
      <c r="S33" s="660">
        <v>98</v>
      </c>
      <c r="T33" s="660">
        <v>96</v>
      </c>
      <c r="U33" s="660">
        <v>82</v>
      </c>
      <c r="V33" s="1065">
        <v>79</v>
      </c>
      <c r="W33" s="1065">
        <v>75</v>
      </c>
      <c r="X33" s="660">
        <v>102</v>
      </c>
      <c r="Y33" s="658">
        <v>81</v>
      </c>
      <c r="Z33" s="1568">
        <v>100</v>
      </c>
      <c r="AA33" s="1568">
        <v>110</v>
      </c>
      <c r="AB33" s="1568">
        <v>115</v>
      </c>
      <c r="AC33" s="1568">
        <v>103</v>
      </c>
      <c r="AD33" s="1568">
        <v>98</v>
      </c>
      <c r="AE33" s="1568">
        <v>61</v>
      </c>
      <c r="AF33" s="1568">
        <v>75</v>
      </c>
      <c r="AG33" s="1568">
        <v>58</v>
      </c>
      <c r="AH33" s="1568">
        <v>53</v>
      </c>
      <c r="AI33" s="1814">
        <v>55</v>
      </c>
    </row>
    <row r="34" spans="1:36" s="86" customFormat="1" ht="11.1" customHeight="1">
      <c r="A34" s="189"/>
      <c r="B34" s="252"/>
      <c r="C34" s="54"/>
      <c r="D34" s="260" t="s">
        <v>300</v>
      </c>
      <c r="E34" s="94"/>
      <c r="F34" s="260"/>
      <c r="G34" s="260"/>
      <c r="H34" s="672">
        <v>127.49</v>
      </c>
      <c r="I34" s="672">
        <v>1194.33</v>
      </c>
      <c r="J34" s="672">
        <v>966</v>
      </c>
      <c r="K34" s="672">
        <v>1116.21</v>
      </c>
      <c r="L34" s="672">
        <v>1359.21</v>
      </c>
      <c r="M34" s="672">
        <v>1435.29</v>
      </c>
      <c r="N34" s="658">
        <v>1562</v>
      </c>
      <c r="O34" s="658">
        <v>2092</v>
      </c>
      <c r="P34" s="658">
        <v>2559</v>
      </c>
      <c r="Q34" s="658">
        <v>2444</v>
      </c>
      <c r="R34" s="658">
        <v>2317</v>
      </c>
      <c r="S34" s="660">
        <v>2117</v>
      </c>
      <c r="T34" s="660">
        <v>1733</v>
      </c>
      <c r="U34" s="660">
        <v>1499</v>
      </c>
      <c r="V34" s="1065">
        <v>1260</v>
      </c>
      <c r="W34" s="1065">
        <v>988</v>
      </c>
      <c r="X34" s="660">
        <v>1057</v>
      </c>
      <c r="Y34" s="658">
        <v>788</v>
      </c>
      <c r="Z34" s="1568">
        <v>755</v>
      </c>
      <c r="AA34" s="1568">
        <v>545</v>
      </c>
      <c r="AB34" s="1568">
        <v>576</v>
      </c>
      <c r="AC34" s="1568">
        <v>506</v>
      </c>
      <c r="AD34" s="1568">
        <v>373</v>
      </c>
      <c r="AE34" s="1568">
        <v>523</v>
      </c>
      <c r="AF34" s="1568">
        <v>378</v>
      </c>
      <c r="AG34" s="1568">
        <v>480</v>
      </c>
      <c r="AH34" s="1568">
        <v>875</v>
      </c>
      <c r="AI34" s="1814">
        <v>1059</v>
      </c>
    </row>
    <row r="35" spans="1:36" s="86" customFormat="1" ht="11.1" customHeight="1">
      <c r="A35" s="189"/>
      <c r="B35" s="252"/>
      <c r="C35" s="92"/>
      <c r="D35" s="680" t="s">
        <v>301</v>
      </c>
      <c r="E35" s="564"/>
      <c r="F35" s="680"/>
      <c r="G35" s="680"/>
      <c r="H35" s="623">
        <v>15490.2</v>
      </c>
      <c r="I35" s="623">
        <v>14489.76</v>
      </c>
      <c r="J35" s="623">
        <v>15490.1</v>
      </c>
      <c r="K35" s="623">
        <v>14589.63</v>
      </c>
      <c r="L35" s="623">
        <v>13590</v>
      </c>
      <c r="M35" s="623">
        <v>13790.27</v>
      </c>
      <c r="N35" s="623">
        <v>13791</v>
      </c>
      <c r="O35" s="623">
        <v>13191</v>
      </c>
      <c r="P35" s="658">
        <v>13192</v>
      </c>
      <c r="Q35" s="658">
        <v>10992</v>
      </c>
      <c r="R35" s="623">
        <v>12690</v>
      </c>
      <c r="S35" s="624">
        <v>13989</v>
      </c>
      <c r="T35" s="624">
        <v>14289</v>
      </c>
      <c r="U35" s="624">
        <v>14290</v>
      </c>
      <c r="V35" s="1070">
        <v>16790</v>
      </c>
      <c r="W35" s="1070">
        <v>18289</v>
      </c>
      <c r="X35" s="623">
        <v>17491</v>
      </c>
      <c r="Y35" s="623">
        <v>16792</v>
      </c>
      <c r="Z35" s="1569">
        <v>16791</v>
      </c>
      <c r="AA35" s="1569">
        <v>15491</v>
      </c>
      <c r="AB35" s="1569">
        <v>16492</v>
      </c>
      <c r="AC35" s="1569">
        <v>15493</v>
      </c>
      <c r="AD35" s="1569">
        <v>14993</v>
      </c>
      <c r="AE35" s="1569">
        <v>14992</v>
      </c>
      <c r="AF35" s="1569">
        <v>15493</v>
      </c>
      <c r="AG35" s="1569">
        <v>14494</v>
      </c>
      <c r="AH35" s="1569">
        <v>12694</v>
      </c>
      <c r="AI35" s="1815">
        <v>13194</v>
      </c>
    </row>
    <row r="36" spans="1:36" ht="11.1" customHeight="1">
      <c r="A36" s="182"/>
      <c r="B36" s="183"/>
      <c r="C36" s="54"/>
      <c r="D36" s="679" t="s">
        <v>271</v>
      </c>
      <c r="E36" s="535"/>
      <c r="F36" s="535"/>
      <c r="G36" s="532"/>
      <c r="H36" s="684">
        <v>20737.2</v>
      </c>
      <c r="I36" s="684">
        <v>20272.11</v>
      </c>
      <c r="J36" s="684">
        <v>21882.65</v>
      </c>
      <c r="K36" s="684">
        <v>21248.27</v>
      </c>
      <c r="L36" s="684">
        <v>23241</v>
      </c>
      <c r="M36" s="684">
        <v>22429.09</v>
      </c>
      <c r="N36" s="685">
        <v>22650</v>
      </c>
      <c r="O36" s="685">
        <v>22613</v>
      </c>
      <c r="P36" s="685">
        <v>23776</v>
      </c>
      <c r="Q36" s="685">
        <v>24349</v>
      </c>
      <c r="R36" s="685">
        <v>26920</v>
      </c>
      <c r="S36" s="686">
        <v>24186</v>
      </c>
      <c r="T36" s="686">
        <v>25829</v>
      </c>
      <c r="U36" s="686">
        <v>24483</v>
      </c>
      <c r="V36" s="1119">
        <v>27821</v>
      </c>
      <c r="W36" s="1119">
        <v>25780</v>
      </c>
      <c r="X36" s="686">
        <v>24988</v>
      </c>
      <c r="Y36" s="685">
        <v>24684</v>
      </c>
      <c r="Z36" s="685">
        <v>25344</v>
      </c>
      <c r="AA36" s="685">
        <v>25969</v>
      </c>
      <c r="AB36" s="685">
        <v>25180</v>
      </c>
      <c r="AC36" s="685">
        <v>25191</v>
      </c>
      <c r="AD36" s="685">
        <v>26158</v>
      </c>
      <c r="AE36" s="685">
        <v>26561</v>
      </c>
      <c r="AF36" s="685">
        <v>29184</v>
      </c>
      <c r="AG36" s="685">
        <v>28746</v>
      </c>
      <c r="AH36" s="685">
        <v>30649</v>
      </c>
      <c r="AI36" s="1809">
        <v>29652</v>
      </c>
      <c r="AJ36" s="87"/>
    </row>
    <row r="37" spans="1:36" s="86" customFormat="1" ht="11.1" customHeight="1">
      <c r="A37" s="189"/>
      <c r="B37" s="252"/>
      <c r="C37" s="54"/>
      <c r="D37" s="681" t="s">
        <v>272</v>
      </c>
      <c r="E37" s="682"/>
      <c r="F37" s="682"/>
      <c r="G37" s="670"/>
      <c r="H37" s="653">
        <v>24565</v>
      </c>
      <c r="I37" s="589">
        <v>28468</v>
      </c>
      <c r="J37" s="653">
        <v>28766</v>
      </c>
      <c r="K37" s="653">
        <v>29470</v>
      </c>
      <c r="L37" s="653">
        <v>31459</v>
      </c>
      <c r="M37" s="653">
        <v>31087</v>
      </c>
      <c r="N37" s="653">
        <v>30880</v>
      </c>
      <c r="O37" s="653">
        <v>32306</v>
      </c>
      <c r="P37" s="653">
        <v>32877</v>
      </c>
      <c r="Q37" s="653">
        <v>32761</v>
      </c>
      <c r="R37" s="653">
        <v>33078</v>
      </c>
      <c r="S37" s="655">
        <v>33646</v>
      </c>
      <c r="T37" s="655">
        <v>34074</v>
      </c>
      <c r="U37" s="655">
        <v>33977</v>
      </c>
      <c r="V37" s="1057">
        <v>34026</v>
      </c>
      <c r="W37" s="1057">
        <v>34543</v>
      </c>
      <c r="X37" s="655">
        <v>34315</v>
      </c>
      <c r="Y37" s="653">
        <v>34291</v>
      </c>
      <c r="Z37" s="653">
        <v>34060</v>
      </c>
      <c r="AA37" s="653">
        <v>34454</v>
      </c>
      <c r="AB37" s="653">
        <v>35258</v>
      </c>
      <c r="AC37" s="653">
        <v>35189</v>
      </c>
      <c r="AD37" s="653">
        <v>34994</v>
      </c>
      <c r="AE37" s="653">
        <v>37009</v>
      </c>
      <c r="AF37" s="653">
        <v>36365</v>
      </c>
      <c r="AG37" s="653">
        <v>36712</v>
      </c>
      <c r="AH37" s="653">
        <v>35758</v>
      </c>
      <c r="AI37" s="1603">
        <v>34901</v>
      </c>
    </row>
    <row r="38" spans="1:36" s="86" customFormat="1" ht="11.1" customHeight="1">
      <c r="A38" s="189"/>
      <c r="B38" s="252"/>
      <c r="C38" s="54"/>
      <c r="D38" s="687" t="s">
        <v>273</v>
      </c>
      <c r="E38" s="688"/>
      <c r="F38" s="688"/>
      <c r="G38" s="688"/>
      <c r="H38" s="599">
        <v>98.48</v>
      </c>
      <c r="I38" s="599">
        <v>98.72</v>
      </c>
      <c r="J38" s="599">
        <v>98.91</v>
      </c>
      <c r="K38" s="599">
        <v>97.76</v>
      </c>
      <c r="L38" s="599">
        <v>97.5</v>
      </c>
      <c r="M38" s="599">
        <v>99.29</v>
      </c>
      <c r="N38" s="599">
        <v>98.82</v>
      </c>
      <c r="O38" s="599">
        <v>98.69</v>
      </c>
      <c r="P38" s="599">
        <v>98.3</v>
      </c>
      <c r="Q38" s="599">
        <v>98.6</v>
      </c>
      <c r="R38" s="599">
        <v>96.01</v>
      </c>
      <c r="S38" s="600">
        <v>98.58</v>
      </c>
      <c r="T38" s="600">
        <v>98.21</v>
      </c>
      <c r="U38" s="600">
        <v>97.84</v>
      </c>
      <c r="V38" s="1077">
        <v>94.5</v>
      </c>
      <c r="W38" s="1077">
        <v>95.85</v>
      </c>
      <c r="X38" s="600">
        <v>93.96</v>
      </c>
      <c r="Y38" s="599">
        <v>96.94</v>
      </c>
      <c r="Z38" s="599">
        <v>98.29</v>
      </c>
      <c r="AA38" s="599">
        <v>97.18</v>
      </c>
      <c r="AB38" s="599">
        <v>98.21</v>
      </c>
      <c r="AC38" s="599">
        <v>98.63</v>
      </c>
      <c r="AD38" s="599">
        <v>96.8</v>
      </c>
      <c r="AE38" s="599">
        <v>97.69</v>
      </c>
      <c r="AF38" s="599">
        <v>99.02</v>
      </c>
      <c r="AG38" s="599">
        <v>97.02</v>
      </c>
      <c r="AH38" s="599">
        <v>96.94</v>
      </c>
      <c r="AI38" s="1630">
        <v>96.9</v>
      </c>
    </row>
    <row r="39" spans="1:36" s="86" customFormat="1" ht="11.1" customHeight="1">
      <c r="A39" s="189"/>
      <c r="B39" s="252"/>
      <c r="C39" s="106"/>
      <c r="D39" s="94"/>
      <c r="E39" s="111"/>
      <c r="F39" s="94"/>
      <c r="G39" s="92"/>
      <c r="H39" s="94"/>
      <c r="I39" s="94"/>
      <c r="J39" s="111"/>
      <c r="K39" s="94"/>
      <c r="L39" s="94"/>
      <c r="M39" s="94"/>
      <c r="N39" s="94"/>
      <c r="O39" s="94"/>
      <c r="P39" s="94"/>
      <c r="Q39" s="94"/>
      <c r="R39" s="94"/>
      <c r="S39" s="94"/>
      <c r="T39" s="94"/>
      <c r="U39" s="94"/>
      <c r="V39" s="111" t="s">
        <v>583</v>
      </c>
      <c r="W39" s="94"/>
      <c r="X39" s="94"/>
      <c r="Y39" s="94"/>
      <c r="Z39" s="94"/>
      <c r="AA39" s="94"/>
      <c r="AB39" s="94"/>
      <c r="AC39" s="94"/>
      <c r="AD39" s="94"/>
      <c r="AE39" s="94"/>
      <c r="AF39" s="94"/>
      <c r="AG39" s="94"/>
      <c r="AH39" s="94"/>
      <c r="AI39" s="94"/>
    </row>
    <row r="40" spans="1:36" s="86" customFormat="1" ht="11.1" customHeight="1">
      <c r="A40" s="189"/>
      <c r="B40" s="252"/>
      <c r="C40" s="106"/>
      <c r="D40" s="689"/>
      <c r="E40" s="94"/>
      <c r="F40" s="94"/>
      <c r="G40" s="92"/>
      <c r="H40" s="94"/>
      <c r="I40" s="94"/>
      <c r="J40" s="94"/>
      <c r="K40" s="94"/>
      <c r="L40" s="264"/>
      <c r="M40" s="264"/>
      <c r="N40" s="359"/>
      <c r="O40" s="359"/>
      <c r="P40" s="359"/>
      <c r="Q40" s="359"/>
      <c r="R40" s="359"/>
      <c r="S40" s="359"/>
      <c r="T40" s="359"/>
      <c r="U40" s="359"/>
      <c r="V40" s="359"/>
      <c r="W40" s="359"/>
      <c r="X40" s="359"/>
      <c r="Y40" s="359"/>
      <c r="Z40" s="359"/>
      <c r="AA40" s="359"/>
      <c r="AB40" s="359"/>
      <c r="AC40" s="359"/>
      <c r="AD40" s="359"/>
      <c r="AE40" s="359"/>
      <c r="AF40" s="359"/>
      <c r="AG40" s="359"/>
      <c r="AH40" s="359"/>
      <c r="AI40" s="359">
        <v>11</v>
      </c>
    </row>
    <row r="41" spans="1:36" s="86" customFormat="1" ht="11.1" customHeight="1">
      <c r="A41" s="189"/>
      <c r="B41" s="252"/>
      <c r="C41" s="106"/>
      <c r="D41" s="689"/>
      <c r="E41" s="94"/>
      <c r="F41" s="94"/>
      <c r="G41" s="92"/>
      <c r="H41" s="94"/>
      <c r="I41" s="94"/>
      <c r="J41" s="94"/>
      <c r="K41" s="94"/>
      <c r="L41" s="94"/>
      <c r="M41" s="359"/>
      <c r="N41" s="359"/>
      <c r="O41" s="359"/>
      <c r="P41" s="359"/>
      <c r="Q41" s="359"/>
      <c r="R41" s="359"/>
      <c r="S41" s="359"/>
      <c r="T41" s="359"/>
      <c r="U41" s="359"/>
      <c r="V41" s="359"/>
      <c r="W41" s="359"/>
      <c r="X41" s="359"/>
      <c r="Y41" s="359"/>
      <c r="Z41" s="359"/>
      <c r="AA41" s="359"/>
      <c r="AB41" s="359"/>
      <c r="AC41" s="359"/>
      <c r="AD41" s="359"/>
      <c r="AE41" s="359"/>
      <c r="AF41" s="359"/>
      <c r="AG41" s="359"/>
      <c r="AH41" s="359"/>
      <c r="AI41" s="359"/>
      <c r="AJ41" s="457"/>
    </row>
    <row r="42" spans="1:36" s="86" customFormat="1" ht="15.75" customHeight="1">
      <c r="A42" s="122"/>
      <c r="B42" s="127"/>
      <c r="C42" s="129"/>
      <c r="D42" s="129"/>
      <c r="E42" s="130"/>
      <c r="F42" s="130"/>
      <c r="G42" s="263"/>
      <c r="H42" s="132" t="s">
        <v>26</v>
      </c>
      <c r="I42" s="131" t="s">
        <v>18</v>
      </c>
      <c r="J42" s="131" t="s">
        <v>10</v>
      </c>
      <c r="K42" s="131" t="s">
        <v>24</v>
      </c>
      <c r="L42" s="131" t="s">
        <v>40</v>
      </c>
      <c r="M42" s="131" t="s">
        <v>54</v>
      </c>
      <c r="N42" s="131" t="s">
        <v>449</v>
      </c>
      <c r="O42" s="131" t="s">
        <v>465</v>
      </c>
      <c r="P42" s="131" t="s">
        <v>484</v>
      </c>
      <c r="Q42" s="131" t="s">
        <v>489</v>
      </c>
      <c r="R42" s="131" t="s">
        <v>499</v>
      </c>
      <c r="S42" s="131" t="s">
        <v>512</v>
      </c>
      <c r="T42" s="131" t="s">
        <v>517</v>
      </c>
      <c r="U42" s="131" t="s">
        <v>535</v>
      </c>
      <c r="V42" s="131" t="s">
        <v>533</v>
      </c>
      <c r="W42" s="131" t="s">
        <v>550</v>
      </c>
      <c r="X42" s="131" t="s">
        <v>547</v>
      </c>
      <c r="Y42" s="131" t="s">
        <v>556</v>
      </c>
      <c r="Z42" s="131" t="s">
        <v>573</v>
      </c>
      <c r="AA42" s="131" t="s">
        <v>579</v>
      </c>
      <c r="AB42" s="131" t="s">
        <v>587</v>
      </c>
      <c r="AC42" s="131" t="s">
        <v>590</v>
      </c>
      <c r="AD42" s="131" t="s">
        <v>601</v>
      </c>
      <c r="AE42" s="131" t="s">
        <v>608</v>
      </c>
      <c r="AF42" s="131" t="s">
        <v>615</v>
      </c>
      <c r="AG42" s="131" t="s">
        <v>621</v>
      </c>
      <c r="AH42" s="131" t="s">
        <v>629</v>
      </c>
      <c r="AI42" s="1458" t="s">
        <v>635</v>
      </c>
      <c r="AJ42" s="457"/>
    </row>
    <row r="43" spans="1:36" s="89" customFormat="1" ht="11.1" customHeight="1">
      <c r="A43" s="118"/>
      <c r="B43" s="116"/>
      <c r="C43" s="54"/>
      <c r="D43" s="111"/>
      <c r="E43" s="111"/>
      <c r="F43" s="113"/>
      <c r="G43" s="113"/>
      <c r="H43" s="115"/>
      <c r="I43" s="114"/>
      <c r="J43" s="114"/>
      <c r="K43" s="114"/>
      <c r="L43" s="114"/>
      <c r="M43" s="114"/>
      <c r="N43" s="114"/>
      <c r="O43" s="114"/>
      <c r="P43" s="506"/>
      <c r="Q43" s="114"/>
      <c r="R43" s="114"/>
      <c r="S43" s="114"/>
      <c r="T43" s="114"/>
      <c r="U43" s="114"/>
      <c r="V43" s="114"/>
      <c r="W43" s="114"/>
      <c r="X43" s="114"/>
      <c r="Y43" s="114"/>
      <c r="Z43" s="114"/>
      <c r="AA43" s="114"/>
      <c r="AB43" s="114"/>
      <c r="AC43" s="114"/>
      <c r="AD43" s="114"/>
      <c r="AE43" s="114"/>
      <c r="AF43" s="114"/>
      <c r="AG43" s="114"/>
      <c r="AH43" s="1762"/>
      <c r="AI43" s="114"/>
      <c r="AJ43" s="457"/>
    </row>
    <row r="44" spans="1:36" s="86" customFormat="1" ht="11.1" customHeight="1">
      <c r="A44" s="189"/>
      <c r="B44" s="252"/>
      <c r="C44" s="54"/>
      <c r="D44" s="334" t="s">
        <v>302</v>
      </c>
      <c r="E44" s="343"/>
      <c r="F44" s="343"/>
      <c r="G44" s="343"/>
      <c r="H44" s="262"/>
      <c r="I44" s="262"/>
      <c r="J44" s="262"/>
      <c r="K44" s="262"/>
      <c r="L44" s="212"/>
      <c r="M44" s="319"/>
      <c r="N44" s="319"/>
      <c r="O44" s="319"/>
      <c r="P44" s="507"/>
      <c r="Q44" s="319"/>
      <c r="R44" s="319"/>
      <c r="S44" s="319"/>
      <c r="T44" s="319"/>
      <c r="U44" s="319"/>
      <c r="V44" s="319"/>
      <c r="W44" s="319"/>
      <c r="X44" s="319"/>
      <c r="Y44" s="319"/>
      <c r="Z44" s="319"/>
      <c r="AA44" s="319"/>
      <c r="AB44" s="319"/>
      <c r="AC44" s="319"/>
      <c r="AD44" s="319"/>
      <c r="AE44" s="319"/>
      <c r="AF44" s="319"/>
      <c r="AG44" s="319"/>
      <c r="AH44" s="345"/>
      <c r="AI44" s="319" t="s">
        <v>97</v>
      </c>
      <c r="AJ44" s="457"/>
    </row>
    <row r="45" spans="1:36" s="86" customFormat="1" ht="11.1" customHeight="1">
      <c r="A45" s="189"/>
      <c r="B45" s="252"/>
      <c r="C45" s="54"/>
      <c r="D45" s="669" t="s">
        <v>276</v>
      </c>
      <c r="E45" s="670"/>
      <c r="F45" s="670"/>
      <c r="G45" s="670"/>
      <c r="H45" s="653">
        <v>75317</v>
      </c>
      <c r="I45" s="653">
        <v>89253</v>
      </c>
      <c r="J45" s="653">
        <v>95130</v>
      </c>
      <c r="K45" s="653">
        <v>96936</v>
      </c>
      <c r="L45" s="653">
        <v>98434</v>
      </c>
      <c r="M45" s="653">
        <v>101022</v>
      </c>
      <c r="N45" s="653">
        <v>102259</v>
      </c>
      <c r="O45" s="653">
        <v>105758</v>
      </c>
      <c r="P45" s="655">
        <v>107181</v>
      </c>
      <c r="Q45" s="653">
        <v>106566</v>
      </c>
      <c r="R45" s="653">
        <v>106161</v>
      </c>
      <c r="S45" s="655">
        <v>101578</v>
      </c>
      <c r="T45" s="655">
        <v>100552</v>
      </c>
      <c r="U45" s="655">
        <v>99954</v>
      </c>
      <c r="V45" s="1057">
        <v>97016</v>
      </c>
      <c r="W45" s="1057">
        <v>98570</v>
      </c>
      <c r="X45" s="655">
        <v>103820</v>
      </c>
      <c r="Y45" s="653">
        <v>108888</v>
      </c>
      <c r="Z45" s="653">
        <v>114611</v>
      </c>
      <c r="AA45" s="653">
        <v>121712</v>
      </c>
      <c r="AB45" s="653">
        <v>126874</v>
      </c>
      <c r="AC45" s="653">
        <v>121358</v>
      </c>
      <c r="AD45" s="653">
        <v>122016</v>
      </c>
      <c r="AE45" s="653">
        <v>121646</v>
      </c>
      <c r="AF45" s="653">
        <v>122540</v>
      </c>
      <c r="AG45" s="653">
        <v>120957</v>
      </c>
      <c r="AH45" s="653">
        <v>122472</v>
      </c>
      <c r="AI45" s="1603">
        <v>121441</v>
      </c>
      <c r="AJ45" s="457"/>
    </row>
    <row r="46" spans="1:36" s="86" customFormat="1" ht="11.1" customHeight="1">
      <c r="A46" s="189"/>
      <c r="B46" s="252"/>
      <c r="C46" s="54"/>
      <c r="D46" s="268" t="s">
        <v>277</v>
      </c>
      <c r="E46" s="101"/>
      <c r="F46" s="268"/>
      <c r="G46" s="268"/>
      <c r="H46" s="658">
        <v>63187</v>
      </c>
      <c r="I46" s="658">
        <v>74278</v>
      </c>
      <c r="J46" s="658">
        <v>79904</v>
      </c>
      <c r="K46" s="658">
        <v>81327</v>
      </c>
      <c r="L46" s="658">
        <v>82654</v>
      </c>
      <c r="M46" s="658">
        <v>84587</v>
      </c>
      <c r="N46" s="619">
        <v>85848</v>
      </c>
      <c r="O46" s="658">
        <v>88877</v>
      </c>
      <c r="P46" s="660">
        <v>90150</v>
      </c>
      <c r="Q46" s="658">
        <v>89196</v>
      </c>
      <c r="R46" s="619">
        <v>88821</v>
      </c>
      <c r="S46" s="620">
        <v>84404</v>
      </c>
      <c r="T46" s="620">
        <v>83350</v>
      </c>
      <c r="U46" s="620">
        <v>82431</v>
      </c>
      <c r="V46" s="1255">
        <v>79564</v>
      </c>
      <c r="W46" s="1255">
        <v>80035</v>
      </c>
      <c r="X46" s="620">
        <v>83420</v>
      </c>
      <c r="Y46" s="618">
        <v>85846</v>
      </c>
      <c r="Z46" s="618">
        <v>89640</v>
      </c>
      <c r="AA46" s="618">
        <v>94606</v>
      </c>
      <c r="AB46" s="618">
        <v>99003</v>
      </c>
      <c r="AC46" s="618">
        <v>94700</v>
      </c>
      <c r="AD46" s="618">
        <v>96129</v>
      </c>
      <c r="AE46" s="618">
        <v>96375</v>
      </c>
      <c r="AF46" s="618">
        <v>97255</v>
      </c>
      <c r="AG46" s="618">
        <v>95846</v>
      </c>
      <c r="AH46" s="618">
        <v>96960</v>
      </c>
      <c r="AI46" s="1604">
        <v>95489</v>
      </c>
      <c r="AJ46" s="457"/>
    </row>
    <row r="47" spans="1:36" s="101" customFormat="1" ht="11.1" customHeight="1">
      <c r="A47" s="118"/>
      <c r="B47" s="116"/>
      <c r="C47" s="54"/>
      <c r="D47" s="260" t="s">
        <v>15</v>
      </c>
      <c r="E47" s="94"/>
      <c r="F47" s="260"/>
      <c r="G47" s="260"/>
      <c r="H47" s="606">
        <v>42.99</v>
      </c>
      <c r="I47" s="606">
        <v>56.54</v>
      </c>
      <c r="J47" s="606">
        <v>56.9</v>
      </c>
      <c r="K47" s="606">
        <v>56.9</v>
      </c>
      <c r="L47" s="606">
        <v>55.26</v>
      </c>
      <c r="M47" s="606">
        <v>57.26</v>
      </c>
      <c r="N47" s="608">
        <v>57.43</v>
      </c>
      <c r="O47" s="608">
        <v>57.83</v>
      </c>
      <c r="P47" s="611">
        <v>58.06</v>
      </c>
      <c r="Q47" s="608">
        <v>58.15</v>
      </c>
      <c r="R47" s="608">
        <v>58.31</v>
      </c>
      <c r="S47" s="611">
        <v>58.49</v>
      </c>
      <c r="T47" s="611">
        <v>58.72</v>
      </c>
      <c r="U47" s="611">
        <v>58.24</v>
      </c>
      <c r="V47" s="1329">
        <v>58.36</v>
      </c>
      <c r="W47" s="1329">
        <v>57.28</v>
      </c>
      <c r="X47" s="611">
        <v>57</v>
      </c>
      <c r="Y47" s="608">
        <v>56.16</v>
      </c>
      <c r="Z47" s="608">
        <v>52.94</v>
      </c>
      <c r="AA47" s="608">
        <v>54.23</v>
      </c>
      <c r="AB47" s="608">
        <v>53.57</v>
      </c>
      <c r="AC47" s="608">
        <v>52.69</v>
      </c>
      <c r="AD47" s="608">
        <v>52.49</v>
      </c>
      <c r="AE47" s="608">
        <v>52.41</v>
      </c>
      <c r="AF47" s="608">
        <v>52.17</v>
      </c>
      <c r="AG47" s="608">
        <v>52.47</v>
      </c>
      <c r="AH47" s="608">
        <v>56.82</v>
      </c>
      <c r="AI47" s="1816">
        <v>53.33</v>
      </c>
      <c r="AJ47" s="501"/>
    </row>
    <row r="48" spans="1:36" s="86" customFormat="1" ht="11.1" customHeight="1">
      <c r="A48" s="189"/>
      <c r="B48" s="274"/>
      <c r="C48" s="54"/>
      <c r="D48" s="260"/>
      <c r="E48" s="266" t="s">
        <v>278</v>
      </c>
      <c r="F48" s="260"/>
      <c r="G48" s="260"/>
      <c r="H48" s="672">
        <v>31988</v>
      </c>
      <c r="I48" s="672">
        <v>32426</v>
      </c>
      <c r="J48" s="672">
        <v>32909</v>
      </c>
      <c r="K48" s="672">
        <v>31621</v>
      </c>
      <c r="L48" s="672">
        <v>31524</v>
      </c>
      <c r="M48" s="672">
        <v>31034</v>
      </c>
      <c r="N48" s="658">
        <v>30235</v>
      </c>
      <c r="O48" s="658">
        <v>29662</v>
      </c>
      <c r="P48" s="660">
        <v>28931</v>
      </c>
      <c r="Q48" s="658">
        <v>28152</v>
      </c>
      <c r="R48" s="658">
        <v>27816</v>
      </c>
      <c r="S48" s="660">
        <v>26956</v>
      </c>
      <c r="T48" s="660">
        <v>25808</v>
      </c>
      <c r="U48" s="660">
        <v>26070</v>
      </c>
      <c r="V48" s="1065">
        <v>25700</v>
      </c>
      <c r="W48" s="1065">
        <v>24768</v>
      </c>
      <c r="X48" s="660">
        <v>25196</v>
      </c>
      <c r="Y48" s="658">
        <v>26041</v>
      </c>
      <c r="Z48" s="658">
        <v>26008</v>
      </c>
      <c r="AA48" s="658">
        <v>25626</v>
      </c>
      <c r="AB48" s="658">
        <v>26338</v>
      </c>
      <c r="AC48" s="658">
        <v>25786</v>
      </c>
      <c r="AD48" s="658">
        <v>25564</v>
      </c>
      <c r="AE48" s="658">
        <v>25378</v>
      </c>
      <c r="AF48" s="658">
        <v>25022</v>
      </c>
      <c r="AG48" s="658">
        <v>24894</v>
      </c>
      <c r="AH48" s="658">
        <v>23915</v>
      </c>
      <c r="AI48" s="1605">
        <v>23196</v>
      </c>
      <c r="AJ48" s="501"/>
    </row>
    <row r="49" spans="1:36" s="86" customFormat="1" ht="11.1" customHeight="1">
      <c r="A49" s="189"/>
      <c r="B49" s="190"/>
      <c r="C49" s="54"/>
      <c r="D49" s="260"/>
      <c r="E49" s="266" t="s">
        <v>279</v>
      </c>
      <c r="F49" s="260"/>
      <c r="G49" s="260"/>
      <c r="H49" s="684">
        <v>31199</v>
      </c>
      <c r="I49" s="684">
        <v>41852</v>
      </c>
      <c r="J49" s="684">
        <v>46995</v>
      </c>
      <c r="K49" s="684">
        <v>49706</v>
      </c>
      <c r="L49" s="684">
        <v>51130</v>
      </c>
      <c r="M49" s="684">
        <v>53554</v>
      </c>
      <c r="N49" s="926">
        <v>55613</v>
      </c>
      <c r="O49" s="684">
        <v>59215</v>
      </c>
      <c r="P49" s="927">
        <v>61219</v>
      </c>
      <c r="Q49" s="926">
        <v>61044</v>
      </c>
      <c r="R49" s="926">
        <v>61005</v>
      </c>
      <c r="S49" s="927">
        <v>57448</v>
      </c>
      <c r="T49" s="927">
        <v>57542</v>
      </c>
      <c r="U49" s="927">
        <v>56361</v>
      </c>
      <c r="V49" s="1402">
        <v>53864</v>
      </c>
      <c r="W49" s="1402">
        <v>55267</v>
      </c>
      <c r="X49" s="927">
        <v>58224</v>
      </c>
      <c r="Y49" s="926">
        <v>59805</v>
      </c>
      <c r="Z49" s="926">
        <v>63632</v>
      </c>
      <c r="AA49" s="926">
        <v>68980</v>
      </c>
      <c r="AB49" s="926">
        <v>72665</v>
      </c>
      <c r="AC49" s="926">
        <v>68914</v>
      </c>
      <c r="AD49" s="926">
        <v>70565</v>
      </c>
      <c r="AE49" s="926">
        <v>70997</v>
      </c>
      <c r="AF49" s="926">
        <v>72233</v>
      </c>
      <c r="AG49" s="926">
        <v>70952</v>
      </c>
      <c r="AH49" s="926">
        <v>73045</v>
      </c>
      <c r="AI49" s="1817">
        <v>72293</v>
      </c>
      <c r="AJ49" s="501"/>
    </row>
    <row r="50" spans="1:36" s="86" customFormat="1" ht="11.1" customHeight="1">
      <c r="A50" s="189"/>
      <c r="B50" s="190"/>
      <c r="C50" s="54"/>
      <c r="D50" s="675" t="s">
        <v>280</v>
      </c>
      <c r="E50" s="676"/>
      <c r="F50" s="675"/>
      <c r="G50" s="675"/>
      <c r="H50" s="928">
        <v>12130</v>
      </c>
      <c r="I50" s="928">
        <v>14975</v>
      </c>
      <c r="J50" s="928">
        <v>15226</v>
      </c>
      <c r="K50" s="928">
        <v>15609</v>
      </c>
      <c r="L50" s="928">
        <v>15780</v>
      </c>
      <c r="M50" s="928">
        <v>16435</v>
      </c>
      <c r="N50" s="928">
        <v>16411</v>
      </c>
      <c r="O50" s="928">
        <v>16881</v>
      </c>
      <c r="P50" s="758">
        <v>17031</v>
      </c>
      <c r="Q50" s="684">
        <v>17370</v>
      </c>
      <c r="R50" s="684">
        <v>17340</v>
      </c>
      <c r="S50" s="758">
        <v>17174</v>
      </c>
      <c r="T50" s="758">
        <v>17202</v>
      </c>
      <c r="U50" s="758">
        <v>17523</v>
      </c>
      <c r="V50" s="1355">
        <v>17452</v>
      </c>
      <c r="W50" s="1355">
        <v>18535</v>
      </c>
      <c r="X50" s="758">
        <v>20400</v>
      </c>
      <c r="Y50" s="684">
        <v>23042</v>
      </c>
      <c r="Z50" s="684">
        <v>24971</v>
      </c>
      <c r="AA50" s="684">
        <v>27106</v>
      </c>
      <c r="AB50" s="684">
        <v>27871</v>
      </c>
      <c r="AC50" s="684">
        <v>26658</v>
      </c>
      <c r="AD50" s="684">
        <v>25887</v>
      </c>
      <c r="AE50" s="684">
        <v>25271</v>
      </c>
      <c r="AF50" s="684">
        <v>25285</v>
      </c>
      <c r="AG50" s="684">
        <v>25111</v>
      </c>
      <c r="AH50" s="684">
        <v>25512</v>
      </c>
      <c r="AI50" s="1637">
        <v>25952</v>
      </c>
      <c r="AJ50" s="501"/>
    </row>
    <row r="51" spans="1:36" s="86" customFormat="1" ht="11.1" customHeight="1">
      <c r="A51" s="189"/>
      <c r="B51" s="190"/>
      <c r="C51" s="54"/>
      <c r="D51" s="260"/>
      <c r="E51" s="94" t="s">
        <v>281</v>
      </c>
      <c r="F51" s="260"/>
      <c r="G51" s="260"/>
      <c r="H51" s="672">
        <v>6065</v>
      </c>
      <c r="I51" s="672">
        <v>7834</v>
      </c>
      <c r="J51" s="672">
        <v>7695</v>
      </c>
      <c r="K51" s="672">
        <v>7611</v>
      </c>
      <c r="L51" s="672">
        <v>7596</v>
      </c>
      <c r="M51" s="672">
        <v>7779</v>
      </c>
      <c r="N51" s="658">
        <v>7818</v>
      </c>
      <c r="O51" s="658">
        <v>7985</v>
      </c>
      <c r="P51" s="660">
        <v>7978</v>
      </c>
      <c r="Q51" s="658">
        <v>8102</v>
      </c>
      <c r="R51" s="658">
        <v>7953</v>
      </c>
      <c r="S51" s="660">
        <v>7966</v>
      </c>
      <c r="T51" s="660">
        <v>7792</v>
      </c>
      <c r="U51" s="660">
        <v>7956</v>
      </c>
      <c r="V51" s="1065">
        <v>8047</v>
      </c>
      <c r="W51" s="1065">
        <v>9056</v>
      </c>
      <c r="X51" s="660">
        <v>10757</v>
      </c>
      <c r="Y51" s="658">
        <v>12390</v>
      </c>
      <c r="Z51" s="658">
        <v>14030</v>
      </c>
      <c r="AA51" s="658">
        <v>15928</v>
      </c>
      <c r="AB51" s="658">
        <v>16792</v>
      </c>
      <c r="AC51" s="658">
        <v>15773</v>
      </c>
      <c r="AD51" s="658">
        <v>16114</v>
      </c>
      <c r="AE51" s="658">
        <v>16037</v>
      </c>
      <c r="AF51" s="658">
        <v>16155</v>
      </c>
      <c r="AG51" s="658">
        <v>16177</v>
      </c>
      <c r="AH51" s="658">
        <v>16676</v>
      </c>
      <c r="AI51" s="1605">
        <v>17370</v>
      </c>
      <c r="AJ51" s="501"/>
    </row>
    <row r="52" spans="1:36" s="86" customFormat="1" ht="11.1" customHeight="1">
      <c r="A52" s="189"/>
      <c r="B52" s="190"/>
      <c r="C52" s="54"/>
      <c r="D52" s="680"/>
      <c r="E52" s="696" t="s">
        <v>282</v>
      </c>
      <c r="F52" s="680"/>
      <c r="G52" s="680"/>
      <c r="H52" s="623">
        <v>6065</v>
      </c>
      <c r="I52" s="623">
        <v>7141</v>
      </c>
      <c r="J52" s="623">
        <v>7531</v>
      </c>
      <c r="K52" s="623">
        <v>7998</v>
      </c>
      <c r="L52" s="623">
        <v>8184</v>
      </c>
      <c r="M52" s="623">
        <v>8656</v>
      </c>
      <c r="N52" s="623">
        <v>8593</v>
      </c>
      <c r="O52" s="623">
        <v>8896</v>
      </c>
      <c r="P52" s="660">
        <v>9053</v>
      </c>
      <c r="Q52" s="658">
        <v>9268</v>
      </c>
      <c r="R52" s="623">
        <v>9387</v>
      </c>
      <c r="S52" s="624">
        <v>9208</v>
      </c>
      <c r="T52" s="624">
        <v>9410</v>
      </c>
      <c r="U52" s="624">
        <v>9567</v>
      </c>
      <c r="V52" s="1117">
        <v>9405</v>
      </c>
      <c r="W52" s="1117">
        <v>9479</v>
      </c>
      <c r="X52" s="624">
        <v>9643</v>
      </c>
      <c r="Y52" s="623">
        <v>10652</v>
      </c>
      <c r="Z52" s="623">
        <v>10941</v>
      </c>
      <c r="AA52" s="623">
        <v>11178</v>
      </c>
      <c r="AB52" s="623">
        <v>11079</v>
      </c>
      <c r="AC52" s="623">
        <v>10885</v>
      </c>
      <c r="AD52" s="623">
        <v>9773</v>
      </c>
      <c r="AE52" s="623">
        <v>9234</v>
      </c>
      <c r="AF52" s="623">
        <v>9130</v>
      </c>
      <c r="AG52" s="623">
        <v>8934</v>
      </c>
      <c r="AH52" s="623">
        <v>8836</v>
      </c>
      <c r="AI52" s="1606">
        <v>8582</v>
      </c>
      <c r="AJ52" s="501"/>
    </row>
    <row r="53" spans="1:36" s="86" customFormat="1" ht="11.1" customHeight="1">
      <c r="A53" s="189"/>
      <c r="B53" s="190"/>
      <c r="C53" s="52"/>
      <c r="D53" s="268"/>
      <c r="E53" s="111"/>
      <c r="F53" s="268"/>
      <c r="G53" s="268"/>
      <c r="H53" s="269"/>
      <c r="I53" s="34"/>
      <c r="J53" s="111"/>
      <c r="K53" s="34"/>
      <c r="L53" s="34"/>
      <c r="M53" s="34"/>
      <c r="N53" s="34"/>
      <c r="O53" s="34"/>
      <c r="P53" s="508"/>
      <c r="Q53" s="276"/>
      <c r="R53" s="34"/>
      <c r="S53" s="277"/>
      <c r="T53" s="277"/>
      <c r="U53" s="277"/>
      <c r="V53" s="1134"/>
      <c r="W53" s="1134"/>
      <c r="X53" s="277"/>
      <c r="Y53" s="34"/>
      <c r="Z53" s="34"/>
      <c r="AA53" s="34"/>
      <c r="AB53" s="34"/>
      <c r="AC53" s="34"/>
      <c r="AD53" s="34"/>
      <c r="AE53" s="34"/>
      <c r="AF53" s="34"/>
      <c r="AG53" s="34"/>
      <c r="AH53" s="1203"/>
      <c r="AI53" s="1203"/>
      <c r="AJ53" s="501"/>
    </row>
    <row r="54" spans="1:36" s="86" customFormat="1" ht="11.1" customHeight="1">
      <c r="A54" s="189"/>
      <c r="B54" s="190"/>
      <c r="C54" s="54"/>
      <c r="D54" s="177"/>
      <c r="E54" s="17"/>
      <c r="F54" s="17"/>
      <c r="G54" s="17"/>
      <c r="H54" s="34"/>
      <c r="I54" s="34"/>
      <c r="J54" s="34"/>
      <c r="K54" s="34"/>
      <c r="L54" s="34"/>
      <c r="M54" s="34"/>
      <c r="N54" s="34"/>
      <c r="O54" s="34"/>
      <c r="P54" s="277"/>
      <c r="Q54" s="34"/>
      <c r="R54" s="34"/>
      <c r="S54" s="277"/>
      <c r="T54" s="277"/>
      <c r="U54" s="277"/>
      <c r="V54" s="1134"/>
      <c r="W54" s="1134"/>
      <c r="X54" s="277"/>
      <c r="Y54" s="34"/>
      <c r="Z54" s="34"/>
      <c r="AA54" s="34"/>
      <c r="AB54" s="34"/>
      <c r="AC54" s="34"/>
      <c r="AD54" s="34"/>
      <c r="AE54" s="34"/>
      <c r="AF54" s="34"/>
      <c r="AG54" s="34"/>
      <c r="AH54" s="1203"/>
      <c r="AI54" s="1203"/>
      <c r="AJ54" s="501"/>
    </row>
    <row r="55" spans="1:36" ht="11.1" customHeight="1">
      <c r="A55" s="182"/>
      <c r="B55" s="183"/>
      <c r="C55" s="377"/>
      <c r="D55" s="334" t="s">
        <v>303</v>
      </c>
      <c r="E55" s="343"/>
      <c r="F55" s="343"/>
      <c r="G55" s="343"/>
      <c r="H55" s="17"/>
      <c r="I55" s="17"/>
      <c r="J55" s="17"/>
      <c r="K55" s="17"/>
      <c r="L55" s="273"/>
      <c r="M55" s="319"/>
      <c r="N55" s="319"/>
      <c r="O55" s="319"/>
      <c r="P55" s="459"/>
      <c r="Q55" s="358"/>
      <c r="R55" s="319"/>
      <c r="S55" s="459"/>
      <c r="T55" s="459"/>
      <c r="U55" s="459"/>
      <c r="V55" s="1290"/>
      <c r="W55" s="1290"/>
      <c r="X55" s="459"/>
      <c r="Y55" s="345"/>
      <c r="Z55" s="345"/>
      <c r="AA55" s="345"/>
      <c r="AB55" s="345"/>
      <c r="AC55" s="345"/>
      <c r="AD55" s="345"/>
      <c r="AE55" s="345"/>
      <c r="AF55" s="345"/>
      <c r="AG55" s="345"/>
      <c r="AH55" s="345"/>
      <c r="AI55" s="345" t="s">
        <v>563</v>
      </c>
    </row>
    <row r="56" spans="1:36" ht="10.5" customHeight="1">
      <c r="A56" s="182"/>
      <c r="B56" s="183"/>
      <c r="C56" s="54"/>
      <c r="D56" s="697" t="s">
        <v>283</v>
      </c>
      <c r="E56" s="513"/>
      <c r="F56" s="592"/>
      <c r="G56" s="592"/>
      <c r="H56" s="892">
        <v>76900</v>
      </c>
      <c r="I56" s="892">
        <v>87017</v>
      </c>
      <c r="J56" s="892">
        <v>94721</v>
      </c>
      <c r="K56" s="892">
        <v>93756</v>
      </c>
      <c r="L56" s="892">
        <v>93521</v>
      </c>
      <c r="M56" s="892">
        <v>92950</v>
      </c>
      <c r="N56" s="892">
        <v>89090</v>
      </c>
      <c r="O56" s="892">
        <v>89490</v>
      </c>
      <c r="P56" s="929">
        <v>90325</v>
      </c>
      <c r="Q56" s="700">
        <v>90197</v>
      </c>
      <c r="R56" s="892">
        <v>93577</v>
      </c>
      <c r="S56" s="929">
        <v>93018</v>
      </c>
      <c r="T56" s="929">
        <v>93577</v>
      </c>
      <c r="U56" s="929">
        <v>93710</v>
      </c>
      <c r="V56" s="1403">
        <v>100364</v>
      </c>
      <c r="W56" s="1403">
        <v>103406</v>
      </c>
      <c r="X56" s="929">
        <v>107428</v>
      </c>
      <c r="Y56" s="892">
        <v>110461</v>
      </c>
      <c r="Z56" s="892">
        <v>124699</v>
      </c>
      <c r="AA56" s="892">
        <v>127511</v>
      </c>
      <c r="AB56" s="892">
        <v>130861</v>
      </c>
      <c r="AC56" s="892">
        <v>132308</v>
      </c>
      <c r="AD56" s="892">
        <v>134547</v>
      </c>
      <c r="AE56" s="892">
        <v>137435</v>
      </c>
      <c r="AF56" s="892">
        <v>137530</v>
      </c>
      <c r="AG56" s="892">
        <v>134019</v>
      </c>
      <c r="AH56" s="892">
        <v>120166</v>
      </c>
      <c r="AI56" s="1818">
        <v>119009</v>
      </c>
    </row>
    <row r="57" spans="1:36" ht="10.5" customHeight="1">
      <c r="A57" s="182"/>
      <c r="B57" s="183"/>
      <c r="C57" s="54"/>
      <c r="D57" s="260"/>
      <c r="E57" s="14" t="s">
        <v>284</v>
      </c>
      <c r="F57" s="17"/>
      <c r="G57" s="17"/>
      <c r="H57" s="700">
        <v>59046</v>
      </c>
      <c r="I57" s="700">
        <v>69065</v>
      </c>
      <c r="J57" s="700">
        <v>75666</v>
      </c>
      <c r="K57" s="700">
        <v>75315</v>
      </c>
      <c r="L57" s="700">
        <v>75442</v>
      </c>
      <c r="M57" s="700">
        <v>75453</v>
      </c>
      <c r="N57" s="701">
        <v>74260</v>
      </c>
      <c r="O57" s="930">
        <v>73787</v>
      </c>
      <c r="P57" s="931">
        <v>74214</v>
      </c>
      <c r="Q57" s="701">
        <v>74018</v>
      </c>
      <c r="R57" s="701">
        <v>78765</v>
      </c>
      <c r="S57" s="702">
        <v>78187</v>
      </c>
      <c r="T57" s="702">
        <v>78685</v>
      </c>
      <c r="U57" s="702">
        <v>79137</v>
      </c>
      <c r="V57" s="1150">
        <v>85350</v>
      </c>
      <c r="W57" s="1150">
        <v>87353</v>
      </c>
      <c r="X57" s="702">
        <v>91092</v>
      </c>
      <c r="Y57" s="930">
        <v>93608</v>
      </c>
      <c r="Z57" s="930">
        <v>105595</v>
      </c>
      <c r="AA57" s="930">
        <v>108545</v>
      </c>
      <c r="AB57" s="930">
        <v>112142</v>
      </c>
      <c r="AC57" s="930">
        <v>113721</v>
      </c>
      <c r="AD57" s="930">
        <v>115203</v>
      </c>
      <c r="AE57" s="930">
        <v>118658</v>
      </c>
      <c r="AF57" s="930">
        <v>119526</v>
      </c>
      <c r="AG57" s="930">
        <v>117128</v>
      </c>
      <c r="AH57" s="930">
        <v>106184</v>
      </c>
      <c r="AI57" s="1620">
        <v>105480</v>
      </c>
    </row>
    <row r="58" spans="1:36" ht="11.1" customHeight="1">
      <c r="A58" s="182"/>
      <c r="B58" s="183"/>
      <c r="C58" s="54"/>
      <c r="D58" s="260"/>
      <c r="E58" s="14" t="s">
        <v>36</v>
      </c>
      <c r="F58" s="703"/>
      <c r="G58" s="703"/>
      <c r="H58" s="704">
        <v>17854</v>
      </c>
      <c r="I58" s="704">
        <v>17952</v>
      </c>
      <c r="J58" s="704">
        <v>19055</v>
      </c>
      <c r="K58" s="704">
        <v>18441</v>
      </c>
      <c r="L58" s="704">
        <v>18079</v>
      </c>
      <c r="M58" s="704">
        <v>17497</v>
      </c>
      <c r="N58" s="704">
        <v>14830</v>
      </c>
      <c r="O58" s="704">
        <v>15703</v>
      </c>
      <c r="P58" s="706">
        <v>16111</v>
      </c>
      <c r="Q58" s="704">
        <v>16179</v>
      </c>
      <c r="R58" s="704">
        <v>14812</v>
      </c>
      <c r="S58" s="706">
        <v>14831</v>
      </c>
      <c r="T58" s="706">
        <v>14892</v>
      </c>
      <c r="U58" s="706">
        <v>14573</v>
      </c>
      <c r="V58" s="1154">
        <v>15014</v>
      </c>
      <c r="W58" s="1154">
        <v>16053</v>
      </c>
      <c r="X58" s="706">
        <v>16336</v>
      </c>
      <c r="Y58" s="704">
        <v>16853</v>
      </c>
      <c r="Z58" s="704">
        <v>19104</v>
      </c>
      <c r="AA58" s="704">
        <v>18966</v>
      </c>
      <c r="AB58" s="704">
        <v>18719</v>
      </c>
      <c r="AC58" s="704">
        <v>18587</v>
      </c>
      <c r="AD58" s="704">
        <v>19344</v>
      </c>
      <c r="AE58" s="704">
        <v>18777</v>
      </c>
      <c r="AF58" s="704">
        <v>18004</v>
      </c>
      <c r="AG58" s="704">
        <v>16891</v>
      </c>
      <c r="AH58" s="704">
        <v>13982</v>
      </c>
      <c r="AI58" s="1618">
        <v>13529</v>
      </c>
    </row>
    <row r="59" spans="1:36" ht="11.1" customHeight="1">
      <c r="A59" s="182"/>
      <c r="B59" s="183"/>
      <c r="C59" s="54"/>
      <c r="D59" s="707" t="s">
        <v>285</v>
      </c>
      <c r="E59" s="615"/>
      <c r="F59" s="708"/>
      <c r="G59" s="709"/>
      <c r="H59" s="710">
        <v>256769</v>
      </c>
      <c r="I59" s="710">
        <v>266274</v>
      </c>
      <c r="J59" s="710">
        <v>280546</v>
      </c>
      <c r="K59" s="710">
        <v>283419</v>
      </c>
      <c r="L59" s="710">
        <v>285651</v>
      </c>
      <c r="M59" s="710">
        <v>286614</v>
      </c>
      <c r="N59" s="710">
        <v>291195</v>
      </c>
      <c r="O59" s="705">
        <v>291689</v>
      </c>
      <c r="P59" s="713">
        <v>293980</v>
      </c>
      <c r="Q59" s="705">
        <v>295777</v>
      </c>
      <c r="R59" s="710">
        <v>305203</v>
      </c>
      <c r="S59" s="712">
        <v>302625</v>
      </c>
      <c r="T59" s="712">
        <v>302199</v>
      </c>
      <c r="U59" s="712">
        <v>303547</v>
      </c>
      <c r="V59" s="1160">
        <v>307322</v>
      </c>
      <c r="W59" s="1160">
        <v>310417</v>
      </c>
      <c r="X59" s="712">
        <v>314889</v>
      </c>
      <c r="Y59" s="711">
        <v>317534</v>
      </c>
      <c r="Z59" s="711">
        <v>325035</v>
      </c>
      <c r="AA59" s="711">
        <v>330811</v>
      </c>
      <c r="AB59" s="711">
        <v>336605</v>
      </c>
      <c r="AC59" s="711">
        <v>340672</v>
      </c>
      <c r="AD59" s="711">
        <v>357390</v>
      </c>
      <c r="AE59" s="711">
        <v>362239</v>
      </c>
      <c r="AF59" s="711">
        <v>362921</v>
      </c>
      <c r="AG59" s="711">
        <v>364890</v>
      </c>
      <c r="AH59" s="711">
        <v>363672</v>
      </c>
      <c r="AI59" s="1616">
        <v>364192</v>
      </c>
    </row>
    <row r="60" spans="1:36" ht="11.1" customHeight="1">
      <c r="A60" s="182"/>
      <c r="B60" s="183"/>
      <c r="C60" s="54"/>
      <c r="D60" s="268" t="s">
        <v>286</v>
      </c>
      <c r="E60" s="532"/>
      <c r="F60" s="249"/>
      <c r="G60" s="249"/>
      <c r="H60" s="705">
        <v>273932</v>
      </c>
      <c r="I60" s="705">
        <v>283651</v>
      </c>
      <c r="J60" s="705">
        <v>299762</v>
      </c>
      <c r="K60" s="705">
        <v>302340</v>
      </c>
      <c r="L60" s="705">
        <v>303895</v>
      </c>
      <c r="M60" s="705">
        <v>304805</v>
      </c>
      <c r="N60" s="705">
        <v>309694</v>
      </c>
      <c r="O60" s="705">
        <v>311427</v>
      </c>
      <c r="P60" s="713">
        <v>314954</v>
      </c>
      <c r="Q60" s="705">
        <v>317258</v>
      </c>
      <c r="R60" s="705">
        <v>328323</v>
      </c>
      <c r="S60" s="713">
        <v>327338</v>
      </c>
      <c r="T60" s="713">
        <v>327826</v>
      </c>
      <c r="U60" s="713">
        <v>329264</v>
      </c>
      <c r="V60" s="1162">
        <v>332687</v>
      </c>
      <c r="W60" s="1162">
        <v>336457</v>
      </c>
      <c r="X60" s="713">
        <v>341428</v>
      </c>
      <c r="Y60" s="705">
        <v>345434</v>
      </c>
      <c r="Z60" s="705">
        <v>363397</v>
      </c>
      <c r="AA60" s="705">
        <v>369474</v>
      </c>
      <c r="AB60" s="705">
        <v>377106</v>
      </c>
      <c r="AC60" s="705">
        <v>382387</v>
      </c>
      <c r="AD60" s="705">
        <v>399590</v>
      </c>
      <c r="AE60" s="705">
        <v>402792</v>
      </c>
      <c r="AF60" s="705">
        <v>402720</v>
      </c>
      <c r="AG60" s="705">
        <v>405344</v>
      </c>
      <c r="AH60" s="705">
        <v>415414</v>
      </c>
      <c r="AI60" s="1617">
        <v>417276</v>
      </c>
    </row>
    <row r="61" spans="1:36" ht="11.1" customHeight="1">
      <c r="A61" s="182"/>
      <c r="B61" s="183"/>
      <c r="C61" s="54"/>
      <c r="D61" s="268" t="s">
        <v>287</v>
      </c>
      <c r="E61" s="532"/>
      <c r="F61" s="249"/>
      <c r="G61" s="249"/>
      <c r="H61" s="705">
        <v>293766</v>
      </c>
      <c r="I61" s="705">
        <v>304845</v>
      </c>
      <c r="J61" s="705">
        <v>321899</v>
      </c>
      <c r="K61" s="705">
        <v>324699</v>
      </c>
      <c r="L61" s="705">
        <v>326435</v>
      </c>
      <c r="M61" s="705">
        <v>327550</v>
      </c>
      <c r="N61" s="704">
        <v>333257</v>
      </c>
      <c r="O61" s="705">
        <v>335031</v>
      </c>
      <c r="P61" s="713">
        <v>338570</v>
      </c>
      <c r="Q61" s="705">
        <v>341121</v>
      </c>
      <c r="R61" s="704">
        <v>354146</v>
      </c>
      <c r="S61" s="706">
        <v>353824</v>
      </c>
      <c r="T61" s="706">
        <v>354606</v>
      </c>
      <c r="U61" s="706">
        <v>356063</v>
      </c>
      <c r="V61" s="1154">
        <v>361738</v>
      </c>
      <c r="W61" s="1154">
        <v>364977</v>
      </c>
      <c r="X61" s="706">
        <v>369796</v>
      </c>
      <c r="Y61" s="704">
        <v>373662</v>
      </c>
      <c r="Z61" s="704">
        <v>391345</v>
      </c>
      <c r="AA61" s="704">
        <v>397419</v>
      </c>
      <c r="AB61" s="704">
        <v>404963</v>
      </c>
      <c r="AC61" s="704">
        <v>410164</v>
      </c>
      <c r="AD61" s="704">
        <v>428368</v>
      </c>
      <c r="AE61" s="704">
        <v>431324</v>
      </c>
      <c r="AF61" s="704">
        <v>431636</v>
      </c>
      <c r="AG61" s="704">
        <v>434370</v>
      </c>
      <c r="AH61" s="704">
        <v>445753</v>
      </c>
      <c r="AI61" s="1618">
        <v>447986</v>
      </c>
    </row>
    <row r="62" spans="1:36" ht="11.1" customHeight="1">
      <c r="A62" s="182"/>
      <c r="B62" s="183"/>
      <c r="C62" s="54"/>
      <c r="D62" s="707" t="s">
        <v>288</v>
      </c>
      <c r="E62" s="615"/>
      <c r="F62" s="708"/>
      <c r="G62" s="709"/>
      <c r="H62" s="932">
        <v>0.29949999999999999</v>
      </c>
      <c r="I62" s="932">
        <v>0.32679999999999998</v>
      </c>
      <c r="J62" s="932">
        <v>0.33760000000000001</v>
      </c>
      <c r="K62" s="932">
        <v>0.33079999999999998</v>
      </c>
      <c r="L62" s="932">
        <v>0.32729999999999998</v>
      </c>
      <c r="M62" s="932">
        <v>0.32429999999999998</v>
      </c>
      <c r="N62" s="932">
        <v>0.30590000000000001</v>
      </c>
      <c r="O62" s="933">
        <v>0.30679936507718836</v>
      </c>
      <c r="P62" s="934">
        <v>0.30724879243485953</v>
      </c>
      <c r="Q62" s="932">
        <v>0.30494933683146425</v>
      </c>
      <c r="R62" s="932">
        <v>0.30660576730897143</v>
      </c>
      <c r="S62" s="935">
        <v>0.30737050805452293</v>
      </c>
      <c r="T62" s="935">
        <v>0.30965357264583931</v>
      </c>
      <c r="U62" s="935">
        <v>0.30869999999999997</v>
      </c>
      <c r="V62" s="1404">
        <v>0.3266</v>
      </c>
      <c r="W62" s="1404">
        <v>0.33311964228763247</v>
      </c>
      <c r="X62" s="935">
        <v>0.3412</v>
      </c>
      <c r="Y62" s="933">
        <v>0.34789999999999999</v>
      </c>
      <c r="Z62" s="933">
        <v>0.3836</v>
      </c>
      <c r="AA62" s="933">
        <v>0.38540000000000002</v>
      </c>
      <c r="AB62" s="933">
        <v>0.38879999999999998</v>
      </c>
      <c r="AC62" s="933">
        <v>0.38840000000000002</v>
      </c>
      <c r="AD62" s="933">
        <v>0.37647108201124824</v>
      </c>
      <c r="AE62" s="933">
        <v>0.37940000000000002</v>
      </c>
      <c r="AF62" s="933">
        <v>0.379</v>
      </c>
      <c r="AG62" s="933">
        <v>0.36730000000000002</v>
      </c>
      <c r="AH62" s="1763">
        <v>0.33</v>
      </c>
      <c r="AI62" s="1819">
        <v>0.32679999999999998</v>
      </c>
    </row>
    <row r="63" spans="1:36" ht="11.1" customHeight="1">
      <c r="A63" s="182"/>
      <c r="B63" s="183"/>
      <c r="C63" s="54"/>
      <c r="D63" s="268" t="s">
        <v>109</v>
      </c>
      <c r="E63" s="532"/>
      <c r="F63" s="249"/>
      <c r="G63" s="249"/>
      <c r="H63" s="715">
        <v>0.28070000000000001</v>
      </c>
      <c r="I63" s="715">
        <v>0.30680000000000002</v>
      </c>
      <c r="J63" s="715">
        <v>0.316</v>
      </c>
      <c r="K63" s="715">
        <v>0.31009999999999999</v>
      </c>
      <c r="L63" s="715">
        <v>0.30769999999999997</v>
      </c>
      <c r="M63" s="715">
        <v>0.3049</v>
      </c>
      <c r="N63" s="715">
        <v>0.28770000000000001</v>
      </c>
      <c r="O63" s="715">
        <v>0.28735466096388562</v>
      </c>
      <c r="P63" s="936">
        <v>0.2867879118855452</v>
      </c>
      <c r="Q63" s="715">
        <v>0.2843017354960316</v>
      </c>
      <c r="R63" s="715">
        <v>0.28501506138771882</v>
      </c>
      <c r="S63" s="936">
        <v>0.28416499153779884</v>
      </c>
      <c r="T63" s="936">
        <v>0.28544715794354319</v>
      </c>
      <c r="U63" s="936">
        <v>0.28460000000000002</v>
      </c>
      <c r="V63" s="1405">
        <v>0.30170000000000002</v>
      </c>
      <c r="W63" s="1405">
        <v>0.30733793619987099</v>
      </c>
      <c r="X63" s="936">
        <v>0.31459999999999999</v>
      </c>
      <c r="Y63" s="715">
        <v>0.31979999999999997</v>
      </c>
      <c r="Z63" s="715">
        <v>0.34310000000000002</v>
      </c>
      <c r="AA63" s="715">
        <v>0.34510000000000002</v>
      </c>
      <c r="AB63" s="715">
        <v>0.34699999999999998</v>
      </c>
      <c r="AC63" s="715">
        <v>0.34599999999999997</v>
      </c>
      <c r="AD63" s="715">
        <v>0.33671263044620736</v>
      </c>
      <c r="AE63" s="715">
        <v>0.3412</v>
      </c>
      <c r="AF63" s="715">
        <v>0.34150000000000003</v>
      </c>
      <c r="AG63" s="715">
        <v>0.3306</v>
      </c>
      <c r="AH63" s="1764">
        <v>0.28899999999999998</v>
      </c>
      <c r="AI63" s="1820">
        <v>0.28520000000000001</v>
      </c>
    </row>
    <row r="64" spans="1:36" ht="11.1" customHeight="1">
      <c r="A64" s="182"/>
      <c r="B64" s="183"/>
      <c r="C64" s="54"/>
      <c r="D64" s="679" t="s">
        <v>289</v>
      </c>
      <c r="E64" s="535"/>
      <c r="F64" s="595"/>
      <c r="G64" s="595"/>
      <c r="H64" s="806">
        <v>0.26179999999999998</v>
      </c>
      <c r="I64" s="806">
        <v>0.28539999999999999</v>
      </c>
      <c r="J64" s="806">
        <v>0.29430000000000001</v>
      </c>
      <c r="K64" s="806">
        <v>0.28870000000000001</v>
      </c>
      <c r="L64" s="806">
        <v>0.28649999999999998</v>
      </c>
      <c r="M64" s="806">
        <v>0.2838</v>
      </c>
      <c r="N64" s="806">
        <v>0.26729999999999998</v>
      </c>
      <c r="O64" s="806">
        <v>0.26710961075243783</v>
      </c>
      <c r="P64" s="893">
        <v>0.26678382609209322</v>
      </c>
      <c r="Q64" s="806">
        <v>0.26441350723057216</v>
      </c>
      <c r="R64" s="806">
        <v>0.26423283052752256</v>
      </c>
      <c r="S64" s="893">
        <v>0.26289341593560639</v>
      </c>
      <c r="T64" s="893">
        <v>0.26389006390190806</v>
      </c>
      <c r="U64" s="893">
        <v>0.26319999999999999</v>
      </c>
      <c r="V64" s="1406">
        <v>0.27739999999999998</v>
      </c>
      <c r="W64" s="1406">
        <v>0.28332196275381738</v>
      </c>
      <c r="X64" s="893">
        <v>0.29049999999999998</v>
      </c>
      <c r="Y64" s="806">
        <v>0.29559999999999997</v>
      </c>
      <c r="Z64" s="806">
        <v>0.31859999999999999</v>
      </c>
      <c r="AA64" s="806">
        <v>0.32079999999999997</v>
      </c>
      <c r="AB64" s="806">
        <v>0.3231</v>
      </c>
      <c r="AC64" s="806">
        <v>0.3226</v>
      </c>
      <c r="AD64" s="806">
        <v>0.31409208904493335</v>
      </c>
      <c r="AE64" s="806">
        <v>0.31859999999999999</v>
      </c>
      <c r="AF64" s="806">
        <v>0.31859999999999999</v>
      </c>
      <c r="AG64" s="806">
        <v>0.3085</v>
      </c>
      <c r="AH64" s="1765">
        <v>0.27</v>
      </c>
      <c r="AI64" s="1821">
        <v>0.26600000000000001</v>
      </c>
    </row>
    <row r="65" spans="1:35" ht="11.1" customHeight="1">
      <c r="A65" s="182"/>
      <c r="B65" s="183"/>
      <c r="C65" s="54"/>
      <c r="D65" s="101"/>
      <c r="E65" s="101"/>
      <c r="F65" s="101"/>
      <c r="G65" s="101"/>
      <c r="H65" s="100"/>
      <c r="I65" s="100"/>
      <c r="J65" s="101"/>
      <c r="K65" s="100"/>
      <c r="L65" s="100"/>
      <c r="M65" s="100"/>
      <c r="N65" s="100"/>
      <c r="O65" s="100"/>
      <c r="P65" s="100"/>
      <c r="Q65" s="100"/>
      <c r="R65" s="100"/>
      <c r="S65" s="469"/>
      <c r="T65" s="469"/>
      <c r="U65" s="469"/>
      <c r="V65" s="1407"/>
      <c r="W65" s="1407"/>
      <c r="X65" s="469"/>
      <c r="Y65" s="100"/>
      <c r="Z65" s="100"/>
      <c r="AA65" s="100"/>
      <c r="AB65" s="100"/>
      <c r="AC65" s="100"/>
      <c r="AD65" s="100"/>
      <c r="AE65" s="100"/>
      <c r="AF65" s="100"/>
      <c r="AG65" s="100"/>
      <c r="AH65" s="100"/>
      <c r="AI65" s="100"/>
    </row>
    <row r="66" spans="1:35" ht="11.1" customHeight="1">
      <c r="A66" s="182"/>
      <c r="B66" s="183"/>
      <c r="C66" s="54"/>
      <c r="D66" s="94"/>
      <c r="E66" s="94"/>
      <c r="F66" s="94"/>
      <c r="G66" s="94"/>
      <c r="H66" s="100"/>
      <c r="I66" s="100"/>
      <c r="J66" s="100"/>
      <c r="K66" s="100"/>
      <c r="L66" s="100"/>
      <c r="M66" s="100"/>
      <c r="N66" s="100"/>
      <c r="O66" s="100"/>
      <c r="P66" s="100"/>
      <c r="Q66" s="100"/>
      <c r="R66" s="100"/>
      <c r="S66" s="469"/>
      <c r="T66" s="469"/>
      <c r="U66" s="469"/>
      <c r="V66" s="1407"/>
      <c r="W66" s="1407"/>
      <c r="X66" s="469"/>
      <c r="Y66" s="100"/>
      <c r="Z66" s="100"/>
      <c r="AA66" s="100"/>
      <c r="AB66" s="100"/>
      <c r="AC66" s="100"/>
      <c r="AD66" s="100"/>
      <c r="AE66" s="100"/>
      <c r="AF66" s="100"/>
      <c r="AG66" s="100"/>
      <c r="AH66" s="100"/>
      <c r="AI66" s="100"/>
    </row>
    <row r="67" spans="1:35" ht="11.1" customHeight="1">
      <c r="A67" s="182"/>
      <c r="B67" s="183"/>
      <c r="C67" s="54"/>
      <c r="D67" s="334" t="s">
        <v>304</v>
      </c>
      <c r="E67" s="343"/>
      <c r="F67" s="343"/>
      <c r="G67" s="343"/>
      <c r="H67" s="17"/>
      <c r="I67" s="17"/>
      <c r="J67" s="17"/>
      <c r="K67" s="17"/>
      <c r="L67" s="273"/>
      <c r="M67" s="345"/>
      <c r="N67" s="345"/>
      <c r="O67" s="345"/>
      <c r="P67" s="345"/>
      <c r="Q67" s="345"/>
      <c r="R67" s="345"/>
      <c r="S67" s="459"/>
      <c r="T67" s="459"/>
      <c r="U67" s="459"/>
      <c r="V67" s="1290"/>
      <c r="W67" s="1290"/>
      <c r="X67" s="459"/>
      <c r="Y67" s="345"/>
      <c r="Z67" s="345"/>
      <c r="AA67" s="345"/>
      <c r="AB67" s="345"/>
      <c r="AC67" s="345"/>
      <c r="AD67" s="345"/>
      <c r="AE67" s="345"/>
      <c r="AF67" s="345"/>
      <c r="AG67" s="345"/>
      <c r="AH67" s="345"/>
      <c r="AI67" s="345" t="s">
        <v>564</v>
      </c>
    </row>
    <row r="68" spans="1:35" ht="10.5" customHeight="1">
      <c r="A68" s="182"/>
      <c r="B68" s="183"/>
      <c r="C68" s="54"/>
      <c r="D68" s="592" t="s">
        <v>290</v>
      </c>
      <c r="E68" s="592"/>
      <c r="F68" s="592"/>
      <c r="G68" s="592"/>
      <c r="H68" s="937">
        <v>0.4</v>
      </c>
      <c r="I68" s="937">
        <v>0.28999999999999998</v>
      </c>
      <c r="J68" s="937">
        <v>0.25</v>
      </c>
      <c r="K68" s="937">
        <v>0.24</v>
      </c>
      <c r="L68" s="937">
        <v>0.23</v>
      </c>
      <c r="M68" s="937">
        <v>0.23</v>
      </c>
      <c r="N68" s="937">
        <v>0.21</v>
      </c>
      <c r="O68" s="937">
        <v>0.22</v>
      </c>
      <c r="P68" s="937">
        <v>0.23</v>
      </c>
      <c r="Q68" s="937">
        <v>0.24</v>
      </c>
      <c r="R68" s="937">
        <v>0.27</v>
      </c>
      <c r="S68" s="938">
        <v>0.27</v>
      </c>
      <c r="T68" s="938">
        <v>0.26</v>
      </c>
      <c r="U68" s="938">
        <v>0.25</v>
      </c>
      <c r="V68" s="1408">
        <v>0.19</v>
      </c>
      <c r="W68" s="1408">
        <v>0.18</v>
      </c>
      <c r="X68" s="938">
        <v>0.16</v>
      </c>
      <c r="Y68" s="1500">
        <v>0.16</v>
      </c>
      <c r="Z68" s="1500">
        <v>0.14000000000000001</v>
      </c>
      <c r="AA68" s="1500">
        <v>0.14000000000000001</v>
      </c>
      <c r="AB68" s="1500">
        <v>0.16</v>
      </c>
      <c r="AC68" s="1500">
        <v>0.15</v>
      </c>
      <c r="AD68" s="1500">
        <v>0.19</v>
      </c>
      <c r="AE68" s="1500">
        <v>0.17</v>
      </c>
      <c r="AF68" s="1735">
        <v>0.19</v>
      </c>
      <c r="AG68" s="1735">
        <v>0.2</v>
      </c>
      <c r="AH68" s="1766">
        <v>0.3</v>
      </c>
      <c r="AI68" s="1822">
        <v>0.28999999999999998</v>
      </c>
    </row>
    <row r="69" spans="1:35" ht="10.5" customHeight="1">
      <c r="A69" s="182"/>
      <c r="B69" s="183"/>
      <c r="C69" s="54"/>
      <c r="D69" s="260"/>
      <c r="E69" s="14" t="s">
        <v>284</v>
      </c>
      <c r="F69" s="17"/>
      <c r="G69" s="17"/>
      <c r="H69" s="939">
        <v>0.15</v>
      </c>
      <c r="I69" s="939">
        <v>0.14000000000000001</v>
      </c>
      <c r="J69" s="939">
        <v>0.13</v>
      </c>
      <c r="K69" s="939">
        <v>0.13</v>
      </c>
      <c r="L69" s="939">
        <v>0.13</v>
      </c>
      <c r="M69" s="939">
        <v>0.13</v>
      </c>
      <c r="N69" s="940">
        <v>0.1</v>
      </c>
      <c r="O69" s="941">
        <v>0.11</v>
      </c>
      <c r="P69" s="940">
        <v>0.11</v>
      </c>
      <c r="Q69" s="940">
        <v>0.11</v>
      </c>
      <c r="R69" s="940">
        <v>0.14000000000000001</v>
      </c>
      <c r="S69" s="942">
        <v>0.14000000000000001</v>
      </c>
      <c r="T69" s="942">
        <v>0.14000000000000001</v>
      </c>
      <c r="U69" s="942">
        <v>0.14000000000000001</v>
      </c>
      <c r="V69" s="1409">
        <v>9.886961370150528E-2</v>
      </c>
      <c r="W69" s="1409">
        <v>0.1</v>
      </c>
      <c r="X69" s="942">
        <v>0.1</v>
      </c>
      <c r="Y69" s="1501">
        <v>0.1</v>
      </c>
      <c r="Z69" s="1501">
        <v>0.11</v>
      </c>
      <c r="AA69" s="1501">
        <v>0.11</v>
      </c>
      <c r="AB69" s="1501">
        <v>0.13</v>
      </c>
      <c r="AC69" s="1501">
        <v>0.11</v>
      </c>
      <c r="AD69" s="1501">
        <v>0.12</v>
      </c>
      <c r="AE69" s="1501">
        <v>0.1</v>
      </c>
      <c r="AF69" s="1501">
        <v>0.11</v>
      </c>
      <c r="AG69" s="1501">
        <v>0.12</v>
      </c>
      <c r="AH69" s="1767">
        <v>0.16300000000000001</v>
      </c>
      <c r="AI69" s="1823">
        <v>0.16</v>
      </c>
    </row>
    <row r="70" spans="1:35" ht="12.2" customHeight="1">
      <c r="A70" s="182"/>
      <c r="B70" s="183"/>
      <c r="C70" s="54"/>
      <c r="D70" s="680"/>
      <c r="E70" s="564" t="s">
        <v>49</v>
      </c>
      <c r="F70" s="703"/>
      <c r="G70" s="703"/>
      <c r="H70" s="943">
        <v>1.21</v>
      </c>
      <c r="I70" s="943">
        <v>0.87</v>
      </c>
      <c r="J70" s="944">
        <v>0.7</v>
      </c>
      <c r="K70" s="943">
        <v>0.68</v>
      </c>
      <c r="L70" s="943">
        <v>0.67</v>
      </c>
      <c r="M70" s="943">
        <v>0.67</v>
      </c>
      <c r="N70" s="943">
        <v>0.77</v>
      </c>
      <c r="O70" s="943">
        <v>0.78</v>
      </c>
      <c r="P70" s="944">
        <v>0.8</v>
      </c>
      <c r="Q70" s="944">
        <v>0.81</v>
      </c>
      <c r="R70" s="944">
        <v>0.95</v>
      </c>
      <c r="S70" s="945">
        <v>0.95</v>
      </c>
      <c r="T70" s="945">
        <v>0.93</v>
      </c>
      <c r="U70" s="945">
        <v>0.9</v>
      </c>
      <c r="V70" s="1410">
        <v>0.73069966817881138</v>
      </c>
      <c r="W70" s="1410">
        <v>0.6</v>
      </c>
      <c r="X70" s="945">
        <v>0.51</v>
      </c>
      <c r="Y70" s="1502">
        <v>0.46</v>
      </c>
      <c r="Z70" s="1502">
        <v>0.34</v>
      </c>
      <c r="AA70" s="1502">
        <v>0.33</v>
      </c>
      <c r="AB70" s="1502">
        <v>0.37</v>
      </c>
      <c r="AC70" s="1502">
        <v>0.36</v>
      </c>
      <c r="AD70" s="1502">
        <v>0.6</v>
      </c>
      <c r="AE70" s="1502">
        <v>0.61</v>
      </c>
      <c r="AF70" s="1502">
        <v>0.68</v>
      </c>
      <c r="AG70" s="1502">
        <v>0.75</v>
      </c>
      <c r="AH70" s="1768">
        <v>1.35</v>
      </c>
      <c r="AI70" s="1824">
        <v>1.27</v>
      </c>
    </row>
    <row r="71" spans="1:35" ht="11.1" customHeight="1">
      <c r="A71" s="182"/>
      <c r="B71" s="183"/>
      <c r="C71" s="267"/>
      <c r="D71" s="101"/>
      <c r="E71" s="101"/>
      <c r="F71" s="101"/>
      <c r="G71" s="101"/>
      <c r="H71" s="23"/>
      <c r="I71" s="23"/>
      <c r="J71" s="101"/>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row>
    <row r="72" spans="1:35" ht="10.5" customHeight="1">
      <c r="A72" s="182"/>
      <c r="B72" s="183"/>
      <c r="C72" s="107"/>
      <c r="D72" s="260"/>
      <c r="E72" s="178"/>
      <c r="F72" s="17"/>
      <c r="G72" s="17"/>
      <c r="H72" s="39"/>
      <c r="I72" s="39"/>
      <c r="J72" s="39"/>
      <c r="K72" s="39"/>
      <c r="L72" s="264"/>
      <c r="M72" s="359"/>
      <c r="N72" s="359"/>
      <c r="O72" s="359"/>
      <c r="P72" s="359"/>
      <c r="Q72" s="359"/>
      <c r="R72" s="359"/>
      <c r="S72" s="359"/>
      <c r="T72" s="359"/>
      <c r="U72" s="359"/>
      <c r="V72" s="359"/>
      <c r="W72" s="359"/>
      <c r="X72" s="359"/>
      <c r="Y72" s="359"/>
      <c r="Z72" s="359"/>
      <c r="AA72" s="359"/>
      <c r="AB72" s="359"/>
      <c r="AC72" s="359"/>
      <c r="AD72" s="359"/>
      <c r="AE72" s="359"/>
      <c r="AF72" s="359"/>
      <c r="AG72" s="359"/>
      <c r="AH72" s="359"/>
      <c r="AI72" s="359">
        <v>12</v>
      </c>
    </row>
    <row r="73" spans="1:35">
      <c r="A73" s="411"/>
      <c r="B73" s="412"/>
      <c r="C73" s="107"/>
      <c r="D73" s="92"/>
      <c r="E73" s="41"/>
      <c r="F73" s="42"/>
      <c r="G73" s="42"/>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c r="A74" s="102"/>
      <c r="C74" s="107"/>
    </row>
    <row r="75" spans="1:35">
      <c r="A75" s="102"/>
      <c r="C75" s="107"/>
    </row>
    <row r="76" spans="1:35">
      <c r="A76" s="102"/>
      <c r="C76" s="107"/>
    </row>
    <row r="77" spans="1:35">
      <c r="A77" s="102"/>
      <c r="C77" s="107"/>
    </row>
    <row r="78" spans="1:35">
      <c r="A78" s="102"/>
      <c r="C78" s="107"/>
    </row>
    <row r="79" spans="1:35">
      <c r="A79" s="102"/>
    </row>
    <row r="80" spans="1:35">
      <c r="A80" s="102"/>
    </row>
    <row r="81" spans="1:3">
      <c r="A81" s="102"/>
    </row>
    <row r="82" spans="1:3">
      <c r="A82" s="102"/>
    </row>
    <row r="83" spans="1:3">
      <c r="A83" s="102"/>
      <c r="C83" s="107"/>
    </row>
    <row r="84" spans="1:3">
      <c r="A84" s="102"/>
      <c r="C84" s="107"/>
    </row>
    <row r="85" spans="1:3">
      <c r="A85" s="102"/>
      <c r="C85" s="107"/>
    </row>
    <row r="86" spans="1:3">
      <c r="A86" s="102"/>
    </row>
    <row r="87" spans="1:3">
      <c r="A87" s="102"/>
    </row>
    <row r="88" spans="1:3">
      <c r="A88" s="102"/>
    </row>
    <row r="89" spans="1:3">
      <c r="A89" s="102"/>
    </row>
    <row r="90" spans="1:3">
      <c r="A90" s="102"/>
    </row>
    <row r="91" spans="1:3">
      <c r="A91" s="102"/>
    </row>
    <row r="92" spans="1:3">
      <c r="A92" s="102"/>
    </row>
    <row r="93" spans="1:3">
      <c r="A93" s="102"/>
    </row>
    <row r="94" spans="1:3">
      <c r="A94" s="102"/>
    </row>
    <row r="95" spans="1:3">
      <c r="A95" s="102"/>
    </row>
    <row r="96" spans="1:3">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row r="327" spans="1:1">
      <c r="A327" s="102"/>
    </row>
    <row r="328" spans="1:1">
      <c r="A328" s="102"/>
    </row>
    <row r="329" spans="1:1">
      <c r="A329" s="102"/>
    </row>
    <row r="330" spans="1:1">
      <c r="A330" s="102"/>
    </row>
    <row r="331" spans="1:1">
      <c r="A331" s="102"/>
    </row>
    <row r="332" spans="1:1">
      <c r="A332" s="102"/>
    </row>
    <row r="333" spans="1:1">
      <c r="A333" s="102"/>
    </row>
    <row r="334" spans="1:1">
      <c r="A334" s="102"/>
    </row>
    <row r="335" spans="1:1">
      <c r="A335" s="102"/>
    </row>
    <row r="336" spans="1:1">
      <c r="A336" s="102"/>
    </row>
    <row r="337" spans="1:1">
      <c r="A337" s="102"/>
    </row>
    <row r="338" spans="1:1">
      <c r="A338" s="102"/>
    </row>
    <row r="339" spans="1:1">
      <c r="A339" s="102"/>
    </row>
    <row r="340" spans="1:1">
      <c r="A340" s="102"/>
    </row>
    <row r="341" spans="1:1">
      <c r="A341" s="102"/>
    </row>
    <row r="342" spans="1:1">
      <c r="A342" s="102"/>
    </row>
    <row r="343" spans="1:1">
      <c r="A343" s="102"/>
    </row>
    <row r="344" spans="1:1">
      <c r="A344" s="102"/>
    </row>
    <row r="345" spans="1:1">
      <c r="A345" s="102"/>
    </row>
    <row r="346" spans="1:1">
      <c r="A346" s="102"/>
    </row>
    <row r="347" spans="1:1">
      <c r="A347" s="102"/>
    </row>
    <row r="348" spans="1:1">
      <c r="A348" s="102"/>
    </row>
    <row r="349" spans="1:1">
      <c r="A349" s="102"/>
    </row>
    <row r="350" spans="1:1">
      <c r="A350" s="102"/>
    </row>
    <row r="351" spans="1:1">
      <c r="A351" s="102"/>
    </row>
    <row r="352" spans="1:1">
      <c r="A352" s="102"/>
    </row>
    <row r="353" spans="1:1">
      <c r="A353" s="102"/>
    </row>
    <row r="354" spans="1:1">
      <c r="A354" s="102"/>
    </row>
    <row r="355" spans="1:1">
      <c r="A355" s="102"/>
    </row>
    <row r="356" spans="1:1">
      <c r="A356" s="102"/>
    </row>
    <row r="357" spans="1:1">
      <c r="A357" s="102"/>
    </row>
    <row r="358" spans="1:1">
      <c r="A358" s="102"/>
    </row>
    <row r="359" spans="1:1">
      <c r="A359" s="102"/>
    </row>
    <row r="360" spans="1:1">
      <c r="A360" s="102"/>
    </row>
    <row r="361" spans="1:1">
      <c r="A361" s="102"/>
    </row>
    <row r="362" spans="1:1">
      <c r="A362" s="102"/>
    </row>
    <row r="363" spans="1:1">
      <c r="A363" s="102"/>
    </row>
    <row r="364" spans="1:1">
      <c r="A364" s="102"/>
    </row>
    <row r="365" spans="1:1">
      <c r="A365" s="102"/>
    </row>
    <row r="366" spans="1:1">
      <c r="A366" s="102"/>
    </row>
    <row r="367" spans="1:1">
      <c r="A367" s="102"/>
    </row>
    <row r="368" spans="1:1">
      <c r="A368" s="102"/>
    </row>
    <row r="369" spans="1:1">
      <c r="A369" s="102"/>
    </row>
    <row r="370" spans="1:1">
      <c r="A370" s="102"/>
    </row>
    <row r="371" spans="1:1">
      <c r="A371" s="102"/>
    </row>
    <row r="372" spans="1:1">
      <c r="A372" s="102"/>
    </row>
    <row r="373" spans="1:1">
      <c r="A373" s="102"/>
    </row>
    <row r="374" spans="1:1">
      <c r="A374" s="102"/>
    </row>
    <row r="375" spans="1:1">
      <c r="A375" s="102"/>
    </row>
    <row r="376" spans="1:1">
      <c r="A376" s="102"/>
    </row>
    <row r="377" spans="1:1">
      <c r="A377" s="102"/>
    </row>
    <row r="378" spans="1:1">
      <c r="A378" s="102"/>
    </row>
    <row r="379" spans="1:1">
      <c r="A379" s="102"/>
    </row>
    <row r="380" spans="1:1">
      <c r="A380" s="102"/>
    </row>
    <row r="381" spans="1:1">
      <c r="A381" s="102"/>
    </row>
    <row r="382" spans="1:1">
      <c r="A382" s="102"/>
    </row>
    <row r="383" spans="1:1">
      <c r="A383" s="102"/>
    </row>
    <row r="384" spans="1:1">
      <c r="A384" s="102"/>
    </row>
    <row r="385" spans="1:1">
      <c r="A385" s="102"/>
    </row>
    <row r="386" spans="1:1">
      <c r="A386" s="102"/>
    </row>
    <row r="387" spans="1:1">
      <c r="A387" s="102"/>
    </row>
    <row r="388" spans="1:1">
      <c r="A388" s="102"/>
    </row>
    <row r="389" spans="1:1">
      <c r="A389" s="102"/>
    </row>
    <row r="390" spans="1:1">
      <c r="A390" s="102"/>
    </row>
    <row r="391" spans="1:1">
      <c r="A391" s="102"/>
    </row>
    <row r="392" spans="1:1">
      <c r="A392" s="102"/>
    </row>
    <row r="393" spans="1:1">
      <c r="A393" s="102"/>
    </row>
    <row r="394" spans="1:1">
      <c r="A394" s="102"/>
    </row>
    <row r="395" spans="1:1">
      <c r="A395" s="102"/>
    </row>
    <row r="396" spans="1:1">
      <c r="A396" s="102"/>
    </row>
    <row r="397" spans="1:1">
      <c r="A397" s="102"/>
    </row>
    <row r="398" spans="1:1">
      <c r="A398" s="102"/>
    </row>
    <row r="399" spans="1:1">
      <c r="A399" s="102"/>
    </row>
    <row r="400" spans="1:1">
      <c r="A400" s="102"/>
    </row>
    <row r="401" spans="1:1">
      <c r="A401" s="102"/>
    </row>
    <row r="402" spans="1:1">
      <c r="A402" s="102"/>
    </row>
    <row r="403" spans="1:1">
      <c r="A403" s="102"/>
    </row>
    <row r="404" spans="1:1">
      <c r="A404" s="102"/>
    </row>
    <row r="405" spans="1:1">
      <c r="A405" s="102"/>
    </row>
    <row r="406" spans="1:1">
      <c r="A406" s="102"/>
    </row>
    <row r="407" spans="1:1">
      <c r="A407" s="102"/>
    </row>
    <row r="408" spans="1:1">
      <c r="A408" s="102"/>
    </row>
    <row r="409" spans="1:1">
      <c r="A409" s="102"/>
    </row>
    <row r="410" spans="1:1">
      <c r="A410" s="102"/>
    </row>
    <row r="411" spans="1:1">
      <c r="A411" s="102"/>
    </row>
    <row r="412" spans="1:1">
      <c r="A412" s="102"/>
    </row>
    <row r="413" spans="1:1">
      <c r="A413" s="102"/>
    </row>
    <row r="414" spans="1:1">
      <c r="A414" s="102"/>
    </row>
    <row r="415" spans="1:1">
      <c r="A415" s="102"/>
    </row>
    <row r="416" spans="1:1">
      <c r="A416" s="102"/>
    </row>
    <row r="417" spans="1:1">
      <c r="A417" s="102"/>
    </row>
    <row r="418" spans="1:1">
      <c r="A418" s="102"/>
    </row>
    <row r="419" spans="1:1">
      <c r="A419" s="102"/>
    </row>
    <row r="420" spans="1:1">
      <c r="A420" s="102"/>
    </row>
    <row r="421" spans="1:1">
      <c r="A421" s="102"/>
    </row>
    <row r="422" spans="1:1">
      <c r="A422" s="102"/>
    </row>
    <row r="423" spans="1:1">
      <c r="A423" s="102"/>
    </row>
    <row r="424" spans="1:1">
      <c r="A424" s="102"/>
    </row>
    <row r="425" spans="1:1">
      <c r="A425" s="102"/>
    </row>
    <row r="426" spans="1:1">
      <c r="A426" s="102"/>
    </row>
    <row r="427" spans="1:1">
      <c r="A427" s="102"/>
    </row>
    <row r="428" spans="1:1">
      <c r="A428" s="102"/>
    </row>
    <row r="429" spans="1:1">
      <c r="A429" s="102"/>
    </row>
    <row r="430" spans="1:1">
      <c r="A430" s="102"/>
    </row>
    <row r="431" spans="1:1">
      <c r="A431" s="102"/>
    </row>
    <row r="432" spans="1:1">
      <c r="A432" s="102"/>
    </row>
    <row r="433" spans="1:1">
      <c r="A433" s="102"/>
    </row>
    <row r="434" spans="1:1">
      <c r="A434" s="102"/>
    </row>
    <row r="435" spans="1:1">
      <c r="A435" s="102"/>
    </row>
    <row r="436" spans="1:1">
      <c r="A436" s="102"/>
    </row>
    <row r="437" spans="1:1">
      <c r="A437" s="102"/>
    </row>
    <row r="438" spans="1:1">
      <c r="A438" s="102"/>
    </row>
    <row r="439" spans="1:1">
      <c r="A439" s="102"/>
    </row>
    <row r="440" spans="1:1">
      <c r="A440" s="102"/>
    </row>
    <row r="441" spans="1:1">
      <c r="A441" s="102"/>
    </row>
    <row r="442" spans="1:1">
      <c r="A442" s="102"/>
    </row>
    <row r="443" spans="1:1">
      <c r="A443" s="102"/>
    </row>
    <row r="444" spans="1:1">
      <c r="A444" s="102"/>
    </row>
    <row r="445" spans="1:1">
      <c r="A445" s="102"/>
    </row>
    <row r="446" spans="1:1">
      <c r="A446" s="102"/>
    </row>
    <row r="447" spans="1:1">
      <c r="A447" s="102"/>
    </row>
    <row r="448" spans="1:1">
      <c r="A448" s="102"/>
    </row>
    <row r="449" spans="1:1">
      <c r="A449" s="102"/>
    </row>
    <row r="450" spans="1:1">
      <c r="A450" s="102"/>
    </row>
    <row r="451" spans="1:1">
      <c r="A451" s="102"/>
    </row>
    <row r="452" spans="1:1">
      <c r="A452" s="102"/>
    </row>
    <row r="453" spans="1:1">
      <c r="A453" s="102"/>
    </row>
    <row r="454" spans="1:1">
      <c r="A454" s="102"/>
    </row>
    <row r="455" spans="1:1">
      <c r="A455" s="102"/>
    </row>
    <row r="456" spans="1:1">
      <c r="A456" s="102"/>
    </row>
    <row r="457" spans="1:1">
      <c r="A457" s="102"/>
    </row>
    <row r="458" spans="1:1">
      <c r="A458" s="102"/>
    </row>
    <row r="459" spans="1:1">
      <c r="A459" s="102"/>
    </row>
    <row r="460" spans="1:1">
      <c r="A460" s="102"/>
    </row>
    <row r="461" spans="1:1">
      <c r="A461" s="102"/>
    </row>
    <row r="462" spans="1:1">
      <c r="A462" s="102"/>
    </row>
    <row r="463" spans="1:1">
      <c r="A463" s="102"/>
    </row>
    <row r="464" spans="1:1">
      <c r="A464" s="102"/>
    </row>
    <row r="465" spans="1:1">
      <c r="A465" s="102"/>
    </row>
    <row r="466" spans="1:1">
      <c r="A466" s="102"/>
    </row>
    <row r="467" spans="1:1">
      <c r="A467" s="102"/>
    </row>
    <row r="468" spans="1:1">
      <c r="A468" s="102"/>
    </row>
    <row r="469" spans="1:1">
      <c r="A469" s="102"/>
    </row>
    <row r="470" spans="1:1">
      <c r="A470" s="102"/>
    </row>
    <row r="471" spans="1:1">
      <c r="A471" s="102"/>
    </row>
    <row r="472" spans="1:1">
      <c r="A472" s="102"/>
    </row>
    <row r="473" spans="1:1">
      <c r="A473" s="102"/>
    </row>
    <row r="474" spans="1:1">
      <c r="A474" s="102"/>
    </row>
    <row r="475" spans="1:1">
      <c r="A475" s="102"/>
    </row>
    <row r="476" spans="1:1">
      <c r="A476" s="102"/>
    </row>
    <row r="477" spans="1:1">
      <c r="A477" s="102"/>
    </row>
    <row r="478" spans="1:1">
      <c r="A478" s="102"/>
    </row>
    <row r="479" spans="1:1">
      <c r="A479" s="102"/>
    </row>
    <row r="480" spans="1:1">
      <c r="A480" s="102"/>
    </row>
    <row r="481" spans="1:1">
      <c r="A481" s="102"/>
    </row>
    <row r="482" spans="1:1">
      <c r="A482" s="102"/>
    </row>
    <row r="483" spans="1:1">
      <c r="A483" s="102"/>
    </row>
    <row r="484" spans="1:1">
      <c r="A484" s="102"/>
    </row>
    <row r="485" spans="1:1">
      <c r="A485" s="102"/>
    </row>
    <row r="486" spans="1:1">
      <c r="A486" s="102"/>
    </row>
    <row r="487" spans="1:1">
      <c r="A487" s="102"/>
    </row>
    <row r="488" spans="1:1">
      <c r="A488" s="102"/>
    </row>
    <row r="489" spans="1:1">
      <c r="A489" s="102"/>
    </row>
    <row r="490" spans="1:1">
      <c r="A490" s="102"/>
    </row>
    <row r="491" spans="1:1">
      <c r="A491" s="102"/>
    </row>
    <row r="492" spans="1:1">
      <c r="A492" s="102"/>
    </row>
    <row r="493" spans="1:1">
      <c r="A493" s="102"/>
    </row>
    <row r="494" spans="1:1">
      <c r="A494" s="102"/>
    </row>
    <row r="495" spans="1:1">
      <c r="A495" s="102"/>
    </row>
    <row r="496" spans="1:1">
      <c r="A496" s="102"/>
    </row>
    <row r="497" spans="1:1">
      <c r="A497" s="102"/>
    </row>
    <row r="498" spans="1:1">
      <c r="A498" s="102"/>
    </row>
    <row r="499" spans="1:1">
      <c r="A499" s="102"/>
    </row>
    <row r="500" spans="1:1">
      <c r="A500" s="102"/>
    </row>
    <row r="501" spans="1:1">
      <c r="A501" s="102"/>
    </row>
    <row r="502" spans="1:1">
      <c r="A502" s="102"/>
    </row>
  </sheetData>
  <phoneticPr fontId="230" type="noConversion"/>
  <conditionalFormatting sqref="H54:L54">
    <cfRule type="cellIs" dxfId="71" priority="191" operator="lessThan">
      <formula>0</formula>
    </cfRule>
    <cfRule type="cellIs" dxfId="70" priority="192" operator="greaterThan">
      <formula>0</formula>
    </cfRule>
    <cfRule type="cellIs" dxfId="69" priority="193" operator="lessThan">
      <formula>0</formula>
    </cfRule>
    <cfRule type="cellIs" dxfId="68" priority="194" operator="greaterThan">
      <formula>0</formula>
    </cfRule>
  </conditionalFormatting>
  <conditionalFormatting sqref="M54:R54">
    <cfRule type="cellIs" dxfId="67" priority="181" operator="lessThan">
      <formula>0</formula>
    </cfRule>
    <cfRule type="cellIs" dxfId="66" priority="182" operator="greaterThan">
      <formula>0</formula>
    </cfRule>
    <cfRule type="cellIs" dxfId="65" priority="183" operator="lessThan">
      <formula>0</formula>
    </cfRule>
    <cfRule type="cellIs" dxfId="64" priority="184" operator="greaterThan">
      <formula>0</formula>
    </cfRule>
  </conditionalFormatting>
  <conditionalFormatting sqref="S54">
    <cfRule type="cellIs" dxfId="63" priority="85" operator="lessThan">
      <formula>0</formula>
    </cfRule>
    <cfRule type="cellIs" dxfId="62" priority="86" operator="greaterThan">
      <formula>0</formula>
    </cfRule>
    <cfRule type="cellIs" dxfId="61" priority="87" operator="lessThan">
      <formula>0</formula>
    </cfRule>
    <cfRule type="cellIs" dxfId="60" priority="88" operator="greaterThan">
      <formula>0</formula>
    </cfRule>
  </conditionalFormatting>
  <conditionalFormatting sqref="T54:U54">
    <cfRule type="cellIs" dxfId="59" priority="81" operator="lessThan">
      <formula>0</formula>
    </cfRule>
    <cfRule type="cellIs" dxfId="58" priority="82" operator="greaterThan">
      <formula>0</formula>
    </cfRule>
    <cfRule type="cellIs" dxfId="57" priority="83" operator="lessThan">
      <formula>0</formula>
    </cfRule>
    <cfRule type="cellIs" dxfId="56" priority="84" operator="greaterThan">
      <formula>0</formula>
    </cfRule>
  </conditionalFormatting>
  <conditionalFormatting sqref="V54">
    <cfRule type="cellIs" dxfId="55" priority="77" operator="lessThan">
      <formula>0</formula>
    </cfRule>
    <cfRule type="cellIs" dxfId="54" priority="78" operator="greaterThan">
      <formula>0</formula>
    </cfRule>
    <cfRule type="cellIs" dxfId="53" priority="79" operator="lessThan">
      <formula>0</formula>
    </cfRule>
    <cfRule type="cellIs" dxfId="52" priority="80" operator="greaterThan">
      <formula>0</formula>
    </cfRule>
  </conditionalFormatting>
  <conditionalFormatting sqref="W54">
    <cfRule type="cellIs" dxfId="51" priority="73" operator="lessThan">
      <formula>0</formula>
    </cfRule>
    <cfRule type="cellIs" dxfId="50" priority="74" operator="greaterThan">
      <formula>0</formula>
    </cfRule>
    <cfRule type="cellIs" dxfId="49" priority="75" operator="lessThan">
      <formula>0</formula>
    </cfRule>
    <cfRule type="cellIs" dxfId="48" priority="76" operator="greaterThan">
      <formula>0</formula>
    </cfRule>
  </conditionalFormatting>
  <conditionalFormatting sqref="X54">
    <cfRule type="cellIs" dxfId="47" priority="69" operator="lessThan">
      <formula>0</formula>
    </cfRule>
    <cfRule type="cellIs" dxfId="46" priority="70" operator="greaterThan">
      <formula>0</formula>
    </cfRule>
    <cfRule type="cellIs" dxfId="45" priority="71" operator="lessThan">
      <formula>0</formula>
    </cfRule>
    <cfRule type="cellIs" dxfId="44" priority="72" operator="greaterThan">
      <formula>0</formula>
    </cfRule>
  </conditionalFormatting>
  <conditionalFormatting sqref="Y54">
    <cfRule type="cellIs" dxfId="43" priority="65" operator="lessThan">
      <formula>0</formula>
    </cfRule>
    <cfRule type="cellIs" dxfId="42" priority="66" operator="greaterThan">
      <formula>0</formula>
    </cfRule>
    <cfRule type="cellIs" dxfId="41" priority="67" operator="lessThan">
      <formula>0</formula>
    </cfRule>
    <cfRule type="cellIs" dxfId="40" priority="68" operator="greaterThan">
      <formula>0</formula>
    </cfRule>
  </conditionalFormatting>
  <conditionalFormatting sqref="Z54">
    <cfRule type="cellIs" dxfId="39" priority="61" operator="lessThan">
      <formula>0</formula>
    </cfRule>
    <cfRule type="cellIs" dxfId="38" priority="62" operator="greaterThan">
      <formula>0</formula>
    </cfRule>
    <cfRule type="cellIs" dxfId="37" priority="63" operator="lessThan">
      <formula>0</formula>
    </cfRule>
    <cfRule type="cellIs" dxfId="36" priority="64" operator="greaterThan">
      <formula>0</formula>
    </cfRule>
  </conditionalFormatting>
  <conditionalFormatting sqref="AA54">
    <cfRule type="cellIs" dxfId="35" priority="57" operator="lessThan">
      <formula>0</formula>
    </cfRule>
    <cfRule type="cellIs" dxfId="34" priority="58" operator="greaterThan">
      <formula>0</formula>
    </cfRule>
    <cfRule type="cellIs" dxfId="33" priority="59" operator="lessThan">
      <formula>0</formula>
    </cfRule>
    <cfRule type="cellIs" dxfId="32" priority="60" operator="greaterThan">
      <formula>0</formula>
    </cfRule>
  </conditionalFormatting>
  <conditionalFormatting sqref="AB54">
    <cfRule type="cellIs" dxfId="31" priority="49" operator="lessThan">
      <formula>0</formula>
    </cfRule>
    <cfRule type="cellIs" dxfId="30" priority="50" operator="greaterThan">
      <formula>0</formula>
    </cfRule>
    <cfRule type="cellIs" dxfId="29" priority="51" operator="lessThan">
      <formula>0</formula>
    </cfRule>
    <cfRule type="cellIs" dxfId="28" priority="52" operator="greaterThan">
      <formula>0</formula>
    </cfRule>
  </conditionalFormatting>
  <conditionalFormatting sqref="AI54">
    <cfRule type="cellIs" dxfId="27" priority="45" operator="lessThan">
      <formula>0</formula>
    </cfRule>
    <cfRule type="cellIs" dxfId="26" priority="46" operator="greaterThan">
      <formula>0</formula>
    </cfRule>
    <cfRule type="cellIs" dxfId="25" priority="47" operator="lessThan">
      <formula>0</formula>
    </cfRule>
    <cfRule type="cellIs" dxfId="24" priority="48" operator="greaterThan">
      <formula>0</formula>
    </cfRule>
  </conditionalFormatting>
  <conditionalFormatting sqref="AC54">
    <cfRule type="cellIs" dxfId="23" priority="37" operator="lessThan">
      <formula>0</formula>
    </cfRule>
    <cfRule type="cellIs" dxfId="22" priority="38" operator="greaterThan">
      <formula>0</formula>
    </cfRule>
    <cfRule type="cellIs" dxfId="21" priority="39" operator="lessThan">
      <formula>0</formula>
    </cfRule>
    <cfRule type="cellIs" dxfId="20" priority="40" operator="greaterThan">
      <formula>0</formula>
    </cfRule>
  </conditionalFormatting>
  <conditionalFormatting sqref="AD54">
    <cfRule type="cellIs" dxfId="19" priority="29" operator="lessThan">
      <formula>0</formula>
    </cfRule>
    <cfRule type="cellIs" dxfId="18" priority="30" operator="greaterThan">
      <formula>0</formula>
    </cfRule>
    <cfRule type="cellIs" dxfId="17" priority="31" operator="lessThan">
      <formula>0</formula>
    </cfRule>
    <cfRule type="cellIs" dxfId="16" priority="32" operator="greaterThan">
      <formula>0</formula>
    </cfRule>
  </conditionalFormatting>
  <conditionalFormatting sqref="AE54">
    <cfRule type="cellIs" dxfId="15" priority="21" operator="lessThan">
      <formula>0</formula>
    </cfRule>
    <cfRule type="cellIs" dxfId="14" priority="22" operator="greaterThan">
      <formula>0</formula>
    </cfRule>
    <cfRule type="cellIs" dxfId="13" priority="23" operator="lessThan">
      <formula>0</formula>
    </cfRule>
    <cfRule type="cellIs" dxfId="12" priority="24" operator="greaterThan">
      <formula>0</formula>
    </cfRule>
  </conditionalFormatting>
  <conditionalFormatting sqref="AF54">
    <cfRule type="cellIs" dxfId="11" priority="13" operator="lessThan">
      <formula>0</formula>
    </cfRule>
    <cfRule type="cellIs" dxfId="10" priority="14" operator="greaterThan">
      <formula>0</formula>
    </cfRule>
    <cfRule type="cellIs" dxfId="9" priority="15" operator="lessThan">
      <formula>0</formula>
    </cfRule>
    <cfRule type="cellIs" dxfId="8" priority="16" operator="greaterThan">
      <formula>0</formula>
    </cfRule>
  </conditionalFormatting>
  <conditionalFormatting sqref="AG54">
    <cfRule type="cellIs" dxfId="7" priority="5" operator="lessThan">
      <formula>0</formula>
    </cfRule>
    <cfRule type="cellIs" dxfId="6" priority="6" operator="greaterThan">
      <formula>0</formula>
    </cfRule>
    <cfRule type="cellIs" dxfId="5" priority="7" operator="lessThan">
      <formula>0</formula>
    </cfRule>
    <cfRule type="cellIs" dxfId="4" priority="8" operator="greaterThan">
      <formula>0</formula>
    </cfRule>
  </conditionalFormatting>
  <conditionalFormatting sqref="AH54">
    <cfRule type="cellIs" dxfId="3" priority="1" operator="lessThan">
      <formula>0</formula>
    </cfRule>
    <cfRule type="cellIs" dxfId="2" priority="2" operator="greaterThan">
      <formula>0</formula>
    </cfRule>
    <cfRule type="cellIs" dxfId="1" priority="3" operator="lessThan">
      <formula>0</formula>
    </cfRule>
    <cfRule type="cellIs" dxfId="0" priority="4" operator="greaterThan">
      <formula>0</formula>
    </cfRule>
  </conditionalFormatting>
  <hyperlinks>
    <hyperlink ref="B7" location="목차!A1" display="BNK금융지주"/>
    <hyperlink ref="B5" location="목차!A1" display="목 차"/>
    <hyperlink ref="B10" location="'손익현황(그룹 및 은행)'!A1" display="손익현황 [그룹 및 은행]"/>
    <hyperlink ref="B11" location="'재무상태표(그룹 및 은행)'!A1" display="재무상태표 [그룹 및 은행]"/>
    <hyperlink ref="B12" location="'NIM &amp; NIS 현황(그룹 및 은행)'!A1" display="NIM &amp; NIS 현황 [그룹 및 은행]"/>
    <hyperlink ref="B14" location="'판매관리비 현황(그룹 및 은행)'!A1" display="판매관리비 현황 [그룹 및 은행]"/>
    <hyperlink ref="B15" location="'운용 및 조달현황(부산은행)'!A1" display="운용 및 조달 현황 [부산은행]"/>
    <hyperlink ref="B16" location="'운용 및 조달현황(경남은행)'!A1" display="운용 및 조달 현황 [경남은행]"/>
    <hyperlink ref="B17" location="'자산건전성(그룹)'!A1" display="자산건전성 현황 [그룹]"/>
    <hyperlink ref="B18" location="'자산건전성 현황(부산은행)'!A1" display="자산건전성 현황 [부산은행]"/>
    <hyperlink ref="B19" location="'자산건전성 현황(경남은행)'!A1" display="자산건전성 현황 [경남은행]"/>
    <hyperlink ref="B21" location="'연체율(경남은행)'!A1" display="연체율 현황 [경남은행]"/>
    <hyperlink ref="B22" location="'충당금 현황(그룹 및 은행)'!Print_Area" display="충당금 현황 [그룹 및 은행]"/>
    <hyperlink ref="B23" location="'자본적정성(그룹 및 은행)'!A1" display="자본적정성 현황 [그룹 및 은행]"/>
    <hyperlink ref="B24" location="'손익현황(비은행부문)'!A1" display="손익현황 [비은행부문]"/>
    <hyperlink ref="B25" location="'포트폴리오 현황(BNK캐피탈)'!A1" display="포트폴리오 현황 [BNK캐피탈]"/>
    <hyperlink ref="B9" location="'그룹 경영실적 요약'!A1" display="그룹 경영실적 요약"/>
    <hyperlink ref="B20" location="'연체율(부산은행)'!A1" display="연체율 현황[부산은행]"/>
    <hyperlink ref="B13" location="'수수료이익 현황(은행)'!Print_Area" display="수수료이익 현황 [은행]"/>
  </hyperlinks>
  <pageMargins left="0.23622047244094491" right="0.31496062992125984" top="0.74803149606299213" bottom="0.31496062992125984" header="0.31496062992125984" footer="0.31496062992125984"/>
  <pageSetup paperSize="9" fitToHeight="0" orientation="landscape" r:id="rId1"/>
  <rowBreaks count="1" manualBreakCount="1">
    <brk id="41" max="2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18</vt:i4>
      </vt:variant>
      <vt:variant>
        <vt:lpstr>이름이 지정된 범위</vt:lpstr>
      </vt:variant>
      <vt:variant>
        <vt:i4>18</vt:i4>
      </vt:variant>
    </vt:vector>
  </HeadingPairs>
  <TitlesOfParts>
    <vt:vector size="36" baseType="lpstr">
      <vt:lpstr>목차</vt:lpstr>
      <vt:lpstr>그룹 경영실적 요약</vt:lpstr>
      <vt:lpstr>손익현황(그룹 및 은행)</vt:lpstr>
      <vt:lpstr>재무상태표(그룹 및 은행)</vt:lpstr>
      <vt:lpstr>NIM &amp; NIS 현황(그룹 및 은행)</vt:lpstr>
      <vt:lpstr>수수료이익 현황(은행)</vt:lpstr>
      <vt:lpstr>판매관리비 현황(그룹 및 은행)</vt:lpstr>
      <vt:lpstr>운용 및 조달현황(부산은행)</vt:lpstr>
      <vt:lpstr>운용 및 조달현황(경남은행)</vt:lpstr>
      <vt:lpstr>자산건전성(그룹)</vt:lpstr>
      <vt:lpstr>자산건전성 현황(부산은행)</vt:lpstr>
      <vt:lpstr>자산건전성 현황(경남은행)</vt:lpstr>
      <vt:lpstr>연체율(부산은행)</vt:lpstr>
      <vt:lpstr>연체율(경남은행)</vt:lpstr>
      <vt:lpstr>충당금 현황(그룹 및 은행)</vt:lpstr>
      <vt:lpstr>자본적정성(그룹 및 은행)</vt:lpstr>
      <vt:lpstr>손익현황(비은행부문)</vt:lpstr>
      <vt:lpstr>포트폴리오 현황(BNK캐피탈)</vt:lpstr>
      <vt:lpstr>'NIM &amp; NIS 현황(그룹 및 은행)'!Print_Area</vt:lpstr>
      <vt:lpstr>'그룹 경영실적 요약'!Print_Area</vt:lpstr>
      <vt:lpstr>목차!Print_Area</vt:lpstr>
      <vt:lpstr>'손익현황(그룹 및 은행)'!Print_Area</vt:lpstr>
      <vt:lpstr>'손익현황(비은행부문)'!Print_Area</vt:lpstr>
      <vt:lpstr>'수수료이익 현황(은행)'!Print_Area</vt:lpstr>
      <vt:lpstr>'연체율(경남은행)'!Print_Area</vt:lpstr>
      <vt:lpstr>'연체율(부산은행)'!Print_Area</vt:lpstr>
      <vt:lpstr>'운용 및 조달현황(경남은행)'!Print_Area</vt:lpstr>
      <vt:lpstr>'운용 및 조달현황(부산은행)'!Print_Area</vt:lpstr>
      <vt:lpstr>'자본적정성(그룹 및 은행)'!Print_Area</vt:lpstr>
      <vt:lpstr>'자산건전성 현황(경남은행)'!Print_Area</vt:lpstr>
      <vt:lpstr>'자산건전성 현황(부산은행)'!Print_Area</vt:lpstr>
      <vt:lpstr>'자산건전성(그룹)'!Print_Area</vt:lpstr>
      <vt:lpstr>'재무상태표(그룹 및 은행)'!Print_Area</vt:lpstr>
      <vt:lpstr>'충당금 현황(그룹 및 은행)'!Print_Area</vt:lpstr>
      <vt:lpstr>'판매관리비 현황(그룹 및 은행)'!Print_Area</vt:lpstr>
      <vt:lpstr>'포트폴리오 현황(BNK캐피탈)'!Print_Area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shin4001</dc:creator>
  <cp:lastModifiedBy>Busan</cp:lastModifiedBy>
  <cp:lastPrinted>2023-02-01T04:08:54Z</cp:lastPrinted>
  <dcterms:created xsi:type="dcterms:W3CDTF">2013-06-28T01:59:45Z</dcterms:created>
  <dcterms:modified xsi:type="dcterms:W3CDTF">2023-07-25T05:15:40Z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Fasoo_Trace_ID" pid="2">
    <vt:lpwstr>eyAibm9kZUNvdW50IjogMzEsICJub2RlMSIgOiB7ImRzZCI6IjAxMDAwMDAwMDAwMDIzMzkiLCJsb2dUaW1lIjoiMjAyMy0wNy0xOVQxMTo0MzoxMloiLCJwSUQiOjEsInRyYWNlSWQiOiI2N0YyOTcwMDRDQUY0RkRCOERCMTZDOTVCOEQwQjUwRCIsInVzZXJDb2RlIjoiMTAxNzEyNyJ9LCJub2RlMiIgOiB7ImRzZCI6IjAxMDAwMDAwMDAwMDIzMzkiLCJsb2dUaW1lIjoiMjAyMy0wNy0xOVQyMzo1Mzo1NloiLCJwSUQiOjEsInRyYWNlSWQiOiI0OUI2REQxNDlDQUU0QkI1QTc3RTA4NzQ2MDBFNUJFMiIsInVzZXJDb2RlIjoiMTAxNzEyNyJ9LCJub2RlMyIgOiB7ImRzZCI6IjAxMDAwMDAwMDAwMDIzMzkiLCJsb2dUaW1lIjoiMjAyMy0wNy0yMVQwMTozMDowM1oiLCJwSUQiOjEsInRyYWNlSWQiOiIwODZCNDcyM0VBMzU0QjY4QkVGQUY3ODY5MEYzNTI3QyIsInVzZXJDb2RlIjoiMTAxNzEyNyJ9LCJub2RlNCIgOiB7ImRzZCI6IjAxMDAwMDAwMDAwMDIzMzkiLCJsb2dUaW1lIjoiMjAyMy0wNy0yNVQwNDo1MjoyOFoiLCJwSUQiOjEsInRyYWNlSWQiOiI1NTU5ODcxNDU3Mzg0OTIyQUU2MDc0MDM5RjQ5ODgzMSIsInVzZXJDb2RlIjoiMTAxNzEyNyJ9LCJub2RlNSIgOiB7ICJ1c2VyQ29kZSIgOiAiIiwgInRyYWNlSWQiIDogIjE1MDQ1QkQyMjhDQkY0QTU0MUJERjczREY3QzkwNkVFIiwgImRzZCIgOiAiMDAwMDAwMDAwMDAwMDAwMCIsICJwSUQiIDogIjIwNDgiLCAibG9nVGltZSIgOiAiMjAyMy0wNy0yNlQxMDo0OToxMloiIH19</vt:lpwstr>
  </property>
</Properties>
</file>