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339036D4-677E-4084-BA6A-016113112C4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Students" sheetId="1" r:id="rId1"/>
    <sheet name="Mathematics CT 1" sheetId="8" r:id="rId2"/>
    <sheet name="English Test 1" sheetId="9" r:id="rId3"/>
    <sheet name="English Quiz 1" sheetId="5" r:id="rId4"/>
    <sheet name="English Quiz 3" sheetId="11" r:id="rId5"/>
    <sheet name="English Quiz 2" sheetId="10" r:id="rId6"/>
    <sheet name="English Quiz 5" sheetId="12" r:id="rId7"/>
    <sheet name="English Quiz 4" sheetId="13" r:id="rId8"/>
    <sheet name="English Quiz Total till 5" sheetId="14" r:id="rId9"/>
    <sheet name="Maths Diagnostic Test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1" l="1"/>
  <c r="K3" i="11"/>
  <c r="K4" i="11"/>
  <c r="C21" i="14"/>
  <c r="K18" i="11"/>
  <c r="K23" i="11"/>
  <c r="K9" i="11"/>
  <c r="K14" i="11"/>
  <c r="K19" i="11"/>
  <c r="K21" i="11"/>
  <c r="F9" i="11"/>
  <c r="F3" i="10"/>
  <c r="F4" i="10"/>
  <c r="K4" i="10" s="1"/>
  <c r="F5" i="10"/>
  <c r="F6" i="10"/>
  <c r="C6" i="14" s="1"/>
  <c r="F7" i="10"/>
  <c r="K7" i="10" s="1"/>
  <c r="F8" i="10"/>
  <c r="F9" i="10"/>
  <c r="F10" i="10"/>
  <c r="K10" i="10" s="1"/>
  <c r="F11" i="10"/>
  <c r="F12" i="10"/>
  <c r="F13" i="10"/>
  <c r="F14" i="10"/>
  <c r="F15" i="10"/>
  <c r="F16" i="10"/>
  <c r="F17" i="10"/>
  <c r="F18" i="10"/>
  <c r="K18" i="10" s="1"/>
  <c r="F19" i="10"/>
  <c r="F20" i="10"/>
  <c r="F21" i="10"/>
  <c r="K21" i="10" s="1"/>
  <c r="F22" i="10"/>
  <c r="K22" i="10" s="1"/>
  <c r="F23" i="10"/>
  <c r="K23" i="10" s="1"/>
  <c r="F24" i="10"/>
  <c r="F25" i="10"/>
  <c r="K9" i="10"/>
  <c r="K11" i="10"/>
  <c r="K13" i="10"/>
  <c r="K15" i="10"/>
  <c r="K16" i="10"/>
  <c r="K17" i="10"/>
  <c r="K19" i="10"/>
  <c r="K20" i="10"/>
  <c r="K24" i="10"/>
  <c r="K25" i="10"/>
  <c r="C24" i="14"/>
  <c r="F24" i="14" s="1"/>
  <c r="K24" i="14" s="1"/>
  <c r="C2" i="14"/>
  <c r="F2" i="14" s="1"/>
  <c r="K2" i="14" s="1"/>
  <c r="D2" i="14"/>
  <c r="F6" i="13"/>
  <c r="K6" i="13" s="1"/>
  <c r="F7" i="13"/>
  <c r="K7" i="13" s="1"/>
  <c r="F8" i="13"/>
  <c r="K8" i="13"/>
  <c r="F9" i="13"/>
  <c r="K9" i="13" s="1"/>
  <c r="F10" i="13"/>
  <c r="K10" i="13" s="1"/>
  <c r="F11" i="13"/>
  <c r="K11" i="13" s="1"/>
  <c r="F12" i="13"/>
  <c r="K12" i="13" s="1"/>
  <c r="F13" i="13"/>
  <c r="K13" i="13" s="1"/>
  <c r="F14" i="13"/>
  <c r="K14" i="13" s="1"/>
  <c r="F15" i="13"/>
  <c r="K15" i="13" s="1"/>
  <c r="F16" i="13"/>
  <c r="K16" i="13" s="1"/>
  <c r="F17" i="13"/>
  <c r="K17" i="13" s="1"/>
  <c r="F18" i="13"/>
  <c r="K18" i="13" s="1"/>
  <c r="F19" i="13"/>
  <c r="K19" i="13" s="1"/>
  <c r="F20" i="13"/>
  <c r="K20" i="13" s="1"/>
  <c r="F21" i="13"/>
  <c r="K21" i="13" s="1"/>
  <c r="F22" i="13"/>
  <c r="K22" i="13"/>
  <c r="F23" i="13"/>
  <c r="K23" i="13" s="1"/>
  <c r="F24" i="13"/>
  <c r="K24" i="13" s="1"/>
  <c r="F25" i="13"/>
  <c r="K25" i="13" s="1"/>
  <c r="F9" i="12"/>
  <c r="K9" i="12" s="1"/>
  <c r="F10" i="12"/>
  <c r="K10" i="12" s="1"/>
  <c r="F11" i="12"/>
  <c r="K11" i="12" s="1"/>
  <c r="F12" i="12"/>
  <c r="K12" i="12" s="1"/>
  <c r="F13" i="12"/>
  <c r="K13" i="12" s="1"/>
  <c r="F14" i="12"/>
  <c r="K14" i="12" s="1"/>
  <c r="F15" i="12"/>
  <c r="K15" i="12" s="1"/>
  <c r="F16" i="12"/>
  <c r="K16" i="12" s="1"/>
  <c r="F17" i="12"/>
  <c r="K17" i="12" s="1"/>
  <c r="F18" i="12"/>
  <c r="K18" i="12" s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F5" i="13"/>
  <c r="K5" i="13" s="1"/>
  <c r="D5" i="13"/>
  <c r="F4" i="13"/>
  <c r="K4" i="13" s="1"/>
  <c r="D4" i="13"/>
  <c r="F3" i="13"/>
  <c r="K3" i="13" s="1"/>
  <c r="D3" i="13"/>
  <c r="F2" i="13"/>
  <c r="K2" i="13" s="1"/>
  <c r="D2" i="13"/>
  <c r="F11" i="5"/>
  <c r="J11" i="5"/>
  <c r="F9" i="5"/>
  <c r="J9" i="5"/>
  <c r="F18" i="5"/>
  <c r="J18" i="5"/>
  <c r="F24" i="5"/>
  <c r="J24" i="5"/>
  <c r="F25" i="5"/>
  <c r="J25" i="5"/>
  <c r="K25" i="5"/>
  <c r="F18" i="11"/>
  <c r="F11" i="11"/>
  <c r="D24" i="11"/>
  <c r="F24" i="11"/>
  <c r="H24" i="11"/>
  <c r="J24" i="11"/>
  <c r="K24" i="11" s="1"/>
  <c r="D24" i="10"/>
  <c r="D24" i="12"/>
  <c r="F24" i="12"/>
  <c r="K24" i="12" s="1"/>
  <c r="F25" i="12"/>
  <c r="K25" i="12" s="1"/>
  <c r="D25" i="12"/>
  <c r="F23" i="12"/>
  <c r="K23" i="12" s="1"/>
  <c r="D23" i="12"/>
  <c r="F22" i="12"/>
  <c r="K22" i="12" s="1"/>
  <c r="D22" i="12"/>
  <c r="F21" i="12"/>
  <c r="K21" i="12" s="1"/>
  <c r="D21" i="12"/>
  <c r="F20" i="12"/>
  <c r="K20" i="12" s="1"/>
  <c r="D20" i="12"/>
  <c r="F19" i="12"/>
  <c r="K19" i="12" s="1"/>
  <c r="D19" i="12"/>
  <c r="D18" i="12"/>
  <c r="D17" i="12"/>
  <c r="D16" i="12"/>
  <c r="D15" i="12"/>
  <c r="D14" i="12"/>
  <c r="D13" i="12"/>
  <c r="D12" i="12"/>
  <c r="D11" i="12"/>
  <c r="D10" i="12"/>
  <c r="D9" i="12"/>
  <c r="F8" i="12"/>
  <c r="K8" i="12" s="1"/>
  <c r="D8" i="12"/>
  <c r="F7" i="12"/>
  <c r="K7" i="12" s="1"/>
  <c r="D7" i="12"/>
  <c r="F6" i="12"/>
  <c r="K6" i="12" s="1"/>
  <c r="D6" i="12"/>
  <c r="F5" i="12"/>
  <c r="K5" i="12" s="1"/>
  <c r="D5" i="12"/>
  <c r="F4" i="12"/>
  <c r="K4" i="12" s="1"/>
  <c r="D4" i="12"/>
  <c r="F3" i="12"/>
  <c r="K3" i="12" s="1"/>
  <c r="D3" i="12"/>
  <c r="F2" i="12"/>
  <c r="K2" i="12" s="1"/>
  <c r="D2" i="12"/>
  <c r="F14" i="5"/>
  <c r="J14" i="5"/>
  <c r="K14" i="5" s="1"/>
  <c r="F14" i="11"/>
  <c r="J25" i="11"/>
  <c r="H25" i="11"/>
  <c r="F25" i="11"/>
  <c r="D25" i="11"/>
  <c r="J23" i="11"/>
  <c r="H23" i="11"/>
  <c r="F23" i="11"/>
  <c r="D23" i="11"/>
  <c r="J22" i="11"/>
  <c r="K22" i="11" s="1"/>
  <c r="H22" i="11"/>
  <c r="F22" i="11"/>
  <c r="D22" i="11"/>
  <c r="H21" i="11"/>
  <c r="F21" i="11"/>
  <c r="D21" i="11"/>
  <c r="J20" i="11"/>
  <c r="H20" i="11"/>
  <c r="F20" i="11"/>
  <c r="K20" i="11" s="1"/>
  <c r="D20" i="11"/>
  <c r="J19" i="11"/>
  <c r="H19" i="11"/>
  <c r="F19" i="11"/>
  <c r="D19" i="11"/>
  <c r="J18" i="11"/>
  <c r="H18" i="11"/>
  <c r="D18" i="11"/>
  <c r="J17" i="11"/>
  <c r="H17" i="11"/>
  <c r="F17" i="11"/>
  <c r="K17" i="11" s="1"/>
  <c r="C17" i="14" s="1"/>
  <c r="F17" i="14" s="1"/>
  <c r="K17" i="14" s="1"/>
  <c r="D17" i="11"/>
  <c r="J16" i="11"/>
  <c r="H16" i="11"/>
  <c r="F16" i="11"/>
  <c r="K16" i="11" s="1"/>
  <c r="C16" i="14" s="1"/>
  <c r="D16" i="11"/>
  <c r="J15" i="11"/>
  <c r="H15" i="11"/>
  <c r="F15" i="11"/>
  <c r="D15" i="11"/>
  <c r="J14" i="11"/>
  <c r="H14" i="11"/>
  <c r="D14" i="11"/>
  <c r="J13" i="11"/>
  <c r="H13" i="11"/>
  <c r="F13" i="11"/>
  <c r="D13" i="11"/>
  <c r="J12" i="11"/>
  <c r="H12" i="11"/>
  <c r="F12" i="11"/>
  <c r="D12" i="11"/>
  <c r="J11" i="11"/>
  <c r="H11" i="11"/>
  <c r="D11" i="11"/>
  <c r="J10" i="11"/>
  <c r="H10" i="11"/>
  <c r="F10" i="11"/>
  <c r="D10" i="11"/>
  <c r="J9" i="11"/>
  <c r="H9" i="11"/>
  <c r="D9" i="11"/>
  <c r="J8" i="11"/>
  <c r="H8" i="11"/>
  <c r="F8" i="11"/>
  <c r="D8" i="11"/>
  <c r="J7" i="11"/>
  <c r="H7" i="11"/>
  <c r="F7" i="11"/>
  <c r="D7" i="11"/>
  <c r="J6" i="11"/>
  <c r="H6" i="11"/>
  <c r="F6" i="11"/>
  <c r="K6" i="11" s="1"/>
  <c r="D6" i="11"/>
  <c r="J5" i="11"/>
  <c r="H5" i="11"/>
  <c r="F5" i="11"/>
  <c r="K5" i="11" s="1"/>
  <c r="D5" i="11"/>
  <c r="J4" i="11"/>
  <c r="H4" i="11"/>
  <c r="F4" i="11"/>
  <c r="D4" i="11"/>
  <c r="J3" i="11"/>
  <c r="H3" i="11"/>
  <c r="F3" i="11"/>
  <c r="D3" i="11"/>
  <c r="J2" i="11"/>
  <c r="H2" i="11"/>
  <c r="F2" i="11"/>
  <c r="D2" i="11"/>
  <c r="K14" i="9"/>
  <c r="H14" i="9"/>
  <c r="E14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K8" i="10"/>
  <c r="K3" i="10"/>
  <c r="F2" i="10"/>
  <c r="K2" i="10" s="1"/>
  <c r="D2" i="10"/>
  <c r="E13" i="9"/>
  <c r="E3" i="9"/>
  <c r="E4" i="9"/>
  <c r="E5" i="9"/>
  <c r="E8" i="9"/>
  <c r="E9" i="9"/>
  <c r="E16" i="9"/>
  <c r="E18" i="9"/>
  <c r="E19" i="9"/>
  <c r="E20" i="9"/>
  <c r="E21" i="9"/>
  <c r="E24" i="9"/>
  <c r="E2" i="9"/>
  <c r="H3" i="9"/>
  <c r="H4" i="9"/>
  <c r="H5" i="9"/>
  <c r="H8" i="9"/>
  <c r="H9" i="9"/>
  <c r="H13" i="9"/>
  <c r="H16" i="9"/>
  <c r="H18" i="9"/>
  <c r="H19" i="9"/>
  <c r="H20" i="9"/>
  <c r="H21" i="9"/>
  <c r="H24" i="9"/>
  <c r="H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I23" i="8" s="1"/>
  <c r="G22" i="8"/>
  <c r="G24" i="8"/>
  <c r="G2" i="8"/>
  <c r="E2" i="8"/>
  <c r="D2" i="5"/>
  <c r="J3" i="5"/>
  <c r="J4" i="5"/>
  <c r="J5" i="5"/>
  <c r="J6" i="5"/>
  <c r="J7" i="5"/>
  <c r="J8" i="5"/>
  <c r="K8" i="5" s="1"/>
  <c r="J10" i="5"/>
  <c r="J12" i="5"/>
  <c r="J13" i="5"/>
  <c r="J15" i="5"/>
  <c r="J16" i="5"/>
  <c r="J17" i="5"/>
  <c r="J19" i="5"/>
  <c r="K19" i="5" s="1"/>
  <c r="J20" i="5"/>
  <c r="J21" i="5"/>
  <c r="J22" i="5"/>
  <c r="J23" i="5"/>
  <c r="F3" i="5"/>
  <c r="K3" i="5" s="1"/>
  <c r="F4" i="5"/>
  <c r="F5" i="5"/>
  <c r="K5" i="5" s="1"/>
  <c r="F6" i="5"/>
  <c r="F7" i="5"/>
  <c r="K7" i="5" s="1"/>
  <c r="F8" i="5"/>
  <c r="F10" i="5"/>
  <c r="F12" i="5"/>
  <c r="F13" i="5"/>
  <c r="F15" i="5"/>
  <c r="K15" i="5" s="1"/>
  <c r="F16" i="5"/>
  <c r="F17" i="5"/>
  <c r="F19" i="5"/>
  <c r="F20" i="5"/>
  <c r="F21" i="5"/>
  <c r="F22" i="5"/>
  <c r="F23" i="5"/>
  <c r="J2" i="5"/>
  <c r="F2" i="5"/>
  <c r="K2" i="5"/>
  <c r="C11" i="14" l="1"/>
  <c r="F11" i="14" s="1"/>
  <c r="K11" i="14" s="1"/>
  <c r="F16" i="14"/>
  <c r="K16" i="14" s="1"/>
  <c r="D16" i="14"/>
  <c r="C5" i="14"/>
  <c r="F5" i="14" s="1"/>
  <c r="K5" i="14" s="1"/>
  <c r="C20" i="14"/>
  <c r="F20" i="14" s="1"/>
  <c r="K20" i="14" s="1"/>
  <c r="C3" i="14"/>
  <c r="F3" i="14" s="1"/>
  <c r="K3" i="14" s="1"/>
  <c r="C19" i="14"/>
  <c r="F19" i="14" s="1"/>
  <c r="K19" i="14" s="1"/>
  <c r="C23" i="14"/>
  <c r="F23" i="14" s="1"/>
  <c r="K23" i="14" s="1"/>
  <c r="C14" i="14"/>
  <c r="F14" i="14" s="1"/>
  <c r="K14" i="14" s="1"/>
  <c r="K9" i="5"/>
  <c r="D14" i="14"/>
  <c r="F6" i="14"/>
  <c r="K6" i="14" s="1"/>
  <c r="D6" i="14"/>
  <c r="C7" i="14"/>
  <c r="F7" i="14" s="1"/>
  <c r="K7" i="14" s="1"/>
  <c r="K6" i="10"/>
  <c r="L6" i="10" s="1"/>
  <c r="K14" i="10"/>
  <c r="L14" i="10" s="1"/>
  <c r="K5" i="10"/>
  <c r="L18" i="10" s="1"/>
  <c r="K12" i="10"/>
  <c r="C22" i="14"/>
  <c r="D24" i="14"/>
  <c r="L25" i="10"/>
  <c r="D17" i="14"/>
  <c r="K11" i="5"/>
  <c r="L15" i="13"/>
  <c r="L13" i="13"/>
  <c r="L18" i="13"/>
  <c r="L10" i="13"/>
  <c r="L19" i="13"/>
  <c r="L11" i="13"/>
  <c r="L12" i="13"/>
  <c r="L20" i="13"/>
  <c r="L25" i="13"/>
  <c r="L6" i="13"/>
  <c r="L16" i="13"/>
  <c r="L24" i="13"/>
  <c r="L23" i="13"/>
  <c r="L21" i="13"/>
  <c r="L7" i="13"/>
  <c r="L17" i="13"/>
  <c r="L14" i="13"/>
  <c r="L9" i="13"/>
  <c r="L8" i="13"/>
  <c r="L22" i="13"/>
  <c r="L9" i="12"/>
  <c r="L12" i="12"/>
  <c r="L18" i="12"/>
  <c r="L16" i="12"/>
  <c r="L17" i="12"/>
  <c r="L15" i="12"/>
  <c r="L14" i="12"/>
  <c r="L13" i="12"/>
  <c r="L11" i="12"/>
  <c r="L10" i="12"/>
  <c r="L24" i="12"/>
  <c r="L5" i="13"/>
  <c r="L2" i="13"/>
  <c r="L3" i="13"/>
  <c r="L4" i="13"/>
  <c r="K18" i="5"/>
  <c r="C18" i="14" s="1"/>
  <c r="K24" i="5"/>
  <c r="K6" i="5"/>
  <c r="K17" i="5"/>
  <c r="K20" i="5"/>
  <c r="K16" i="5"/>
  <c r="K22" i="5"/>
  <c r="K10" i="5"/>
  <c r="K7" i="11"/>
  <c r="K13" i="11"/>
  <c r="C13" i="14" s="1"/>
  <c r="K2" i="11"/>
  <c r="K10" i="11"/>
  <c r="C10" i="14" s="1"/>
  <c r="F10" i="14" s="1"/>
  <c r="K10" i="14" s="1"/>
  <c r="K15" i="11"/>
  <c r="C15" i="14" s="1"/>
  <c r="K8" i="11"/>
  <c r="C8" i="14" s="1"/>
  <c r="F8" i="14" s="1"/>
  <c r="K8" i="14" s="1"/>
  <c r="K12" i="11"/>
  <c r="C12" i="14" s="1"/>
  <c r="K25" i="11"/>
  <c r="C25" i="14" s="1"/>
  <c r="F25" i="14" s="1"/>
  <c r="K25" i="14" s="1"/>
  <c r="L8" i="12"/>
  <c r="L19" i="12"/>
  <c r="L21" i="12"/>
  <c r="L5" i="12"/>
  <c r="L22" i="12"/>
  <c r="L2" i="12"/>
  <c r="L3" i="12"/>
  <c r="L6" i="12"/>
  <c r="L23" i="12"/>
  <c r="L20" i="12"/>
  <c r="L4" i="12"/>
  <c r="L7" i="12"/>
  <c r="L25" i="12"/>
  <c r="K4" i="9"/>
  <c r="K20" i="9"/>
  <c r="K19" i="9"/>
  <c r="K18" i="9"/>
  <c r="K3" i="9"/>
  <c r="K16" i="9"/>
  <c r="K13" i="9"/>
  <c r="K9" i="9"/>
  <c r="K8" i="9"/>
  <c r="K5" i="9"/>
  <c r="K24" i="9"/>
  <c r="K21" i="9"/>
  <c r="K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" i="8"/>
  <c r="K13" i="5"/>
  <c r="K12" i="5"/>
  <c r="K4" i="5"/>
  <c r="K23" i="5"/>
  <c r="K21" i="5"/>
  <c r="D11" i="14" l="1"/>
  <c r="C4" i="14"/>
  <c r="D4" i="14" s="1"/>
  <c r="L21" i="11"/>
  <c r="D12" i="14"/>
  <c r="F12" i="14"/>
  <c r="K12" i="14" s="1"/>
  <c r="D8" i="14"/>
  <c r="D15" i="14"/>
  <c r="F15" i="14"/>
  <c r="K15" i="14" s="1"/>
  <c r="D19" i="14"/>
  <c r="D25" i="14"/>
  <c r="D13" i="14"/>
  <c r="F13" i="14"/>
  <c r="K13" i="14" s="1"/>
  <c r="D20" i="14"/>
  <c r="D3" i="14"/>
  <c r="D5" i="14"/>
  <c r="C9" i="14"/>
  <c r="F9" i="14" s="1"/>
  <c r="K9" i="14" s="1"/>
  <c r="D10" i="14"/>
  <c r="D23" i="14"/>
  <c r="F18" i="14"/>
  <c r="K18" i="14" s="1"/>
  <c r="D18" i="14"/>
  <c r="L10" i="10"/>
  <c r="L9" i="10"/>
  <c r="L5" i="10"/>
  <c r="L4" i="10"/>
  <c r="L24" i="10"/>
  <c r="F21" i="14"/>
  <c r="K21" i="14" s="1"/>
  <c r="D21" i="14"/>
  <c r="L22" i="10"/>
  <c r="L21" i="10"/>
  <c r="L3" i="10"/>
  <c r="L16" i="10"/>
  <c r="L11" i="10"/>
  <c r="L19" i="10"/>
  <c r="L13" i="10"/>
  <c r="L23" i="10"/>
  <c r="L2" i="10"/>
  <c r="L8" i="10"/>
  <c r="L20" i="10"/>
  <c r="L7" i="10"/>
  <c r="F22" i="14"/>
  <c r="K22" i="14" s="1"/>
  <c r="D22" i="14"/>
  <c r="L17" i="10"/>
  <c r="L12" i="10"/>
  <c r="D7" i="14"/>
  <c r="L15" i="10"/>
  <c r="L14" i="5"/>
  <c r="L9" i="5"/>
  <c r="L11" i="5"/>
  <c r="L18" i="5"/>
  <c r="L24" i="5"/>
  <c r="L25" i="5"/>
  <c r="L15" i="11"/>
  <c r="L3" i="11"/>
  <c r="L10" i="11"/>
  <c r="L13" i="11"/>
  <c r="L24" i="11"/>
  <c r="L19" i="11"/>
  <c r="L20" i="11"/>
  <c r="L14" i="11"/>
  <c r="L4" i="11"/>
  <c r="L5" i="11"/>
  <c r="L7" i="11"/>
  <c r="L18" i="11"/>
  <c r="L22" i="11"/>
  <c r="L25" i="11"/>
  <c r="L2" i="11"/>
  <c r="L9" i="11"/>
  <c r="L23" i="11"/>
  <c r="L8" i="11"/>
  <c r="L6" i="11"/>
  <c r="L17" i="11"/>
  <c r="L11" i="11"/>
  <c r="L16" i="11"/>
  <c r="L12" i="11"/>
  <c r="L20" i="5"/>
  <c r="L2" i="5"/>
  <c r="L5" i="5"/>
  <c r="L6" i="5"/>
  <c r="L7" i="5"/>
  <c r="L19" i="5"/>
  <c r="L4" i="5"/>
  <c r="L21" i="5"/>
  <c r="L22" i="5"/>
  <c r="L23" i="5"/>
  <c r="L8" i="5"/>
  <c r="L10" i="5"/>
  <c r="L17" i="5"/>
  <c r="L12" i="5"/>
  <c r="L13" i="5"/>
  <c r="L15" i="5"/>
  <c r="L16" i="5"/>
  <c r="L3" i="5"/>
  <c r="F4" i="14" l="1"/>
  <c r="K4" i="14" s="1"/>
  <c r="L19" i="14" s="1"/>
  <c r="D9" i="14"/>
  <c r="L11" i="14"/>
  <c r="K28" i="14"/>
  <c r="L3" i="14"/>
  <c r="L21" i="14"/>
  <c r="L18" i="14" l="1"/>
  <c r="L8" i="14"/>
  <c r="L17" i="14"/>
  <c r="L23" i="14"/>
  <c r="L16" i="14"/>
  <c r="L13" i="14"/>
  <c r="L4" i="14"/>
  <c r="L6" i="14"/>
  <c r="L10" i="14"/>
  <c r="L20" i="14"/>
  <c r="L12" i="14"/>
  <c r="L5" i="14"/>
  <c r="L25" i="14"/>
  <c r="L24" i="14"/>
  <c r="L22" i="14"/>
  <c r="L9" i="14"/>
  <c r="L7" i="14"/>
  <c r="L2" i="14"/>
  <c r="L15" i="14"/>
  <c r="L14" i="14"/>
  <c r="J21" i="11"/>
</calcChain>
</file>

<file path=xl/sharedStrings.xml><?xml version="1.0" encoding="utf-8"?>
<sst xmlns="http://schemas.openxmlformats.org/spreadsheetml/2006/main" count="354" uniqueCount="76">
  <si>
    <t>Student ID</t>
  </si>
  <si>
    <t>Student Name</t>
  </si>
  <si>
    <t>Student Email</t>
  </si>
  <si>
    <t>Abrar Bin Masud</t>
  </si>
  <si>
    <t>abrarmasud20@gmail.com</t>
  </si>
  <si>
    <t>Alex Alamgir</t>
  </si>
  <si>
    <t>alexalamgirbd@gmail.com</t>
  </si>
  <si>
    <t>Aseya Siddiqua Saba</t>
  </si>
  <si>
    <t>aseyasiddiqua30@gmail.com</t>
  </si>
  <si>
    <t>Ayaz Mohammad Zahir</t>
  </si>
  <si>
    <t>Ayesha Khaled</t>
  </si>
  <si>
    <t>Aymaan Zaman</t>
  </si>
  <si>
    <t>aymaanzaman05@gmail.com</t>
  </si>
  <si>
    <t>Kashfia Ahmed</t>
  </si>
  <si>
    <t>kashfiaahmed70@gmail.com</t>
  </si>
  <si>
    <t>Mahabub Alam Rafi</t>
  </si>
  <si>
    <t>kibria.mobin@gmail.com</t>
  </si>
  <si>
    <t>Mahira Akhtar</t>
  </si>
  <si>
    <t>mahira.akh24@gmail.com</t>
  </si>
  <si>
    <t>Mansib Rahman</t>
  </si>
  <si>
    <t>mansibrahmanofficial@gmail.com</t>
  </si>
  <si>
    <t>Nazeef Rahman</t>
  </si>
  <si>
    <t>nazeefrahman.1208@gmail.com</t>
  </si>
  <si>
    <t>Nusrat Tasfia</t>
  </si>
  <si>
    <t>ntasfia4@gmail.com</t>
  </si>
  <si>
    <t>RAMISA MALIAT</t>
  </si>
  <si>
    <t>ramisamaliatyashra@gmail.com</t>
  </si>
  <si>
    <t>Sadia Islam Sneha</t>
  </si>
  <si>
    <t>snehaasadia@gmail.com</t>
  </si>
  <si>
    <t>Sajid Shahrier Khan</t>
  </si>
  <si>
    <t>sajid.rimo25@gmail.com</t>
  </si>
  <si>
    <t>Sara Iftekhar</t>
  </si>
  <si>
    <t>sara.b.iftekhar@gmail.com</t>
  </si>
  <si>
    <t>Sharaf Alam</t>
  </si>
  <si>
    <t>sharafalam16@gmail.com</t>
  </si>
  <si>
    <t>Sharika Sanjana Chowdhury</t>
  </si>
  <si>
    <t>sharikachowdhury03@gmail.com</t>
  </si>
  <si>
    <t>Tahiyat Abdullah</t>
  </si>
  <si>
    <t>tahiyatabdullah@gmail.com</t>
  </si>
  <si>
    <t>Tarannum Rashid</t>
  </si>
  <si>
    <t>sk.tarannum06@gmail.com</t>
  </si>
  <si>
    <t>Wazeed Mahmud</t>
  </si>
  <si>
    <t>mahmudwazeed@gmail.com</t>
  </si>
  <si>
    <t>Zaian Jannat Hussain</t>
  </si>
  <si>
    <t>zaianjannat0001@gmail.com</t>
  </si>
  <si>
    <t>Zuhayr Adeeb Ahmed</t>
  </si>
  <si>
    <t>zuhayradeeb@gmail.com</t>
  </si>
  <si>
    <t>Correct</t>
  </si>
  <si>
    <t>Wrong</t>
  </si>
  <si>
    <t>Unattempted</t>
  </si>
  <si>
    <t>Total Questions</t>
  </si>
  <si>
    <t>Score</t>
  </si>
  <si>
    <t>Threshold</t>
  </si>
  <si>
    <t>Rank</t>
  </si>
  <si>
    <t>student_id</t>
  </si>
  <si>
    <t>student_name</t>
  </si>
  <si>
    <t>s1_correct</t>
  </si>
  <si>
    <t>s1_wrong</t>
  </si>
  <si>
    <t>s1_total_questions</t>
  </si>
  <si>
    <t>s1_score</t>
  </si>
  <si>
    <t>s2_correct</t>
  </si>
  <si>
    <t>s2_wrong</t>
  </si>
  <si>
    <t>s2_total_questions</t>
  </si>
  <si>
    <t>s2_score</t>
  </si>
  <si>
    <t>total_score</t>
  </si>
  <si>
    <t>rank</t>
  </si>
  <si>
    <t>threshold</t>
  </si>
  <si>
    <t>Overall</t>
  </si>
  <si>
    <t>Essay 1</t>
  </si>
  <si>
    <t>Essay 2</t>
  </si>
  <si>
    <t>Total Marks</t>
  </si>
  <si>
    <t>iloveburgers2456@gmail.com</t>
  </si>
  <si>
    <t>ayeshakhaled41@gmail.com</t>
  </si>
  <si>
    <t>Zayan Rahman</t>
  </si>
  <si>
    <t>zayan10010@gmail.com</t>
  </si>
  <si>
    <t>Ramisa Maliat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</si>
</sst>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hira.akh24@gmail.com" TargetMode="External"/><Relationship Id="rId13" Type="http://schemas.openxmlformats.org/officeDocument/2006/relationships/hyperlink" Target="mailto:snehaasadia@gmail.com" TargetMode="External"/><Relationship Id="rId18" Type="http://schemas.openxmlformats.org/officeDocument/2006/relationships/hyperlink" Target="mailto:tahiyatabdullah@gmail.com" TargetMode="External"/><Relationship Id="rId3" Type="http://schemas.openxmlformats.org/officeDocument/2006/relationships/hyperlink" Target="mailto:aseyasiddiqua30@gmail.com" TargetMode="External"/><Relationship Id="rId21" Type="http://schemas.openxmlformats.org/officeDocument/2006/relationships/hyperlink" Target="mailto:zaianjannat0001@gmail.com" TargetMode="External"/><Relationship Id="rId7" Type="http://schemas.openxmlformats.org/officeDocument/2006/relationships/hyperlink" Target="mailto:kibria.mobin@gmail.com" TargetMode="External"/><Relationship Id="rId12" Type="http://schemas.openxmlformats.org/officeDocument/2006/relationships/hyperlink" Target="mailto:ramisamaliatyashra@gmail.com" TargetMode="External"/><Relationship Id="rId17" Type="http://schemas.openxmlformats.org/officeDocument/2006/relationships/hyperlink" Target="mailto:sharikachowdhury03@gmail.com" TargetMode="External"/><Relationship Id="rId2" Type="http://schemas.openxmlformats.org/officeDocument/2006/relationships/hyperlink" Target="mailto:alexalamgirbd@gmail.com" TargetMode="External"/><Relationship Id="rId16" Type="http://schemas.openxmlformats.org/officeDocument/2006/relationships/hyperlink" Target="mailto:sharafalam16@gmail.com" TargetMode="External"/><Relationship Id="rId20" Type="http://schemas.openxmlformats.org/officeDocument/2006/relationships/hyperlink" Target="mailto:mahmudwazeed@gmail.com" TargetMode="External"/><Relationship Id="rId1" Type="http://schemas.openxmlformats.org/officeDocument/2006/relationships/hyperlink" Target="mailto:abrarmasud20@gmail.com" TargetMode="External"/><Relationship Id="rId6" Type="http://schemas.openxmlformats.org/officeDocument/2006/relationships/hyperlink" Target="mailto:kashfiaahmed70@gmail.com" TargetMode="External"/><Relationship Id="rId11" Type="http://schemas.openxmlformats.org/officeDocument/2006/relationships/hyperlink" Target="mailto:ntasfia4@gmail.com" TargetMode="External"/><Relationship Id="rId5" Type="http://schemas.openxmlformats.org/officeDocument/2006/relationships/hyperlink" Target="mailto:aymaanzaman05@gmail.com" TargetMode="External"/><Relationship Id="rId15" Type="http://schemas.openxmlformats.org/officeDocument/2006/relationships/hyperlink" Target="mailto:sara.b.iftekhar@gmail.com" TargetMode="External"/><Relationship Id="rId23" Type="http://schemas.openxmlformats.org/officeDocument/2006/relationships/hyperlink" Target="mailto:iloveburgers2456@gmail.com" TargetMode="External"/><Relationship Id="rId10" Type="http://schemas.openxmlformats.org/officeDocument/2006/relationships/hyperlink" Target="mailto:nazeefrahman.1208@gmail.com" TargetMode="External"/><Relationship Id="rId19" Type="http://schemas.openxmlformats.org/officeDocument/2006/relationships/hyperlink" Target="mailto:sk.tarannum06@gmail.com" TargetMode="External"/><Relationship Id="rId4" Type="http://schemas.openxmlformats.org/officeDocument/2006/relationships/hyperlink" Target="mailto:ayeshakhaled41@gmail.com" TargetMode="External"/><Relationship Id="rId9" Type="http://schemas.openxmlformats.org/officeDocument/2006/relationships/hyperlink" Target="mailto:mansibrahmanofficial@gmail.com" TargetMode="External"/><Relationship Id="rId14" Type="http://schemas.openxmlformats.org/officeDocument/2006/relationships/hyperlink" Target="mailto:sajid.rimo25@gmail.com" TargetMode="External"/><Relationship Id="rId22" Type="http://schemas.openxmlformats.org/officeDocument/2006/relationships/hyperlink" Target="mailto:zuhayrade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opLeftCell="A18" workbookViewId="0">
      <selection activeCell="A24" sqref="A24:B24"/>
    </sheetView>
  </sheetViews>
  <sheetFormatPr defaultRowHeight="15.6" x14ac:dyDescent="0.3"/>
  <cols>
    <col min="3" max="3" width="48.5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ht="31.2" x14ac:dyDescent="0.3">
      <c r="A2" s="2">
        <v>757516</v>
      </c>
      <c r="B2" s="2" t="s">
        <v>3</v>
      </c>
      <c r="C2" s="3" t="s">
        <v>4</v>
      </c>
    </row>
    <row r="3" spans="1:3" ht="31.2" x14ac:dyDescent="0.3">
      <c r="A3" s="2">
        <v>604057</v>
      </c>
      <c r="B3" s="2" t="s">
        <v>5</v>
      </c>
      <c r="C3" s="3" t="s">
        <v>6</v>
      </c>
    </row>
    <row r="4" spans="1:3" ht="46.8" x14ac:dyDescent="0.3">
      <c r="A4" s="2">
        <v>934245</v>
      </c>
      <c r="B4" s="2" t="s">
        <v>7</v>
      </c>
      <c r="C4" s="3" t="s">
        <v>8</v>
      </c>
    </row>
    <row r="5" spans="1:3" ht="62.4" x14ac:dyDescent="0.3">
      <c r="A5" s="2">
        <v>121716</v>
      </c>
      <c r="B5" s="2" t="s">
        <v>9</v>
      </c>
      <c r="C5" s="3" t="s">
        <v>71</v>
      </c>
    </row>
    <row r="6" spans="1:3" ht="31.2" x14ac:dyDescent="0.3">
      <c r="A6" s="2">
        <v>648081</v>
      </c>
      <c r="B6" s="2" t="s">
        <v>10</v>
      </c>
      <c r="C6" s="3" t="s">
        <v>72</v>
      </c>
    </row>
    <row r="7" spans="1:3" ht="31.2" x14ac:dyDescent="0.3">
      <c r="A7" s="2">
        <v>650004</v>
      </c>
      <c r="B7" s="2" t="s">
        <v>11</v>
      </c>
      <c r="C7" s="3" t="s">
        <v>12</v>
      </c>
    </row>
    <row r="8" spans="1:3" ht="31.2" x14ac:dyDescent="0.3">
      <c r="A8" s="2">
        <v>417695</v>
      </c>
      <c r="B8" s="2" t="s">
        <v>13</v>
      </c>
      <c r="C8" s="3" t="s">
        <v>14</v>
      </c>
    </row>
    <row r="9" spans="1:3" ht="46.8" x14ac:dyDescent="0.3">
      <c r="A9" s="2">
        <v>400651</v>
      </c>
      <c r="B9" s="2" t="s">
        <v>15</v>
      </c>
      <c r="C9" s="3" t="s">
        <v>16</v>
      </c>
    </row>
    <row r="10" spans="1:3" ht="31.2" x14ac:dyDescent="0.3">
      <c r="A10" s="2">
        <v>979212</v>
      </c>
      <c r="B10" s="2" t="s">
        <v>17</v>
      </c>
      <c r="C10" s="3" t="s">
        <v>18</v>
      </c>
    </row>
    <row r="11" spans="1:3" ht="31.2" x14ac:dyDescent="0.3">
      <c r="A11" s="2">
        <v>542127</v>
      </c>
      <c r="B11" s="2" t="s">
        <v>19</v>
      </c>
      <c r="C11" s="3" t="s">
        <v>20</v>
      </c>
    </row>
    <row r="12" spans="1:3" ht="31.2" x14ac:dyDescent="0.3">
      <c r="A12" s="2">
        <v>678535</v>
      </c>
      <c r="B12" s="2" t="s">
        <v>21</v>
      </c>
      <c r="C12" s="3" t="s">
        <v>22</v>
      </c>
    </row>
    <row r="13" spans="1:3" ht="31.2" x14ac:dyDescent="0.3">
      <c r="A13" s="2">
        <v>303558</v>
      </c>
      <c r="B13" s="2" t="s">
        <v>23</v>
      </c>
      <c r="C13" s="3" t="s">
        <v>24</v>
      </c>
    </row>
    <row r="14" spans="1:3" ht="31.2" x14ac:dyDescent="0.3">
      <c r="A14" s="2">
        <v>196303</v>
      </c>
      <c r="B14" s="2" t="s">
        <v>25</v>
      </c>
      <c r="C14" s="3" t="s">
        <v>26</v>
      </c>
    </row>
    <row r="15" spans="1:3" ht="46.8" x14ac:dyDescent="0.3">
      <c r="A15" s="2">
        <v>146014</v>
      </c>
      <c r="B15" s="2" t="s">
        <v>27</v>
      </c>
      <c r="C15" s="3" t="s">
        <v>28</v>
      </c>
    </row>
    <row r="16" spans="1:3" ht="46.8" x14ac:dyDescent="0.3">
      <c r="A16" s="2">
        <v>907183</v>
      </c>
      <c r="B16" s="2" t="s">
        <v>29</v>
      </c>
      <c r="C16" s="3" t="s">
        <v>30</v>
      </c>
    </row>
    <row r="17" spans="1:3" ht="31.2" x14ac:dyDescent="0.3">
      <c r="A17" s="2">
        <v>399043</v>
      </c>
      <c r="B17" s="2" t="s">
        <v>31</v>
      </c>
      <c r="C17" s="3" t="s">
        <v>32</v>
      </c>
    </row>
    <row r="18" spans="1:3" ht="31.2" x14ac:dyDescent="0.3">
      <c r="A18" s="2">
        <v>643388</v>
      </c>
      <c r="B18" s="2" t="s">
        <v>33</v>
      </c>
      <c r="C18" s="3" t="s">
        <v>34</v>
      </c>
    </row>
    <row r="19" spans="1:3" ht="62.4" x14ac:dyDescent="0.3">
      <c r="A19" s="2">
        <v>421527</v>
      </c>
      <c r="B19" s="2" t="s">
        <v>35</v>
      </c>
      <c r="C19" s="3" t="s">
        <v>36</v>
      </c>
    </row>
    <row r="20" spans="1:3" ht="31.2" x14ac:dyDescent="0.3">
      <c r="A20" s="2">
        <v>158296</v>
      </c>
      <c r="B20" s="2" t="s">
        <v>37</v>
      </c>
      <c r="C20" s="3" t="s">
        <v>38</v>
      </c>
    </row>
    <row r="21" spans="1:3" ht="31.2" x14ac:dyDescent="0.3">
      <c r="A21" s="2">
        <v>624690</v>
      </c>
      <c r="B21" s="2" t="s">
        <v>39</v>
      </c>
      <c r="C21" s="3" t="s">
        <v>40</v>
      </c>
    </row>
    <row r="22" spans="1:3" ht="31.2" x14ac:dyDescent="0.3">
      <c r="A22" s="2">
        <v>575752</v>
      </c>
      <c r="B22" s="2" t="s">
        <v>41</v>
      </c>
      <c r="C22" s="3" t="s">
        <v>42</v>
      </c>
    </row>
    <row r="23" spans="1:3" ht="46.8" x14ac:dyDescent="0.3">
      <c r="A23" s="2">
        <v>621172</v>
      </c>
      <c r="B23" s="2" t="s">
        <v>43</v>
      </c>
      <c r="C23" s="3" t="s">
        <v>44</v>
      </c>
    </row>
    <row r="24" spans="1:3" ht="31.2" x14ac:dyDescent="0.3">
      <c r="A24" s="2">
        <v>764305</v>
      </c>
      <c r="B24" s="2" t="s">
        <v>73</v>
      </c>
      <c r="C24" s="8" t="s">
        <v>74</v>
      </c>
    </row>
    <row r="25" spans="1:3" ht="46.8" x14ac:dyDescent="0.3">
      <c r="A25" s="2">
        <v>459889</v>
      </c>
      <c r="B25" s="2" t="s">
        <v>45</v>
      </c>
      <c r="C25" s="3" t="s">
        <v>46</v>
      </c>
    </row>
    <row r="26" spans="1:3" x14ac:dyDescent="0.3">
      <c r="A26" s="2"/>
      <c r="B26" s="2"/>
      <c r="C26" s="4"/>
    </row>
  </sheetData>
  <hyperlinks>
    <hyperlink ref="C2" r:id="rId1" xr:uid="{9AD0FE99-024B-4158-B090-C8751469AC6C}"/>
    <hyperlink ref="C3" r:id="rId2" display="mailto:alexalamgirbd@gmail.com" xr:uid="{381DFDF4-5531-4B37-BA74-4258D0AA0D79}"/>
    <hyperlink ref="C4" r:id="rId3" display="mailto:aseyasiddiqua30@gmail.com" xr:uid="{D088979A-4B7E-4B2B-B2E6-DE101EC1ED06}"/>
    <hyperlink ref="C6" r:id="rId4" xr:uid="{4F1EF48A-5DBC-4487-B849-C3C5B90E2C4A}"/>
    <hyperlink ref="C7" r:id="rId5" display="mailto:aymaanzaman05@gmail.com" xr:uid="{3E94FEF5-B074-4073-BB7A-6627893B6F06}"/>
    <hyperlink ref="C8" r:id="rId6" display="mailto:kashfiaahmed70@gmail.com" xr:uid="{452F512E-00B7-47BF-ACFD-EBEAE8D96449}"/>
    <hyperlink ref="C9" r:id="rId7" display="mailto:kibria.mobin@gmail.com" xr:uid="{792855C9-E9C4-40CE-819A-1B7C8699BC12}"/>
    <hyperlink ref="C10" r:id="rId8" display="mailto:mahira.akh24@gmail.com" xr:uid="{6EC87319-A9A4-498A-903C-6D6ACD808C4C}"/>
    <hyperlink ref="C11" r:id="rId9" display="mailto:mansibrahmanofficial@gmail.com" xr:uid="{E4C56E11-3325-4BB1-8563-02B4620D4DD9}"/>
    <hyperlink ref="C12" r:id="rId10" display="mailto:nazeefrahman.1208@gmail.com" xr:uid="{B8D78BDA-BE81-481B-B522-8B43413178AF}"/>
    <hyperlink ref="C13" r:id="rId11" display="mailto:ntasfia4@gmail.com" xr:uid="{95A2D204-3D89-460D-BDCC-ED8A09B70E6F}"/>
    <hyperlink ref="C14" r:id="rId12" display="mailto:ramisamaliatyashra@gmail.com" xr:uid="{5C101B26-978E-4A83-9A25-313C0A8E9BE5}"/>
    <hyperlink ref="C15" r:id="rId13" display="mailto:snehaasadia@gmail.com" xr:uid="{D566DEFE-56F2-4764-A8C1-F7C775F5705B}"/>
    <hyperlink ref="C16" r:id="rId14" display="mailto:sajid.rimo25@gmail.com" xr:uid="{C58C8D9D-B81B-44F2-9E17-EDCC2B503222}"/>
    <hyperlink ref="C17" r:id="rId15" display="mailto:sara.b.iftekhar@gmail.com" xr:uid="{7446BA9F-C707-4129-AED6-422EA872222C}"/>
    <hyperlink ref="C18" r:id="rId16" display="mailto:sharafalam16@gmail.com" xr:uid="{C9A1C5BD-9436-449D-8D22-3CBB2FE8BDA6}"/>
    <hyperlink ref="C19" r:id="rId17" display="mailto:sharikachowdhury03@gmail.com" xr:uid="{6BEEB47C-7FE6-4FED-837A-2B2D6D41FD2A}"/>
    <hyperlink ref="C20" r:id="rId18" display="mailto:tahiyatabdullah@gmail.com" xr:uid="{0E20A248-DA0B-4F76-994A-673974B4EEB6}"/>
    <hyperlink ref="C21" r:id="rId19" display="mailto:sk.tarannum06@gmail.com" xr:uid="{9471D0FE-14BA-4180-9D25-BCA48AF324A4}"/>
    <hyperlink ref="C22" r:id="rId20" display="mailto:mahmudwazeed@gmail.com" xr:uid="{05DAD34F-B6C5-4578-A647-5CFCEAA6331F}"/>
    <hyperlink ref="C23" r:id="rId21" display="mailto:zaianjannat0001@gmail.com" xr:uid="{815347A0-EDE3-4735-A2AF-D98D9A66832D}"/>
    <hyperlink ref="C25" r:id="rId22" xr:uid="{2BF7FA1D-C5AC-4DED-97F8-6BA2FC6F8F1E}"/>
    <hyperlink ref="C5" r:id="rId23" xr:uid="{1FF5E8CF-4ADB-45A8-990F-17A45F96B677}"/>
  </hyperlinks>
  <pageMargins left="0.7" right="0.7" top="0.75" bottom="0.75" header="0.3" footer="0.3"/>
  <ignoredErrors>
    <ignoredError sqref="A1:B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8DD-3281-47C4-8C1A-AA7CEEC4A6CE}">
  <dimension ref="A1:G24"/>
  <sheetViews>
    <sheetView topLeftCell="B1" workbookViewId="0">
      <selection activeCell="I13" sqref="I13"/>
    </sheetView>
  </sheetViews>
  <sheetFormatPr defaultRowHeight="15.6" x14ac:dyDescent="0.3"/>
  <cols>
    <col min="2" max="2" width="23.3984375" bestFit="1" customWidth="1"/>
  </cols>
  <sheetData>
    <row r="1" spans="1:7" x14ac:dyDescent="0.3">
      <c r="A1" t="s">
        <v>54</v>
      </c>
      <c r="B1" t="s">
        <v>55</v>
      </c>
      <c r="C1" t="s">
        <v>47</v>
      </c>
      <c r="D1" t="s">
        <v>50</v>
      </c>
      <c r="E1" t="s">
        <v>67</v>
      </c>
      <c r="F1" t="s">
        <v>53</v>
      </c>
      <c r="G1" t="s">
        <v>52</v>
      </c>
    </row>
    <row r="2" spans="1:7" x14ac:dyDescent="0.3">
      <c r="A2">
        <v>757516</v>
      </c>
      <c r="B2" t="s">
        <v>3</v>
      </c>
      <c r="C2">
        <v>34</v>
      </c>
      <c r="D2">
        <v>50</v>
      </c>
      <c r="E2">
        <v>34</v>
      </c>
      <c r="F2">
        <v>9</v>
      </c>
      <c r="G2">
        <v>20</v>
      </c>
    </row>
    <row r="3" spans="1:7" x14ac:dyDescent="0.3">
      <c r="A3">
        <v>604057</v>
      </c>
      <c r="B3" t="s">
        <v>5</v>
      </c>
      <c r="G3">
        <v>20</v>
      </c>
    </row>
    <row r="4" spans="1:7" x14ac:dyDescent="0.3">
      <c r="A4">
        <v>934245</v>
      </c>
      <c r="B4" t="s">
        <v>7</v>
      </c>
      <c r="C4">
        <v>37</v>
      </c>
      <c r="D4">
        <v>50</v>
      </c>
      <c r="E4">
        <v>37</v>
      </c>
      <c r="F4">
        <v>3</v>
      </c>
      <c r="G4">
        <v>20</v>
      </c>
    </row>
    <row r="5" spans="1:7" x14ac:dyDescent="0.3">
      <c r="A5">
        <v>121716</v>
      </c>
      <c r="B5" t="s">
        <v>9</v>
      </c>
      <c r="C5">
        <v>37</v>
      </c>
      <c r="D5">
        <v>50</v>
      </c>
      <c r="E5">
        <v>37</v>
      </c>
      <c r="F5">
        <v>3</v>
      </c>
      <c r="G5">
        <v>20</v>
      </c>
    </row>
    <row r="6" spans="1:7" x14ac:dyDescent="0.3">
      <c r="A6">
        <v>648081</v>
      </c>
      <c r="B6" t="s">
        <v>10</v>
      </c>
      <c r="C6">
        <v>24</v>
      </c>
      <c r="D6">
        <v>50</v>
      </c>
      <c r="E6">
        <v>24</v>
      </c>
      <c r="F6">
        <v>13</v>
      </c>
      <c r="G6">
        <v>20</v>
      </c>
    </row>
    <row r="7" spans="1:7" x14ac:dyDescent="0.3">
      <c r="A7">
        <v>650004</v>
      </c>
      <c r="B7" t="s">
        <v>11</v>
      </c>
      <c r="C7">
        <v>21</v>
      </c>
      <c r="D7">
        <v>50</v>
      </c>
      <c r="E7">
        <v>21</v>
      </c>
      <c r="F7">
        <v>16</v>
      </c>
      <c r="G7">
        <v>20</v>
      </c>
    </row>
    <row r="8" spans="1:7" x14ac:dyDescent="0.3">
      <c r="A8">
        <v>417695</v>
      </c>
      <c r="B8" t="s">
        <v>13</v>
      </c>
      <c r="C8">
        <v>38</v>
      </c>
      <c r="D8">
        <v>50</v>
      </c>
      <c r="E8">
        <v>38</v>
      </c>
      <c r="F8">
        <v>2</v>
      </c>
      <c r="G8">
        <v>20</v>
      </c>
    </row>
    <row r="9" spans="1:7" x14ac:dyDescent="0.3">
      <c r="A9">
        <v>400651</v>
      </c>
      <c r="B9" t="s">
        <v>15</v>
      </c>
      <c r="C9">
        <v>24</v>
      </c>
      <c r="D9">
        <v>50</v>
      </c>
      <c r="E9">
        <v>24</v>
      </c>
      <c r="F9">
        <v>13</v>
      </c>
      <c r="G9">
        <v>20</v>
      </c>
    </row>
    <row r="10" spans="1:7" x14ac:dyDescent="0.3">
      <c r="A10">
        <v>979212</v>
      </c>
      <c r="B10" t="s">
        <v>17</v>
      </c>
      <c r="C10">
        <v>36</v>
      </c>
      <c r="D10">
        <v>50</v>
      </c>
      <c r="E10">
        <v>36</v>
      </c>
      <c r="F10">
        <v>7</v>
      </c>
      <c r="G10">
        <v>20</v>
      </c>
    </row>
    <row r="11" spans="1:7" x14ac:dyDescent="0.3">
      <c r="A11">
        <v>542127</v>
      </c>
      <c r="B11" t="s">
        <v>19</v>
      </c>
      <c r="C11">
        <v>12</v>
      </c>
      <c r="D11">
        <v>50</v>
      </c>
      <c r="E11">
        <v>12</v>
      </c>
      <c r="F11">
        <v>19</v>
      </c>
      <c r="G11">
        <v>20</v>
      </c>
    </row>
    <row r="12" spans="1:7" x14ac:dyDescent="0.3">
      <c r="A12">
        <v>678535</v>
      </c>
      <c r="B12" t="s">
        <v>21</v>
      </c>
      <c r="G12">
        <v>20</v>
      </c>
    </row>
    <row r="13" spans="1:7" x14ac:dyDescent="0.3">
      <c r="A13">
        <v>303558</v>
      </c>
      <c r="B13" t="s">
        <v>23</v>
      </c>
      <c r="C13">
        <v>27</v>
      </c>
      <c r="D13">
        <v>50</v>
      </c>
      <c r="E13">
        <v>27</v>
      </c>
      <c r="F13">
        <v>10</v>
      </c>
      <c r="G13">
        <v>20</v>
      </c>
    </row>
    <row r="14" spans="1:7" x14ac:dyDescent="0.3">
      <c r="A14">
        <v>196303</v>
      </c>
      <c r="B14" t="s">
        <v>25</v>
      </c>
      <c r="G14">
        <v>20</v>
      </c>
    </row>
    <row r="15" spans="1:7" x14ac:dyDescent="0.3">
      <c r="A15">
        <v>146014</v>
      </c>
      <c r="B15" t="s">
        <v>27</v>
      </c>
      <c r="C15">
        <v>17</v>
      </c>
      <c r="D15">
        <v>50</v>
      </c>
      <c r="E15">
        <v>17</v>
      </c>
      <c r="F15">
        <v>17</v>
      </c>
      <c r="G15">
        <v>20</v>
      </c>
    </row>
    <row r="16" spans="1:7" x14ac:dyDescent="0.3">
      <c r="A16">
        <v>907183</v>
      </c>
      <c r="B16" t="s">
        <v>29</v>
      </c>
      <c r="C16">
        <v>23</v>
      </c>
      <c r="D16">
        <v>50</v>
      </c>
      <c r="E16">
        <v>23</v>
      </c>
      <c r="F16">
        <v>15</v>
      </c>
      <c r="G16">
        <v>20</v>
      </c>
    </row>
    <row r="17" spans="1:7" x14ac:dyDescent="0.3">
      <c r="A17">
        <v>399043</v>
      </c>
      <c r="B17" t="s">
        <v>31</v>
      </c>
      <c r="G17">
        <v>20</v>
      </c>
    </row>
    <row r="18" spans="1:7" x14ac:dyDescent="0.3">
      <c r="A18">
        <v>643388</v>
      </c>
      <c r="B18" t="s">
        <v>33</v>
      </c>
      <c r="C18">
        <v>37</v>
      </c>
      <c r="D18">
        <v>50</v>
      </c>
      <c r="E18">
        <v>37</v>
      </c>
      <c r="F18">
        <v>3</v>
      </c>
      <c r="G18">
        <v>20</v>
      </c>
    </row>
    <row r="19" spans="1:7" x14ac:dyDescent="0.3">
      <c r="A19">
        <v>421527</v>
      </c>
      <c r="B19" t="s">
        <v>35</v>
      </c>
      <c r="C19">
        <v>35</v>
      </c>
      <c r="D19">
        <v>50</v>
      </c>
      <c r="E19">
        <v>35</v>
      </c>
      <c r="F19">
        <v>8</v>
      </c>
      <c r="G19">
        <v>20</v>
      </c>
    </row>
    <row r="20" spans="1:7" x14ac:dyDescent="0.3">
      <c r="A20">
        <v>158296</v>
      </c>
      <c r="B20" t="s">
        <v>37</v>
      </c>
      <c r="C20">
        <v>25</v>
      </c>
      <c r="D20">
        <v>50</v>
      </c>
      <c r="E20">
        <v>25</v>
      </c>
      <c r="F20">
        <v>12</v>
      </c>
      <c r="G20">
        <v>20</v>
      </c>
    </row>
    <row r="21" spans="1:7" x14ac:dyDescent="0.3">
      <c r="A21">
        <v>624690</v>
      </c>
      <c r="B21" t="s">
        <v>39</v>
      </c>
      <c r="C21">
        <v>27</v>
      </c>
      <c r="D21">
        <v>50</v>
      </c>
      <c r="E21">
        <v>27</v>
      </c>
      <c r="F21">
        <v>10</v>
      </c>
      <c r="G21">
        <v>20</v>
      </c>
    </row>
    <row r="22" spans="1:7" x14ac:dyDescent="0.3">
      <c r="A22">
        <v>575752</v>
      </c>
      <c r="B22" t="s">
        <v>41</v>
      </c>
      <c r="C22">
        <v>37</v>
      </c>
      <c r="D22">
        <v>50</v>
      </c>
      <c r="E22">
        <v>37</v>
      </c>
      <c r="F22">
        <v>3</v>
      </c>
      <c r="G22">
        <v>20</v>
      </c>
    </row>
    <row r="23" spans="1:7" x14ac:dyDescent="0.3">
      <c r="A23">
        <v>621172</v>
      </c>
      <c r="B23" t="s">
        <v>43</v>
      </c>
      <c r="C23">
        <v>16</v>
      </c>
      <c r="D23">
        <v>50</v>
      </c>
      <c r="E23">
        <v>16</v>
      </c>
      <c r="F23">
        <v>18</v>
      </c>
      <c r="G23">
        <v>20</v>
      </c>
    </row>
    <row r="24" spans="1:7" x14ac:dyDescent="0.3">
      <c r="A24">
        <v>459889</v>
      </c>
      <c r="B24" t="s">
        <v>45</v>
      </c>
      <c r="C24">
        <v>40</v>
      </c>
      <c r="D24">
        <v>50</v>
      </c>
      <c r="E24">
        <v>40</v>
      </c>
      <c r="F24">
        <v>1</v>
      </c>
      <c r="G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7C-7F63-447F-B3A0-BBB61BCDF2BA}">
  <dimension ref="A1:I24"/>
  <sheetViews>
    <sheetView workbookViewId="0">
      <selection activeCell="F5" sqref="F5"/>
    </sheetView>
  </sheetViews>
  <sheetFormatPr defaultRowHeight="15.6" x14ac:dyDescent="0.3"/>
  <sheetData>
    <row r="1" spans="1:9" ht="16.2" thickBot="1" x14ac:dyDescent="0.35">
      <c r="A1" t="s">
        <v>0</v>
      </c>
      <c r="B1" t="s">
        <v>1</v>
      </c>
      <c r="C1" s="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ht="31.2" x14ac:dyDescent="0.3">
      <c r="A2" s="2">
        <v>757516</v>
      </c>
      <c r="B2" s="2" t="s">
        <v>3</v>
      </c>
      <c r="C2" s="5">
        <v>18</v>
      </c>
      <c r="D2" s="5">
        <v>9</v>
      </c>
      <c r="E2" s="6">
        <f>F2-D2-C2</f>
        <v>23</v>
      </c>
      <c r="F2">
        <v>50</v>
      </c>
      <c r="G2">
        <f>C2-0.25*D2</f>
        <v>15.75</v>
      </c>
      <c r="H2">
        <v>7</v>
      </c>
      <c r="I2">
        <f>_xlfn.RANK.EQ(G2,$G$2:$G$24)</f>
        <v>3</v>
      </c>
    </row>
    <row r="3" spans="1:9" ht="31.2" x14ac:dyDescent="0.3">
      <c r="A3" s="2">
        <v>604057</v>
      </c>
      <c r="B3" s="2" t="s">
        <v>5</v>
      </c>
      <c r="C3" s="7">
        <v>2</v>
      </c>
      <c r="D3" s="5">
        <v>42</v>
      </c>
      <c r="E3" s="6">
        <f t="shared" ref="E3:E24" si="0">F3-D3-C3</f>
        <v>6</v>
      </c>
      <c r="F3">
        <v>50</v>
      </c>
      <c r="G3">
        <f t="shared" ref="G3:G24" si="1">C3-0.25*D3</f>
        <v>-8.5</v>
      </c>
      <c r="H3">
        <v>7</v>
      </c>
      <c r="I3">
        <f t="shared" ref="I3:I24" si="2">_xlfn.RANK.EQ(G3,$G$2:$G$24)</f>
        <v>23</v>
      </c>
    </row>
    <row r="4" spans="1:9" ht="47.4" thickBot="1" x14ac:dyDescent="0.35">
      <c r="A4" s="2">
        <v>934245</v>
      </c>
      <c r="B4" s="2" t="s">
        <v>7</v>
      </c>
      <c r="C4" s="5">
        <v>12</v>
      </c>
      <c r="D4" s="5">
        <v>14</v>
      </c>
      <c r="E4" s="6">
        <f t="shared" si="0"/>
        <v>24</v>
      </c>
      <c r="F4">
        <v>50</v>
      </c>
      <c r="G4">
        <f t="shared" si="1"/>
        <v>8.5</v>
      </c>
      <c r="H4">
        <v>7</v>
      </c>
      <c r="I4">
        <f t="shared" si="2"/>
        <v>11</v>
      </c>
    </row>
    <row r="5" spans="1:9" ht="63" thickBot="1" x14ac:dyDescent="0.35">
      <c r="A5" s="2">
        <v>121716</v>
      </c>
      <c r="B5" s="2" t="s">
        <v>9</v>
      </c>
      <c r="C5" s="5">
        <v>15</v>
      </c>
      <c r="D5" s="5">
        <v>35</v>
      </c>
      <c r="E5" s="6">
        <f t="shared" si="0"/>
        <v>0</v>
      </c>
      <c r="F5">
        <v>50</v>
      </c>
      <c r="G5">
        <f t="shared" si="1"/>
        <v>6.25</v>
      </c>
      <c r="H5">
        <v>7</v>
      </c>
      <c r="I5">
        <f t="shared" si="2"/>
        <v>12</v>
      </c>
    </row>
    <row r="6" spans="1:9" ht="31.8" thickBot="1" x14ac:dyDescent="0.35">
      <c r="A6" s="2">
        <v>648081</v>
      </c>
      <c r="B6" s="2" t="s">
        <v>10</v>
      </c>
      <c r="C6" s="5">
        <v>6</v>
      </c>
      <c r="D6" s="5">
        <v>15</v>
      </c>
      <c r="E6" s="6">
        <f t="shared" si="0"/>
        <v>29</v>
      </c>
      <c r="F6">
        <v>50</v>
      </c>
      <c r="G6">
        <f t="shared" si="1"/>
        <v>2.25</v>
      </c>
      <c r="H6">
        <v>7</v>
      </c>
      <c r="I6">
        <f t="shared" si="2"/>
        <v>18</v>
      </c>
    </row>
    <row r="7" spans="1:9" ht="31.8" thickBot="1" x14ac:dyDescent="0.35">
      <c r="A7" s="2">
        <v>650004</v>
      </c>
      <c r="B7" s="2" t="s">
        <v>11</v>
      </c>
      <c r="C7" s="5">
        <v>7</v>
      </c>
      <c r="D7" s="5">
        <v>15</v>
      </c>
      <c r="E7" s="6">
        <f t="shared" si="0"/>
        <v>28</v>
      </c>
      <c r="F7">
        <v>50</v>
      </c>
      <c r="G7">
        <f t="shared" si="1"/>
        <v>3.25</v>
      </c>
      <c r="H7">
        <v>7</v>
      </c>
      <c r="I7">
        <f t="shared" si="2"/>
        <v>15</v>
      </c>
    </row>
    <row r="8" spans="1:9" ht="31.8" thickBot="1" x14ac:dyDescent="0.35">
      <c r="A8" s="2">
        <v>417695</v>
      </c>
      <c r="B8" s="2" t="s">
        <v>13</v>
      </c>
      <c r="C8" s="5">
        <v>12</v>
      </c>
      <c r="D8" s="5">
        <v>5</v>
      </c>
      <c r="E8" s="6">
        <f t="shared" si="0"/>
        <v>33</v>
      </c>
      <c r="F8">
        <v>50</v>
      </c>
      <c r="G8">
        <f t="shared" si="1"/>
        <v>10.75</v>
      </c>
      <c r="H8">
        <v>7</v>
      </c>
      <c r="I8">
        <f t="shared" si="2"/>
        <v>8</v>
      </c>
    </row>
    <row r="9" spans="1:9" ht="47.4" thickBot="1" x14ac:dyDescent="0.35">
      <c r="A9" s="2">
        <v>400651</v>
      </c>
      <c r="B9" s="2" t="s">
        <v>15</v>
      </c>
      <c r="C9" s="5">
        <v>11</v>
      </c>
      <c r="D9" s="5">
        <v>6</v>
      </c>
      <c r="E9" s="6">
        <f t="shared" si="0"/>
        <v>33</v>
      </c>
      <c r="F9">
        <v>50</v>
      </c>
      <c r="G9">
        <f t="shared" si="1"/>
        <v>9.5</v>
      </c>
      <c r="H9">
        <v>7</v>
      </c>
      <c r="I9">
        <f t="shared" si="2"/>
        <v>10</v>
      </c>
    </row>
    <row r="10" spans="1:9" ht="31.8" thickBot="1" x14ac:dyDescent="0.35">
      <c r="A10" s="2">
        <v>979212</v>
      </c>
      <c r="B10" s="2" t="s">
        <v>17</v>
      </c>
      <c r="C10" s="5">
        <v>19</v>
      </c>
      <c r="D10" s="5">
        <v>16</v>
      </c>
      <c r="E10" s="6">
        <f t="shared" si="0"/>
        <v>15</v>
      </c>
      <c r="F10">
        <v>50</v>
      </c>
      <c r="G10">
        <f t="shared" si="1"/>
        <v>15</v>
      </c>
      <c r="H10">
        <v>7</v>
      </c>
      <c r="I10">
        <f t="shared" si="2"/>
        <v>4</v>
      </c>
    </row>
    <row r="11" spans="1:9" ht="31.8" thickBot="1" x14ac:dyDescent="0.35">
      <c r="A11" s="2">
        <v>542127</v>
      </c>
      <c r="B11" s="2" t="s">
        <v>19</v>
      </c>
      <c r="C11" s="5">
        <v>2</v>
      </c>
      <c r="D11" s="5">
        <v>25</v>
      </c>
      <c r="E11" s="6">
        <f t="shared" si="0"/>
        <v>23</v>
      </c>
      <c r="F11">
        <v>50</v>
      </c>
      <c r="G11">
        <f t="shared" si="1"/>
        <v>-4.25</v>
      </c>
      <c r="H11">
        <v>7</v>
      </c>
      <c r="I11">
        <f t="shared" si="2"/>
        <v>22</v>
      </c>
    </row>
    <row r="12" spans="1:9" ht="31.8" thickBot="1" x14ac:dyDescent="0.35">
      <c r="A12" s="2">
        <v>678535</v>
      </c>
      <c r="B12" s="2" t="s">
        <v>21</v>
      </c>
      <c r="C12" s="7"/>
      <c r="D12" s="7"/>
      <c r="E12" s="6">
        <f t="shared" si="0"/>
        <v>50</v>
      </c>
      <c r="F12">
        <v>50</v>
      </c>
      <c r="G12">
        <f t="shared" si="1"/>
        <v>0</v>
      </c>
      <c r="H12">
        <v>7</v>
      </c>
      <c r="I12">
        <f t="shared" si="2"/>
        <v>19</v>
      </c>
    </row>
    <row r="13" spans="1:9" ht="31.8" thickBot="1" x14ac:dyDescent="0.35">
      <c r="A13" s="2">
        <v>303558</v>
      </c>
      <c r="B13" s="2" t="s">
        <v>23</v>
      </c>
      <c r="C13" s="5">
        <v>6</v>
      </c>
      <c r="D13" s="5">
        <v>14</v>
      </c>
      <c r="E13" s="6">
        <f t="shared" si="0"/>
        <v>30</v>
      </c>
      <c r="F13">
        <v>50</v>
      </c>
      <c r="G13">
        <f t="shared" si="1"/>
        <v>2.5</v>
      </c>
      <c r="H13">
        <v>7</v>
      </c>
      <c r="I13">
        <f t="shared" si="2"/>
        <v>16</v>
      </c>
    </row>
    <row r="14" spans="1:9" ht="31.2" x14ac:dyDescent="0.3">
      <c r="A14" s="2">
        <v>196303</v>
      </c>
      <c r="B14" s="2" t="s">
        <v>25</v>
      </c>
      <c r="C14" s="5">
        <v>17</v>
      </c>
      <c r="D14" s="5">
        <v>15</v>
      </c>
      <c r="E14" s="6">
        <f t="shared" si="0"/>
        <v>18</v>
      </c>
      <c r="F14">
        <v>50</v>
      </c>
      <c r="G14">
        <f t="shared" si="1"/>
        <v>13.25</v>
      </c>
      <c r="H14">
        <v>7</v>
      </c>
      <c r="I14">
        <f t="shared" si="2"/>
        <v>6</v>
      </c>
    </row>
    <row r="15" spans="1:9" ht="47.4" thickBot="1" x14ac:dyDescent="0.35">
      <c r="A15" s="2">
        <v>146014</v>
      </c>
      <c r="B15" s="2" t="s">
        <v>27</v>
      </c>
      <c r="C15" s="7"/>
      <c r="D15" s="7"/>
      <c r="E15" s="6">
        <f t="shared" si="0"/>
        <v>50</v>
      </c>
      <c r="F15">
        <v>50</v>
      </c>
      <c r="G15">
        <f t="shared" si="1"/>
        <v>0</v>
      </c>
      <c r="H15">
        <v>7</v>
      </c>
      <c r="I15">
        <f t="shared" si="2"/>
        <v>19</v>
      </c>
    </row>
    <row r="16" spans="1:9" ht="47.4" thickBot="1" x14ac:dyDescent="0.35">
      <c r="A16" s="2">
        <v>907183</v>
      </c>
      <c r="B16" s="2" t="s">
        <v>29</v>
      </c>
      <c r="C16" s="5">
        <v>7</v>
      </c>
      <c r="D16" s="5">
        <v>12</v>
      </c>
      <c r="E16" s="6">
        <f t="shared" si="0"/>
        <v>31</v>
      </c>
      <c r="F16">
        <v>50</v>
      </c>
      <c r="G16">
        <f t="shared" si="1"/>
        <v>4</v>
      </c>
      <c r="H16">
        <v>7</v>
      </c>
      <c r="I16">
        <f t="shared" si="2"/>
        <v>14</v>
      </c>
    </row>
    <row r="17" spans="1:9" ht="31.8" thickBot="1" x14ac:dyDescent="0.35">
      <c r="A17" s="2">
        <v>399043</v>
      </c>
      <c r="B17" s="2" t="s">
        <v>31</v>
      </c>
      <c r="C17" s="7"/>
      <c r="D17" s="7"/>
      <c r="E17" s="6">
        <f t="shared" si="0"/>
        <v>50</v>
      </c>
      <c r="F17">
        <v>50</v>
      </c>
      <c r="G17">
        <f t="shared" si="1"/>
        <v>0</v>
      </c>
      <c r="H17">
        <v>7</v>
      </c>
      <c r="I17">
        <f t="shared" si="2"/>
        <v>19</v>
      </c>
    </row>
    <row r="18" spans="1:9" ht="31.8" thickBot="1" x14ac:dyDescent="0.35">
      <c r="A18" s="2">
        <v>643388</v>
      </c>
      <c r="B18" s="2" t="s">
        <v>33</v>
      </c>
      <c r="C18" s="5">
        <v>19</v>
      </c>
      <c r="D18" s="5">
        <v>28</v>
      </c>
      <c r="E18" s="6">
        <f t="shared" si="0"/>
        <v>3</v>
      </c>
      <c r="F18">
        <v>50</v>
      </c>
      <c r="G18">
        <f t="shared" si="1"/>
        <v>12</v>
      </c>
      <c r="H18">
        <v>7</v>
      </c>
      <c r="I18">
        <f t="shared" si="2"/>
        <v>7</v>
      </c>
    </row>
    <row r="19" spans="1:9" ht="63" thickBot="1" x14ac:dyDescent="0.35">
      <c r="A19" s="2">
        <v>421527</v>
      </c>
      <c r="B19" s="2" t="s">
        <v>35</v>
      </c>
      <c r="C19" s="5">
        <v>10</v>
      </c>
      <c r="D19" s="5">
        <v>30</v>
      </c>
      <c r="E19" s="6">
        <f t="shared" si="0"/>
        <v>10</v>
      </c>
      <c r="F19">
        <v>50</v>
      </c>
      <c r="G19">
        <f t="shared" si="1"/>
        <v>2.5</v>
      </c>
      <c r="H19">
        <v>7</v>
      </c>
      <c r="I19">
        <f t="shared" si="2"/>
        <v>16</v>
      </c>
    </row>
    <row r="20" spans="1:9" ht="31.8" thickBot="1" x14ac:dyDescent="0.35">
      <c r="A20" s="2">
        <v>158296</v>
      </c>
      <c r="B20" s="2" t="s">
        <v>37</v>
      </c>
      <c r="C20" s="5">
        <v>8</v>
      </c>
      <c r="D20" s="5">
        <v>12</v>
      </c>
      <c r="E20" s="6">
        <f t="shared" si="0"/>
        <v>30</v>
      </c>
      <c r="F20">
        <v>50</v>
      </c>
      <c r="G20">
        <f t="shared" si="1"/>
        <v>5</v>
      </c>
      <c r="H20">
        <v>7</v>
      </c>
      <c r="I20">
        <f t="shared" si="2"/>
        <v>13</v>
      </c>
    </row>
    <row r="21" spans="1:9" ht="31.2" x14ac:dyDescent="0.3">
      <c r="A21" s="2">
        <v>624690</v>
      </c>
      <c r="B21" s="2" t="s">
        <v>39</v>
      </c>
      <c r="C21" s="5">
        <v>18</v>
      </c>
      <c r="D21" s="5">
        <v>4</v>
      </c>
      <c r="E21" s="6">
        <f t="shared" si="0"/>
        <v>28</v>
      </c>
      <c r="F21">
        <v>50</v>
      </c>
      <c r="G21">
        <f t="shared" si="1"/>
        <v>17</v>
      </c>
      <c r="H21">
        <v>7</v>
      </c>
      <c r="I21">
        <f t="shared" si="2"/>
        <v>1</v>
      </c>
    </row>
    <row r="22" spans="1:9" ht="31.8" thickBot="1" x14ac:dyDescent="0.35">
      <c r="A22" s="2">
        <v>575752</v>
      </c>
      <c r="B22" s="2" t="s">
        <v>41</v>
      </c>
      <c r="C22" s="5">
        <v>16</v>
      </c>
      <c r="D22" s="5">
        <v>10</v>
      </c>
      <c r="E22" s="6">
        <f t="shared" si="0"/>
        <v>24</v>
      </c>
      <c r="F22">
        <v>50</v>
      </c>
      <c r="G22">
        <f t="shared" si="1"/>
        <v>13.5</v>
      </c>
      <c r="H22">
        <v>7</v>
      </c>
      <c r="I22">
        <f t="shared" si="2"/>
        <v>5</v>
      </c>
    </row>
    <row r="23" spans="1:9" ht="47.4" thickBot="1" x14ac:dyDescent="0.35">
      <c r="A23" s="2">
        <v>621172</v>
      </c>
      <c r="B23" s="2" t="s">
        <v>43</v>
      </c>
      <c r="C23" s="5">
        <v>14</v>
      </c>
      <c r="D23" s="5">
        <v>13</v>
      </c>
      <c r="E23" s="6">
        <f t="shared" si="0"/>
        <v>23</v>
      </c>
      <c r="F23">
        <v>50</v>
      </c>
      <c r="G23">
        <f>C23-0.25*D23</f>
        <v>10.75</v>
      </c>
      <c r="H23">
        <v>7</v>
      </c>
      <c r="I23">
        <f>_xlfn.RANK.EQ(G23,$G$2:$G$24)</f>
        <v>8</v>
      </c>
    </row>
    <row r="24" spans="1:9" ht="47.4" thickBot="1" x14ac:dyDescent="0.35">
      <c r="A24" s="2">
        <v>459889</v>
      </c>
      <c r="B24" s="2" t="s">
        <v>45</v>
      </c>
      <c r="C24" s="5">
        <v>19</v>
      </c>
      <c r="D24" s="5">
        <v>9</v>
      </c>
      <c r="E24" s="6">
        <f t="shared" si="0"/>
        <v>22</v>
      </c>
      <c r="F24">
        <v>50</v>
      </c>
      <c r="G24">
        <f t="shared" si="1"/>
        <v>16.75</v>
      </c>
      <c r="H24">
        <v>7</v>
      </c>
      <c r="I24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E4A7-33AC-4249-9023-01333106F7E9}">
  <dimension ref="A1:L24"/>
  <sheetViews>
    <sheetView tabSelected="1" topLeftCell="A15" zoomScaleNormal="100" workbookViewId="0">
      <selection activeCell="A23" sqref="A23:B24"/>
    </sheetView>
  </sheetViews>
  <sheetFormatPr defaultRowHeight="15.6" x14ac:dyDescent="0.3"/>
  <sheetData>
    <row r="1" spans="1:12" x14ac:dyDescent="0.3">
      <c r="A1" t="s">
        <v>0</v>
      </c>
      <c r="B1" t="s">
        <v>1</v>
      </c>
      <c r="C1" t="s">
        <v>56</v>
      </c>
      <c r="D1" t="s">
        <v>57</v>
      </c>
      <c r="E1" t="s">
        <v>59</v>
      </c>
      <c r="F1" t="s">
        <v>68</v>
      </c>
      <c r="G1" t="s">
        <v>69</v>
      </c>
      <c r="H1" t="s">
        <v>70</v>
      </c>
      <c r="I1" t="s">
        <v>52</v>
      </c>
      <c r="J1" t="s">
        <v>50</v>
      </c>
      <c r="K1" t="s">
        <v>53</v>
      </c>
      <c r="L1" t="s">
        <v>58</v>
      </c>
    </row>
    <row r="2" spans="1:12" ht="31.2" x14ac:dyDescent="0.3">
      <c r="A2" s="2">
        <v>757516</v>
      </c>
      <c r="B2" s="2" t="s">
        <v>3</v>
      </c>
      <c r="C2">
        <v>42</v>
      </c>
      <c r="D2">
        <v>13</v>
      </c>
      <c r="E2">
        <f>C2-D2*0.25</f>
        <v>38.75</v>
      </c>
      <c r="F2">
        <v>6</v>
      </c>
      <c r="G2">
        <v>7</v>
      </c>
      <c r="H2">
        <f>C2+F2+G2-(D2*0.25)</f>
        <v>51.75</v>
      </c>
      <c r="I2">
        <v>45</v>
      </c>
      <c r="J2">
        <v>90</v>
      </c>
      <c r="K2">
        <f>_xlfn.RANK.EQ(H2,$H$2:$H$24)</f>
        <v>3</v>
      </c>
      <c r="L2">
        <v>70</v>
      </c>
    </row>
    <row r="3" spans="1:12" ht="31.2" x14ac:dyDescent="0.3">
      <c r="A3" s="2">
        <v>604057</v>
      </c>
      <c r="B3" s="2" t="s">
        <v>5</v>
      </c>
      <c r="C3">
        <v>18</v>
      </c>
      <c r="D3">
        <v>52</v>
      </c>
      <c r="E3">
        <f>C3-D3*0.25</f>
        <v>5</v>
      </c>
      <c r="F3">
        <v>3</v>
      </c>
      <c r="G3">
        <v>5</v>
      </c>
      <c r="H3">
        <f>C3+F3+G3-(D3*0.25)</f>
        <v>13</v>
      </c>
      <c r="I3">
        <v>45</v>
      </c>
      <c r="J3">
        <v>90</v>
      </c>
      <c r="K3">
        <f t="shared" ref="K3:K24" si="0">_xlfn.RANK.EQ(H3,$H$2:$H$24)</f>
        <v>12</v>
      </c>
      <c r="L3">
        <v>70</v>
      </c>
    </row>
    <row r="4" spans="1:12" ht="46.8" x14ac:dyDescent="0.3">
      <c r="A4" s="2">
        <v>934245</v>
      </c>
      <c r="B4" s="2" t="s">
        <v>7</v>
      </c>
      <c r="C4">
        <v>26</v>
      </c>
      <c r="D4">
        <v>21</v>
      </c>
      <c r="E4">
        <f>C4-D4*0.25</f>
        <v>20.75</v>
      </c>
      <c r="F4">
        <v>6</v>
      </c>
      <c r="G4">
        <v>6</v>
      </c>
      <c r="H4">
        <f>C4+F4+G4-(D4*0.25)</f>
        <v>32.75</v>
      </c>
      <c r="I4">
        <v>45</v>
      </c>
      <c r="J4">
        <v>90</v>
      </c>
      <c r="K4">
        <f t="shared" si="0"/>
        <v>7</v>
      </c>
      <c r="L4">
        <v>70</v>
      </c>
    </row>
    <row r="5" spans="1:12" ht="62.4" x14ac:dyDescent="0.3">
      <c r="A5" s="2">
        <v>121716</v>
      </c>
      <c r="B5" s="2" t="s">
        <v>9</v>
      </c>
      <c r="C5">
        <v>25</v>
      </c>
      <c r="D5">
        <v>37</v>
      </c>
      <c r="E5">
        <f>C5-D5*0.25</f>
        <v>15.75</v>
      </c>
      <c r="F5">
        <v>4</v>
      </c>
      <c r="G5">
        <v>7.5</v>
      </c>
      <c r="H5">
        <f>C5+F5+G5-(D5*0.25)</f>
        <v>27.25</v>
      </c>
      <c r="I5">
        <v>45</v>
      </c>
      <c r="J5">
        <v>90</v>
      </c>
      <c r="K5">
        <f t="shared" si="0"/>
        <v>10</v>
      </c>
      <c r="L5">
        <v>70</v>
      </c>
    </row>
    <row r="6" spans="1:12" ht="31.2" x14ac:dyDescent="0.3">
      <c r="A6" s="2">
        <v>648081</v>
      </c>
      <c r="B6" s="2" t="s">
        <v>10</v>
      </c>
    </row>
    <row r="7" spans="1:12" ht="31.2" x14ac:dyDescent="0.3">
      <c r="A7" s="2">
        <v>650004</v>
      </c>
      <c r="B7" s="2" t="s">
        <v>11</v>
      </c>
    </row>
    <row r="8" spans="1:12" ht="31.2" x14ac:dyDescent="0.3">
      <c r="A8" s="2">
        <v>417695</v>
      </c>
      <c r="B8" s="2" t="s">
        <v>13</v>
      </c>
      <c r="C8">
        <v>28</v>
      </c>
      <c r="D8">
        <v>15</v>
      </c>
      <c r="E8">
        <f>C8-D8*0.25</f>
        <v>24.25</v>
      </c>
      <c r="F8">
        <v>0</v>
      </c>
      <c r="G8">
        <v>7</v>
      </c>
      <c r="H8">
        <f>C8+F8+G8-(D8*0.25)</f>
        <v>31.25</v>
      </c>
      <c r="I8">
        <v>45</v>
      </c>
      <c r="J8">
        <v>90</v>
      </c>
      <c r="K8">
        <f t="shared" si="0"/>
        <v>9</v>
      </c>
      <c r="L8">
        <v>70</v>
      </c>
    </row>
    <row r="9" spans="1:12" ht="46.8" x14ac:dyDescent="0.3">
      <c r="A9" s="2">
        <v>400651</v>
      </c>
      <c r="B9" s="2" t="s">
        <v>15</v>
      </c>
      <c r="C9">
        <v>9</v>
      </c>
      <c r="D9">
        <v>12</v>
      </c>
      <c r="E9">
        <f>C9-D9*0.25</f>
        <v>6</v>
      </c>
      <c r="F9">
        <v>2</v>
      </c>
      <c r="G9">
        <v>6</v>
      </c>
      <c r="H9">
        <f>C9+F9+G9-(D9*0.25)</f>
        <v>14</v>
      </c>
      <c r="I9">
        <v>45</v>
      </c>
      <c r="J9">
        <v>90</v>
      </c>
      <c r="K9">
        <f t="shared" si="0"/>
        <v>11</v>
      </c>
      <c r="L9">
        <v>70</v>
      </c>
    </row>
    <row r="10" spans="1:12" ht="31.2" x14ac:dyDescent="0.3">
      <c r="A10" s="2">
        <v>979212</v>
      </c>
      <c r="B10" s="2" t="s">
        <v>17</v>
      </c>
    </row>
    <row r="11" spans="1:12" ht="31.2" x14ac:dyDescent="0.3">
      <c r="A11" s="2">
        <v>542127</v>
      </c>
      <c r="B11" s="2" t="s">
        <v>19</v>
      </c>
    </row>
    <row r="12" spans="1:12" ht="31.2" x14ac:dyDescent="0.3">
      <c r="A12" s="2">
        <v>678535</v>
      </c>
      <c r="B12" s="2" t="s">
        <v>21</v>
      </c>
    </row>
    <row r="13" spans="1:12" ht="31.2" x14ac:dyDescent="0.3">
      <c r="A13" s="2">
        <v>303558</v>
      </c>
      <c r="B13" s="2" t="s">
        <v>23</v>
      </c>
      <c r="C13">
        <v>33</v>
      </c>
      <c r="D13">
        <v>25</v>
      </c>
      <c r="E13">
        <f>C13-D13*0.25</f>
        <v>26.75</v>
      </c>
      <c r="F13">
        <v>0</v>
      </c>
      <c r="G13">
        <v>5</v>
      </c>
      <c r="H13">
        <f>C13+F13+G13-(D13*0.25)</f>
        <v>31.75</v>
      </c>
      <c r="I13">
        <v>45</v>
      </c>
      <c r="J13">
        <v>90</v>
      </c>
      <c r="K13">
        <f t="shared" si="0"/>
        <v>8</v>
      </c>
      <c r="L13">
        <v>70</v>
      </c>
    </row>
    <row r="14" spans="1:12" ht="31.2" x14ac:dyDescent="0.3">
      <c r="A14" s="2">
        <v>196303</v>
      </c>
      <c r="B14" s="2" t="s">
        <v>25</v>
      </c>
      <c r="C14">
        <v>40</v>
      </c>
      <c r="D14">
        <v>9</v>
      </c>
      <c r="E14">
        <f>C14-D14*0.25</f>
        <v>37.75</v>
      </c>
      <c r="F14">
        <v>0</v>
      </c>
      <c r="G14">
        <v>5</v>
      </c>
      <c r="H14">
        <f>C14+F14+G14-(D14*0.25)</f>
        <v>42.75</v>
      </c>
      <c r="I14">
        <v>45</v>
      </c>
      <c r="J14">
        <v>90</v>
      </c>
      <c r="K14">
        <f t="shared" si="0"/>
        <v>4</v>
      </c>
      <c r="L14">
        <v>70</v>
      </c>
    </row>
    <row r="15" spans="1:12" ht="46.8" x14ac:dyDescent="0.3">
      <c r="A15" s="2">
        <v>146014</v>
      </c>
      <c r="B15" s="2" t="s">
        <v>27</v>
      </c>
    </row>
    <row r="16" spans="1:12" ht="46.8" x14ac:dyDescent="0.3">
      <c r="A16" s="2">
        <v>907183</v>
      </c>
      <c r="B16" s="2" t="s">
        <v>29</v>
      </c>
      <c r="C16">
        <v>9</v>
      </c>
      <c r="D16">
        <v>37</v>
      </c>
      <c r="E16">
        <f>C16-D16*0.25</f>
        <v>-0.25</v>
      </c>
      <c r="F16">
        <v>3</v>
      </c>
      <c r="G16">
        <v>6</v>
      </c>
      <c r="H16">
        <f>C16+F16+G16-(D16*0.25)</f>
        <v>8.75</v>
      </c>
      <c r="I16">
        <v>45</v>
      </c>
      <c r="J16">
        <v>90</v>
      </c>
      <c r="K16">
        <f t="shared" si="0"/>
        <v>14</v>
      </c>
      <c r="L16">
        <v>70</v>
      </c>
    </row>
    <row r="17" spans="1:12" ht="31.2" x14ac:dyDescent="0.3">
      <c r="A17" s="2">
        <v>399043</v>
      </c>
      <c r="B17" s="2" t="s">
        <v>31</v>
      </c>
      <c r="I17">
        <v>45</v>
      </c>
      <c r="J17">
        <v>90</v>
      </c>
      <c r="L17">
        <v>70</v>
      </c>
    </row>
    <row r="18" spans="1:12" ht="31.2" x14ac:dyDescent="0.3">
      <c r="A18" s="2">
        <v>643388</v>
      </c>
      <c r="B18" s="2" t="s">
        <v>33</v>
      </c>
      <c r="C18">
        <v>32</v>
      </c>
      <c r="D18">
        <v>24</v>
      </c>
      <c r="E18">
        <f>C18-D18*0.25</f>
        <v>26</v>
      </c>
      <c r="F18">
        <v>6.5</v>
      </c>
      <c r="G18">
        <v>4</v>
      </c>
      <c r="H18">
        <f>C18+F18+G18-(D18*0.25)</f>
        <v>36.5</v>
      </c>
      <c r="I18">
        <v>45</v>
      </c>
      <c r="J18">
        <v>90</v>
      </c>
      <c r="K18">
        <f t="shared" si="0"/>
        <v>5</v>
      </c>
      <c r="L18">
        <v>70</v>
      </c>
    </row>
    <row r="19" spans="1:12" ht="62.4" x14ac:dyDescent="0.3">
      <c r="A19" s="2">
        <v>421527</v>
      </c>
      <c r="B19" s="2" t="s">
        <v>35</v>
      </c>
      <c r="C19">
        <v>14</v>
      </c>
      <c r="D19">
        <v>44</v>
      </c>
      <c r="E19">
        <f>C19-D19*0.25</f>
        <v>3</v>
      </c>
      <c r="F19">
        <v>0</v>
      </c>
      <c r="G19">
        <v>7</v>
      </c>
      <c r="H19">
        <f>C19+F19+G19-(D19*0.25)</f>
        <v>10</v>
      </c>
      <c r="I19">
        <v>45</v>
      </c>
      <c r="J19">
        <v>90</v>
      </c>
      <c r="K19">
        <f t="shared" si="0"/>
        <v>13</v>
      </c>
      <c r="L19">
        <v>70</v>
      </c>
    </row>
    <row r="20" spans="1:12" ht="31.2" x14ac:dyDescent="0.3">
      <c r="A20" s="2">
        <v>158296</v>
      </c>
      <c r="B20" s="2" t="s">
        <v>37</v>
      </c>
      <c r="C20">
        <v>34</v>
      </c>
      <c r="D20">
        <v>23</v>
      </c>
      <c r="E20">
        <f>C20-D20*0.25</f>
        <v>28.25</v>
      </c>
      <c r="F20">
        <v>4</v>
      </c>
      <c r="G20">
        <v>1</v>
      </c>
      <c r="H20">
        <f>C20+F20+G20-(D20*0.25)</f>
        <v>33.25</v>
      </c>
      <c r="I20">
        <v>45</v>
      </c>
      <c r="J20">
        <v>90</v>
      </c>
      <c r="K20">
        <f t="shared" si="0"/>
        <v>6</v>
      </c>
      <c r="L20">
        <v>70</v>
      </c>
    </row>
    <row r="21" spans="1:12" ht="31.2" x14ac:dyDescent="0.3">
      <c r="A21" s="2">
        <v>624690</v>
      </c>
      <c r="B21" s="2" t="s">
        <v>39</v>
      </c>
      <c r="C21">
        <v>47</v>
      </c>
      <c r="D21">
        <v>10</v>
      </c>
      <c r="E21">
        <f>C21-D21*0.25</f>
        <v>44.5</v>
      </c>
      <c r="F21">
        <v>0</v>
      </c>
      <c r="G21">
        <v>8</v>
      </c>
      <c r="H21">
        <f>C21+F21+G21-(D21*0.25)</f>
        <v>52.5</v>
      </c>
      <c r="I21">
        <v>45</v>
      </c>
      <c r="J21">
        <v>90</v>
      </c>
      <c r="K21">
        <f t="shared" si="0"/>
        <v>2</v>
      </c>
      <c r="L21">
        <v>70</v>
      </c>
    </row>
    <row r="22" spans="1:12" ht="31.2" x14ac:dyDescent="0.3">
      <c r="A22" s="2">
        <v>575752</v>
      </c>
      <c r="B22" s="2" t="s">
        <v>41</v>
      </c>
    </row>
    <row r="23" spans="1:12" ht="46.8" x14ac:dyDescent="0.3">
      <c r="A23" s="2">
        <v>621172</v>
      </c>
      <c r="B23" s="2" t="s">
        <v>43</v>
      </c>
    </row>
    <row r="24" spans="1:12" ht="46.8" x14ac:dyDescent="0.3">
      <c r="A24" s="2">
        <v>459889</v>
      </c>
      <c r="B24" s="2" t="s">
        <v>45</v>
      </c>
      <c r="C24">
        <v>52</v>
      </c>
      <c r="D24">
        <v>12</v>
      </c>
      <c r="E24">
        <f>C24-D24*0.25</f>
        <v>49</v>
      </c>
      <c r="F24">
        <v>6.5</v>
      </c>
      <c r="G24">
        <v>6.5</v>
      </c>
      <c r="H24">
        <f>C24+F24+G24-(D24*0.25)</f>
        <v>62</v>
      </c>
      <c r="I24">
        <v>45</v>
      </c>
      <c r="J24">
        <v>90</v>
      </c>
      <c r="K24">
        <f t="shared" si="0"/>
        <v>1</v>
      </c>
      <c r="L2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E0BD-80EF-483C-9A54-8DD2F61A2197}">
  <dimension ref="A1:M25"/>
  <sheetViews>
    <sheetView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7</v>
      </c>
      <c r="D2">
        <f>E2-C2</f>
        <v>3</v>
      </c>
      <c r="E2">
        <v>10</v>
      </c>
      <c r="F2">
        <f>C2</f>
        <v>7</v>
      </c>
      <c r="G2">
        <v>20</v>
      </c>
      <c r="H2">
        <v>0</v>
      </c>
      <c r="I2">
        <v>20</v>
      </c>
      <c r="J2">
        <f>G2</f>
        <v>20</v>
      </c>
      <c r="K2">
        <f>F2+J2</f>
        <v>27</v>
      </c>
      <c r="L2">
        <f>_xlfn.RANK.EQ(K2,$K$2:$K$25)</f>
        <v>1</v>
      </c>
      <c r="M2">
        <v>12</v>
      </c>
    </row>
    <row r="3" spans="1:13" x14ac:dyDescent="0.3">
      <c r="A3">
        <v>604057</v>
      </c>
      <c r="B3" t="s">
        <v>5</v>
      </c>
      <c r="C3">
        <v>1</v>
      </c>
      <c r="D3">
        <v>4</v>
      </c>
      <c r="E3">
        <v>10</v>
      </c>
      <c r="F3">
        <f t="shared" ref="F3:F25" si="0">C3</f>
        <v>1</v>
      </c>
      <c r="G3">
        <v>6</v>
      </c>
      <c r="H3">
        <v>14</v>
      </c>
      <c r="I3">
        <v>20</v>
      </c>
      <c r="J3">
        <f t="shared" ref="J3:J25" si="1">G3</f>
        <v>6</v>
      </c>
      <c r="K3">
        <f t="shared" ref="K3:K23" si="2">F3+J3</f>
        <v>7</v>
      </c>
      <c r="L3">
        <f t="shared" ref="L3:L25" si="3">_xlfn.RANK.EQ(K3,$K$2:$K$25)</f>
        <v>22</v>
      </c>
      <c r="M3">
        <v>12</v>
      </c>
    </row>
    <row r="4" spans="1:13" x14ac:dyDescent="0.3">
      <c r="A4">
        <v>934245</v>
      </c>
      <c r="B4" t="s">
        <v>7</v>
      </c>
      <c r="C4">
        <v>7</v>
      </c>
      <c r="D4">
        <v>2</v>
      </c>
      <c r="E4">
        <v>10</v>
      </c>
      <c r="F4">
        <f t="shared" si="0"/>
        <v>7</v>
      </c>
      <c r="G4">
        <v>14</v>
      </c>
      <c r="H4">
        <v>4</v>
      </c>
      <c r="I4">
        <v>20</v>
      </c>
      <c r="J4">
        <f t="shared" si="1"/>
        <v>14</v>
      </c>
      <c r="K4">
        <f t="shared" si="2"/>
        <v>21</v>
      </c>
      <c r="L4">
        <f t="shared" si="3"/>
        <v>8</v>
      </c>
      <c r="M4">
        <v>12</v>
      </c>
    </row>
    <row r="5" spans="1:13" x14ac:dyDescent="0.3">
      <c r="A5">
        <v>121716</v>
      </c>
      <c r="B5" t="s">
        <v>9</v>
      </c>
      <c r="C5">
        <v>3</v>
      </c>
      <c r="D5">
        <v>7</v>
      </c>
      <c r="E5">
        <v>10</v>
      </c>
      <c r="F5">
        <f t="shared" si="0"/>
        <v>3</v>
      </c>
      <c r="G5">
        <v>13</v>
      </c>
      <c r="H5">
        <v>7</v>
      </c>
      <c r="I5">
        <v>20</v>
      </c>
      <c r="J5">
        <f t="shared" si="1"/>
        <v>13</v>
      </c>
      <c r="K5">
        <f t="shared" si="2"/>
        <v>16</v>
      </c>
      <c r="L5">
        <f t="shared" si="3"/>
        <v>12</v>
      </c>
      <c r="M5">
        <v>12</v>
      </c>
    </row>
    <row r="6" spans="1:13" x14ac:dyDescent="0.3">
      <c r="A6">
        <v>648081</v>
      </c>
      <c r="B6" t="s">
        <v>10</v>
      </c>
      <c r="C6">
        <v>8</v>
      </c>
      <c r="D6">
        <v>7</v>
      </c>
      <c r="E6">
        <v>10</v>
      </c>
      <c r="F6">
        <f t="shared" si="0"/>
        <v>8</v>
      </c>
      <c r="G6">
        <v>16</v>
      </c>
      <c r="H6">
        <v>8</v>
      </c>
      <c r="I6">
        <v>20</v>
      </c>
      <c r="J6">
        <f t="shared" si="1"/>
        <v>16</v>
      </c>
      <c r="K6">
        <f t="shared" si="2"/>
        <v>24</v>
      </c>
      <c r="L6">
        <f t="shared" si="3"/>
        <v>7</v>
      </c>
      <c r="M6">
        <v>12</v>
      </c>
    </row>
    <row r="7" spans="1:13" x14ac:dyDescent="0.3">
      <c r="A7">
        <v>650004</v>
      </c>
      <c r="B7" t="s">
        <v>11</v>
      </c>
      <c r="C7">
        <v>1</v>
      </c>
      <c r="D7">
        <v>4</v>
      </c>
      <c r="E7">
        <v>10</v>
      </c>
      <c r="F7">
        <f t="shared" si="0"/>
        <v>1</v>
      </c>
      <c r="G7">
        <v>7</v>
      </c>
      <c r="H7">
        <v>6</v>
      </c>
      <c r="I7">
        <v>20</v>
      </c>
      <c r="J7">
        <f t="shared" si="1"/>
        <v>7</v>
      </c>
      <c r="K7">
        <f t="shared" si="2"/>
        <v>8</v>
      </c>
      <c r="L7">
        <f t="shared" si="3"/>
        <v>20</v>
      </c>
      <c r="M7">
        <v>12</v>
      </c>
    </row>
    <row r="8" spans="1:13" x14ac:dyDescent="0.3">
      <c r="A8">
        <v>417695</v>
      </c>
      <c r="B8" t="s">
        <v>13</v>
      </c>
      <c r="C8">
        <v>4</v>
      </c>
      <c r="D8">
        <v>3</v>
      </c>
      <c r="E8">
        <v>10</v>
      </c>
      <c r="F8">
        <f t="shared" si="0"/>
        <v>4</v>
      </c>
      <c r="G8">
        <v>17</v>
      </c>
      <c r="H8">
        <v>2</v>
      </c>
      <c r="I8">
        <v>20</v>
      </c>
      <c r="J8">
        <f t="shared" si="1"/>
        <v>17</v>
      </c>
      <c r="K8">
        <f t="shared" si="2"/>
        <v>21</v>
      </c>
      <c r="L8">
        <f t="shared" si="3"/>
        <v>8</v>
      </c>
      <c r="M8">
        <v>12</v>
      </c>
    </row>
    <row r="9" spans="1:13" x14ac:dyDescent="0.3">
      <c r="A9">
        <v>400651</v>
      </c>
      <c r="B9" t="s">
        <v>15</v>
      </c>
      <c r="C9">
        <v>8</v>
      </c>
      <c r="D9">
        <v>0</v>
      </c>
      <c r="E9">
        <v>10</v>
      </c>
      <c r="F9">
        <f t="shared" ref="F9" si="4">C9</f>
        <v>8</v>
      </c>
      <c r="G9">
        <v>0</v>
      </c>
      <c r="H9">
        <v>0</v>
      </c>
      <c r="I9">
        <v>20</v>
      </c>
      <c r="J9">
        <f t="shared" ref="J9" si="5">G9</f>
        <v>0</v>
      </c>
      <c r="K9">
        <f t="shared" ref="K9" si="6">F9+J9</f>
        <v>8</v>
      </c>
      <c r="L9">
        <f t="shared" ref="L9" si="7">_xlfn.RANK.EQ(K9,$K$2:$K$25)</f>
        <v>20</v>
      </c>
      <c r="M9">
        <v>12</v>
      </c>
    </row>
    <row r="10" spans="1:13" x14ac:dyDescent="0.3">
      <c r="A10">
        <v>979212</v>
      </c>
      <c r="B10" t="s">
        <v>17</v>
      </c>
      <c r="C10">
        <v>2</v>
      </c>
      <c r="D10">
        <v>8</v>
      </c>
      <c r="E10">
        <v>10</v>
      </c>
      <c r="F10">
        <f t="shared" si="0"/>
        <v>2</v>
      </c>
      <c r="G10">
        <v>19</v>
      </c>
      <c r="H10">
        <v>1</v>
      </c>
      <c r="I10">
        <v>20</v>
      </c>
      <c r="J10">
        <f t="shared" si="1"/>
        <v>19</v>
      </c>
      <c r="K10">
        <f t="shared" si="2"/>
        <v>21</v>
      </c>
      <c r="L10">
        <f t="shared" si="3"/>
        <v>8</v>
      </c>
      <c r="M10">
        <v>12</v>
      </c>
    </row>
    <row r="11" spans="1:13" x14ac:dyDescent="0.3">
      <c r="A11">
        <v>542127</v>
      </c>
      <c r="B11" t="s">
        <v>19</v>
      </c>
      <c r="C11">
        <v>5</v>
      </c>
      <c r="D11">
        <v>0</v>
      </c>
      <c r="E11">
        <v>10</v>
      </c>
      <c r="F11">
        <f t="shared" si="0"/>
        <v>5</v>
      </c>
      <c r="G11">
        <v>10</v>
      </c>
      <c r="H11">
        <v>0</v>
      </c>
      <c r="I11">
        <v>20</v>
      </c>
      <c r="J11">
        <f t="shared" si="1"/>
        <v>10</v>
      </c>
      <c r="K11">
        <f t="shared" si="2"/>
        <v>15</v>
      </c>
      <c r="L11">
        <f t="shared" si="3"/>
        <v>14</v>
      </c>
      <c r="M11">
        <v>12</v>
      </c>
    </row>
    <row r="12" spans="1:13" x14ac:dyDescent="0.3">
      <c r="A12">
        <v>678535</v>
      </c>
      <c r="B12" t="s">
        <v>21</v>
      </c>
      <c r="C12">
        <v>3</v>
      </c>
      <c r="D12">
        <v>7</v>
      </c>
      <c r="E12">
        <v>10</v>
      </c>
      <c r="F12">
        <f t="shared" si="0"/>
        <v>3</v>
      </c>
      <c r="G12">
        <v>8</v>
      </c>
      <c r="H12">
        <v>6</v>
      </c>
      <c r="I12">
        <v>20</v>
      </c>
      <c r="J12">
        <f t="shared" si="1"/>
        <v>8</v>
      </c>
      <c r="K12">
        <f t="shared" si="2"/>
        <v>11</v>
      </c>
      <c r="L12">
        <f t="shared" si="3"/>
        <v>17</v>
      </c>
      <c r="M12">
        <v>12</v>
      </c>
    </row>
    <row r="13" spans="1:13" x14ac:dyDescent="0.3">
      <c r="A13">
        <v>303558</v>
      </c>
      <c r="B13" t="s">
        <v>23</v>
      </c>
      <c r="C13">
        <v>9</v>
      </c>
      <c r="D13">
        <v>1</v>
      </c>
      <c r="E13">
        <v>10</v>
      </c>
      <c r="F13">
        <f t="shared" si="0"/>
        <v>9</v>
      </c>
      <c r="G13">
        <v>18</v>
      </c>
      <c r="H13">
        <v>1</v>
      </c>
      <c r="I13">
        <v>20</v>
      </c>
      <c r="J13">
        <f t="shared" si="1"/>
        <v>18</v>
      </c>
      <c r="K13">
        <f t="shared" si="2"/>
        <v>27</v>
      </c>
      <c r="L13">
        <f t="shared" si="3"/>
        <v>1</v>
      </c>
      <c r="M13">
        <v>12</v>
      </c>
    </row>
    <row r="14" spans="1:13" x14ac:dyDescent="0.3">
      <c r="A14">
        <v>196303</v>
      </c>
      <c r="B14" t="s">
        <v>25</v>
      </c>
      <c r="C14">
        <v>9</v>
      </c>
      <c r="D14">
        <v>1</v>
      </c>
      <c r="E14">
        <v>10</v>
      </c>
      <c r="F14">
        <f t="shared" ref="F14" si="8">C14</f>
        <v>9</v>
      </c>
      <c r="G14">
        <v>18</v>
      </c>
      <c r="H14">
        <v>1</v>
      </c>
      <c r="I14">
        <v>20</v>
      </c>
      <c r="J14">
        <f t="shared" ref="J14" si="9">G14</f>
        <v>18</v>
      </c>
      <c r="K14">
        <f t="shared" ref="K14" si="10">F14+J14</f>
        <v>27</v>
      </c>
      <c r="L14">
        <f t="shared" ref="L14" si="11">_xlfn.RANK.EQ(K14,$K$2:$K$25)</f>
        <v>1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v>3</v>
      </c>
      <c r="E15">
        <v>10</v>
      </c>
      <c r="F15">
        <f t="shared" si="0"/>
        <v>0</v>
      </c>
      <c r="G15">
        <v>10</v>
      </c>
      <c r="H15">
        <v>6</v>
      </c>
      <c r="I15">
        <v>20</v>
      </c>
      <c r="J15">
        <f t="shared" si="1"/>
        <v>10</v>
      </c>
      <c r="K15">
        <f t="shared" si="2"/>
        <v>10</v>
      </c>
      <c r="L15">
        <f t="shared" si="3"/>
        <v>18</v>
      </c>
      <c r="M15">
        <v>12</v>
      </c>
    </row>
    <row r="16" spans="1:13" x14ac:dyDescent="0.3">
      <c r="A16">
        <v>907183</v>
      </c>
      <c r="B16" t="s">
        <v>29</v>
      </c>
      <c r="C16">
        <v>1</v>
      </c>
      <c r="D16">
        <v>9</v>
      </c>
      <c r="E16">
        <v>10</v>
      </c>
      <c r="F16">
        <f t="shared" si="0"/>
        <v>1</v>
      </c>
      <c r="G16">
        <v>4</v>
      </c>
      <c r="H16">
        <v>16</v>
      </c>
      <c r="I16">
        <v>20</v>
      </c>
      <c r="J16">
        <f t="shared" si="1"/>
        <v>4</v>
      </c>
      <c r="K16">
        <f t="shared" si="2"/>
        <v>5</v>
      </c>
      <c r="L16">
        <f t="shared" si="3"/>
        <v>23</v>
      </c>
      <c r="M16">
        <v>12</v>
      </c>
    </row>
    <row r="17" spans="1:13" x14ac:dyDescent="0.3">
      <c r="A17">
        <v>399043</v>
      </c>
      <c r="B17" t="s">
        <v>31</v>
      </c>
      <c r="C17">
        <v>4</v>
      </c>
      <c r="D17">
        <v>6</v>
      </c>
      <c r="E17">
        <v>10</v>
      </c>
      <c r="F17">
        <f t="shared" si="0"/>
        <v>4</v>
      </c>
      <c r="G17">
        <v>12</v>
      </c>
      <c r="H17">
        <v>8</v>
      </c>
      <c r="I17">
        <v>20</v>
      </c>
      <c r="J17">
        <f t="shared" si="1"/>
        <v>12</v>
      </c>
      <c r="K17">
        <f t="shared" si="2"/>
        <v>16</v>
      </c>
      <c r="L17">
        <f t="shared" si="3"/>
        <v>12</v>
      </c>
      <c r="M17">
        <v>12</v>
      </c>
    </row>
    <row r="18" spans="1:13" x14ac:dyDescent="0.3">
      <c r="A18">
        <v>643388</v>
      </c>
      <c r="B18" t="s">
        <v>33</v>
      </c>
      <c r="C18">
        <v>9</v>
      </c>
      <c r="D18">
        <v>0</v>
      </c>
      <c r="E18">
        <v>10</v>
      </c>
      <c r="F18">
        <f t="shared" ref="F18" si="12">C18</f>
        <v>9</v>
      </c>
      <c r="G18">
        <v>18</v>
      </c>
      <c r="H18">
        <v>0</v>
      </c>
      <c r="I18">
        <v>20</v>
      </c>
      <c r="J18">
        <f t="shared" ref="J18" si="13">G18</f>
        <v>18</v>
      </c>
      <c r="K18">
        <f t="shared" ref="K18" si="14">F18+J18</f>
        <v>27</v>
      </c>
      <c r="L18">
        <f t="shared" ref="L18" si="15">_xlfn.RANK.EQ(K18,$K$2:$K$25)</f>
        <v>1</v>
      </c>
      <c r="M18">
        <v>12</v>
      </c>
    </row>
    <row r="19" spans="1:13" x14ac:dyDescent="0.3">
      <c r="A19">
        <v>421527</v>
      </c>
      <c r="B19" t="s">
        <v>35</v>
      </c>
      <c r="C19">
        <v>3</v>
      </c>
      <c r="D19">
        <v>9</v>
      </c>
      <c r="E19">
        <v>10</v>
      </c>
      <c r="F19">
        <f t="shared" si="0"/>
        <v>3</v>
      </c>
      <c r="G19">
        <v>6</v>
      </c>
      <c r="H19">
        <v>1</v>
      </c>
      <c r="I19">
        <v>20</v>
      </c>
      <c r="J19">
        <f t="shared" si="1"/>
        <v>6</v>
      </c>
      <c r="K19">
        <f t="shared" si="2"/>
        <v>9</v>
      </c>
      <c r="L19">
        <f t="shared" si="3"/>
        <v>19</v>
      </c>
      <c r="M19">
        <v>12</v>
      </c>
    </row>
    <row r="20" spans="1:13" x14ac:dyDescent="0.3">
      <c r="A20">
        <v>158296</v>
      </c>
      <c r="B20" t="s">
        <v>37</v>
      </c>
      <c r="C20">
        <v>5</v>
      </c>
      <c r="D20">
        <v>2</v>
      </c>
      <c r="E20">
        <v>10</v>
      </c>
      <c r="F20">
        <f t="shared" si="0"/>
        <v>5</v>
      </c>
      <c r="G20">
        <v>10</v>
      </c>
      <c r="H20">
        <v>4</v>
      </c>
      <c r="I20">
        <v>20</v>
      </c>
      <c r="J20">
        <f t="shared" si="1"/>
        <v>10</v>
      </c>
      <c r="K20">
        <f t="shared" si="2"/>
        <v>15</v>
      </c>
      <c r="L20">
        <f t="shared" si="3"/>
        <v>14</v>
      </c>
      <c r="M20">
        <v>12</v>
      </c>
    </row>
    <row r="21" spans="1:13" x14ac:dyDescent="0.3">
      <c r="A21">
        <v>624690</v>
      </c>
      <c r="B21" t="s">
        <v>39</v>
      </c>
      <c r="C21">
        <v>9</v>
      </c>
      <c r="D21">
        <v>1</v>
      </c>
      <c r="E21">
        <v>10</v>
      </c>
      <c r="F21">
        <f t="shared" si="0"/>
        <v>9</v>
      </c>
      <c r="G21">
        <v>18</v>
      </c>
      <c r="H21">
        <v>1</v>
      </c>
      <c r="I21">
        <v>20</v>
      </c>
      <c r="J21">
        <f t="shared" si="1"/>
        <v>18</v>
      </c>
      <c r="K21">
        <f t="shared" si="2"/>
        <v>27</v>
      </c>
      <c r="L21">
        <f t="shared" si="3"/>
        <v>1</v>
      </c>
      <c r="M21">
        <v>12</v>
      </c>
    </row>
    <row r="22" spans="1:13" x14ac:dyDescent="0.3">
      <c r="A22">
        <v>575752</v>
      </c>
      <c r="B22" t="s">
        <v>41</v>
      </c>
      <c r="C22">
        <v>6</v>
      </c>
      <c r="D22">
        <v>7</v>
      </c>
      <c r="E22">
        <v>10</v>
      </c>
      <c r="F22">
        <f t="shared" si="0"/>
        <v>6</v>
      </c>
      <c r="G22">
        <v>12</v>
      </c>
      <c r="H22">
        <v>13</v>
      </c>
      <c r="I22">
        <v>20</v>
      </c>
      <c r="J22">
        <f t="shared" si="1"/>
        <v>12</v>
      </c>
      <c r="K22">
        <f t="shared" si="2"/>
        <v>18</v>
      </c>
      <c r="L22">
        <f t="shared" si="3"/>
        <v>11</v>
      </c>
      <c r="M22">
        <v>12</v>
      </c>
    </row>
    <row r="23" spans="1:13" x14ac:dyDescent="0.3">
      <c r="A23">
        <v>621172</v>
      </c>
      <c r="B23" t="s">
        <v>43</v>
      </c>
      <c r="C23">
        <v>4</v>
      </c>
      <c r="D23">
        <v>2</v>
      </c>
      <c r="E23">
        <v>10</v>
      </c>
      <c r="F23">
        <f t="shared" si="0"/>
        <v>4</v>
      </c>
      <c r="G23">
        <v>8</v>
      </c>
      <c r="H23">
        <v>2</v>
      </c>
      <c r="I23">
        <v>20</v>
      </c>
      <c r="J23">
        <f t="shared" si="1"/>
        <v>8</v>
      </c>
      <c r="K23">
        <f t="shared" si="2"/>
        <v>12</v>
      </c>
      <c r="L23">
        <f t="shared" si="3"/>
        <v>16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v>2</v>
      </c>
      <c r="E24">
        <v>10</v>
      </c>
      <c r="F24">
        <f t="shared" ref="F24" si="16">C24</f>
        <v>0</v>
      </c>
      <c r="G24">
        <v>0</v>
      </c>
      <c r="H24">
        <v>0</v>
      </c>
      <c r="I24">
        <v>20</v>
      </c>
      <c r="J24">
        <f t="shared" ref="J24" si="17">G24</f>
        <v>0</v>
      </c>
      <c r="K24">
        <f t="shared" ref="K24" si="18">F24+J24</f>
        <v>0</v>
      </c>
      <c r="L24">
        <f t="shared" ref="L24" si="19">_xlfn.RANK.EQ(K24,$K$2:$K$25)</f>
        <v>24</v>
      </c>
      <c r="M24">
        <v>13</v>
      </c>
    </row>
    <row r="25" spans="1:13" x14ac:dyDescent="0.3">
      <c r="A25">
        <v>459889</v>
      </c>
      <c r="B25" t="s">
        <v>45</v>
      </c>
      <c r="C25">
        <v>7</v>
      </c>
      <c r="D25">
        <v>3</v>
      </c>
      <c r="E25">
        <v>10</v>
      </c>
      <c r="F25">
        <f t="shared" si="0"/>
        <v>7</v>
      </c>
      <c r="G25">
        <v>20</v>
      </c>
      <c r="H25">
        <v>4</v>
      </c>
      <c r="I25">
        <v>20</v>
      </c>
      <c r="J25">
        <f t="shared" si="1"/>
        <v>20</v>
      </c>
      <c r="K25">
        <f>F25+J25</f>
        <v>27</v>
      </c>
      <c r="L25">
        <f t="shared" si="3"/>
        <v>1</v>
      </c>
      <c r="M2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77D7-87E1-4BD8-A212-2056BAB3845F}">
  <dimension ref="A1:M25"/>
  <sheetViews>
    <sheetView topLeftCell="B1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8</v>
      </c>
      <c r="D2">
        <f>E2-C2</f>
        <v>2</v>
      </c>
      <c r="E2">
        <v>10</v>
      </c>
      <c r="F2">
        <f>C2</f>
        <v>8</v>
      </c>
      <c r="G2">
        <v>12</v>
      </c>
      <c r="H2">
        <f>I2-G2</f>
        <v>3</v>
      </c>
      <c r="I2">
        <v>15</v>
      </c>
      <c r="J2">
        <f>G2</f>
        <v>12</v>
      </c>
      <c r="K2">
        <f>F2+J2</f>
        <v>20</v>
      </c>
      <c r="L2">
        <f>_xlfn.RANK.EQ(K2,$K$2:$K$25)</f>
        <v>5</v>
      </c>
      <c r="M2">
        <v>12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0">E3-C3</f>
        <v>6</v>
      </c>
      <c r="E3">
        <v>10</v>
      </c>
      <c r="F3">
        <f t="shared" ref="F3:F25" si="1">C3</f>
        <v>4</v>
      </c>
      <c r="G3">
        <v>2</v>
      </c>
      <c r="H3">
        <f t="shared" ref="H3:H25" si="2">I3-G3</f>
        <v>13</v>
      </c>
      <c r="I3">
        <v>15</v>
      </c>
      <c r="J3">
        <f t="shared" ref="J3:J25" si="3">G3</f>
        <v>2</v>
      </c>
      <c r="K3">
        <f>C3*2.5</f>
        <v>10</v>
      </c>
      <c r="L3">
        <f t="shared" ref="L3:L25" si="4">_xlfn.RANK.EQ(K3,$K$2:$K$25)</f>
        <v>11</v>
      </c>
      <c r="M3">
        <v>12</v>
      </c>
    </row>
    <row r="4" spans="1:13" x14ac:dyDescent="0.3">
      <c r="A4">
        <v>934245</v>
      </c>
      <c r="B4" t="s">
        <v>7</v>
      </c>
      <c r="C4">
        <v>8</v>
      </c>
      <c r="D4">
        <f t="shared" si="0"/>
        <v>2</v>
      </c>
      <c r="E4">
        <v>10</v>
      </c>
      <c r="F4">
        <f t="shared" si="1"/>
        <v>8</v>
      </c>
      <c r="G4">
        <v>4</v>
      </c>
      <c r="H4">
        <f t="shared" si="2"/>
        <v>11</v>
      </c>
      <c r="I4">
        <v>15</v>
      </c>
      <c r="J4">
        <f t="shared" si="3"/>
        <v>4</v>
      </c>
      <c r="K4">
        <f>C4*2.5</f>
        <v>20</v>
      </c>
      <c r="L4">
        <f t="shared" si="4"/>
        <v>5</v>
      </c>
      <c r="M4">
        <v>12</v>
      </c>
    </row>
    <row r="5" spans="1:13" x14ac:dyDescent="0.3">
      <c r="A5">
        <v>121716</v>
      </c>
      <c r="B5" t="s">
        <v>9</v>
      </c>
      <c r="C5">
        <v>2</v>
      </c>
      <c r="D5">
        <f t="shared" si="0"/>
        <v>8</v>
      </c>
      <c r="E5">
        <v>10</v>
      </c>
      <c r="F5">
        <f t="shared" si="1"/>
        <v>2</v>
      </c>
      <c r="G5">
        <v>4</v>
      </c>
      <c r="H5">
        <f t="shared" si="2"/>
        <v>11</v>
      </c>
      <c r="I5">
        <v>15</v>
      </c>
      <c r="J5">
        <f t="shared" si="3"/>
        <v>4</v>
      </c>
      <c r="K5">
        <f t="shared" ref="K5:K25" si="5">F5+J5</f>
        <v>6</v>
      </c>
      <c r="L5">
        <f t="shared" si="4"/>
        <v>14</v>
      </c>
      <c r="M5">
        <v>12</v>
      </c>
    </row>
    <row r="6" spans="1:13" x14ac:dyDescent="0.3">
      <c r="A6">
        <v>648081</v>
      </c>
      <c r="B6" t="s">
        <v>10</v>
      </c>
      <c r="C6">
        <v>4</v>
      </c>
      <c r="D6">
        <f t="shared" si="0"/>
        <v>6</v>
      </c>
      <c r="E6">
        <v>10</v>
      </c>
      <c r="F6">
        <f t="shared" si="1"/>
        <v>4</v>
      </c>
      <c r="G6">
        <v>8</v>
      </c>
      <c r="H6">
        <f t="shared" si="2"/>
        <v>7</v>
      </c>
      <c r="I6">
        <v>15</v>
      </c>
      <c r="J6">
        <f t="shared" si="3"/>
        <v>8</v>
      </c>
      <c r="K6">
        <f t="shared" si="5"/>
        <v>12</v>
      </c>
      <c r="L6">
        <f t="shared" si="4"/>
        <v>9</v>
      </c>
      <c r="M6">
        <v>12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si="1"/>
        <v>0</v>
      </c>
      <c r="H7">
        <f t="shared" si="2"/>
        <v>15</v>
      </c>
      <c r="I7">
        <v>15</v>
      </c>
      <c r="J7">
        <f t="shared" si="3"/>
        <v>0</v>
      </c>
      <c r="K7">
        <f t="shared" si="5"/>
        <v>0</v>
      </c>
      <c r="L7">
        <f t="shared" si="4"/>
        <v>16</v>
      </c>
      <c r="M7">
        <v>12</v>
      </c>
    </row>
    <row r="8" spans="1:13" x14ac:dyDescent="0.3">
      <c r="A8">
        <v>417695</v>
      </c>
      <c r="B8" t="s">
        <v>13</v>
      </c>
      <c r="C8">
        <v>5</v>
      </c>
      <c r="D8">
        <f t="shared" si="0"/>
        <v>5</v>
      </c>
      <c r="E8">
        <v>10</v>
      </c>
      <c r="F8">
        <f t="shared" si="1"/>
        <v>5</v>
      </c>
      <c r="G8">
        <v>7</v>
      </c>
      <c r="H8">
        <f t="shared" si="2"/>
        <v>8</v>
      </c>
      <c r="I8">
        <v>15</v>
      </c>
      <c r="J8">
        <f t="shared" si="3"/>
        <v>7</v>
      </c>
      <c r="K8">
        <f t="shared" si="5"/>
        <v>12</v>
      </c>
      <c r="L8">
        <f t="shared" si="4"/>
        <v>9</v>
      </c>
      <c r="M8">
        <v>12</v>
      </c>
    </row>
    <row r="9" spans="1:13" x14ac:dyDescent="0.3">
      <c r="A9">
        <v>400651</v>
      </c>
      <c r="B9" s="12" t="s">
        <v>15</v>
      </c>
      <c r="C9">
        <v>6</v>
      </c>
      <c r="D9">
        <f t="shared" si="0"/>
        <v>4</v>
      </c>
      <c r="E9">
        <v>10</v>
      </c>
      <c r="F9">
        <f t="shared" si="1"/>
        <v>6</v>
      </c>
      <c r="G9">
        <v>6</v>
      </c>
      <c r="H9">
        <f t="shared" si="2"/>
        <v>9</v>
      </c>
      <c r="I9">
        <v>15</v>
      </c>
      <c r="J9">
        <f t="shared" si="3"/>
        <v>6</v>
      </c>
      <c r="K9">
        <f>C9*2.5</f>
        <v>15</v>
      </c>
      <c r="L9">
        <f t="shared" si="4"/>
        <v>8</v>
      </c>
      <c r="M9">
        <v>12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1"/>
        <v>0</v>
      </c>
      <c r="H10">
        <f t="shared" si="2"/>
        <v>15</v>
      </c>
      <c r="I10">
        <v>15</v>
      </c>
      <c r="J10">
        <f t="shared" si="3"/>
        <v>0</v>
      </c>
      <c r="K10">
        <f t="shared" si="5"/>
        <v>0</v>
      </c>
      <c r="L10">
        <f t="shared" si="4"/>
        <v>16</v>
      </c>
      <c r="M10">
        <v>12</v>
      </c>
    </row>
    <row r="11" spans="1:13" x14ac:dyDescent="0.3">
      <c r="A11">
        <v>542127</v>
      </c>
      <c r="B11" t="s">
        <v>19</v>
      </c>
      <c r="C11">
        <v>3</v>
      </c>
      <c r="D11">
        <f t="shared" si="0"/>
        <v>-3</v>
      </c>
      <c r="F11">
        <f t="shared" si="1"/>
        <v>3</v>
      </c>
      <c r="H11">
        <f t="shared" si="2"/>
        <v>15</v>
      </c>
      <c r="I11">
        <v>15</v>
      </c>
      <c r="J11">
        <f t="shared" si="3"/>
        <v>0</v>
      </c>
      <c r="K11">
        <f>C11*2.5</f>
        <v>7.5</v>
      </c>
      <c r="L11">
        <f t="shared" si="4"/>
        <v>12</v>
      </c>
      <c r="M11">
        <v>12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1"/>
        <v>0</v>
      </c>
      <c r="H12">
        <f t="shared" si="2"/>
        <v>15</v>
      </c>
      <c r="I12">
        <v>15</v>
      </c>
      <c r="J12">
        <f t="shared" si="3"/>
        <v>0</v>
      </c>
      <c r="K12">
        <f t="shared" si="5"/>
        <v>0</v>
      </c>
      <c r="L12">
        <f t="shared" si="4"/>
        <v>16</v>
      </c>
      <c r="M12">
        <v>12</v>
      </c>
    </row>
    <row r="13" spans="1:13" x14ac:dyDescent="0.3">
      <c r="A13">
        <v>303558</v>
      </c>
      <c r="B13" t="s">
        <v>23</v>
      </c>
      <c r="C13">
        <v>0</v>
      </c>
      <c r="D13">
        <f t="shared" si="0"/>
        <v>10</v>
      </c>
      <c r="E13">
        <v>10</v>
      </c>
      <c r="F13">
        <f t="shared" si="1"/>
        <v>0</v>
      </c>
      <c r="H13">
        <f t="shared" si="2"/>
        <v>15</v>
      </c>
      <c r="I13">
        <v>15</v>
      </c>
      <c r="J13">
        <f t="shared" si="3"/>
        <v>0</v>
      </c>
      <c r="K13">
        <f t="shared" si="5"/>
        <v>0</v>
      </c>
      <c r="L13">
        <f t="shared" si="4"/>
        <v>16</v>
      </c>
      <c r="M13">
        <v>12</v>
      </c>
    </row>
    <row r="14" spans="1:13" x14ac:dyDescent="0.3">
      <c r="A14">
        <v>196303</v>
      </c>
      <c r="B14" s="12" t="s">
        <v>25</v>
      </c>
      <c r="C14">
        <v>9</v>
      </c>
      <c r="D14">
        <f t="shared" si="0"/>
        <v>1</v>
      </c>
      <c r="E14">
        <v>10</v>
      </c>
      <c r="F14">
        <f t="shared" si="1"/>
        <v>9</v>
      </c>
      <c r="G14">
        <v>9</v>
      </c>
      <c r="H14">
        <f t="shared" si="2"/>
        <v>6</v>
      </c>
      <c r="I14">
        <v>15</v>
      </c>
      <c r="J14">
        <f t="shared" si="3"/>
        <v>9</v>
      </c>
      <c r="K14">
        <f>C14*2.5</f>
        <v>22.5</v>
      </c>
      <c r="L14">
        <f t="shared" si="4"/>
        <v>2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1"/>
        <v>0</v>
      </c>
      <c r="H15">
        <f t="shared" si="2"/>
        <v>15</v>
      </c>
      <c r="I15">
        <v>15</v>
      </c>
      <c r="J15">
        <f t="shared" si="3"/>
        <v>0</v>
      </c>
      <c r="K15">
        <f t="shared" si="5"/>
        <v>0</v>
      </c>
      <c r="L15">
        <f t="shared" si="4"/>
        <v>16</v>
      </c>
      <c r="M15">
        <v>12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1"/>
        <v>0</v>
      </c>
      <c r="H16">
        <f t="shared" si="2"/>
        <v>15</v>
      </c>
      <c r="I16">
        <v>15</v>
      </c>
      <c r="J16">
        <f t="shared" si="3"/>
        <v>0</v>
      </c>
      <c r="K16">
        <f t="shared" si="5"/>
        <v>0</v>
      </c>
      <c r="L16">
        <f t="shared" si="4"/>
        <v>16</v>
      </c>
      <c r="M16">
        <v>12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1"/>
        <v>0</v>
      </c>
      <c r="H17">
        <f t="shared" si="2"/>
        <v>15</v>
      </c>
      <c r="I17">
        <v>15</v>
      </c>
      <c r="J17">
        <f t="shared" si="3"/>
        <v>0</v>
      </c>
      <c r="K17">
        <f t="shared" si="5"/>
        <v>0</v>
      </c>
      <c r="L17">
        <f t="shared" si="4"/>
        <v>16</v>
      </c>
      <c r="M17">
        <v>12</v>
      </c>
    </row>
    <row r="18" spans="1:13" x14ac:dyDescent="0.3">
      <c r="A18">
        <v>643388</v>
      </c>
      <c r="B18" s="12" t="s">
        <v>33</v>
      </c>
      <c r="C18">
        <v>9</v>
      </c>
      <c r="D18">
        <f t="shared" si="0"/>
        <v>-9</v>
      </c>
      <c r="F18">
        <f t="shared" si="1"/>
        <v>9</v>
      </c>
      <c r="H18">
        <f t="shared" si="2"/>
        <v>15</v>
      </c>
      <c r="I18">
        <v>15</v>
      </c>
      <c r="J18">
        <f t="shared" si="3"/>
        <v>0</v>
      </c>
      <c r="K18">
        <f>C18*2.5</f>
        <v>22.5</v>
      </c>
      <c r="L18">
        <f t="shared" si="4"/>
        <v>2</v>
      </c>
      <c r="M18">
        <v>12</v>
      </c>
    </row>
    <row r="19" spans="1:13" x14ac:dyDescent="0.3">
      <c r="A19">
        <v>421527</v>
      </c>
      <c r="B19" s="12" t="s">
        <v>35</v>
      </c>
      <c r="C19">
        <v>1</v>
      </c>
      <c r="D19">
        <f t="shared" si="0"/>
        <v>9</v>
      </c>
      <c r="E19">
        <v>10</v>
      </c>
      <c r="F19">
        <f t="shared" si="1"/>
        <v>1</v>
      </c>
      <c r="G19">
        <v>1</v>
      </c>
      <c r="H19">
        <f t="shared" si="2"/>
        <v>14</v>
      </c>
      <c r="I19">
        <v>15</v>
      </c>
      <c r="J19">
        <f t="shared" si="3"/>
        <v>1</v>
      </c>
      <c r="K19">
        <f>C19*2.5</f>
        <v>2.5</v>
      </c>
      <c r="L19">
        <f t="shared" si="4"/>
        <v>15</v>
      </c>
      <c r="M19">
        <v>12</v>
      </c>
    </row>
    <row r="20" spans="1:13" x14ac:dyDescent="0.3">
      <c r="A20">
        <v>158296</v>
      </c>
      <c r="B20" t="s">
        <v>37</v>
      </c>
      <c r="C20">
        <v>4</v>
      </c>
      <c r="D20">
        <f t="shared" si="0"/>
        <v>6</v>
      </c>
      <c r="E20">
        <v>10</v>
      </c>
      <c r="F20">
        <f t="shared" si="1"/>
        <v>4</v>
      </c>
      <c r="G20">
        <v>3</v>
      </c>
      <c r="H20">
        <f t="shared" si="2"/>
        <v>12</v>
      </c>
      <c r="I20">
        <v>15</v>
      </c>
      <c r="J20">
        <f t="shared" si="3"/>
        <v>3</v>
      </c>
      <c r="K20">
        <f t="shared" si="5"/>
        <v>7</v>
      </c>
      <c r="L20">
        <f t="shared" si="4"/>
        <v>13</v>
      </c>
      <c r="M20">
        <v>12</v>
      </c>
    </row>
    <row r="21" spans="1:13" x14ac:dyDescent="0.3">
      <c r="A21">
        <v>624690</v>
      </c>
      <c r="B21" s="12" t="s">
        <v>39</v>
      </c>
      <c r="C21">
        <v>9</v>
      </c>
      <c r="D21">
        <f t="shared" si="0"/>
        <v>1</v>
      </c>
      <c r="E21">
        <v>10</v>
      </c>
      <c r="F21">
        <f t="shared" si="1"/>
        <v>9</v>
      </c>
      <c r="G21">
        <v>12</v>
      </c>
      <c r="H21">
        <f t="shared" si="2"/>
        <v>3</v>
      </c>
      <c r="I21">
        <v>15</v>
      </c>
      <c r="J21">
        <f ca="1">J21</f>
        <v>0</v>
      </c>
      <c r="K21">
        <f>C21*2.5</f>
        <v>22.5</v>
      </c>
      <c r="L21">
        <f>_xlfn.RANK.EQ(K21,$K$2:$K$25)</f>
        <v>2</v>
      </c>
      <c r="M21">
        <v>12</v>
      </c>
    </row>
    <row r="22" spans="1:13" x14ac:dyDescent="0.3">
      <c r="A22">
        <v>575752</v>
      </c>
      <c r="B22" t="s">
        <v>41</v>
      </c>
      <c r="C22">
        <v>0</v>
      </c>
      <c r="D22">
        <f t="shared" si="0"/>
        <v>10</v>
      </c>
      <c r="E22">
        <v>10</v>
      </c>
      <c r="F22">
        <f t="shared" si="1"/>
        <v>0</v>
      </c>
      <c r="H22">
        <f t="shared" si="2"/>
        <v>15</v>
      </c>
      <c r="I22">
        <v>15</v>
      </c>
      <c r="J22">
        <f t="shared" si="3"/>
        <v>0</v>
      </c>
      <c r="K22">
        <f t="shared" si="5"/>
        <v>0</v>
      </c>
      <c r="L22">
        <f t="shared" si="4"/>
        <v>16</v>
      </c>
      <c r="M22">
        <v>12</v>
      </c>
    </row>
    <row r="23" spans="1:13" x14ac:dyDescent="0.3">
      <c r="A23">
        <v>621172</v>
      </c>
      <c r="B23" s="12" t="s">
        <v>43</v>
      </c>
      <c r="C23">
        <v>8</v>
      </c>
      <c r="D23">
        <f t="shared" si="0"/>
        <v>2</v>
      </c>
      <c r="E23">
        <v>10</v>
      </c>
      <c r="F23">
        <f t="shared" si="1"/>
        <v>8</v>
      </c>
      <c r="G23">
        <v>8</v>
      </c>
      <c r="H23">
        <f t="shared" si="2"/>
        <v>7</v>
      </c>
      <c r="I23">
        <v>15</v>
      </c>
      <c r="J23">
        <f t="shared" si="3"/>
        <v>8</v>
      </c>
      <c r="K23">
        <f>C23*2.5</f>
        <v>20</v>
      </c>
      <c r="L23">
        <f t="shared" si="4"/>
        <v>5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10</v>
      </c>
      <c r="E24">
        <v>10</v>
      </c>
      <c r="F24">
        <f t="shared" ref="F24" si="7">C24</f>
        <v>0</v>
      </c>
      <c r="G24">
        <v>0</v>
      </c>
      <c r="H24">
        <f t="shared" ref="H24" si="8">I24-G24</f>
        <v>15</v>
      </c>
      <c r="I24">
        <v>15</v>
      </c>
      <c r="J24">
        <f t="shared" ref="J24" si="9">G24</f>
        <v>0</v>
      </c>
      <c r="K24">
        <f t="shared" ref="K24" si="10">F24+J24</f>
        <v>0</v>
      </c>
      <c r="L24">
        <f t="shared" ref="L24" si="11">_xlfn.RANK.EQ(K24,$K$2:$K$25)</f>
        <v>16</v>
      </c>
      <c r="M24">
        <v>13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1"/>
        <v>10</v>
      </c>
      <c r="G25">
        <v>14</v>
      </c>
      <c r="H25">
        <f t="shared" si="2"/>
        <v>1</v>
      </c>
      <c r="I25">
        <v>15</v>
      </c>
      <c r="J25">
        <f t="shared" si="3"/>
        <v>14</v>
      </c>
      <c r="K25">
        <f t="shared" si="5"/>
        <v>24</v>
      </c>
      <c r="L25">
        <f t="shared" si="4"/>
        <v>1</v>
      </c>
      <c r="M2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BC0A-3D13-45C3-9F63-827E92BEA675}">
  <dimension ref="A1:M25"/>
  <sheetViews>
    <sheetView zoomScale="92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19</v>
      </c>
      <c r="D2">
        <f>E2-C2</f>
        <v>1</v>
      </c>
      <c r="E2">
        <v>20</v>
      </c>
      <c r="F2">
        <f>C2</f>
        <v>19</v>
      </c>
      <c r="K2">
        <f>F2+J2</f>
        <v>19</v>
      </c>
      <c r="L2">
        <f>_xlfn.RANK.EQ(K2,$K$2:$K$25)</f>
        <v>2</v>
      </c>
      <c r="M2">
        <v>9</v>
      </c>
    </row>
    <row r="3" spans="1:13" x14ac:dyDescent="0.3">
      <c r="A3">
        <v>604057</v>
      </c>
      <c r="B3" t="s">
        <v>5</v>
      </c>
      <c r="C3">
        <v>6</v>
      </c>
      <c r="D3">
        <f t="shared" ref="D3:D25" si="0">E3-C3</f>
        <v>14</v>
      </c>
      <c r="E3">
        <v>20</v>
      </c>
      <c r="F3">
        <f t="shared" ref="F3:F25" si="1">C3</f>
        <v>6</v>
      </c>
      <c r="K3">
        <f t="shared" ref="K3:K8" si="2">F3+J3</f>
        <v>6</v>
      </c>
      <c r="L3">
        <f t="shared" ref="L3:L8" si="3">_xlfn.RANK.EQ(K3,$K$2:$K$25)</f>
        <v>14</v>
      </c>
      <c r="M3">
        <v>9</v>
      </c>
    </row>
    <row r="4" spans="1:13" x14ac:dyDescent="0.3">
      <c r="A4">
        <v>934245</v>
      </c>
      <c r="B4" t="s">
        <v>7</v>
      </c>
      <c r="C4">
        <v>18</v>
      </c>
      <c r="D4">
        <f t="shared" si="0"/>
        <v>2</v>
      </c>
      <c r="E4">
        <v>20</v>
      </c>
      <c r="F4">
        <f t="shared" si="1"/>
        <v>18</v>
      </c>
      <c r="K4">
        <f t="shared" si="2"/>
        <v>18</v>
      </c>
      <c r="L4">
        <f t="shared" si="3"/>
        <v>4</v>
      </c>
      <c r="M4">
        <v>9</v>
      </c>
    </row>
    <row r="5" spans="1:13" x14ac:dyDescent="0.3">
      <c r="A5">
        <v>121716</v>
      </c>
      <c r="B5" t="s">
        <v>9</v>
      </c>
      <c r="C5">
        <v>11</v>
      </c>
      <c r="D5">
        <f t="shared" si="0"/>
        <v>9</v>
      </c>
      <c r="E5">
        <v>20</v>
      </c>
      <c r="F5">
        <f t="shared" si="1"/>
        <v>11</v>
      </c>
      <c r="K5">
        <f t="shared" si="2"/>
        <v>11</v>
      </c>
      <c r="L5">
        <f t="shared" si="3"/>
        <v>10</v>
      </c>
      <c r="M5">
        <v>9</v>
      </c>
    </row>
    <row r="6" spans="1:13" x14ac:dyDescent="0.3">
      <c r="A6">
        <v>648081</v>
      </c>
      <c r="B6" t="s">
        <v>10</v>
      </c>
      <c r="C6">
        <v>7</v>
      </c>
      <c r="D6">
        <f t="shared" si="0"/>
        <v>13</v>
      </c>
      <c r="E6">
        <v>20</v>
      </c>
      <c r="F6">
        <f t="shared" si="1"/>
        <v>7</v>
      </c>
      <c r="K6">
        <f t="shared" si="2"/>
        <v>7</v>
      </c>
      <c r="L6">
        <f t="shared" si="3"/>
        <v>12</v>
      </c>
      <c r="M6">
        <v>9</v>
      </c>
    </row>
    <row r="7" spans="1:13" x14ac:dyDescent="0.3">
      <c r="A7">
        <v>650004</v>
      </c>
      <c r="B7" t="s">
        <v>11</v>
      </c>
      <c r="C7">
        <v>6</v>
      </c>
      <c r="D7">
        <f t="shared" si="0"/>
        <v>14</v>
      </c>
      <c r="E7">
        <v>20</v>
      </c>
      <c r="F7">
        <f t="shared" si="1"/>
        <v>6</v>
      </c>
      <c r="K7">
        <f t="shared" si="2"/>
        <v>6</v>
      </c>
      <c r="L7">
        <f t="shared" si="3"/>
        <v>14</v>
      </c>
      <c r="M7">
        <v>9</v>
      </c>
    </row>
    <row r="8" spans="1:13" x14ac:dyDescent="0.3">
      <c r="A8">
        <v>417695</v>
      </c>
      <c r="B8" t="s">
        <v>13</v>
      </c>
      <c r="C8">
        <v>14</v>
      </c>
      <c r="D8">
        <f t="shared" si="0"/>
        <v>6</v>
      </c>
      <c r="E8">
        <v>20</v>
      </c>
      <c r="F8">
        <f t="shared" si="1"/>
        <v>14</v>
      </c>
      <c r="K8">
        <f t="shared" si="2"/>
        <v>14</v>
      </c>
      <c r="L8">
        <f t="shared" si="3"/>
        <v>6</v>
      </c>
      <c r="M8">
        <v>9</v>
      </c>
    </row>
    <row r="9" spans="1:13" x14ac:dyDescent="0.3">
      <c r="A9">
        <v>400651</v>
      </c>
      <c r="B9" t="s">
        <v>15</v>
      </c>
      <c r="C9">
        <v>7</v>
      </c>
      <c r="D9">
        <f t="shared" si="0"/>
        <v>13</v>
      </c>
      <c r="E9">
        <v>20</v>
      </c>
      <c r="F9">
        <f t="shared" si="1"/>
        <v>7</v>
      </c>
      <c r="K9">
        <f t="shared" ref="K9:K25" si="4">F9+J9</f>
        <v>7</v>
      </c>
      <c r="L9">
        <f t="shared" ref="L9:L25" si="5">_xlfn.RANK.EQ(K9,$K$2:$K$25)</f>
        <v>12</v>
      </c>
      <c r="M9">
        <v>9</v>
      </c>
    </row>
    <row r="10" spans="1:13" x14ac:dyDescent="0.3">
      <c r="A10">
        <v>979212</v>
      </c>
      <c r="B10" t="s">
        <v>17</v>
      </c>
      <c r="C10">
        <v>1</v>
      </c>
      <c r="D10">
        <f t="shared" si="0"/>
        <v>19</v>
      </c>
      <c r="E10">
        <v>20</v>
      </c>
      <c r="F10">
        <f t="shared" si="1"/>
        <v>1</v>
      </c>
      <c r="K10">
        <f t="shared" si="4"/>
        <v>1</v>
      </c>
      <c r="L10">
        <f t="shared" si="5"/>
        <v>19</v>
      </c>
      <c r="M10">
        <v>9</v>
      </c>
    </row>
    <row r="11" spans="1:13" x14ac:dyDescent="0.3">
      <c r="A11">
        <v>542127</v>
      </c>
      <c r="B11" t="s">
        <v>19</v>
      </c>
      <c r="C11">
        <v>6</v>
      </c>
      <c r="D11">
        <f t="shared" si="0"/>
        <v>14</v>
      </c>
      <c r="E11">
        <v>20</v>
      </c>
      <c r="F11">
        <f t="shared" si="1"/>
        <v>6</v>
      </c>
      <c r="K11">
        <f t="shared" si="4"/>
        <v>6</v>
      </c>
      <c r="L11">
        <f t="shared" si="5"/>
        <v>14</v>
      </c>
      <c r="M11">
        <v>9</v>
      </c>
    </row>
    <row r="12" spans="1:13" x14ac:dyDescent="0.3">
      <c r="A12">
        <v>678535</v>
      </c>
      <c r="B12" t="s">
        <v>21</v>
      </c>
      <c r="C12">
        <v>1</v>
      </c>
      <c r="D12">
        <f t="shared" si="0"/>
        <v>19</v>
      </c>
      <c r="E12">
        <v>20</v>
      </c>
      <c r="F12">
        <f t="shared" si="1"/>
        <v>1</v>
      </c>
      <c r="K12">
        <f t="shared" si="4"/>
        <v>1</v>
      </c>
      <c r="L12">
        <f t="shared" si="5"/>
        <v>19</v>
      </c>
      <c r="M12">
        <v>9</v>
      </c>
    </row>
    <row r="13" spans="1:13" x14ac:dyDescent="0.3">
      <c r="A13">
        <v>303558</v>
      </c>
      <c r="B13" t="s">
        <v>23</v>
      </c>
      <c r="C13">
        <v>1</v>
      </c>
      <c r="D13">
        <f t="shared" si="0"/>
        <v>19</v>
      </c>
      <c r="E13">
        <v>20</v>
      </c>
      <c r="F13">
        <f t="shared" si="1"/>
        <v>1</v>
      </c>
      <c r="K13">
        <f t="shared" si="4"/>
        <v>1</v>
      </c>
      <c r="L13">
        <f t="shared" si="5"/>
        <v>19</v>
      </c>
      <c r="M13">
        <v>9</v>
      </c>
    </row>
    <row r="14" spans="1:13" x14ac:dyDescent="0.3">
      <c r="A14">
        <v>196303</v>
      </c>
      <c r="B14" t="s">
        <v>25</v>
      </c>
      <c r="C14">
        <v>18</v>
      </c>
      <c r="D14">
        <f t="shared" si="0"/>
        <v>2</v>
      </c>
      <c r="E14">
        <v>20</v>
      </c>
      <c r="F14">
        <f t="shared" si="1"/>
        <v>18</v>
      </c>
      <c r="K14">
        <f t="shared" si="4"/>
        <v>18</v>
      </c>
      <c r="L14">
        <f t="shared" si="5"/>
        <v>4</v>
      </c>
      <c r="M14">
        <v>9</v>
      </c>
    </row>
    <row r="15" spans="1:13" x14ac:dyDescent="0.3">
      <c r="A15">
        <v>146014</v>
      </c>
      <c r="B15" t="s">
        <v>27</v>
      </c>
      <c r="C15">
        <v>2</v>
      </c>
      <c r="D15">
        <f t="shared" si="0"/>
        <v>18</v>
      </c>
      <c r="E15">
        <v>20</v>
      </c>
      <c r="F15">
        <f t="shared" si="1"/>
        <v>2</v>
      </c>
      <c r="K15">
        <f t="shared" si="4"/>
        <v>2</v>
      </c>
      <c r="L15">
        <f t="shared" si="5"/>
        <v>18</v>
      </c>
      <c r="M15">
        <v>9</v>
      </c>
    </row>
    <row r="16" spans="1:13" x14ac:dyDescent="0.3">
      <c r="A16">
        <v>907183</v>
      </c>
      <c r="B16" t="s">
        <v>29</v>
      </c>
      <c r="C16">
        <v>1</v>
      </c>
      <c r="D16">
        <f t="shared" si="0"/>
        <v>19</v>
      </c>
      <c r="E16">
        <v>20</v>
      </c>
      <c r="F16">
        <f t="shared" si="1"/>
        <v>1</v>
      </c>
      <c r="K16">
        <f t="shared" si="4"/>
        <v>1</v>
      </c>
      <c r="L16">
        <f t="shared" si="5"/>
        <v>19</v>
      </c>
      <c r="M16">
        <v>9</v>
      </c>
    </row>
    <row r="17" spans="1:13" x14ac:dyDescent="0.3">
      <c r="A17">
        <v>399043</v>
      </c>
      <c r="B17" t="s">
        <v>31</v>
      </c>
      <c r="C17">
        <v>1</v>
      </c>
      <c r="D17">
        <f t="shared" si="0"/>
        <v>19</v>
      </c>
      <c r="E17">
        <v>20</v>
      </c>
      <c r="F17">
        <f t="shared" si="1"/>
        <v>1</v>
      </c>
      <c r="K17">
        <f t="shared" si="4"/>
        <v>1</v>
      </c>
      <c r="L17">
        <f t="shared" si="5"/>
        <v>19</v>
      </c>
      <c r="M17">
        <v>9</v>
      </c>
    </row>
    <row r="18" spans="1:13" x14ac:dyDescent="0.3">
      <c r="A18">
        <v>643388</v>
      </c>
      <c r="B18" t="s">
        <v>33</v>
      </c>
      <c r="C18">
        <v>14</v>
      </c>
      <c r="D18">
        <f t="shared" si="0"/>
        <v>6</v>
      </c>
      <c r="E18">
        <v>20</v>
      </c>
      <c r="F18">
        <f t="shared" si="1"/>
        <v>14</v>
      </c>
      <c r="K18">
        <f t="shared" si="4"/>
        <v>14</v>
      </c>
      <c r="L18">
        <f t="shared" si="5"/>
        <v>6</v>
      </c>
      <c r="M18">
        <v>9</v>
      </c>
    </row>
    <row r="19" spans="1:13" x14ac:dyDescent="0.3">
      <c r="A19">
        <v>421527</v>
      </c>
      <c r="B19" t="s">
        <v>35</v>
      </c>
      <c r="C19">
        <v>6</v>
      </c>
      <c r="D19">
        <f t="shared" si="0"/>
        <v>14</v>
      </c>
      <c r="E19">
        <v>20</v>
      </c>
      <c r="F19">
        <f t="shared" si="1"/>
        <v>6</v>
      </c>
      <c r="K19">
        <f t="shared" si="4"/>
        <v>6</v>
      </c>
      <c r="L19">
        <f t="shared" si="5"/>
        <v>14</v>
      </c>
      <c r="M19">
        <v>9</v>
      </c>
    </row>
    <row r="20" spans="1:13" x14ac:dyDescent="0.3">
      <c r="A20">
        <v>158296</v>
      </c>
      <c r="B20" t="s">
        <v>37</v>
      </c>
      <c r="C20">
        <v>12</v>
      </c>
      <c r="D20">
        <f t="shared" si="0"/>
        <v>8</v>
      </c>
      <c r="E20">
        <v>20</v>
      </c>
      <c r="F20">
        <f t="shared" si="1"/>
        <v>12</v>
      </c>
      <c r="K20">
        <f t="shared" si="4"/>
        <v>12</v>
      </c>
      <c r="L20">
        <f t="shared" si="5"/>
        <v>8</v>
      </c>
      <c r="M20">
        <v>9</v>
      </c>
    </row>
    <row r="21" spans="1:13" x14ac:dyDescent="0.3">
      <c r="A21">
        <v>624690</v>
      </c>
      <c r="B21" t="s">
        <v>39</v>
      </c>
      <c r="C21">
        <v>19</v>
      </c>
      <c r="D21">
        <f t="shared" si="0"/>
        <v>1</v>
      </c>
      <c r="E21">
        <v>20</v>
      </c>
      <c r="F21">
        <f t="shared" si="1"/>
        <v>19</v>
      </c>
      <c r="K21">
        <f t="shared" si="4"/>
        <v>19</v>
      </c>
      <c r="L21">
        <f t="shared" si="5"/>
        <v>2</v>
      </c>
      <c r="M21">
        <v>9</v>
      </c>
    </row>
    <row r="22" spans="1:13" x14ac:dyDescent="0.3">
      <c r="A22">
        <v>575752</v>
      </c>
      <c r="B22" t="s">
        <v>41</v>
      </c>
      <c r="C22">
        <v>12</v>
      </c>
      <c r="D22">
        <f t="shared" si="0"/>
        <v>8</v>
      </c>
      <c r="E22">
        <v>20</v>
      </c>
      <c r="F22">
        <f t="shared" si="1"/>
        <v>12</v>
      </c>
      <c r="K22">
        <f t="shared" si="4"/>
        <v>12</v>
      </c>
      <c r="L22">
        <f t="shared" si="5"/>
        <v>8</v>
      </c>
      <c r="M22">
        <v>9</v>
      </c>
    </row>
    <row r="23" spans="1:13" x14ac:dyDescent="0.3">
      <c r="A23">
        <v>621172</v>
      </c>
      <c r="B23" t="s">
        <v>43</v>
      </c>
      <c r="C23">
        <v>10</v>
      </c>
      <c r="D23">
        <f t="shared" si="0"/>
        <v>10</v>
      </c>
      <c r="E23">
        <v>20</v>
      </c>
      <c r="F23">
        <f t="shared" si="1"/>
        <v>10</v>
      </c>
      <c r="K23">
        <f t="shared" si="4"/>
        <v>10</v>
      </c>
      <c r="L23">
        <f t="shared" si="5"/>
        <v>11</v>
      </c>
      <c r="M23">
        <v>9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20</v>
      </c>
      <c r="E24">
        <v>20</v>
      </c>
      <c r="F24">
        <f t="shared" si="1"/>
        <v>0</v>
      </c>
      <c r="K24">
        <f t="shared" si="4"/>
        <v>0</v>
      </c>
      <c r="L24">
        <f t="shared" si="5"/>
        <v>24</v>
      </c>
      <c r="M24">
        <v>9</v>
      </c>
    </row>
    <row r="25" spans="1:13" x14ac:dyDescent="0.3">
      <c r="A25">
        <v>459889</v>
      </c>
      <c r="B25" t="s">
        <v>45</v>
      </c>
      <c r="C25">
        <v>20</v>
      </c>
      <c r="D25">
        <f t="shared" si="0"/>
        <v>0</v>
      </c>
      <c r="E25">
        <v>20</v>
      </c>
      <c r="F25">
        <f t="shared" si="1"/>
        <v>20</v>
      </c>
      <c r="K25">
        <f t="shared" si="4"/>
        <v>20</v>
      </c>
      <c r="L25">
        <f t="shared" si="5"/>
        <v>1</v>
      </c>
      <c r="M2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E4F-E977-4C9E-BCD5-E8941B6CF1A4}">
  <dimension ref="A1:M28"/>
  <sheetViews>
    <sheetView zoomScale="96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9</v>
      </c>
      <c r="D2">
        <f>E2-C2</f>
        <v>1</v>
      </c>
      <c r="E2">
        <v>10</v>
      </c>
      <c r="F2">
        <f>C2</f>
        <v>9</v>
      </c>
      <c r="K2">
        <f>F2+J2</f>
        <v>9</v>
      </c>
      <c r="L2">
        <f t="shared" ref="L2:L8" si="0">_xlfn.RANK.EQ(K2,$K$2:$K$25)</f>
        <v>4</v>
      </c>
      <c r="M2">
        <v>6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1">E3-C3</f>
        <v>6</v>
      </c>
      <c r="E3">
        <v>10</v>
      </c>
      <c r="F3">
        <f t="shared" ref="F3:F25" si="2">C3</f>
        <v>4</v>
      </c>
      <c r="K3">
        <f t="shared" ref="K3:K25" si="3">F3+J3</f>
        <v>4</v>
      </c>
      <c r="L3">
        <f t="shared" si="0"/>
        <v>12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1"/>
        <v>4</v>
      </c>
      <c r="E4">
        <v>10</v>
      </c>
      <c r="F4">
        <f t="shared" si="2"/>
        <v>6</v>
      </c>
      <c r="K4">
        <f t="shared" si="3"/>
        <v>6</v>
      </c>
      <c r="L4">
        <f t="shared" si="0"/>
        <v>6</v>
      </c>
      <c r="M4">
        <v>6</v>
      </c>
    </row>
    <row r="5" spans="1:13" x14ac:dyDescent="0.3">
      <c r="A5">
        <v>121716</v>
      </c>
      <c r="B5" t="s">
        <v>9</v>
      </c>
      <c r="C5">
        <v>4</v>
      </c>
      <c r="D5">
        <f t="shared" si="1"/>
        <v>6</v>
      </c>
      <c r="E5">
        <v>10</v>
      </c>
      <c r="F5">
        <f t="shared" si="2"/>
        <v>4</v>
      </c>
      <c r="K5">
        <f t="shared" si="3"/>
        <v>4</v>
      </c>
      <c r="L5">
        <f t="shared" si="0"/>
        <v>12</v>
      </c>
      <c r="M5">
        <v>6</v>
      </c>
    </row>
    <row r="6" spans="1:13" x14ac:dyDescent="0.3">
      <c r="A6">
        <v>648081</v>
      </c>
      <c r="B6" t="s">
        <v>10</v>
      </c>
      <c r="C6">
        <v>6</v>
      </c>
      <c r="D6">
        <f t="shared" si="1"/>
        <v>4</v>
      </c>
      <c r="E6">
        <v>10</v>
      </c>
      <c r="F6">
        <f t="shared" si="2"/>
        <v>6</v>
      </c>
      <c r="K6">
        <f t="shared" si="3"/>
        <v>6</v>
      </c>
      <c r="L6">
        <f t="shared" si="0"/>
        <v>6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1"/>
        <v>10</v>
      </c>
      <c r="E7">
        <v>10</v>
      </c>
      <c r="F7">
        <f t="shared" si="2"/>
        <v>0</v>
      </c>
      <c r="K7">
        <f t="shared" si="3"/>
        <v>0</v>
      </c>
      <c r="L7">
        <f t="shared" si="0"/>
        <v>19</v>
      </c>
      <c r="M7">
        <v>6</v>
      </c>
    </row>
    <row r="8" spans="1:13" x14ac:dyDescent="0.3">
      <c r="A8">
        <v>417695</v>
      </c>
      <c r="B8" t="s">
        <v>13</v>
      </c>
      <c r="C8">
        <v>9</v>
      </c>
      <c r="D8">
        <f t="shared" si="1"/>
        <v>1</v>
      </c>
      <c r="E8">
        <v>10</v>
      </c>
      <c r="F8">
        <f t="shared" si="2"/>
        <v>9</v>
      </c>
      <c r="K8">
        <f t="shared" si="3"/>
        <v>9</v>
      </c>
      <c r="L8">
        <f t="shared" si="0"/>
        <v>4</v>
      </c>
      <c r="M8">
        <v>6</v>
      </c>
    </row>
    <row r="9" spans="1:13" x14ac:dyDescent="0.3">
      <c r="A9">
        <v>400651</v>
      </c>
      <c r="B9" t="s">
        <v>15</v>
      </c>
      <c r="C9">
        <v>4</v>
      </c>
      <c r="D9">
        <f t="shared" si="1"/>
        <v>6</v>
      </c>
      <c r="E9">
        <v>10</v>
      </c>
      <c r="F9">
        <f t="shared" si="2"/>
        <v>4</v>
      </c>
      <c r="K9">
        <f t="shared" si="3"/>
        <v>4</v>
      </c>
      <c r="L9">
        <f t="shared" ref="L9:L18" si="4">_xlfn.RANK.EQ(K9,$K$2:$K$25)</f>
        <v>12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1"/>
        <v>10</v>
      </c>
      <c r="E10">
        <v>10</v>
      </c>
      <c r="F10">
        <f t="shared" si="2"/>
        <v>0</v>
      </c>
      <c r="K10">
        <f t="shared" si="3"/>
        <v>0</v>
      </c>
      <c r="L10">
        <f t="shared" si="4"/>
        <v>19</v>
      </c>
      <c r="M10">
        <v>6</v>
      </c>
    </row>
    <row r="11" spans="1:13" x14ac:dyDescent="0.3">
      <c r="A11">
        <v>542127</v>
      </c>
      <c r="B11" t="s">
        <v>19</v>
      </c>
      <c r="C11">
        <v>1</v>
      </c>
      <c r="D11">
        <f t="shared" si="1"/>
        <v>9</v>
      </c>
      <c r="E11">
        <v>10</v>
      </c>
      <c r="F11">
        <f t="shared" si="2"/>
        <v>1</v>
      </c>
      <c r="K11">
        <f t="shared" si="3"/>
        <v>1</v>
      </c>
      <c r="L11">
        <f t="shared" si="4"/>
        <v>18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1"/>
        <v>10</v>
      </c>
      <c r="E12">
        <v>10</v>
      </c>
      <c r="F12">
        <f t="shared" si="2"/>
        <v>0</v>
      </c>
      <c r="K12">
        <f t="shared" si="3"/>
        <v>0</v>
      </c>
      <c r="L12">
        <f t="shared" si="4"/>
        <v>19</v>
      </c>
      <c r="M12">
        <v>6</v>
      </c>
    </row>
    <row r="13" spans="1:13" x14ac:dyDescent="0.3">
      <c r="A13">
        <v>303558</v>
      </c>
      <c r="B13" t="s">
        <v>23</v>
      </c>
      <c r="C13">
        <v>6</v>
      </c>
      <c r="D13">
        <f t="shared" si="1"/>
        <v>4</v>
      </c>
      <c r="E13">
        <v>10</v>
      </c>
      <c r="F13">
        <f t="shared" si="2"/>
        <v>6</v>
      </c>
      <c r="K13">
        <f t="shared" si="3"/>
        <v>6</v>
      </c>
      <c r="L13">
        <f t="shared" si="4"/>
        <v>6</v>
      </c>
      <c r="M13">
        <v>6</v>
      </c>
    </row>
    <row r="14" spans="1:13" x14ac:dyDescent="0.3">
      <c r="A14">
        <v>196303</v>
      </c>
      <c r="B14" t="s">
        <v>75</v>
      </c>
      <c r="C14">
        <v>10</v>
      </c>
      <c r="D14">
        <f t="shared" si="1"/>
        <v>0</v>
      </c>
      <c r="E14">
        <v>10</v>
      </c>
      <c r="F14">
        <f t="shared" si="2"/>
        <v>10</v>
      </c>
      <c r="K14">
        <f t="shared" si="3"/>
        <v>10</v>
      </c>
      <c r="L14">
        <f t="shared" si="4"/>
        <v>1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1"/>
        <v>10</v>
      </c>
      <c r="E15">
        <v>10</v>
      </c>
      <c r="F15">
        <f t="shared" si="2"/>
        <v>0</v>
      </c>
      <c r="K15">
        <f t="shared" si="3"/>
        <v>0</v>
      </c>
      <c r="L15">
        <f t="shared" si="4"/>
        <v>19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1"/>
        <v>10</v>
      </c>
      <c r="E16">
        <v>10</v>
      </c>
      <c r="F16">
        <f t="shared" si="2"/>
        <v>0</v>
      </c>
      <c r="K16">
        <f t="shared" si="3"/>
        <v>0</v>
      </c>
      <c r="L16">
        <f t="shared" si="4"/>
        <v>19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1"/>
        <v>10</v>
      </c>
      <c r="E17">
        <v>10</v>
      </c>
      <c r="F17">
        <f t="shared" si="2"/>
        <v>0</v>
      </c>
      <c r="K17">
        <f t="shared" si="3"/>
        <v>0</v>
      </c>
      <c r="L17">
        <f t="shared" si="4"/>
        <v>19</v>
      </c>
      <c r="M17">
        <v>6</v>
      </c>
    </row>
    <row r="18" spans="1:13" x14ac:dyDescent="0.3">
      <c r="A18">
        <v>643388</v>
      </c>
      <c r="B18" t="s">
        <v>33</v>
      </c>
      <c r="C18">
        <v>5</v>
      </c>
      <c r="D18">
        <f t="shared" si="1"/>
        <v>5</v>
      </c>
      <c r="E18">
        <v>10</v>
      </c>
      <c r="F18">
        <f t="shared" si="2"/>
        <v>5</v>
      </c>
      <c r="K18">
        <f t="shared" si="3"/>
        <v>5</v>
      </c>
      <c r="L18">
        <f t="shared" si="4"/>
        <v>11</v>
      </c>
      <c r="M18">
        <v>6</v>
      </c>
    </row>
    <row r="19" spans="1:13" x14ac:dyDescent="0.3">
      <c r="A19">
        <v>421527</v>
      </c>
      <c r="B19" t="s">
        <v>35</v>
      </c>
      <c r="C19">
        <v>4</v>
      </c>
      <c r="D19">
        <f t="shared" si="1"/>
        <v>6</v>
      </c>
      <c r="E19">
        <v>10</v>
      </c>
      <c r="F19">
        <f t="shared" si="2"/>
        <v>4</v>
      </c>
      <c r="K19">
        <f t="shared" si="3"/>
        <v>4</v>
      </c>
      <c r="L19">
        <f t="shared" ref="L19:L25" si="5">_xlfn.RANK.EQ(K19,$K$2:$K$25)</f>
        <v>12</v>
      </c>
      <c r="M19">
        <v>6</v>
      </c>
    </row>
    <row r="20" spans="1:13" x14ac:dyDescent="0.3">
      <c r="A20">
        <v>158296</v>
      </c>
      <c r="B20" t="s">
        <v>37</v>
      </c>
      <c r="C20">
        <v>3</v>
      </c>
      <c r="D20">
        <f t="shared" si="1"/>
        <v>7</v>
      </c>
      <c r="E20">
        <v>10</v>
      </c>
      <c r="F20">
        <f t="shared" si="2"/>
        <v>3</v>
      </c>
      <c r="K20">
        <f t="shared" si="3"/>
        <v>3</v>
      </c>
      <c r="L20">
        <f t="shared" si="5"/>
        <v>16</v>
      </c>
      <c r="M20">
        <v>6</v>
      </c>
    </row>
    <row r="21" spans="1:13" x14ac:dyDescent="0.3">
      <c r="A21">
        <v>624690</v>
      </c>
      <c r="B21" t="s">
        <v>39</v>
      </c>
      <c r="C21">
        <v>10</v>
      </c>
      <c r="D21">
        <f t="shared" si="1"/>
        <v>0</v>
      </c>
      <c r="E21">
        <v>10</v>
      </c>
      <c r="F21">
        <f t="shared" si="2"/>
        <v>10</v>
      </c>
      <c r="K21">
        <f t="shared" si="3"/>
        <v>10</v>
      </c>
      <c r="L21">
        <f t="shared" si="5"/>
        <v>1</v>
      </c>
      <c r="M21">
        <v>6</v>
      </c>
    </row>
    <row r="22" spans="1:13" x14ac:dyDescent="0.3">
      <c r="A22">
        <v>575752</v>
      </c>
      <c r="B22" t="s">
        <v>41</v>
      </c>
      <c r="C22">
        <v>6</v>
      </c>
      <c r="D22">
        <f t="shared" si="1"/>
        <v>4</v>
      </c>
      <c r="E22">
        <v>10</v>
      </c>
      <c r="F22">
        <f t="shared" si="2"/>
        <v>6</v>
      </c>
      <c r="K22">
        <f t="shared" si="3"/>
        <v>6</v>
      </c>
      <c r="L22">
        <f t="shared" si="5"/>
        <v>6</v>
      </c>
      <c r="M22">
        <v>6</v>
      </c>
    </row>
    <row r="23" spans="1:13" x14ac:dyDescent="0.3">
      <c r="A23">
        <v>764305</v>
      </c>
      <c r="B23" t="s">
        <v>73</v>
      </c>
      <c r="C23">
        <v>3</v>
      </c>
      <c r="D23">
        <f t="shared" si="1"/>
        <v>7</v>
      </c>
      <c r="E23">
        <v>10</v>
      </c>
      <c r="F23">
        <f t="shared" si="2"/>
        <v>3</v>
      </c>
      <c r="K23">
        <f t="shared" si="3"/>
        <v>3</v>
      </c>
      <c r="L23">
        <f t="shared" si="5"/>
        <v>16</v>
      </c>
      <c r="M23">
        <v>6</v>
      </c>
    </row>
    <row r="24" spans="1:13" x14ac:dyDescent="0.3">
      <c r="A24" s="2">
        <v>621172</v>
      </c>
      <c r="B24" s="2" t="s">
        <v>43</v>
      </c>
      <c r="C24">
        <v>6</v>
      </c>
      <c r="D24">
        <f t="shared" ref="D24" si="6">E24-C24</f>
        <v>4</v>
      </c>
      <c r="E24">
        <v>10</v>
      </c>
      <c r="F24">
        <f t="shared" ref="F24" si="7">C24</f>
        <v>6</v>
      </c>
      <c r="K24">
        <f t="shared" ref="K24" si="8">F24+J24</f>
        <v>6</v>
      </c>
      <c r="L24">
        <f t="shared" si="5"/>
        <v>6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1"/>
        <v>0</v>
      </c>
      <c r="E25">
        <v>10</v>
      </c>
      <c r="F25">
        <f t="shared" si="2"/>
        <v>10</v>
      </c>
      <c r="K25">
        <f t="shared" si="3"/>
        <v>10</v>
      </c>
      <c r="L25">
        <f t="shared" si="5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E70-46A4-4C97-8EBE-87B9517A134B}">
  <dimension ref="A1:M28"/>
  <sheetViews>
    <sheetView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6</v>
      </c>
      <c r="D2">
        <f>E2-C2</f>
        <v>4</v>
      </c>
      <c r="E2">
        <v>10</v>
      </c>
      <c r="F2">
        <f>C2</f>
        <v>6</v>
      </c>
      <c r="K2">
        <f>F2+J2</f>
        <v>6</v>
      </c>
      <c r="L2">
        <f>_xlfn.RANK.EQ(K2,$K$2:$K$25)</f>
        <v>3</v>
      </c>
      <c r="M2">
        <v>6</v>
      </c>
    </row>
    <row r="3" spans="1:13" x14ac:dyDescent="0.3">
      <c r="A3">
        <v>604057</v>
      </c>
      <c r="B3" t="s">
        <v>5</v>
      </c>
      <c r="C3">
        <v>2</v>
      </c>
      <c r="D3">
        <f t="shared" ref="D3:D25" si="0">E3-C3</f>
        <v>8</v>
      </c>
      <c r="E3">
        <v>10</v>
      </c>
      <c r="F3">
        <f t="shared" ref="F3:F6" si="1">C3</f>
        <v>2</v>
      </c>
      <c r="K3">
        <f t="shared" ref="K3:K6" si="2">F3+J3</f>
        <v>2</v>
      </c>
      <c r="L3">
        <f>_xlfn.RANK.EQ(K3,$K$2:$K$25)</f>
        <v>14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0"/>
        <v>4</v>
      </c>
      <c r="E4">
        <v>10</v>
      </c>
      <c r="F4">
        <f t="shared" si="1"/>
        <v>6</v>
      </c>
      <c r="K4">
        <f t="shared" si="2"/>
        <v>6</v>
      </c>
      <c r="L4">
        <f>_xlfn.RANK.EQ(K4,$K$2:$K$25)</f>
        <v>3</v>
      </c>
      <c r="M4">
        <v>6</v>
      </c>
    </row>
    <row r="5" spans="1:13" x14ac:dyDescent="0.3">
      <c r="A5">
        <v>121716</v>
      </c>
      <c r="B5" t="s">
        <v>9</v>
      </c>
      <c r="C5">
        <v>1</v>
      </c>
      <c r="D5">
        <f t="shared" si="0"/>
        <v>9</v>
      </c>
      <c r="E5">
        <v>10</v>
      </c>
      <c r="F5">
        <f t="shared" si="1"/>
        <v>1</v>
      </c>
      <c r="K5">
        <f t="shared" si="2"/>
        <v>1</v>
      </c>
      <c r="L5">
        <f>_xlfn.RANK.EQ(K5,$K$2:$K$25)</f>
        <v>17</v>
      </c>
      <c r="M5">
        <v>6</v>
      </c>
    </row>
    <row r="6" spans="1:13" x14ac:dyDescent="0.3">
      <c r="A6">
        <v>648081</v>
      </c>
      <c r="B6" t="s">
        <v>10</v>
      </c>
      <c r="C6">
        <v>2</v>
      </c>
      <c r="D6">
        <f t="shared" si="0"/>
        <v>8</v>
      </c>
      <c r="E6">
        <v>10</v>
      </c>
      <c r="F6">
        <f t="shared" si="1"/>
        <v>2</v>
      </c>
      <c r="K6">
        <f t="shared" si="2"/>
        <v>2</v>
      </c>
      <c r="L6">
        <f t="shared" ref="L6:L25" si="3">_xlfn.RANK.EQ(K6,$K$2:$K$25)</f>
        <v>14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ref="F7:F25" si="4">C7</f>
        <v>0</v>
      </c>
      <c r="K7">
        <f t="shared" ref="K7:K25" si="5">F7+J7</f>
        <v>0</v>
      </c>
      <c r="L7">
        <f t="shared" si="3"/>
        <v>18</v>
      </c>
      <c r="M7">
        <v>6</v>
      </c>
    </row>
    <row r="8" spans="1:13" x14ac:dyDescent="0.3">
      <c r="A8">
        <v>417695</v>
      </c>
      <c r="B8" t="s">
        <v>13</v>
      </c>
      <c r="C8">
        <v>6</v>
      </c>
      <c r="D8">
        <f t="shared" si="0"/>
        <v>4</v>
      </c>
      <c r="E8">
        <v>10</v>
      </c>
      <c r="F8">
        <f t="shared" si="4"/>
        <v>6</v>
      </c>
      <c r="K8">
        <f t="shared" si="5"/>
        <v>6</v>
      </c>
      <c r="L8">
        <f t="shared" si="3"/>
        <v>3</v>
      </c>
      <c r="M8">
        <v>6</v>
      </c>
    </row>
    <row r="9" spans="1:13" x14ac:dyDescent="0.3">
      <c r="A9">
        <v>400651</v>
      </c>
      <c r="B9" t="s">
        <v>15</v>
      </c>
      <c r="C9">
        <v>6</v>
      </c>
      <c r="D9">
        <f t="shared" si="0"/>
        <v>4</v>
      </c>
      <c r="E9">
        <v>10</v>
      </c>
      <c r="F9">
        <f t="shared" si="4"/>
        <v>6</v>
      </c>
      <c r="K9">
        <f t="shared" si="5"/>
        <v>6</v>
      </c>
      <c r="L9">
        <f t="shared" si="3"/>
        <v>3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4"/>
        <v>0</v>
      </c>
      <c r="K10">
        <f t="shared" si="5"/>
        <v>0</v>
      </c>
      <c r="L10">
        <f t="shared" si="3"/>
        <v>18</v>
      </c>
      <c r="M10">
        <v>6</v>
      </c>
    </row>
    <row r="11" spans="1:13" x14ac:dyDescent="0.3">
      <c r="A11">
        <v>542127</v>
      </c>
      <c r="B11" t="s">
        <v>19</v>
      </c>
      <c r="C11">
        <v>0</v>
      </c>
      <c r="D11">
        <f t="shared" si="0"/>
        <v>10</v>
      </c>
      <c r="E11">
        <v>10</v>
      </c>
      <c r="F11">
        <f t="shared" si="4"/>
        <v>0</v>
      </c>
      <c r="K11">
        <f t="shared" si="5"/>
        <v>0</v>
      </c>
      <c r="L11">
        <f t="shared" si="3"/>
        <v>18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4"/>
        <v>0</v>
      </c>
      <c r="K12">
        <f t="shared" si="5"/>
        <v>0</v>
      </c>
      <c r="L12">
        <f t="shared" si="3"/>
        <v>18</v>
      </c>
      <c r="M12">
        <v>6</v>
      </c>
    </row>
    <row r="13" spans="1:13" x14ac:dyDescent="0.3">
      <c r="A13">
        <v>303558</v>
      </c>
      <c r="B13" t="s">
        <v>23</v>
      </c>
      <c r="C13">
        <v>4</v>
      </c>
      <c r="D13">
        <f t="shared" si="0"/>
        <v>6</v>
      </c>
      <c r="E13">
        <v>10</v>
      </c>
      <c r="F13">
        <f t="shared" si="4"/>
        <v>4</v>
      </c>
      <c r="K13">
        <f t="shared" si="5"/>
        <v>4</v>
      </c>
      <c r="L13">
        <f t="shared" si="3"/>
        <v>9</v>
      </c>
      <c r="M13">
        <v>6</v>
      </c>
    </row>
    <row r="14" spans="1:13" x14ac:dyDescent="0.3">
      <c r="A14">
        <v>196303</v>
      </c>
      <c r="B14" t="s">
        <v>25</v>
      </c>
      <c r="C14">
        <v>7</v>
      </c>
      <c r="D14">
        <f t="shared" si="0"/>
        <v>3</v>
      </c>
      <c r="E14">
        <v>10</v>
      </c>
      <c r="F14">
        <f t="shared" si="4"/>
        <v>7</v>
      </c>
      <c r="K14">
        <f t="shared" si="5"/>
        <v>7</v>
      </c>
      <c r="L14">
        <f t="shared" si="3"/>
        <v>2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4"/>
        <v>0</v>
      </c>
      <c r="K15">
        <f t="shared" si="5"/>
        <v>0</v>
      </c>
      <c r="L15">
        <f t="shared" si="3"/>
        <v>18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4"/>
        <v>0</v>
      </c>
      <c r="K16">
        <f t="shared" si="5"/>
        <v>0</v>
      </c>
      <c r="L16">
        <f t="shared" si="3"/>
        <v>18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4"/>
        <v>0</v>
      </c>
      <c r="K17">
        <f t="shared" si="5"/>
        <v>0</v>
      </c>
      <c r="L17">
        <f t="shared" si="3"/>
        <v>18</v>
      </c>
      <c r="M17">
        <v>6</v>
      </c>
    </row>
    <row r="18" spans="1:13" x14ac:dyDescent="0.3">
      <c r="A18">
        <v>643388</v>
      </c>
      <c r="B18" t="s">
        <v>33</v>
      </c>
      <c r="C18">
        <v>6</v>
      </c>
      <c r="D18">
        <f t="shared" si="0"/>
        <v>4</v>
      </c>
      <c r="E18">
        <v>10</v>
      </c>
      <c r="F18">
        <f t="shared" si="4"/>
        <v>6</v>
      </c>
      <c r="K18">
        <f t="shared" si="5"/>
        <v>6</v>
      </c>
      <c r="L18">
        <f t="shared" si="3"/>
        <v>3</v>
      </c>
      <c r="M18">
        <v>6</v>
      </c>
    </row>
    <row r="19" spans="1:13" x14ac:dyDescent="0.3">
      <c r="A19">
        <v>421527</v>
      </c>
      <c r="B19" t="s">
        <v>35</v>
      </c>
      <c r="C19">
        <v>2</v>
      </c>
      <c r="D19">
        <f t="shared" si="0"/>
        <v>8</v>
      </c>
      <c r="E19">
        <v>10</v>
      </c>
      <c r="F19">
        <f t="shared" si="4"/>
        <v>2</v>
      </c>
      <c r="K19">
        <f t="shared" si="5"/>
        <v>2</v>
      </c>
      <c r="L19">
        <f t="shared" si="3"/>
        <v>14</v>
      </c>
      <c r="M19">
        <v>6</v>
      </c>
    </row>
    <row r="20" spans="1:13" x14ac:dyDescent="0.3">
      <c r="A20">
        <v>158296</v>
      </c>
      <c r="B20" t="s">
        <v>37</v>
      </c>
      <c r="C20">
        <v>3</v>
      </c>
      <c r="D20">
        <f t="shared" si="0"/>
        <v>7</v>
      </c>
      <c r="E20">
        <v>10</v>
      </c>
      <c r="F20">
        <f t="shared" si="4"/>
        <v>3</v>
      </c>
      <c r="K20">
        <f t="shared" si="5"/>
        <v>3</v>
      </c>
      <c r="L20">
        <f t="shared" si="3"/>
        <v>11</v>
      </c>
      <c r="M20">
        <v>6</v>
      </c>
    </row>
    <row r="21" spans="1:13" x14ac:dyDescent="0.3">
      <c r="A21">
        <v>624690</v>
      </c>
      <c r="B21" t="s">
        <v>39</v>
      </c>
      <c r="C21">
        <v>5</v>
      </c>
      <c r="D21">
        <f t="shared" si="0"/>
        <v>5</v>
      </c>
      <c r="E21">
        <v>10</v>
      </c>
      <c r="F21">
        <f t="shared" si="4"/>
        <v>5</v>
      </c>
      <c r="K21">
        <f t="shared" si="5"/>
        <v>5</v>
      </c>
      <c r="L21">
        <f t="shared" si="3"/>
        <v>8</v>
      </c>
      <c r="M21">
        <v>6</v>
      </c>
    </row>
    <row r="22" spans="1:13" x14ac:dyDescent="0.3">
      <c r="A22">
        <v>575752</v>
      </c>
      <c r="B22" t="s">
        <v>41</v>
      </c>
      <c r="C22">
        <v>3</v>
      </c>
      <c r="D22">
        <f t="shared" si="0"/>
        <v>7</v>
      </c>
      <c r="E22">
        <v>10</v>
      </c>
      <c r="F22">
        <f t="shared" si="4"/>
        <v>3</v>
      </c>
      <c r="K22">
        <f t="shared" si="5"/>
        <v>3</v>
      </c>
      <c r="L22">
        <f t="shared" si="3"/>
        <v>11</v>
      </c>
      <c r="M22">
        <v>6</v>
      </c>
    </row>
    <row r="23" spans="1:13" x14ac:dyDescent="0.3">
      <c r="A23">
        <v>621172</v>
      </c>
      <c r="B23" t="s">
        <v>43</v>
      </c>
      <c r="C23">
        <v>4</v>
      </c>
      <c r="D23">
        <f t="shared" si="0"/>
        <v>6</v>
      </c>
      <c r="E23">
        <v>10</v>
      </c>
      <c r="F23">
        <f t="shared" si="4"/>
        <v>4</v>
      </c>
      <c r="K23">
        <f t="shared" si="5"/>
        <v>4</v>
      </c>
      <c r="L23">
        <f t="shared" si="3"/>
        <v>9</v>
      </c>
      <c r="M23">
        <v>6</v>
      </c>
    </row>
    <row r="24" spans="1:13" x14ac:dyDescent="0.3">
      <c r="A24" s="2">
        <v>764305</v>
      </c>
      <c r="B24" s="2" t="s">
        <v>73</v>
      </c>
      <c r="C24">
        <v>3</v>
      </c>
      <c r="D24">
        <f t="shared" si="0"/>
        <v>7</v>
      </c>
      <c r="E24">
        <v>10</v>
      </c>
      <c r="F24">
        <f t="shared" si="4"/>
        <v>3</v>
      </c>
      <c r="K24">
        <f t="shared" si="5"/>
        <v>3</v>
      </c>
      <c r="L24">
        <f t="shared" si="3"/>
        <v>11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4"/>
        <v>10</v>
      </c>
      <c r="K25">
        <f t="shared" si="5"/>
        <v>10</v>
      </c>
      <c r="L25">
        <f t="shared" si="3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BE9F-BEF9-4B86-BC39-943270B2720E}">
  <dimension ref="A1:M28"/>
  <sheetViews>
    <sheetView workbookViewId="0">
      <selection activeCell="C8" sqref="C8"/>
    </sheetView>
  </sheetViews>
  <sheetFormatPr defaultRowHeight="15.6" x14ac:dyDescent="0.3"/>
  <cols>
    <col min="3" max="3" width="27.3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 s="10">
        <f>'English Quiz 1'!K2/3+'English Quiz 2'!F2/2+'English Quiz 3'!K2/2.5+'English Quiz 4'!K2+'English Quiz 5'!K2</f>
        <v>41.5</v>
      </c>
      <c r="D2" s="10">
        <f>E2-C2</f>
        <v>8.5</v>
      </c>
      <c r="E2" s="10">
        <v>50</v>
      </c>
      <c r="F2" s="10">
        <f>C2</f>
        <v>41.5</v>
      </c>
      <c r="G2" s="10"/>
      <c r="H2" s="10"/>
      <c r="I2" s="10"/>
      <c r="J2" s="10"/>
      <c r="K2" s="10">
        <f>F2+J2</f>
        <v>41.5</v>
      </c>
      <c r="L2" s="11">
        <f>_xlfn.RANK.EQ(K2,$K$2:$K$25)</f>
        <v>4</v>
      </c>
      <c r="M2" s="10">
        <v>30</v>
      </c>
    </row>
    <row r="3" spans="1:13" x14ac:dyDescent="0.3">
      <c r="A3">
        <v>604057</v>
      </c>
      <c r="B3" t="s">
        <v>5</v>
      </c>
      <c r="C3" s="10">
        <f>'English Quiz 1'!K3/3+'English Quiz 2'!F3/2+'English Quiz 3'!K3/2.5+'English Quiz 4'!K3+'English Quiz 5'!K3</f>
        <v>15.333333333333334</v>
      </c>
      <c r="D3" s="10">
        <f t="shared" ref="D3:D25" si="0">E3-C3</f>
        <v>34.666666666666664</v>
      </c>
      <c r="E3" s="10">
        <v>50</v>
      </c>
      <c r="F3" s="10">
        <f t="shared" ref="F3:F25" si="1">C3</f>
        <v>15.333333333333334</v>
      </c>
      <c r="G3" s="10"/>
      <c r="H3" s="10"/>
      <c r="I3" s="10"/>
      <c r="J3" s="10"/>
      <c r="K3" s="10">
        <f t="shared" ref="K3:K25" si="2">F3+J3</f>
        <v>15.333333333333334</v>
      </c>
      <c r="L3" s="11">
        <f>_xlfn.RANK.EQ(K3,$K$2:$K$25)</f>
        <v>15</v>
      </c>
      <c r="M3" s="10">
        <v>30</v>
      </c>
    </row>
    <row r="4" spans="1:13" x14ac:dyDescent="0.3">
      <c r="A4">
        <v>934245</v>
      </c>
      <c r="B4" t="s">
        <v>7</v>
      </c>
      <c r="C4" s="10">
        <f>'English Quiz 1'!K4/3+'English Quiz 2'!F4/2+'English Quiz 3'!K4/2.5+'English Quiz 4'!K4+'English Quiz 5'!K4</f>
        <v>36</v>
      </c>
      <c r="D4" s="10">
        <f t="shared" si="0"/>
        <v>14</v>
      </c>
      <c r="E4" s="10">
        <v>50</v>
      </c>
      <c r="F4" s="10">
        <f t="shared" si="1"/>
        <v>36</v>
      </c>
      <c r="G4" s="10"/>
      <c r="H4" s="10"/>
      <c r="I4" s="10"/>
      <c r="J4" s="10"/>
      <c r="K4" s="10">
        <f t="shared" si="2"/>
        <v>36</v>
      </c>
      <c r="L4" s="11">
        <f>_xlfn.RANK.EQ(K4,$K$2:$K$25)</f>
        <v>5</v>
      </c>
      <c r="M4" s="10">
        <v>30</v>
      </c>
    </row>
    <row r="5" spans="1:13" x14ac:dyDescent="0.3">
      <c r="A5">
        <v>121716</v>
      </c>
      <c r="B5" t="s">
        <v>9</v>
      </c>
      <c r="C5" s="10">
        <f>'English Quiz 1'!K5/3+'English Quiz 2'!F5/2+'English Quiz 3'!K5/2.5+'English Quiz 4'!K5+'English Quiz 5'!K5</f>
        <v>18.233333333333334</v>
      </c>
      <c r="D5" s="10">
        <f t="shared" si="0"/>
        <v>31.766666666666666</v>
      </c>
      <c r="E5" s="10">
        <v>50</v>
      </c>
      <c r="F5" s="10">
        <f t="shared" si="1"/>
        <v>18.233333333333334</v>
      </c>
      <c r="G5" s="10"/>
      <c r="H5" s="10"/>
      <c r="I5" s="10"/>
      <c r="J5" s="10"/>
      <c r="K5" s="10">
        <f t="shared" si="2"/>
        <v>18.233333333333334</v>
      </c>
      <c r="L5" s="11">
        <f>_xlfn.RANK.EQ(K5,$K$2:$K$25)</f>
        <v>14</v>
      </c>
      <c r="M5" s="10">
        <v>30</v>
      </c>
    </row>
    <row r="6" spans="1:13" x14ac:dyDescent="0.3">
      <c r="A6">
        <v>648081</v>
      </c>
      <c r="B6" t="s">
        <v>10</v>
      </c>
      <c r="C6" s="10">
        <f>'English Quiz 1'!K6/3+'English Quiz 2'!F6/2+'English Quiz 3'!K6/2.5+'English Quiz 4'!K6+'English Quiz 5'!K6</f>
        <v>24.3</v>
      </c>
      <c r="D6" s="10">
        <f t="shared" si="0"/>
        <v>25.7</v>
      </c>
      <c r="E6" s="10">
        <v>50</v>
      </c>
      <c r="F6" s="10">
        <f t="shared" si="1"/>
        <v>24.3</v>
      </c>
      <c r="G6" s="10"/>
      <c r="H6" s="10"/>
      <c r="I6" s="10"/>
      <c r="J6" s="10"/>
      <c r="K6" s="10">
        <f t="shared" si="2"/>
        <v>24.3</v>
      </c>
      <c r="L6" s="11">
        <f t="shared" ref="L6:L25" si="3">_xlfn.RANK.EQ(K6,$K$2:$K$25)</f>
        <v>8</v>
      </c>
      <c r="M6" s="10">
        <v>30</v>
      </c>
    </row>
    <row r="7" spans="1:13" x14ac:dyDescent="0.3">
      <c r="A7">
        <v>650004</v>
      </c>
      <c r="B7" t="s">
        <v>11</v>
      </c>
      <c r="C7" s="10">
        <f>'English Quiz 1'!K7/3+'English Quiz 2'!F7/2+'English Quiz 3'!K7/2.5+'English Quiz 4'!K7+'English Quiz 5'!K7</f>
        <v>5.6666666666666661</v>
      </c>
      <c r="D7" s="10">
        <f t="shared" si="0"/>
        <v>44.333333333333336</v>
      </c>
      <c r="E7" s="10">
        <v>50</v>
      </c>
      <c r="F7" s="10">
        <f t="shared" si="1"/>
        <v>5.6666666666666661</v>
      </c>
      <c r="G7" s="10"/>
      <c r="H7" s="10"/>
      <c r="I7" s="10"/>
      <c r="J7" s="10"/>
      <c r="K7" s="10">
        <f t="shared" si="2"/>
        <v>5.6666666666666661</v>
      </c>
      <c r="L7" s="11">
        <f t="shared" si="3"/>
        <v>21</v>
      </c>
      <c r="M7" s="10">
        <v>30</v>
      </c>
    </row>
    <row r="8" spans="1:13" x14ac:dyDescent="0.3">
      <c r="A8">
        <v>417695</v>
      </c>
      <c r="B8" t="s">
        <v>13</v>
      </c>
      <c r="C8" s="10">
        <f>'English Quiz 1'!K8/3+'English Quiz 2'!F8/2+'English Quiz 3'!K8/2.5+'English Quiz 4'!K8+'English Quiz 5'!K8</f>
        <v>33.799999999999997</v>
      </c>
      <c r="D8" s="10">
        <f t="shared" si="0"/>
        <v>16.200000000000003</v>
      </c>
      <c r="E8" s="10">
        <v>50</v>
      </c>
      <c r="F8" s="10">
        <f t="shared" si="1"/>
        <v>33.799999999999997</v>
      </c>
      <c r="G8" s="10"/>
      <c r="H8" s="10"/>
      <c r="I8" s="10"/>
      <c r="J8" s="10"/>
      <c r="K8" s="10">
        <f t="shared" si="2"/>
        <v>33.799999999999997</v>
      </c>
      <c r="L8" s="11">
        <f t="shared" si="3"/>
        <v>7</v>
      </c>
      <c r="M8" s="10">
        <v>30</v>
      </c>
    </row>
    <row r="9" spans="1:13" x14ac:dyDescent="0.3">
      <c r="A9">
        <v>400651</v>
      </c>
      <c r="B9" t="s">
        <v>15</v>
      </c>
      <c r="C9" s="10">
        <f>'English Quiz 1'!K9/3+'English Quiz 2'!F9/2+'English Quiz 3'!K9/2.5+'English Quiz 4'!K9+'English Quiz 5'!K9</f>
        <v>22.166666666666664</v>
      </c>
      <c r="D9" s="10">
        <f t="shared" si="0"/>
        <v>27.833333333333336</v>
      </c>
      <c r="E9" s="10">
        <v>50</v>
      </c>
      <c r="F9" s="10">
        <f t="shared" si="1"/>
        <v>22.166666666666664</v>
      </c>
      <c r="G9" s="10"/>
      <c r="H9" s="10"/>
      <c r="I9" s="10"/>
      <c r="J9" s="10"/>
      <c r="K9" s="10">
        <f t="shared" si="2"/>
        <v>22.166666666666664</v>
      </c>
      <c r="L9" s="11">
        <f t="shared" si="3"/>
        <v>10</v>
      </c>
      <c r="M9" s="10">
        <v>30</v>
      </c>
    </row>
    <row r="10" spans="1:13" x14ac:dyDescent="0.3">
      <c r="A10">
        <v>979212</v>
      </c>
      <c r="B10" t="s">
        <v>17</v>
      </c>
      <c r="C10" s="10">
        <f>'English Quiz 1'!K10/3+'English Quiz 2'!F10/2+'English Quiz 3'!K10/2.5+'English Quiz 4'!K10+'English Quiz 5'!K10</f>
        <v>7.5</v>
      </c>
      <c r="D10" s="10">
        <f t="shared" si="0"/>
        <v>42.5</v>
      </c>
      <c r="E10" s="10">
        <v>50</v>
      </c>
      <c r="F10" s="10">
        <f t="shared" si="1"/>
        <v>7.5</v>
      </c>
      <c r="G10" s="10"/>
      <c r="H10" s="10"/>
      <c r="I10" s="10"/>
      <c r="J10" s="10"/>
      <c r="K10" s="10">
        <f t="shared" si="2"/>
        <v>7.5</v>
      </c>
      <c r="L10" s="11">
        <f t="shared" si="3"/>
        <v>19</v>
      </c>
      <c r="M10" s="10">
        <v>30</v>
      </c>
    </row>
    <row r="11" spans="1:13" x14ac:dyDescent="0.3">
      <c r="A11">
        <v>542127</v>
      </c>
      <c r="B11" t="s">
        <v>19</v>
      </c>
      <c r="C11" s="10">
        <f>'English Quiz 1'!K11/3+'English Quiz 2'!F11/2+'English Quiz 3'!K11/2.5+'English Quiz 4'!K11+'English Quiz 5'!K11</f>
        <v>12</v>
      </c>
      <c r="D11" s="10">
        <f t="shared" si="0"/>
        <v>38</v>
      </c>
      <c r="E11" s="10">
        <v>50</v>
      </c>
      <c r="F11" s="10">
        <f t="shared" si="1"/>
        <v>12</v>
      </c>
      <c r="G11" s="10"/>
      <c r="H11" s="10"/>
      <c r="I11" s="10"/>
      <c r="J11" s="10"/>
      <c r="K11" s="10">
        <f t="shared" si="2"/>
        <v>12</v>
      </c>
      <c r="L11" s="11">
        <f t="shared" si="3"/>
        <v>17</v>
      </c>
      <c r="M11" s="10">
        <v>30</v>
      </c>
    </row>
    <row r="12" spans="1:13" x14ac:dyDescent="0.3">
      <c r="A12">
        <v>678535</v>
      </c>
      <c r="B12" t="s">
        <v>21</v>
      </c>
      <c r="C12" s="10">
        <f>'English Quiz 1'!K12/3+'English Quiz 2'!F12/2+'English Quiz 3'!K12/2.5+'English Quiz 4'!K12+'English Quiz 5'!K12</f>
        <v>4.1666666666666661</v>
      </c>
      <c r="D12" s="10">
        <f t="shared" si="0"/>
        <v>45.833333333333336</v>
      </c>
      <c r="E12" s="10">
        <v>50</v>
      </c>
      <c r="F12" s="10">
        <f t="shared" si="1"/>
        <v>4.1666666666666661</v>
      </c>
      <c r="G12" s="10"/>
      <c r="H12" s="10"/>
      <c r="I12" s="10"/>
      <c r="J12" s="10"/>
      <c r="K12" s="10">
        <f t="shared" si="2"/>
        <v>4.1666666666666661</v>
      </c>
      <c r="L12" s="11">
        <f t="shared" si="3"/>
        <v>23</v>
      </c>
      <c r="M12" s="10">
        <v>30</v>
      </c>
    </row>
    <row r="13" spans="1:13" x14ac:dyDescent="0.3">
      <c r="A13">
        <v>303558</v>
      </c>
      <c r="B13" t="s">
        <v>23</v>
      </c>
      <c r="C13" s="10">
        <f>'English Quiz 1'!K13/3+'English Quiz 2'!F13/2+'English Quiz 3'!K13/2.5+'English Quiz 4'!K13+'English Quiz 5'!K13</f>
        <v>19.5</v>
      </c>
      <c r="D13" s="10">
        <f t="shared" si="0"/>
        <v>30.5</v>
      </c>
      <c r="E13" s="10">
        <v>50</v>
      </c>
      <c r="F13" s="10">
        <f t="shared" si="1"/>
        <v>19.5</v>
      </c>
      <c r="G13" s="10"/>
      <c r="H13" s="10"/>
      <c r="I13" s="10"/>
      <c r="J13" s="10"/>
      <c r="K13" s="10">
        <f t="shared" si="2"/>
        <v>19.5</v>
      </c>
      <c r="L13" s="11">
        <f t="shared" si="3"/>
        <v>13</v>
      </c>
      <c r="M13" s="10">
        <v>30</v>
      </c>
    </row>
    <row r="14" spans="1:13" x14ac:dyDescent="0.3">
      <c r="A14">
        <v>196303</v>
      </c>
      <c r="B14" t="s">
        <v>25</v>
      </c>
      <c r="C14" s="10">
        <f>'English Quiz 1'!K14/3+'English Quiz 2'!F14/2+'English Quiz 3'!K14/2.5+'English Quiz 4'!K14+'English Quiz 5'!K14</f>
        <v>44</v>
      </c>
      <c r="D14" s="10">
        <f t="shared" si="0"/>
        <v>6</v>
      </c>
      <c r="E14" s="10">
        <v>50</v>
      </c>
      <c r="F14" s="10">
        <f t="shared" si="1"/>
        <v>44</v>
      </c>
      <c r="G14" s="10"/>
      <c r="H14" s="10"/>
      <c r="I14" s="10"/>
      <c r="J14" s="10"/>
      <c r="K14" s="10">
        <f t="shared" si="2"/>
        <v>44</v>
      </c>
      <c r="L14" s="11">
        <f t="shared" si="3"/>
        <v>2</v>
      </c>
      <c r="M14" s="10">
        <v>30</v>
      </c>
    </row>
    <row r="15" spans="1:13" x14ac:dyDescent="0.3">
      <c r="A15">
        <v>146014</v>
      </c>
      <c r="B15" t="s">
        <v>27</v>
      </c>
      <c r="C15" s="10">
        <f>'English Quiz 1'!K15/3+'English Quiz 2'!F15/2+'English Quiz 3'!K15/2.5+'English Quiz 4'!K15+'English Quiz 5'!K15</f>
        <v>4.3333333333333339</v>
      </c>
      <c r="D15" s="10">
        <f t="shared" si="0"/>
        <v>45.666666666666664</v>
      </c>
      <c r="E15" s="10">
        <v>50</v>
      </c>
      <c r="F15" s="10">
        <f t="shared" si="1"/>
        <v>4.3333333333333339</v>
      </c>
      <c r="G15" s="10"/>
      <c r="H15" s="10"/>
      <c r="I15" s="10"/>
      <c r="J15" s="10"/>
      <c r="K15" s="10">
        <f t="shared" si="2"/>
        <v>4.3333333333333339</v>
      </c>
      <c r="L15" s="11">
        <f t="shared" si="3"/>
        <v>22</v>
      </c>
      <c r="M15" s="10">
        <v>30</v>
      </c>
    </row>
    <row r="16" spans="1:13" x14ac:dyDescent="0.3">
      <c r="A16">
        <v>907183</v>
      </c>
      <c r="B16" t="s">
        <v>29</v>
      </c>
      <c r="C16" s="10">
        <f>'English Quiz 1'!K16/3+'English Quiz 2'!F16/2+'English Quiz 3'!K16/2.5+'English Quiz 4'!K16+'English Quiz 5'!K16</f>
        <v>2.166666666666667</v>
      </c>
      <c r="D16" s="10">
        <f t="shared" si="0"/>
        <v>47.833333333333336</v>
      </c>
      <c r="E16" s="10">
        <v>50</v>
      </c>
      <c r="F16" s="10">
        <f t="shared" si="1"/>
        <v>2.166666666666667</v>
      </c>
      <c r="G16" s="10"/>
      <c r="H16" s="10"/>
      <c r="I16" s="10"/>
      <c r="J16" s="10"/>
      <c r="K16" s="10">
        <f t="shared" si="2"/>
        <v>2.166666666666667</v>
      </c>
      <c r="L16" s="11">
        <f t="shared" si="3"/>
        <v>24</v>
      </c>
      <c r="M16" s="10">
        <v>30</v>
      </c>
    </row>
    <row r="17" spans="1:13" x14ac:dyDescent="0.3">
      <c r="A17">
        <v>399043</v>
      </c>
      <c r="B17" t="s">
        <v>31</v>
      </c>
      <c r="C17" s="10">
        <f>'English Quiz 1'!K17/3+'English Quiz 2'!F17/2+'English Quiz 3'!K17/2.5+'English Quiz 4'!K17+'English Quiz 5'!K17</f>
        <v>5.833333333333333</v>
      </c>
      <c r="D17" s="10">
        <f t="shared" si="0"/>
        <v>44.166666666666664</v>
      </c>
      <c r="E17" s="10">
        <v>50</v>
      </c>
      <c r="F17" s="10">
        <f t="shared" si="1"/>
        <v>5.833333333333333</v>
      </c>
      <c r="G17" s="10"/>
      <c r="H17" s="10"/>
      <c r="I17" s="10"/>
      <c r="J17" s="10"/>
      <c r="K17" s="10">
        <f t="shared" si="2"/>
        <v>5.833333333333333</v>
      </c>
      <c r="L17" s="11">
        <f t="shared" si="3"/>
        <v>20</v>
      </c>
      <c r="M17" s="10">
        <v>30</v>
      </c>
    </row>
    <row r="18" spans="1:13" x14ac:dyDescent="0.3">
      <c r="A18">
        <v>643388</v>
      </c>
      <c r="B18" t="s">
        <v>33</v>
      </c>
      <c r="C18" s="10">
        <f>'English Quiz 1'!K18/3+'English Quiz 2'!F18/2+'English Quiz 3'!K18/2.5+'English Quiz 4'!K18+'English Quiz 5'!K18</f>
        <v>36</v>
      </c>
      <c r="D18" s="10">
        <f t="shared" si="0"/>
        <v>14</v>
      </c>
      <c r="E18" s="10">
        <v>50</v>
      </c>
      <c r="F18" s="10">
        <f t="shared" si="1"/>
        <v>36</v>
      </c>
      <c r="G18" s="10"/>
      <c r="H18" s="10"/>
      <c r="I18" s="10"/>
      <c r="J18" s="10"/>
      <c r="K18" s="10">
        <f t="shared" si="2"/>
        <v>36</v>
      </c>
      <c r="L18" s="11">
        <f t="shared" si="3"/>
        <v>5</v>
      </c>
      <c r="M18" s="10">
        <v>30</v>
      </c>
    </row>
    <row r="19" spans="1:13" x14ac:dyDescent="0.3">
      <c r="A19">
        <v>421527</v>
      </c>
      <c r="B19" t="s">
        <v>35</v>
      </c>
      <c r="C19" s="10">
        <f>'English Quiz 1'!K19/3+'English Quiz 2'!F19/2+'English Quiz 3'!K19/2.5+'English Quiz 4'!K19+'English Quiz 5'!K19</f>
        <v>13</v>
      </c>
      <c r="D19" s="10">
        <f t="shared" si="0"/>
        <v>37</v>
      </c>
      <c r="E19" s="10">
        <v>50</v>
      </c>
      <c r="F19" s="10">
        <f t="shared" si="1"/>
        <v>13</v>
      </c>
      <c r="G19" s="10"/>
      <c r="H19" s="10"/>
      <c r="I19" s="10"/>
      <c r="J19" s="10"/>
      <c r="K19" s="10">
        <f t="shared" si="2"/>
        <v>13</v>
      </c>
      <c r="L19" s="11">
        <f t="shared" si="3"/>
        <v>16</v>
      </c>
      <c r="M19" s="10">
        <v>30</v>
      </c>
    </row>
    <row r="20" spans="1:13" x14ac:dyDescent="0.3">
      <c r="A20">
        <v>158296</v>
      </c>
      <c r="B20" t="s">
        <v>37</v>
      </c>
      <c r="C20" s="10">
        <f>'English Quiz 1'!K20/3+'English Quiz 2'!F20/2+'English Quiz 3'!K20/2.5+'English Quiz 4'!K20+'English Quiz 5'!K20</f>
        <v>19.8</v>
      </c>
      <c r="D20" s="10">
        <f t="shared" si="0"/>
        <v>30.2</v>
      </c>
      <c r="E20" s="10">
        <v>50</v>
      </c>
      <c r="F20" s="10">
        <f t="shared" si="1"/>
        <v>19.8</v>
      </c>
      <c r="G20" s="10"/>
      <c r="H20" s="10"/>
      <c r="I20" s="10"/>
      <c r="J20" s="10"/>
      <c r="K20" s="10">
        <f t="shared" si="2"/>
        <v>19.8</v>
      </c>
      <c r="L20" s="11">
        <f t="shared" si="3"/>
        <v>12</v>
      </c>
      <c r="M20" s="10">
        <v>30</v>
      </c>
    </row>
    <row r="21" spans="1:13" x14ac:dyDescent="0.3">
      <c r="A21">
        <v>624690</v>
      </c>
      <c r="B21" t="s">
        <v>39</v>
      </c>
      <c r="C21" s="10">
        <f>'English Quiz 1'!K21/3+'English Quiz 2'!F21/2+'English Quiz 3'!K21/2.5+'English Quiz 4'!K21+'English Quiz 5'!K21</f>
        <v>42.5</v>
      </c>
      <c r="D21" s="10">
        <f t="shared" si="0"/>
        <v>7.5</v>
      </c>
      <c r="E21" s="10">
        <v>50</v>
      </c>
      <c r="F21" s="10">
        <f t="shared" si="1"/>
        <v>42.5</v>
      </c>
      <c r="G21" s="10"/>
      <c r="H21" s="10"/>
      <c r="I21" s="10"/>
      <c r="J21" s="10"/>
      <c r="K21" s="10">
        <f t="shared" si="2"/>
        <v>42.5</v>
      </c>
      <c r="L21" s="11">
        <f t="shared" si="3"/>
        <v>3</v>
      </c>
      <c r="M21" s="10">
        <v>30</v>
      </c>
    </row>
    <row r="22" spans="1:13" x14ac:dyDescent="0.3">
      <c r="A22">
        <v>575752</v>
      </c>
      <c r="B22" t="s">
        <v>41</v>
      </c>
      <c r="C22" s="10">
        <f>'English Quiz 1'!K22/3+'English Quiz 2'!F22/2+'English Quiz 3'!K22/2.5+'English Quiz 4'!K22+'English Quiz 5'!K22</f>
        <v>21</v>
      </c>
      <c r="D22" s="10">
        <f t="shared" si="0"/>
        <v>29</v>
      </c>
      <c r="E22" s="10">
        <v>50</v>
      </c>
      <c r="F22" s="10">
        <f t="shared" si="1"/>
        <v>21</v>
      </c>
      <c r="G22" s="10"/>
      <c r="H22" s="10"/>
      <c r="I22" s="10"/>
      <c r="J22" s="10"/>
      <c r="K22" s="10">
        <f t="shared" si="2"/>
        <v>21</v>
      </c>
      <c r="L22" s="11">
        <f t="shared" si="3"/>
        <v>11</v>
      </c>
      <c r="M22" s="10">
        <v>30</v>
      </c>
    </row>
    <row r="23" spans="1:13" x14ac:dyDescent="0.3">
      <c r="A23">
        <v>621172</v>
      </c>
      <c r="B23" t="s">
        <v>43</v>
      </c>
      <c r="C23" s="10">
        <f>'English Quiz 1'!K23/3+'English Quiz 2'!F23/2+'English Quiz 3'!K23/2.5+'English Quiz 4'!K23+'English Quiz 5'!K23</f>
        <v>24</v>
      </c>
      <c r="D23" s="10">
        <f t="shared" si="0"/>
        <v>26</v>
      </c>
      <c r="E23" s="10">
        <v>50</v>
      </c>
      <c r="F23" s="10">
        <f t="shared" si="1"/>
        <v>24</v>
      </c>
      <c r="G23" s="10"/>
      <c r="H23" s="10"/>
      <c r="I23" s="10"/>
      <c r="J23" s="10"/>
      <c r="K23" s="10">
        <f t="shared" si="2"/>
        <v>24</v>
      </c>
      <c r="L23" s="11">
        <f t="shared" si="3"/>
        <v>9</v>
      </c>
      <c r="M23" s="10">
        <v>30</v>
      </c>
    </row>
    <row r="24" spans="1:13" ht="31.2" x14ac:dyDescent="0.3">
      <c r="A24" s="2">
        <v>764305</v>
      </c>
      <c r="B24" s="2" t="s">
        <v>73</v>
      </c>
      <c r="C24" s="10">
        <f>'English Quiz 1'!K24/3+'English Quiz 2'!F24/2+'English Quiz 3'!K24/2.5+'English Quiz 4'!K24+'English Quiz 5'!K24</f>
        <v>9</v>
      </c>
      <c r="D24" s="10">
        <f t="shared" si="0"/>
        <v>41</v>
      </c>
      <c r="E24" s="10">
        <v>50</v>
      </c>
      <c r="F24" s="10">
        <f t="shared" si="1"/>
        <v>9</v>
      </c>
      <c r="G24" s="10"/>
      <c r="H24" s="10"/>
      <c r="I24" s="10"/>
      <c r="J24" s="10"/>
      <c r="K24" s="10">
        <f t="shared" si="2"/>
        <v>9</v>
      </c>
      <c r="L24" s="11">
        <f t="shared" si="3"/>
        <v>18</v>
      </c>
      <c r="M24" s="10">
        <v>30</v>
      </c>
    </row>
    <row r="25" spans="1:13" x14ac:dyDescent="0.3">
      <c r="A25">
        <v>459889</v>
      </c>
      <c r="B25" t="s">
        <v>45</v>
      </c>
      <c r="C25" s="10">
        <f>'English Quiz 1'!K25/3+'English Quiz 2'!F25/2+'English Quiz 3'!K25/2.5+'English Quiz 4'!K25+'English Quiz 5'!K25</f>
        <v>48.6</v>
      </c>
      <c r="D25" s="10">
        <f t="shared" si="0"/>
        <v>1.3999999999999986</v>
      </c>
      <c r="E25" s="10">
        <v>50</v>
      </c>
      <c r="F25" s="10">
        <f t="shared" si="1"/>
        <v>48.6</v>
      </c>
      <c r="G25" s="10"/>
      <c r="H25" s="10"/>
      <c r="I25" s="10"/>
      <c r="J25" s="10"/>
      <c r="K25" s="10">
        <f t="shared" si="2"/>
        <v>48.6</v>
      </c>
      <c r="L25" s="11">
        <f t="shared" si="3"/>
        <v>1</v>
      </c>
      <c r="M25" s="10">
        <v>30</v>
      </c>
    </row>
    <row r="28" spans="1:13" x14ac:dyDescent="0.3">
      <c r="K28" s="10">
        <f>AVERAGE(K2:K25)+_xlfn.STDEV.P(K2:K25)</f>
        <v>35.264169750881102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</vt:lpstr>
      <vt:lpstr>Mathematics CT 1</vt:lpstr>
      <vt:lpstr>English Test 1</vt:lpstr>
      <vt:lpstr>English Quiz 1</vt:lpstr>
      <vt:lpstr>English Quiz 3</vt:lpstr>
      <vt:lpstr>English Quiz 2</vt:lpstr>
      <vt:lpstr>English Quiz 5</vt:lpstr>
      <vt:lpstr>English Quiz 4</vt:lpstr>
      <vt:lpstr>English Quiz Total till 5</vt:lpstr>
      <vt:lpstr>Maths Diagnostic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Ahnaf Ahad</cp:lastModifiedBy>
  <cp:revision/>
  <dcterms:created xsi:type="dcterms:W3CDTF">2025-07-31T03:22:09Z</dcterms:created>
  <dcterms:modified xsi:type="dcterms:W3CDTF">2025-09-28T16:31:59Z</dcterms:modified>
  <cp:category/>
  <cp:contentStatus/>
</cp:coreProperties>
</file>