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B55DF555-D690-4502-AD2E-8535E263A470}" xr6:coauthVersionLast="36" xr6:coauthVersionMax="36" xr10:uidLastSave="{00000000-0000-0000-0000-000000000000}"/>
  <bookViews>
    <workbookView xWindow="0" yWindow="0" windowWidth="38400" windowHeight="19815" xr2:uid="{A58C6607-FC58-472F-B80D-F113669EF1A8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7" i="4"/>
  <c r="C16" i="4"/>
  <c r="C14" i="4"/>
  <c r="C13" i="4"/>
  <c r="C8" i="4"/>
</calcChain>
</file>

<file path=xl/sharedStrings.xml><?xml version="1.0" encoding="utf-8"?>
<sst xmlns="http://schemas.openxmlformats.org/spreadsheetml/2006/main" count="3132" uniqueCount="2009">
  <si>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</si>
  <si>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</si>
  <si>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</si>
  <si>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</si>
  <si>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</si>
  <si>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</si>
  <si>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</si>
  <si>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</si>
  <si>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</si>
  <si>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</si>
  <si>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</si>
  <si>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</si>
  <si>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</si>
  <si>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</si>
  <si>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</si>
  <si>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</si>
  <si>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</si>
  <si>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</si>
  <si>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</si>
  <si>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</si>
  <si>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</si>
  <si>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</si>
  <si>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</si>
  <si>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</si>
  <si>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</si>
  <si>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</si>
  <si>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</si>
  <si>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</si>
  <si>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</si>
  <si>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</si>
  <si>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</si>
  <si>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</si>
  <si>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</si>
  <si>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</si>
  <si>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</si>
  <si>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</si>
  <si>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</si>
  <si>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</si>
  <si>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</si>
  <si>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</si>
  <si>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</si>
  <si>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</si>
  <si>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</si>
  <si>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</si>
  <si>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</si>
  <si>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</si>
  <si>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</si>
  <si>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</si>
  <si>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</si>
  <si>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</si>
  <si>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</si>
  <si>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</si>
  <si>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</si>
  <si>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</si>
  <si>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</si>
  <si>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</si>
  <si>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</si>
  <si>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</si>
  <si>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</si>
  <si>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</si>
  <si>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</si>
  <si>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</si>
  <si>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</si>
  <si>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</si>
  <si>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</si>
  <si>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</si>
  <si>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</si>
  <si>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</si>
  <si>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</si>
  <si>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</si>
  <si>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</si>
  <si>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</si>
  <si>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</si>
  <si>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</si>
  <si>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</si>
  <si>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</si>
  <si>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</si>
  <si>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</si>
  <si>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</si>
  <si>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</si>
  <si>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</si>
  <si>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</si>
  <si>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</si>
  <si>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</si>
  <si>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</si>
  <si>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</si>
  <si>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</si>
  <si>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</si>
  <si>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</si>
  <si>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</si>
  <si>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</si>
  <si>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</si>
  <si>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</si>
  <si>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</si>
  <si>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</si>
  <si>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</si>
  <si>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</si>
  <si>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</si>
  <si>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</si>
  <si>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</si>
  <si>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</si>
  <si>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</si>
  <si>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</si>
  <si>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</si>
  <si>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</si>
  <si>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</si>
  <si>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</si>
  <si>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</si>
  <si>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</si>
  <si>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</si>
  <si>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</si>
  <si>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</si>
  <si>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</si>
  <si>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</si>
  <si>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</si>
  <si>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</si>
  <si>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</si>
  <si>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</si>
  <si>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</si>
  <si>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</si>
  <si>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</si>
  <si>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</si>
  <si>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</si>
  <si>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</si>
  <si>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</si>
  <si>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</si>
  <si>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</si>
  <si>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</si>
  <si>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</si>
  <si>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</si>
  <si>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</si>
  <si>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</si>
  <si>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</si>
  <si>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</si>
  <si>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</si>
  <si>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</si>
  <si>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</si>
  <si>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</si>
  <si>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</si>
  <si>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</si>
  <si>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</si>
  <si>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</si>
  <si>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</si>
  <si>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</si>
  <si>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</si>
  <si>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</si>
  <si>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</si>
  <si>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</si>
  <si>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</si>
  <si>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</si>
  <si>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</si>
  <si>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</si>
  <si>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</si>
  <si>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</si>
  <si>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</si>
  <si>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</si>
  <si>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</si>
  <si>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</si>
  <si>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</si>
  <si>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</si>
  <si>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</si>
  <si>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</si>
  <si>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</si>
  <si>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</si>
  <si>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</si>
  <si>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</si>
  <si>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</si>
  <si>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</si>
  <si>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</si>
  <si>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</si>
  <si>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</si>
  <si>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</si>
  <si>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</si>
  <si>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</si>
  <si>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</si>
  <si>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</si>
  <si>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</si>
  <si>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</si>
  <si>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</si>
  <si>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</si>
  <si>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</si>
  <si>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</si>
  <si>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</si>
  <si>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</si>
  <si>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</si>
  <si>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</si>
  <si>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</si>
  <si>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</si>
  <si>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</si>
  <si>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</si>
  <si>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</si>
  <si>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</si>
  <si>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</si>
  <si>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</si>
  <si>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</si>
  <si>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</si>
  <si>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</si>
  <si>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</si>
  <si>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</si>
  <si>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</si>
  <si>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</si>
  <si>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</si>
  <si>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</si>
  <si>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</si>
  <si>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</si>
  <si>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</si>
  <si>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</si>
  <si>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</si>
  <si>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</si>
  <si>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</si>
  <si>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</si>
  <si>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</si>
  <si>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</si>
  <si>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</si>
  <si>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</si>
  <si>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</si>
  <si>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</si>
  <si>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</si>
  <si>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</si>
  <si>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</si>
  <si>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</si>
  <si>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</si>
  <si>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</si>
  <si>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</si>
  <si>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</si>
  <si>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</si>
  <si>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</si>
  <si>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</si>
  <si>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</si>
  <si>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</si>
  <si>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</si>
  <si>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</si>
  <si>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</si>
  <si>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</si>
  <si>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</si>
  <si>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</si>
  <si>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</si>
  <si>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</si>
  <si>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</si>
  <si>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</si>
  <si>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</si>
  <si>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</si>
  <si>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</si>
  <si>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</si>
  <si>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</si>
  <si>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</si>
  <si>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</si>
  <si>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</si>
  <si>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</si>
  <si>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</si>
  <si>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</si>
  <si>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</si>
  <si>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</si>
  <si>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</si>
  <si>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</si>
  <si>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</si>
  <si>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</si>
  <si>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</si>
  <si>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</si>
  <si>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</si>
  <si>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</si>
  <si>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</si>
  <si>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</si>
  <si>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</si>
  <si>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</si>
  <si>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</si>
  <si>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</si>
  <si>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</si>
  <si>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</si>
  <si>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</si>
  <si>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</si>
  <si>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</si>
  <si>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</si>
  <si>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</si>
  <si>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</si>
  <si>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</si>
  <si>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</si>
  <si>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</si>
  <si>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</si>
  <si>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</si>
  <si>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</si>
  <si>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</si>
  <si>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</si>
  <si>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</si>
  <si>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</si>
  <si>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</si>
  <si>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</si>
  <si>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</si>
  <si>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</si>
  <si>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</si>
  <si>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</si>
  <si>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</si>
  <si>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</si>
  <si>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</si>
  <si>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</si>
  <si>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</si>
  <si>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</si>
  <si>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</si>
  <si>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</si>
  <si>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</si>
  <si>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</si>
  <si>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</si>
  <si>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</si>
  <si>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</si>
  <si>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</si>
  <si>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</si>
  <si>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</si>
  <si>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</si>
  <si>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</si>
  <si>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</si>
  <si>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</si>
  <si>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</si>
  <si>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</si>
  <si>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</si>
  <si>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</si>
  <si>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</si>
  <si>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</si>
  <si>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</si>
  <si>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</si>
  <si>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</si>
  <si>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</si>
  <si>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</si>
  <si>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</si>
  <si>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</si>
  <si>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</si>
  <si>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</si>
  <si>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</si>
  <si>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</si>
  <si>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</si>
  <si>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</si>
  <si>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</si>
  <si>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</si>
  <si>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</si>
  <si>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</si>
  <si>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</si>
  <si>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</si>
  <si>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</si>
  <si>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</si>
  <si>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</si>
  <si>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</si>
  <si>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</si>
  <si>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</si>
  <si>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</si>
  <si>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</si>
  <si>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</si>
  <si>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</si>
  <si>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</si>
  <si>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</si>
  <si>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</si>
  <si>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</si>
  <si>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</si>
  <si>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</si>
  <si>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</si>
  <si>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</si>
  <si>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</si>
  <si>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</si>
  <si>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</si>
  <si>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</si>
  <si>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</si>
  <si>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</si>
  <si>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</si>
  <si>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</si>
  <si>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</si>
  <si>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</si>
  <si>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</si>
  <si>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</si>
  <si>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</si>
  <si>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</si>
  <si>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</si>
  <si>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</si>
  <si>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</si>
  <si>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</si>
  <si>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</si>
  <si>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</si>
  <si>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</si>
  <si>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</si>
  <si>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</si>
  <si>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</si>
  <si>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</si>
  <si>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</si>
  <si>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</si>
  <si>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</si>
  <si>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</si>
  <si>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</si>
  <si>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</si>
  <si>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</si>
  <si>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</si>
  <si>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</si>
  <si>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</si>
  <si>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</si>
  <si>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</si>
  <si>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</si>
  <si>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</si>
  <si>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</si>
  <si>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</si>
  <si>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</si>
  <si>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</si>
  <si>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</si>
  <si>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</si>
  <si>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</si>
  <si>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</si>
  <si>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</si>
  <si>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</si>
  <si>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</si>
  <si>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</si>
  <si>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</si>
  <si>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</si>
  <si>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</si>
  <si>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</si>
  <si>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</si>
  <si>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</si>
  <si>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</si>
  <si>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</si>
  <si>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</si>
  <si>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</si>
  <si>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</si>
  <si>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</si>
  <si>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</si>
  <si>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</si>
  <si>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</si>
  <si>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</si>
  <si>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</si>
  <si>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</si>
  <si>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</si>
  <si>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</si>
  <si>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</si>
  <si>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</si>
  <si>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</si>
  <si>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</si>
  <si>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</si>
  <si>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</si>
  <si>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</si>
  <si>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</si>
  <si>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</si>
  <si>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</si>
  <si>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</si>
  <si>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</si>
  <si>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</si>
  <si>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</si>
  <si>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</si>
  <si>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</si>
  <si>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</si>
  <si>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</si>
  <si>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</si>
  <si>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</si>
  <si>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</si>
  <si>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</si>
  <si>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</si>
  <si>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</si>
  <si>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</si>
  <si>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</si>
  <si>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</si>
  <si>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</si>
  <si>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</si>
  <si>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</si>
  <si>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</si>
  <si>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</si>
  <si>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</si>
  <si>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</si>
  <si>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</si>
  <si>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</si>
  <si>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</si>
  <si>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</si>
  <si>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</si>
  <si>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</si>
  <si>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</si>
  <si>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</si>
  <si>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</si>
  <si>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</si>
  <si>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</si>
  <si>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</si>
  <si>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</si>
  <si>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</si>
  <si>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</si>
  <si>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</si>
  <si>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</si>
  <si>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</si>
  <si>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</si>
  <si>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</si>
  <si>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</si>
  <si>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</si>
  <si>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</si>
  <si>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</si>
  <si>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</si>
  <si>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</si>
  <si>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</si>
  <si>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</si>
  <si>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</si>
  <si>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</si>
  <si>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</si>
  <si>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</si>
  <si>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</si>
  <si>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</si>
  <si>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</si>
  <si>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</si>
  <si>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</si>
  <si>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</si>
  <si>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</si>
  <si>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</si>
  <si>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</si>
  <si>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</si>
  <si>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</si>
  <si>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</si>
  <si>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</si>
  <si>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</si>
  <si>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</si>
  <si>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</si>
  <si>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</si>
  <si>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</si>
  <si>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</si>
  <si>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</si>
  <si>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</si>
  <si>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</si>
  <si>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</si>
  <si>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</si>
  <si>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</si>
  <si>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</si>
  <si>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</si>
  <si>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</si>
  <si>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</si>
  <si>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</si>
  <si>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</si>
  <si>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</si>
  <si>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</si>
  <si>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</si>
  <si>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</si>
  <si>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</si>
  <si>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</si>
  <si>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</si>
  <si>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</si>
  <si>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</si>
  <si>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</si>
  <si>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</si>
  <si>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</si>
  <si>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</si>
  <si>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</si>
  <si>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</si>
  <si>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</si>
  <si>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</si>
  <si>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</si>
  <si>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</si>
  <si>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</si>
  <si>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</si>
  <si>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</si>
  <si>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</si>
  <si>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</si>
  <si>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</si>
  <si>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</si>
  <si>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</si>
  <si>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</si>
  <si>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</si>
  <si>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</si>
  <si>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</si>
  <si>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</si>
  <si>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</si>
  <si>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</si>
  <si>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</si>
  <si>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</si>
  <si>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</si>
  <si>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</si>
  <si>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</si>
  <si>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</si>
  <si>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</si>
  <si>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</si>
  <si>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</si>
  <si>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</si>
  <si>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</si>
  <si>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</si>
  <si>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</si>
  <si>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</si>
  <si>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</si>
  <si>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</si>
  <si>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</si>
  <si>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</si>
  <si>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</si>
  <si>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</si>
  <si>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</si>
  <si>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</si>
  <si>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</si>
  <si>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</si>
  <si>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</si>
  <si>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</si>
  <si>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</si>
  <si>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</si>
  <si>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</si>
  <si>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</si>
  <si>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</si>
  <si>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</si>
  <si>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</si>
  <si>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</si>
  <si>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</si>
  <si>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</si>
  <si>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</si>
  <si>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</si>
  <si>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</si>
  <si>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</si>
  <si>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</si>
  <si>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</si>
  <si>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</si>
  <si>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</si>
  <si>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</si>
  <si>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</si>
  <si>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</si>
  <si>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</si>
  <si>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</si>
  <si>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</si>
  <si>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</si>
  <si>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</si>
  <si>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</si>
  <si>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</si>
  <si>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</si>
  <si>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</si>
  <si>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</si>
  <si>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</si>
  <si>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</si>
  <si>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</si>
  <si>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</si>
  <si>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</si>
  <si>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</si>
  <si>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</si>
  <si>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</si>
  <si>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</si>
  <si>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</si>
  <si>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</si>
  <si>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</si>
  <si>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</si>
  <si>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</si>
  <si>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</si>
  <si>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</si>
  <si>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</si>
  <si>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</si>
  <si>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</si>
  <si>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</si>
  <si>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</si>
  <si>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</si>
  <si>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</si>
  <si>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</si>
  <si>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</si>
  <si>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</si>
  <si>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</si>
  <si>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</si>
  <si>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</si>
  <si>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</si>
  <si>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</si>
  <si>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</si>
  <si>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</si>
  <si>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</si>
  <si>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</si>
  <si>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</si>
  <si>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</si>
  <si>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</si>
  <si>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</si>
  <si>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</si>
  <si>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</si>
  <si>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</si>
  <si>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</si>
  <si>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</si>
  <si>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</si>
  <si>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</si>
  <si>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</si>
  <si>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</si>
  <si>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</si>
  <si>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Solver.DirectState.DiagramExtension относится к прямому НДС от заданного сочетания: по модели прочности и по модели трещин. Если заданное сочетание уже лежит вне физической</t>
  </si>
  <si>
    <t>диаграммы, программа может временно продолжить диаграммы материалов, найти равновесие для диагностики и показать FAIL вместо NumFail. Несущая способность и CrackInitiation используют физические</t>
  </si>
  <si>
    <t>диаграммы без такого продолжения.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</si>
  <si>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</si>
  <si>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</si>
  <si>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</si>
  <si>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</si>
  <si>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</si>
  <si>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</si>
  <si>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</si>
  <si>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</si>
  <si>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</si>
  <si>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</si>
  <si>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</si>
  <si>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</si>
  <si>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</si>
  <si>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</si>
  <si>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</si>
  <si>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</si>
  <si>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</si>
  <si>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</si>
  <si>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</si>
  <si>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</si>
  <si>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</si>
  <si>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</si>
  <si>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</si>
  <si>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</si>
  <si>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</si>
  <si>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</si>
  <si>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</si>
  <si>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</si>
  <si>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</si>
  <si>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</si>
  <si>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</si>
  <si>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</si>
  <si>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</si>
  <si>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</si>
  <si>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</si>
  <si>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</si>
  <si>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</si>
  <si>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</si>
  <si>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</si>
  <si>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</si>
  <si>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</si>
  <si>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</si>
  <si>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</si>
  <si>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</si>
  <si>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</si>
  <si>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</si>
  <si>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</si>
  <si>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</si>
  <si>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</si>
  <si>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</si>
  <si>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</si>
  <si>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</si>
  <si>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</si>
  <si>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</si>
  <si>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</si>
  <si>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</si>
  <si>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</si>
  <si>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</si>
  <si>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</si>
  <si>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</si>
  <si>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</si>
  <si>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</si>
  <si>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</si>
  <si>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</si>
  <si>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</si>
  <si>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</si>
  <si>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</si>
  <si>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</si>
  <si>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</si>
  <si>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</si>
  <si>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</si>
  <si>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</si>
  <si>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Solver.DirectState.DiagramExtension = Yes, последняя fallback-ветка может решить равновесие на временно</t>
  </si>
  <si>
    <t>продолженной диаграмме 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</si>
  <si>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</si>
  <si>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</si>
  <si>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</si>
  <si>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</si>
  <si>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</si>
  <si>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</si>
  <si>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</si>
  <si>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</si>
  <si>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</si>
  <si>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</si>
  <si>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</si>
  <si>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</si>
  <si>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</si>
  <si>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</si>
  <si>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</si>
  <si>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</si>
  <si>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</si>
  <si>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</si>
  <si>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</si>
  <si>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</si>
  <si>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</si>
  <si>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</si>
  <si>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</si>
  <si>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</si>
  <si>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</si>
  <si>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</si>
  <si>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</si>
  <si>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</si>
  <si>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</si>
  <si>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</si>
  <si>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</si>
  <si>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</si>
  <si>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</si>
  <si>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</si>
  <si>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</si>
  <si>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</si>
  <si>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</si>
  <si>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</si>
  <si>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</si>
  <si>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</si>
  <si>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</si>
  <si>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</si>
  <si>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</si>
  <si>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</si>
  <si>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</si>
  <si>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</si>
  <si>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</si>
  <si>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</si>
  <si>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</si>
  <si>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</si>
  <si>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</si>
  <si>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</si>
  <si>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</si>
  <si>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</si>
  <si>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</si>
  <si>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</si>
  <si>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</si>
  <si>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</si>
  <si>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</si>
  <si>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</si>
  <si>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</si>
  <si>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</si>
  <si>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</si>
  <si>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</si>
  <si>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</si>
  <si>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</si>
  <si>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</si>
  <si>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</si>
  <si>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</si>
  <si>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</si>
  <si>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</si>
  <si>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</si>
  <si>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</si>
  <si>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</si>
  <si>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</si>
  <si>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</si>
  <si>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</si>
  <si>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</si>
  <si>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</si>
  <si>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</si>
  <si>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</si>
  <si>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</si>
  <si>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</si>
  <si>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</si>
  <si>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</si>
  <si>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</si>
  <si>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</si>
  <si>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</si>
  <si>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</si>
  <si>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</si>
  <si>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</si>
  <si>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</si>
  <si>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</si>
  <si>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</si>
  <si>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</si>
  <si>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</si>
  <si>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</si>
  <si>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</si>
  <si>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</si>
  <si>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</si>
  <si>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</si>
  <si>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</si>
  <si>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</si>
  <si>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</si>
  <si>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</si>
  <si>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</si>
  <si>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</si>
  <si>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</si>
  <si>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</si>
  <si>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</si>
  <si>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</si>
  <si>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</si>
  <si>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</si>
  <si>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</si>
  <si>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</si>
  <si>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</si>
  <si>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</si>
  <si>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</si>
  <si>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</si>
  <si>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</si>
  <si>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</si>
  <si>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</si>
  <si>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</si>
  <si>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</si>
  <si>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</si>
  <si>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</si>
  <si>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</si>
  <si>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</si>
  <si>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</si>
  <si>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</si>
  <si>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</si>
  <si>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</si>
  <si>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</si>
  <si>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</si>
  <si>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</si>
  <si>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</si>
  <si>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</si>
  <si>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</si>
  <si>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</si>
  <si>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</si>
  <si>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</si>
  <si>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</si>
  <si>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</si>
  <si>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</si>
  <si>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</si>
  <si>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</si>
  <si>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</si>
  <si>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</si>
  <si>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</si>
  <si>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</si>
  <si>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</si>
  <si>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</si>
  <si>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</si>
  <si>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</si>
  <si>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</si>
  <si>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</si>
  <si>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</si>
  <si>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</si>
  <si>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</si>
  <si>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</si>
  <si>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</si>
  <si>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</si>
  <si>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</si>
  <si>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</si>
  <si>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</si>
  <si>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</si>
  <si>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</si>
  <si>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</si>
  <si>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</si>
  <si>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</si>
  <si>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</si>
  <si>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</si>
  <si>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</si>
  <si>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</si>
  <si>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</si>
  <si>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</si>
  <si>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</si>
  <si>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</si>
  <si>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</si>
  <si>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</si>
  <si>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</si>
  <si>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</si>
  <si>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</si>
  <si>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</si>
  <si>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</si>
  <si>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</si>
  <si>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</si>
  <si>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</si>
  <si>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</si>
  <si>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</si>
  <si>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</si>
  <si>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</si>
  <si>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</si>
  <si>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</si>
  <si>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</si>
  <si>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</si>
  <si>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</si>
  <si>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</si>
  <si>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</si>
  <si>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</si>
  <si>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</si>
  <si>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</si>
  <si>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</si>
  <si>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</si>
  <si>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</si>
  <si>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</si>
  <si>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</si>
  <si>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</si>
  <si>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</si>
  <si>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</si>
  <si>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</si>
  <si>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</si>
  <si>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</si>
  <si>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</si>
  <si>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</si>
  <si>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</si>
  <si>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</si>
  <si>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</si>
  <si>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</si>
  <si>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</si>
  <si>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</si>
  <si>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</si>
  <si>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</si>
  <si>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</si>
  <si>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</si>
  <si>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</si>
  <si>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</si>
  <si>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</si>
  <si>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</si>
  <si>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</si>
  <si>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</si>
  <si>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</si>
  <si>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</si>
  <si>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</si>
  <si>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</si>
  <si>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</si>
  <si>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</si>
  <si>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</si>
  <si>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</si>
  <si>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</si>
  <si>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</si>
  <si>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</si>
  <si>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</si>
  <si>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</si>
  <si>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</si>
  <si>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</si>
  <si>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</si>
  <si>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</si>
  <si>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</si>
  <si>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</si>
  <si>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</si>
  <si>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</si>
  <si>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</si>
  <si>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</si>
  <si>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</si>
  <si>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</si>
  <si>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</si>
  <si>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</si>
  <si>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</si>
  <si>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</si>
  <si>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</si>
  <si>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</si>
  <si>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</si>
  <si>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</si>
  <si>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</si>
  <si>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</si>
  <si>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</si>
  <si>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</si>
  <si>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</si>
  <si>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</si>
  <si>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</si>
  <si>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</si>
  <si>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</si>
  <si>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</si>
  <si>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</si>
  <si>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</si>
  <si>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</si>
  <si>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</si>
  <si>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</si>
  <si>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</si>
  <si>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</si>
  <si>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</si>
  <si>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</si>
  <si>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</si>
  <si>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</si>
  <si>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</si>
  <si>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</si>
  <si>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</si>
  <si>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</si>
  <si>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</si>
  <si>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</si>
  <si>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</si>
  <si>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</si>
  <si>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</si>
  <si>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</si>
  <si>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</si>
  <si>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</si>
  <si>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</si>
  <si>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</si>
  <si>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</si>
  <si>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</si>
  <si>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</si>
  <si>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</si>
  <si>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</si>
  <si>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</si>
  <si>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</si>
  <si>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</si>
  <si>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</si>
  <si>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</si>
  <si>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</si>
  <si>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</si>
  <si>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</si>
  <si>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</si>
  <si>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</si>
  <si>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</si>
  <si>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</si>
  <si>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</si>
  <si>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</si>
  <si>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</si>
  <si>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</si>
  <si>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</si>
  <si>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</si>
  <si>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</si>
  <si>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</si>
  <si>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</si>
  <si>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</si>
  <si>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</si>
  <si>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</si>
  <si>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</si>
  <si>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</si>
  <si>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</si>
  <si>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</si>
  <si>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</si>
  <si>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</si>
  <si>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</si>
  <si>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</si>
  <si>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</si>
  <si>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</si>
  <si>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</si>
  <si>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</si>
  <si>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</si>
  <si>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</si>
  <si>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</si>
  <si>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</si>
  <si>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</si>
  <si>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</si>
  <si>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</si>
  <si>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</si>
  <si>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</si>
  <si>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</si>
  <si>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</si>
  <si>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</si>
  <si>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</si>
  <si>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</si>
  <si>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</si>
  <si>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</si>
  <si>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</si>
  <si>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</si>
  <si>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</si>
  <si>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</si>
  <si>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</si>
  <si>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</si>
  <si>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</si>
  <si>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</si>
  <si>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</si>
  <si>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</si>
  <si>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</si>
  <si>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</si>
  <si>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</si>
  <si>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</si>
  <si>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</si>
  <si>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</si>
  <si>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</si>
  <si>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</si>
  <si>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</si>
  <si>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</si>
  <si>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</si>
  <si>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</si>
  <si>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</si>
  <si>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</si>
  <si>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</si>
  <si>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</si>
  <si>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</si>
  <si>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</si>
  <si>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</si>
  <si>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</si>
  <si>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</si>
  <si>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</si>
  <si>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</si>
  <si>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</si>
  <si>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</si>
  <si>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</si>
  <si>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</si>
  <si>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</si>
  <si>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</si>
  <si>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</si>
  <si>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</si>
  <si>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</si>
  <si>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</si>
  <si>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</si>
  <si>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</si>
  <si>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</si>
  <si>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</si>
  <si>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</si>
  <si>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</si>
  <si>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</si>
  <si>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</si>
  <si>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</si>
  <si>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</si>
  <si>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</si>
  <si>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</si>
  <si>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</si>
  <si>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</si>
  <si>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</si>
  <si>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</si>
  <si>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</si>
  <si>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</si>
  <si>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</si>
  <si>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</si>
  <si>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</si>
  <si>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</si>
  <si>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</si>
  <si>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</si>
  <si>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</si>
  <si>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</si>
  <si>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</si>
  <si>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</si>
  <si>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</si>
  <si>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</si>
  <si>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</si>
  <si>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</si>
  <si>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</si>
  <si>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</si>
  <si>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</si>
  <si>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</si>
  <si>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</si>
  <si>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</si>
  <si>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</si>
  <si>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</si>
  <si>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</si>
  <si>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</si>
  <si>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</si>
  <si>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</si>
  <si>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</si>
  <si>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</si>
  <si>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</si>
  <si>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</si>
  <si>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</si>
  <si>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</si>
  <si>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</si>
  <si>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</si>
  <si>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</si>
  <si>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</si>
  <si>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</si>
  <si>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</si>
  <si>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</si>
  <si>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</si>
  <si>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</si>
  <si>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</si>
  <si>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</si>
  <si>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</si>
  <si>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</si>
  <si>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</si>
  <si>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</si>
  <si>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</si>
  <si>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</si>
  <si>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</si>
  <si>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</si>
  <si>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</si>
  <si>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</si>
  <si>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</si>
  <si>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</si>
  <si>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</si>
  <si>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</si>
  <si>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</si>
  <si>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</si>
  <si>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</si>
  <si>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</si>
  <si>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</si>
  <si>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</si>
  <si>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</si>
  <si>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</si>
  <si>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</si>
  <si>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</si>
  <si>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</si>
  <si>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</si>
  <si>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</si>
  <si>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</si>
  <si>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</si>
  <si>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</si>
  <si>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</si>
  <si>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</si>
  <si>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</si>
  <si>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</si>
  <si>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</si>
  <si>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</si>
  <si>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</si>
  <si>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</si>
  <si>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</si>
  <si>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</si>
  <si>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</si>
  <si>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</si>
  <si>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</si>
  <si>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</si>
  <si>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</si>
  <si>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</si>
  <si>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</si>
  <si>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</si>
  <si>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</si>
  <si>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</si>
  <si>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</si>
  <si>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</si>
  <si>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</si>
  <si>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</si>
  <si>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</si>
  <si>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</si>
  <si>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</si>
  <si>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</si>
  <si>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</si>
  <si>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</si>
  <si>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</si>
  <si>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</si>
  <si>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</si>
  <si>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</si>
  <si>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</si>
  <si>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</si>
  <si>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</si>
  <si>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</si>
  <si>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</si>
  <si>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</si>
  <si>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</si>
  <si>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</si>
  <si>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</si>
  <si>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</si>
  <si>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</si>
  <si>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</si>
  <si>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</si>
  <si>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</si>
  <si>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</si>
  <si>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</si>
  <si>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</si>
  <si>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</si>
  <si>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</si>
  <si>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</si>
  <si>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</si>
  <si>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</si>
  <si>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</si>
  <si>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</si>
  <si>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</si>
  <si>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</si>
  <si>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</si>
  <si>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</si>
  <si>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</si>
  <si>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</si>
  <si>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</si>
  <si>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</si>
  <si>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</si>
  <si>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</si>
  <si>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</si>
  <si>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</si>
  <si>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</si>
  <si>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</si>
  <si>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</si>
  <si>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</si>
  <si>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</si>
  <si>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</si>
  <si>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</si>
  <si>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</si>
  <si>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</si>
  <si>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</si>
  <si>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</si>
  <si>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</si>
  <si>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</si>
  <si>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</si>
  <si>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</si>
  <si>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</si>
  <si>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</si>
  <si>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</si>
  <si>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</si>
  <si>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</si>
  <si>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</si>
  <si>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</si>
  <si>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</si>
  <si>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</si>
  <si>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</si>
  <si>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</si>
  <si>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</si>
  <si>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</si>
  <si>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</si>
  <si>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</si>
  <si>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</si>
  <si>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</si>
  <si>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</si>
  <si>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</si>
  <si>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</si>
  <si>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</si>
  <si>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</si>
  <si>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</si>
  <si>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</si>
  <si>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</si>
  <si>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</si>
  <si>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</si>
  <si>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</si>
  <si>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</si>
  <si>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</si>
  <si>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</si>
  <si>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</si>
  <si>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</si>
  <si>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</si>
  <si>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</si>
  <si>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</si>
  <si>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</si>
  <si>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</si>
  <si>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</si>
  <si>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</si>
  <si>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</si>
  <si>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</si>
  <si>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</si>
  <si>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</si>
  <si>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</si>
  <si>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</si>
  <si>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</si>
  <si>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</si>
  <si>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</si>
  <si>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</si>
  <si>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</si>
  <si>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</si>
  <si>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</si>
  <si>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</si>
  <si>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</si>
  <si>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</si>
  <si>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</si>
  <si>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</si>
  <si>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</si>
  <si>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</si>
  <si>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</si>
  <si>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</si>
  <si>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</si>
  <si>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</si>
  <si>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</si>
  <si>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</si>
  <si>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</si>
  <si>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</si>
  <si>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</si>
  <si>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</si>
  <si>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</si>
  <si>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</si>
  <si>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</si>
  <si>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</si>
  <si>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</si>
  <si>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</si>
  <si>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</si>
  <si>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</si>
  <si>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</si>
  <si>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</si>
  <si>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</si>
  <si>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</si>
  <si>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</si>
  <si>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 и не применяется к поиску момента образования трещины Mcrc/Ncrc. Capacity и CrackInitiation выполняются только по обычным физическим диаграммам без этого продолжения.</t>
  </si>
  <si>
    <t>Для расчета трещин эта же настройка применяется только к текущему CrackedState от заданного сочетания. Формулы раскрытия считаются только тогда, когда это состояние найдено внутри физической диаграммы: статус равновесия OK и ExtUsed = no. Само включение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</si>
  <si>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</si>
  <si>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</si>
  <si>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</si>
  <si>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</si>
  <si>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</si>
  <si>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</si>
  <si>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</si>
  <si>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</si>
  <si>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</si>
  <si>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</si>
  <si>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</si>
  <si>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</si>
  <si>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</si>
  <si>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</si>
  <si>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</si>
  <si>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</si>
  <si>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</si>
  <si>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</si>
  <si>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</si>
  <si>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</si>
  <si>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</si>
  <si>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</si>
  <si>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</si>
  <si>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</si>
  <si>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</si>
  <si>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</si>
  <si>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</si>
  <si>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</si>
  <si>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</si>
  <si>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</si>
  <si>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</si>
  <si>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</si>
  <si>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</si>
  <si>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</si>
  <si>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</si>
  <si>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</si>
  <si>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</si>
  <si>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</si>
  <si>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</si>
  <si>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</si>
  <si>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</si>
  <si>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</si>
  <si>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</si>
  <si>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</si>
  <si>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</si>
  <si>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</si>
  <si>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</si>
  <si>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</si>
  <si>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</si>
  <si>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</si>
  <si>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</si>
  <si>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</si>
  <si>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</si>
  <si>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</si>
  <si>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</si>
  <si>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</si>
  <si>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</si>
  <si>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</si>
  <si>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</si>
  <si>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</si>
  <si>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</si>
  <si>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</si>
  <si>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</si>
  <si>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</si>
  <si>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</si>
  <si>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</si>
  <si>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</si>
  <si>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</si>
  <si>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</si>
  <si>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</si>
  <si>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</si>
  <si>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</si>
  <si>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</si>
  <si>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</si>
  <si>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</si>
  <si>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</si>
  <si>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</si>
  <si>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</si>
  <si>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</si>
  <si>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</si>
  <si>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</si>
  <si>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</si>
  <si>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</si>
  <si>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</si>
  <si>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</si>
  <si>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</si>
  <si>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</si>
  <si>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</si>
  <si>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</si>
  <si>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</si>
  <si>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</si>
  <si>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</si>
  <si>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</si>
  <si>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</si>
  <si>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</si>
  <si>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</si>
  <si>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</si>
  <si>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</si>
  <si>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</si>
  <si>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</si>
  <si>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</si>
  <si>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</si>
  <si>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</si>
  <si>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</si>
  <si>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</si>
  <si>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</si>
  <si>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</si>
  <si>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</si>
  <si>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</si>
  <si>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</si>
  <si>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</si>
  <si>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</si>
  <si>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</si>
  <si>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</si>
  <si>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</si>
  <si>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</si>
  <si>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</si>
  <si>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</si>
  <si>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</si>
  <si>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</si>
  <si>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</si>
  <si>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</si>
  <si>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</si>
  <si>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</si>
  <si>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</si>
  <si>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</si>
  <si>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</si>
  <si>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</si>
  <si>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</si>
  <si>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</si>
  <si>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</si>
  <si>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</si>
  <si>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</si>
  <si>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</si>
  <si>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</si>
  <si>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</si>
  <si>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</si>
  <si>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</si>
  <si>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</si>
  <si>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</si>
  <si>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</si>
  <si>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</si>
  <si>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</si>
  <si>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</si>
  <si>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</si>
  <si>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</si>
  <si>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</si>
  <si>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</si>
  <si>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</si>
  <si>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</si>
  <si>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</si>
  <si>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</si>
  <si>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</si>
  <si>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</si>
  <si>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</si>
  <si>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</si>
  <si>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</si>
  <si>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</si>
  <si>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</si>
  <si>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</si>
  <si>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</si>
  <si>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</si>
  <si>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</si>
  <si>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</si>
  <si>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</si>
  <si>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</si>
  <si>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</si>
  <si>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</si>
  <si>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</si>
  <si>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</si>
  <si>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</si>
  <si>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</si>
  <si>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</si>
  <si>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</si>
  <si>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</si>
  <si>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</si>
  <si>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</si>
  <si>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</si>
  <si>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</si>
  <si>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</si>
  <si>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</si>
  <si>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</si>
  <si>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</si>
  <si>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</si>
  <si>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</si>
  <si>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</si>
  <si>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</si>
  <si>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</si>
  <si>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</si>
  <si>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</si>
  <si>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</si>
  <si>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</si>
  <si>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</si>
  <si>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</si>
  <si>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</si>
  <si>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</si>
  <si>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</si>
  <si>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</si>
  <si>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</si>
  <si>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</si>
  <si>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</si>
  <si>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</si>
  <si>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</si>
  <si>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</si>
  <si>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</si>
  <si>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</si>
  <si>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</si>
  <si>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</si>
  <si>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</si>
  <si>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</si>
  <si>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</si>
  <si>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</si>
  <si>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</si>
  <si>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</si>
  <si>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</si>
  <si>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</si>
  <si>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</si>
  <si>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</si>
  <si>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</si>
  <si>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</si>
  <si>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</si>
  <si>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</si>
  <si>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</si>
  <si>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</si>
  <si>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</si>
  <si>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</si>
  <si>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</si>
  <si>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</si>
  <si>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</si>
  <si>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</si>
  <si>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</si>
  <si>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</si>
  <si>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</si>
  <si>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</si>
  <si>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</si>
  <si>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</si>
  <si>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</si>
  <si>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</si>
  <si>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</si>
  <si>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</si>
  <si>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</si>
  <si>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</si>
  <si>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</si>
  <si>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</si>
  <si>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</si>
  <si>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</si>
  <si>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</si>
  <si>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</si>
  <si>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</si>
  <si>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</si>
  <si>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</si>
  <si>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</si>
  <si>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</si>
  <si>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</si>
  <si>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</si>
  <si>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</si>
  <si>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</si>
  <si>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</si>
  <si>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</si>
  <si>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</si>
  <si>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</si>
  <si>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</si>
  <si>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</si>
  <si>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</si>
  <si>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</si>
  <si>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</si>
  <si>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</si>
  <si>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</si>
  <si>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</si>
  <si>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</si>
  <si>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</si>
  <si>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</si>
  <si>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</si>
  <si>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</si>
  <si>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</si>
  <si>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</si>
  <si>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</si>
  <si>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</si>
  <si>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</si>
  <si>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</si>
  <si>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</si>
  <si>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</si>
  <si>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</si>
  <si>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</si>
  <si>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</si>
  <si>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</si>
  <si>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</si>
  <si>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</si>
  <si>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</si>
  <si>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</si>
  <si>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</si>
  <si>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</si>
  <si>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</si>
  <si>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</si>
  <si>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</si>
  <si>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</si>
  <si>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</si>
  <si>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</si>
  <si>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</si>
  <si>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</si>
  <si>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</si>
  <si>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</si>
  <si>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</si>
  <si>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</si>
  <si>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</si>
  <si>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</si>
  <si>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</si>
  <si>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</si>
  <si>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</si>
  <si>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</si>
  <si>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</si>
  <si>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</si>
  <si>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</si>
  <si>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</si>
  <si>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</si>
  <si>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</si>
  <si>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</si>
  <si>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</si>
  <si>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</si>
  <si>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</si>
  <si>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</si>
  <si>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</si>
  <si>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</si>
  <si>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</si>
  <si>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</si>
  <si>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</si>
  <si>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</si>
  <si>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</si>
  <si>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</si>
  <si>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</si>
  <si>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</si>
  <si>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</si>
  <si>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</si>
  <si>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</si>
  <si>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</si>
  <si>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</si>
  <si>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</si>
  <si>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</si>
  <si>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</si>
  <si>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</si>
  <si>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</si>
  <si>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</si>
  <si>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</si>
  <si>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</si>
  <si>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</si>
  <si>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</si>
  <si>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</si>
  <si>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</si>
  <si>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</si>
  <si>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</si>
  <si>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</si>
  <si>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</si>
  <si>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</si>
  <si>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</si>
  <si>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</si>
  <si>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</si>
  <si>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</si>
  <si>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</si>
  <si>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</si>
  <si>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</si>
  <si>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</si>
  <si>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</si>
  <si>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</si>
  <si>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</si>
  <si>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</si>
  <si>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</si>
  <si>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</si>
  <si>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</si>
  <si>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</si>
  <si>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</si>
  <si>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</si>
  <si>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</si>
  <si>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</si>
  <si>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</si>
  <si>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</si>
  <si>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</si>
  <si>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</si>
  <si>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</si>
  <si>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</si>
  <si>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</si>
  <si>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</si>
  <si>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</si>
  <si>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</si>
  <si>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</si>
  <si>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</si>
  <si>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</si>
  <si>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</si>
  <si>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</si>
  <si>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</si>
  <si>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</si>
  <si>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</si>
  <si>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</si>
  <si>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</si>
  <si>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</si>
  <si>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</si>
  <si>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</si>
  <si>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</si>
  <si>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</si>
  <si>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</si>
  <si>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</si>
  <si>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</si>
  <si>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</si>
  <si>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</si>
  <si>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</si>
  <si>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</si>
  <si>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</si>
  <si>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</si>
  <si>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</si>
  <si>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</si>
  <si>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</si>
  <si>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</si>
  <si>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</si>
  <si>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</si>
  <si>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</si>
  <si>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</si>
  <si>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</si>
  <si>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</si>
  <si>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</si>
  <si>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</si>
  <si>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</si>
  <si>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</si>
  <si>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</si>
  <si>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</si>
  <si>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</si>
  <si>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</si>
  <si>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</si>
  <si>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</si>
  <si>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</si>
  <si>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</si>
  <si>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</si>
  <si>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</si>
  <si>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</si>
  <si>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</si>
  <si>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</si>
  <si>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</si>
  <si>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</si>
  <si>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</si>
  <si>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</si>
  <si>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</si>
  <si>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</si>
  <si>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</si>
  <si>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</si>
  <si>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</si>
  <si>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</si>
  <si>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</si>
  <si>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</si>
  <si>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</si>
  <si>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</si>
  <si>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</si>
  <si>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</si>
  <si>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</si>
  <si>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</si>
  <si>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</si>
  <si>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</si>
  <si>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</si>
  <si>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</si>
  <si>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</si>
  <si>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</si>
  <si>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</si>
  <si>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</si>
  <si>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</si>
  <si>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</si>
  <si>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</si>
  <si>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</si>
  <si>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</si>
  <si>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</si>
  <si>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</si>
  <si>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</si>
  <si>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</si>
  <si>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</si>
  <si>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</si>
  <si>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</si>
  <si>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</si>
  <si>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</si>
  <si>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</si>
  <si>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</si>
  <si>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</si>
  <si>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</si>
  <si>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</si>
  <si>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</si>
  <si>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</si>
  <si>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</si>
  <si>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</si>
  <si>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</si>
  <si>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</si>
  <si>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</si>
  <si>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</si>
  <si>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</si>
  <si>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</si>
  <si>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</si>
  <si>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</si>
  <si>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</si>
  <si>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</si>
  <si>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</si>
  <si>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</si>
  <si>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</si>
  <si>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</si>
  <si>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</si>
  <si>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</si>
  <si>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</si>
  <si>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</si>
  <si>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</si>
  <si>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</si>
  <si>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</si>
  <si>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</si>
  <si>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</si>
  <si>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</si>
  <si>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</si>
  <si>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</si>
  <si>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</si>
  <si>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</si>
  <si>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</si>
  <si>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</si>
  <si>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</si>
  <si>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</si>
  <si>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</si>
  <si>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</si>
  <si>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</si>
  <si>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</si>
  <si>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</si>
  <si>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</si>
  <si>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</si>
  <si>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</si>
  <si>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</si>
  <si>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</si>
  <si>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</si>
  <si>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</si>
  <si>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</si>
  <si>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успешного запуска. Схема на листе Расчет и AutoCAD export читают именно этот снимок: они не перечитывают текущие исходные данные Config и не запускают</t>
  </si>
  <si>
    <t>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</si>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</sst>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D7-4F1F-BBCE-BFEA555F6C13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2D7-4F1F-BBCE-BFEA555F6C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618080"/>
        <c:axId val="277618408"/>
      </c:scatterChart>
      <c:valAx>
        <c:axId val="277618080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618408"/>
        <c:crossesAt val="0"/>
        <c:crossBetween val="midCat"/>
      </c:valAx>
      <c:valAx>
        <c:axId val="277618408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618080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42-49BF-9FA5-26D6F2DDD4D9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42-49BF-9FA5-26D6F2DDD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128888"/>
        <c:axId val="178113472"/>
      </c:scatterChart>
      <c:valAx>
        <c:axId val="14212888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8113472"/>
        <c:crossesAt val="0"/>
        <c:crossBetween val="midCat"/>
      </c:valAx>
      <c:valAx>
        <c:axId val="17811347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212888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F261F7B2-23A4-4A90-859B-3F3FF44E09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51A6ED60-A5F9-417C-8C37-E91F67CA61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26</xdr:row>
      <xdr:rowOff>47625</xdr:rowOff>
    </xdr:from>
    <xdr:to>
      <xdr:col>1</xdr:col>
      <xdr:colOff>7429500</xdr:colOff>
      <xdr:row>26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F8095B2D-0C76-46B5-970A-F1EE59BDAD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44817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27</xdr:row>
      <xdr:rowOff>47625</xdr:rowOff>
    </xdr:from>
    <xdr:to>
      <xdr:col>1</xdr:col>
      <xdr:colOff>7432675</xdr:colOff>
      <xdr:row>27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E659AB7C-A8B3-48CA-807A-B77EC24F71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498157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30</xdr:row>
      <xdr:rowOff>47625</xdr:rowOff>
    </xdr:from>
    <xdr:to>
      <xdr:col>2</xdr:col>
      <xdr:colOff>88900</xdr:colOff>
      <xdr:row>30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A8DF1278-D24E-4688-86D7-BAD6C15CC4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83882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36</xdr:row>
      <xdr:rowOff>47625</xdr:rowOff>
    </xdr:from>
    <xdr:to>
      <xdr:col>1</xdr:col>
      <xdr:colOff>7216775</xdr:colOff>
      <xdr:row>36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304BD4FD-1631-405D-9607-826206C528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2294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43</xdr:row>
      <xdr:rowOff>47625</xdr:rowOff>
    </xdr:from>
    <xdr:to>
      <xdr:col>1</xdr:col>
      <xdr:colOff>6699250</xdr:colOff>
      <xdr:row>43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956547A0-972E-459F-9C55-8A9282DF2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78205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44</xdr:row>
      <xdr:rowOff>47625</xdr:rowOff>
    </xdr:from>
    <xdr:to>
      <xdr:col>1</xdr:col>
      <xdr:colOff>6946900</xdr:colOff>
      <xdr:row>44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FF859CA9-8572-4029-BE8F-3BCB0317E2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31545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45</xdr:row>
      <xdr:rowOff>47625</xdr:rowOff>
    </xdr:from>
    <xdr:to>
      <xdr:col>1</xdr:col>
      <xdr:colOff>6943725</xdr:colOff>
      <xdr:row>45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D6E23984-9176-4F13-90C7-97FB2F08BF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984885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57</xdr:row>
      <xdr:rowOff>53975</xdr:rowOff>
    </xdr:from>
    <xdr:to>
      <xdr:col>1</xdr:col>
      <xdr:colOff>7077075</xdr:colOff>
      <xdr:row>57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5D863F78-4BF1-4608-A4A0-B22276C957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21740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59</xdr:row>
      <xdr:rowOff>47625</xdr:rowOff>
    </xdr:from>
    <xdr:to>
      <xdr:col>1</xdr:col>
      <xdr:colOff>7181850</xdr:colOff>
      <xdr:row>59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74001749-54E6-4037-ACCC-FCAD195D01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61122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60</xdr:row>
      <xdr:rowOff>47625</xdr:rowOff>
    </xdr:from>
    <xdr:to>
      <xdr:col>2</xdr:col>
      <xdr:colOff>790575</xdr:colOff>
      <xdr:row>60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63316F83-46BE-419A-8DBB-19C851992F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414462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69</xdr:row>
      <xdr:rowOff>53975</xdr:rowOff>
    </xdr:from>
    <xdr:to>
      <xdr:col>1</xdr:col>
      <xdr:colOff>6581775</xdr:colOff>
      <xdr:row>69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8D02EF96-F131-4576-8222-0E82245163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02740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70</xdr:row>
      <xdr:rowOff>53975</xdr:rowOff>
    </xdr:from>
    <xdr:to>
      <xdr:col>1</xdr:col>
      <xdr:colOff>6956425</xdr:colOff>
      <xdr:row>70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868A8B04-A93F-487C-92EF-8245161FC9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26565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71</xdr:row>
      <xdr:rowOff>50800</xdr:rowOff>
    </xdr:from>
    <xdr:to>
      <xdr:col>1</xdr:col>
      <xdr:colOff>7537450</xdr:colOff>
      <xdr:row>71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8FD6C3E2-EEF6-4842-8B7B-F66448ADC5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50072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75</xdr:row>
      <xdr:rowOff>47625</xdr:rowOff>
    </xdr:from>
    <xdr:to>
      <xdr:col>1</xdr:col>
      <xdr:colOff>6502400</xdr:colOff>
      <xdr:row>75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6CE64101-C1E3-4C01-BE18-B69DF34957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26932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76</xdr:row>
      <xdr:rowOff>47625</xdr:rowOff>
    </xdr:from>
    <xdr:to>
      <xdr:col>1</xdr:col>
      <xdr:colOff>6937375</xdr:colOff>
      <xdr:row>76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FB198CA1-8DEF-4DA4-BDD6-C3A00D649C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180272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92</xdr:row>
      <xdr:rowOff>50800</xdr:rowOff>
    </xdr:from>
    <xdr:to>
      <xdr:col>1</xdr:col>
      <xdr:colOff>7588250</xdr:colOff>
      <xdr:row>92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07F6D40D-8CF9-43C9-9EE7-C97994703F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481580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95</xdr:row>
      <xdr:rowOff>50800</xdr:rowOff>
    </xdr:from>
    <xdr:to>
      <xdr:col>1</xdr:col>
      <xdr:colOff>7540625</xdr:colOff>
      <xdr:row>95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A0CC2810-B0B2-4A09-A03F-737446241A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42565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98</xdr:row>
      <xdr:rowOff>47625</xdr:rowOff>
    </xdr:from>
    <xdr:to>
      <xdr:col>1</xdr:col>
      <xdr:colOff>6619875</xdr:colOff>
      <xdr:row>98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048F7B92-0898-4A9B-BDA5-6B7E2A882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58452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99</xdr:row>
      <xdr:rowOff>47625</xdr:rowOff>
    </xdr:from>
    <xdr:to>
      <xdr:col>1</xdr:col>
      <xdr:colOff>6880225</xdr:colOff>
      <xdr:row>99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1CA1847E-5353-4C12-96C6-E9DE54085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911792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114</xdr:row>
      <xdr:rowOff>50800</xdr:rowOff>
    </xdr:from>
    <xdr:to>
      <xdr:col>1</xdr:col>
      <xdr:colOff>7077075</xdr:colOff>
      <xdr:row>114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A8F108BB-8A69-47C5-A0F0-E0EF6250ED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196907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155</xdr:row>
      <xdr:rowOff>47625</xdr:rowOff>
    </xdr:from>
    <xdr:to>
      <xdr:col>1</xdr:col>
      <xdr:colOff>6962775</xdr:colOff>
      <xdr:row>155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2F8D565D-46B9-4A97-B6E8-B3CEA1A1B1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95668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156</xdr:row>
      <xdr:rowOff>47625</xdr:rowOff>
    </xdr:from>
    <xdr:to>
      <xdr:col>1</xdr:col>
      <xdr:colOff>7169150</xdr:colOff>
      <xdr:row>156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D96A872E-1155-4A9A-87C4-2ABB9E550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1002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157</xdr:row>
      <xdr:rowOff>47625</xdr:rowOff>
    </xdr:from>
    <xdr:to>
      <xdr:col>1</xdr:col>
      <xdr:colOff>7172325</xdr:colOff>
      <xdr:row>157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A373C81C-5913-4858-9397-E032C23EBD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06336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162</xdr:row>
      <xdr:rowOff>47625</xdr:rowOff>
    </xdr:from>
    <xdr:to>
      <xdr:col>1</xdr:col>
      <xdr:colOff>6654800</xdr:colOff>
      <xdr:row>162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55F701BD-A2F9-4956-92D3-3BACC10F0C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18147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163</xdr:row>
      <xdr:rowOff>47625</xdr:rowOff>
    </xdr:from>
    <xdr:to>
      <xdr:col>1</xdr:col>
      <xdr:colOff>6657975</xdr:colOff>
      <xdr:row>163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983F5ACF-D452-4734-B69F-4AA45085D0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34815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170</xdr:row>
      <xdr:rowOff>47625</xdr:rowOff>
    </xdr:from>
    <xdr:to>
      <xdr:col>1</xdr:col>
      <xdr:colOff>6651625</xdr:colOff>
      <xdr:row>170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11E01D06-8C1B-4964-9092-D8B2B1DD69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38531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171</xdr:row>
      <xdr:rowOff>47625</xdr:rowOff>
    </xdr:from>
    <xdr:to>
      <xdr:col>1</xdr:col>
      <xdr:colOff>6918325</xdr:colOff>
      <xdr:row>171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93BDB8B7-B086-4020-AC13-FDE6BF2A1F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43865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172</xdr:row>
      <xdr:rowOff>47625</xdr:rowOff>
    </xdr:from>
    <xdr:to>
      <xdr:col>1</xdr:col>
      <xdr:colOff>6762750</xdr:colOff>
      <xdr:row>172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BA4F4337-36C7-4A6F-BE94-D750143F90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49199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174</xdr:row>
      <xdr:rowOff>47625</xdr:rowOff>
    </xdr:from>
    <xdr:to>
      <xdr:col>1</xdr:col>
      <xdr:colOff>6524625</xdr:colOff>
      <xdr:row>174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D7B8A8E7-0384-4181-BD2C-0C6DE00C0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561522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175</xdr:row>
      <xdr:rowOff>47625</xdr:rowOff>
    </xdr:from>
    <xdr:to>
      <xdr:col>1</xdr:col>
      <xdr:colOff>6918325</xdr:colOff>
      <xdr:row>175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E2E838CA-7AD3-473C-A986-2B6B17AF94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1486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176</xdr:row>
      <xdr:rowOff>47625</xdr:rowOff>
    </xdr:from>
    <xdr:to>
      <xdr:col>1</xdr:col>
      <xdr:colOff>6838950</xdr:colOff>
      <xdr:row>176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541EFC83-59CA-46AE-A4C1-6A1E60B880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668202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178</xdr:row>
      <xdr:rowOff>47625</xdr:rowOff>
    </xdr:from>
    <xdr:to>
      <xdr:col>1</xdr:col>
      <xdr:colOff>6651625</xdr:colOff>
      <xdr:row>178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FCADDED0-219A-4F15-A9E8-0854DC2D66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73773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179</xdr:row>
      <xdr:rowOff>47625</xdr:rowOff>
    </xdr:from>
    <xdr:to>
      <xdr:col>1</xdr:col>
      <xdr:colOff>6680200</xdr:colOff>
      <xdr:row>179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1585C530-12FB-45FB-8CE0-5AFE9F63C0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791075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180</xdr:row>
      <xdr:rowOff>47625</xdr:rowOff>
    </xdr:from>
    <xdr:to>
      <xdr:col>1</xdr:col>
      <xdr:colOff>6623050</xdr:colOff>
      <xdr:row>180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289835D6-FB68-4956-8CE8-ACCE1D310D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844415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197</xdr:row>
      <xdr:rowOff>53975</xdr:rowOff>
    </xdr:from>
    <xdr:to>
      <xdr:col>1</xdr:col>
      <xdr:colOff>6559550</xdr:colOff>
      <xdr:row>197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BBB278A2-D2AD-4F05-A094-9808AE9EE3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166995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198</xdr:row>
      <xdr:rowOff>47625</xdr:rowOff>
    </xdr:from>
    <xdr:to>
      <xdr:col>1</xdr:col>
      <xdr:colOff>7451725</xdr:colOff>
      <xdr:row>198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1287110B-3448-4981-9BD4-D05655F70A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290185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199</xdr:row>
      <xdr:rowOff>50800</xdr:rowOff>
    </xdr:from>
    <xdr:to>
      <xdr:col>1</xdr:col>
      <xdr:colOff>7108825</xdr:colOff>
      <xdr:row>199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64BC59F7-21F6-4D13-B1D7-2E7AE00A0B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343842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213</xdr:row>
      <xdr:rowOff>47625</xdr:rowOff>
    </xdr:from>
    <xdr:to>
      <xdr:col>1</xdr:col>
      <xdr:colOff>7413625</xdr:colOff>
      <xdr:row>213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5B38536C-18C1-4D85-ABD1-86F5D36673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642610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226</xdr:row>
      <xdr:rowOff>47625</xdr:rowOff>
    </xdr:from>
    <xdr:to>
      <xdr:col>2</xdr:col>
      <xdr:colOff>250825</xdr:colOff>
      <xdr:row>226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36BDCFEF-0849-4AC5-96F5-8B599D5242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895022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227</xdr:row>
      <xdr:rowOff>50800</xdr:rowOff>
    </xdr:from>
    <xdr:to>
      <xdr:col>2</xdr:col>
      <xdr:colOff>92075</xdr:colOff>
      <xdr:row>227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59401C28-6822-4443-B077-2B7490357A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5948680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236</xdr:row>
      <xdr:rowOff>47625</xdr:rowOff>
    </xdr:from>
    <xdr:to>
      <xdr:col>1</xdr:col>
      <xdr:colOff>6667500</xdr:colOff>
      <xdr:row>236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907ECFB4-4843-454A-9402-8BB5B718EF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166485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237</xdr:row>
      <xdr:rowOff>47625</xdr:rowOff>
    </xdr:from>
    <xdr:to>
      <xdr:col>1</xdr:col>
      <xdr:colOff>7458075</xdr:colOff>
      <xdr:row>237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35130AC6-4C38-4287-9DEA-846DC6FB3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19825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238</xdr:row>
      <xdr:rowOff>47625</xdr:rowOff>
    </xdr:from>
    <xdr:to>
      <xdr:col>1</xdr:col>
      <xdr:colOff>7594600</xdr:colOff>
      <xdr:row>238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BE736B77-2667-4A89-B983-6BE35505E3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273165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256</xdr:row>
      <xdr:rowOff>47625</xdr:rowOff>
    </xdr:from>
    <xdr:to>
      <xdr:col>1</xdr:col>
      <xdr:colOff>7204075</xdr:colOff>
      <xdr:row>256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D5780E40-FF0A-47B4-8328-70120E19F8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620827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258</xdr:row>
      <xdr:rowOff>47625</xdr:rowOff>
    </xdr:from>
    <xdr:to>
      <xdr:col>1</xdr:col>
      <xdr:colOff>7162800</xdr:colOff>
      <xdr:row>258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E31F89B8-0724-46F4-BD1D-D457EBE226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690360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259</xdr:row>
      <xdr:rowOff>50800</xdr:rowOff>
    </xdr:from>
    <xdr:to>
      <xdr:col>2</xdr:col>
      <xdr:colOff>203200</xdr:colOff>
      <xdr:row>259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1D274AE7-6B51-40A0-A736-E380B26C9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744017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268</xdr:row>
      <xdr:rowOff>47625</xdr:rowOff>
    </xdr:from>
    <xdr:to>
      <xdr:col>2</xdr:col>
      <xdr:colOff>771525</xdr:colOff>
      <xdr:row>268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8405D3EE-DC2A-423B-800B-3C401F2173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6961822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269</xdr:row>
      <xdr:rowOff>47625</xdr:rowOff>
    </xdr:from>
    <xdr:to>
      <xdr:col>2</xdr:col>
      <xdr:colOff>1114425</xdr:colOff>
      <xdr:row>269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F873A084-DBA7-4FC7-B89E-EFF79239E7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015162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284</xdr:row>
      <xdr:rowOff>47625</xdr:rowOff>
    </xdr:from>
    <xdr:to>
      <xdr:col>1</xdr:col>
      <xdr:colOff>7023100</xdr:colOff>
      <xdr:row>284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A895BDBB-173F-4FF8-BAE7-4946CD3D38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304722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287</xdr:row>
      <xdr:rowOff>47625</xdr:rowOff>
    </xdr:from>
    <xdr:to>
      <xdr:col>1</xdr:col>
      <xdr:colOff>7531100</xdr:colOff>
      <xdr:row>287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6982C6F9-84EA-469A-8816-615A33AA21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390447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288</xdr:row>
      <xdr:rowOff>50800</xdr:rowOff>
    </xdr:from>
    <xdr:to>
      <xdr:col>1</xdr:col>
      <xdr:colOff>6597650</xdr:colOff>
      <xdr:row>288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1002E0E6-8F5B-4481-94B9-5CF2CEF6D4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444105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290</xdr:row>
      <xdr:rowOff>50800</xdr:rowOff>
    </xdr:from>
    <xdr:to>
      <xdr:col>1</xdr:col>
      <xdr:colOff>7134225</xdr:colOff>
      <xdr:row>290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CDEA4896-69B6-47FE-9E26-8446285E49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544117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304</xdr:row>
      <xdr:rowOff>47625</xdr:rowOff>
    </xdr:from>
    <xdr:to>
      <xdr:col>1</xdr:col>
      <xdr:colOff>7143750</xdr:colOff>
      <xdr:row>304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F2E6603B-4A93-4894-90E4-628E3BF1CA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84288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306</xdr:row>
      <xdr:rowOff>50800</xdr:rowOff>
    </xdr:from>
    <xdr:to>
      <xdr:col>2</xdr:col>
      <xdr:colOff>139700</xdr:colOff>
      <xdr:row>306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67B122ED-2551-45B0-A658-BDE44E50B4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791273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312</xdr:row>
      <xdr:rowOff>47625</xdr:rowOff>
    </xdr:from>
    <xdr:to>
      <xdr:col>1</xdr:col>
      <xdr:colOff>7216775</xdr:colOff>
      <xdr:row>312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2E277766-21C7-4C4B-AADE-E54A613A01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077200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315</xdr:row>
      <xdr:rowOff>50800</xdr:rowOff>
    </xdr:from>
    <xdr:to>
      <xdr:col>1</xdr:col>
      <xdr:colOff>6924675</xdr:colOff>
      <xdr:row>315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4C043DFC-9FAC-48BF-944B-D460B47732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163242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316</xdr:row>
      <xdr:rowOff>47625</xdr:rowOff>
    </xdr:from>
    <xdr:to>
      <xdr:col>1</xdr:col>
      <xdr:colOff>6734175</xdr:colOff>
      <xdr:row>316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1EAB568C-D1F9-49D7-AC1C-9394D85E76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24674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333</xdr:row>
      <xdr:rowOff>50800</xdr:rowOff>
    </xdr:from>
    <xdr:to>
      <xdr:col>1</xdr:col>
      <xdr:colOff>7686675</xdr:colOff>
      <xdr:row>333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A56D8A2F-5F46-49B2-8A22-33D6DB713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569007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334</xdr:row>
      <xdr:rowOff>47625</xdr:rowOff>
    </xdr:from>
    <xdr:to>
      <xdr:col>1</xdr:col>
      <xdr:colOff>7880350</xdr:colOff>
      <xdr:row>334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5AF0A657-DC5A-4034-BE9E-6529F2E7A3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652510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335</xdr:row>
      <xdr:rowOff>47625</xdr:rowOff>
    </xdr:from>
    <xdr:to>
      <xdr:col>1</xdr:col>
      <xdr:colOff>7810500</xdr:colOff>
      <xdr:row>335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E51D3AA7-86F8-4E59-B134-7018C5399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705850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347</xdr:row>
      <xdr:rowOff>47625</xdr:rowOff>
    </xdr:from>
    <xdr:to>
      <xdr:col>1</xdr:col>
      <xdr:colOff>6734175</xdr:colOff>
      <xdr:row>347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51E1E779-846D-4932-AECF-E9566EDCA3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94207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348</xdr:row>
      <xdr:rowOff>50800</xdr:rowOff>
    </xdr:from>
    <xdr:to>
      <xdr:col>2</xdr:col>
      <xdr:colOff>69850</xdr:colOff>
      <xdr:row>348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B0DD9265-3A2E-45E8-8421-4841903CE3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8995727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349</xdr:row>
      <xdr:rowOff>47625</xdr:rowOff>
    </xdr:from>
    <xdr:to>
      <xdr:col>1</xdr:col>
      <xdr:colOff>6467475</xdr:colOff>
      <xdr:row>349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5FD9FEF7-75CA-44AF-AACD-853515F251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079230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362</xdr:row>
      <xdr:rowOff>47625</xdr:rowOff>
    </xdr:from>
    <xdr:to>
      <xdr:col>1</xdr:col>
      <xdr:colOff>7292975</xdr:colOff>
      <xdr:row>362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9E1F9D8F-B5E8-4206-AE7E-A13D79B72C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331642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363</xdr:row>
      <xdr:rowOff>47625</xdr:rowOff>
    </xdr:from>
    <xdr:to>
      <xdr:col>1</xdr:col>
      <xdr:colOff>7569200</xdr:colOff>
      <xdr:row>363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13F07986-B1B3-4A44-8398-C6812D0F42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384982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372</xdr:row>
      <xdr:rowOff>47625</xdr:rowOff>
    </xdr:from>
    <xdr:to>
      <xdr:col>1</xdr:col>
      <xdr:colOff>7454900</xdr:colOff>
      <xdr:row>372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899E54AD-2C74-4312-936E-71DF9916C5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56786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385</xdr:row>
      <xdr:rowOff>50800</xdr:rowOff>
    </xdr:from>
    <xdr:to>
      <xdr:col>1</xdr:col>
      <xdr:colOff>6896100</xdr:colOff>
      <xdr:row>385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CD4F4BE6-9BDA-413F-85F3-30F20A5086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820592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393</xdr:row>
      <xdr:rowOff>50800</xdr:rowOff>
    </xdr:from>
    <xdr:to>
      <xdr:col>1</xdr:col>
      <xdr:colOff>6905625</xdr:colOff>
      <xdr:row>393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1D6C33E2-E782-4901-989D-A61233DAB4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022522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416</xdr:row>
      <xdr:rowOff>50800</xdr:rowOff>
    </xdr:from>
    <xdr:to>
      <xdr:col>1</xdr:col>
      <xdr:colOff>7092950</xdr:colOff>
      <xdr:row>416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0E12EBC8-729C-4BF6-B53D-612C2535C1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467340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423</xdr:row>
      <xdr:rowOff>50800</xdr:rowOff>
    </xdr:from>
    <xdr:to>
      <xdr:col>1</xdr:col>
      <xdr:colOff>7613650</xdr:colOff>
      <xdr:row>423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02B74F42-5A28-42A1-ABA6-EB22625B6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648315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429</xdr:row>
      <xdr:rowOff>47625</xdr:rowOff>
    </xdr:from>
    <xdr:to>
      <xdr:col>1</xdr:col>
      <xdr:colOff>7204075</xdr:colOff>
      <xdr:row>429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9DF73D61-70BC-492C-B883-FA5D45B8F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81754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430</xdr:row>
      <xdr:rowOff>50800</xdr:rowOff>
    </xdr:from>
    <xdr:to>
      <xdr:col>1</xdr:col>
      <xdr:colOff>6724650</xdr:colOff>
      <xdr:row>430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24163184-341C-4B9C-83A9-3843A38B6D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0871200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442</xdr:row>
      <xdr:rowOff>47625</xdr:rowOff>
    </xdr:from>
    <xdr:to>
      <xdr:col>1</xdr:col>
      <xdr:colOff>6654800</xdr:colOff>
      <xdr:row>442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5E8319CB-8367-4E77-99AE-6339B9277B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137582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443</xdr:row>
      <xdr:rowOff>50800</xdr:rowOff>
    </xdr:from>
    <xdr:to>
      <xdr:col>1</xdr:col>
      <xdr:colOff>6765925</xdr:colOff>
      <xdr:row>443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E739702A-2B95-40AF-8EC2-4EC539F387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191240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496</xdr:row>
      <xdr:rowOff>47625</xdr:rowOff>
    </xdr:from>
    <xdr:to>
      <xdr:col>1</xdr:col>
      <xdr:colOff>7531100</xdr:colOff>
      <xdr:row>496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4A6A8C75-42BC-496A-AE6F-87410397E8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14056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497</xdr:row>
      <xdr:rowOff>47625</xdr:rowOff>
    </xdr:from>
    <xdr:to>
      <xdr:col>1</xdr:col>
      <xdr:colOff>7534275</xdr:colOff>
      <xdr:row>497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21649E1C-2893-40B0-BDC3-2FEBDE7828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193905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500</xdr:row>
      <xdr:rowOff>47625</xdr:rowOff>
    </xdr:from>
    <xdr:to>
      <xdr:col>1</xdr:col>
      <xdr:colOff>7477125</xdr:colOff>
      <xdr:row>500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3ADB6794-554D-4FC5-8009-72C9E5B4D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279630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501</xdr:row>
      <xdr:rowOff>47625</xdr:rowOff>
    </xdr:from>
    <xdr:to>
      <xdr:col>1</xdr:col>
      <xdr:colOff>7512050</xdr:colOff>
      <xdr:row>501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E25DF4E5-1319-4C69-BD8C-0F65EC4EB3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332970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506</xdr:row>
      <xdr:rowOff>47625</xdr:rowOff>
    </xdr:from>
    <xdr:to>
      <xdr:col>2</xdr:col>
      <xdr:colOff>88900</xdr:colOff>
      <xdr:row>506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F560508B-9633-486D-8406-5985D8DF69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45108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511</xdr:row>
      <xdr:rowOff>50800</xdr:rowOff>
    </xdr:from>
    <xdr:to>
      <xdr:col>1</xdr:col>
      <xdr:colOff>6489700</xdr:colOff>
      <xdr:row>511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BDE63349-BC09-4712-8D27-1A1BFCB1AD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574270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512</xdr:row>
      <xdr:rowOff>47625</xdr:rowOff>
    </xdr:from>
    <xdr:to>
      <xdr:col>1</xdr:col>
      <xdr:colOff>7140575</xdr:colOff>
      <xdr:row>512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ACF874F2-D8D1-4E03-BD43-4F18E0632F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657772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513</xdr:row>
      <xdr:rowOff>50800</xdr:rowOff>
    </xdr:from>
    <xdr:to>
      <xdr:col>1</xdr:col>
      <xdr:colOff>6616700</xdr:colOff>
      <xdr:row>513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18189241-EBBC-4A52-A78A-1DBF4043E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711430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514</xdr:row>
      <xdr:rowOff>50800</xdr:rowOff>
    </xdr:from>
    <xdr:to>
      <xdr:col>1</xdr:col>
      <xdr:colOff>7880350</xdr:colOff>
      <xdr:row>514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D8771902-9827-45E5-9F17-587749484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795250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525</xdr:row>
      <xdr:rowOff>47625</xdr:rowOff>
    </xdr:from>
    <xdr:to>
      <xdr:col>1</xdr:col>
      <xdr:colOff>6734175</xdr:colOff>
      <xdr:row>525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0F4D35A4-1A6A-439D-AF28-4058FED5B7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04067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531</xdr:row>
      <xdr:rowOff>47625</xdr:rowOff>
    </xdr:from>
    <xdr:to>
      <xdr:col>1</xdr:col>
      <xdr:colOff>7258050</xdr:colOff>
      <xdr:row>531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0E09A65C-780D-4087-B961-EFB12F6BD4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17974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534</xdr:row>
      <xdr:rowOff>50800</xdr:rowOff>
    </xdr:from>
    <xdr:to>
      <xdr:col>1</xdr:col>
      <xdr:colOff>7820025</xdr:colOff>
      <xdr:row>534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822868DB-3CEF-400F-A4AC-F7A1E90121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265785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535</xdr:row>
      <xdr:rowOff>50800</xdr:rowOff>
    </xdr:from>
    <xdr:to>
      <xdr:col>1</xdr:col>
      <xdr:colOff>6988175</xdr:colOff>
      <xdr:row>535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B725CE66-8771-4071-B0DE-290F5E05EB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349605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546</xdr:row>
      <xdr:rowOff>50800</xdr:rowOff>
    </xdr:from>
    <xdr:to>
      <xdr:col>1</xdr:col>
      <xdr:colOff>6546850</xdr:colOff>
      <xdr:row>546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0A2FFBEB-AD12-403A-BB04-2A335DC06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60011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547</xdr:row>
      <xdr:rowOff>47625</xdr:rowOff>
    </xdr:from>
    <xdr:to>
      <xdr:col>1</xdr:col>
      <xdr:colOff>7385050</xdr:colOff>
      <xdr:row>547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6EC26AF2-2D23-45A2-A511-A17408447C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68361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548</xdr:row>
      <xdr:rowOff>47625</xdr:rowOff>
    </xdr:from>
    <xdr:to>
      <xdr:col>2</xdr:col>
      <xdr:colOff>133350</xdr:colOff>
      <xdr:row>548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3E3A5462-C973-4BFB-B3BE-D5DCCF5945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73695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556</xdr:row>
      <xdr:rowOff>50800</xdr:rowOff>
    </xdr:from>
    <xdr:to>
      <xdr:col>1</xdr:col>
      <xdr:colOff>7559675</xdr:colOff>
      <xdr:row>556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16E26A14-A88A-4FF7-B724-16556C2B42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39087225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559</xdr:row>
      <xdr:rowOff>50800</xdr:rowOff>
    </xdr:from>
    <xdr:to>
      <xdr:col>1</xdr:col>
      <xdr:colOff>6994525</xdr:colOff>
      <xdr:row>559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E34D2996-85C1-4AF9-8038-89264B8ED1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024927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561</xdr:row>
      <xdr:rowOff>50800</xdr:rowOff>
    </xdr:from>
    <xdr:to>
      <xdr:col>1</xdr:col>
      <xdr:colOff>7442200</xdr:colOff>
      <xdr:row>561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8B99211C-57F1-4176-893A-951AB07659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1249400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562</xdr:row>
      <xdr:rowOff>47625</xdr:rowOff>
    </xdr:from>
    <xdr:to>
      <xdr:col>1</xdr:col>
      <xdr:colOff>7759700</xdr:colOff>
      <xdr:row>562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79BDAC35-2352-4AA8-860E-801FE0607B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2084425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563</xdr:row>
      <xdr:rowOff>50800</xdr:rowOff>
    </xdr:from>
    <xdr:to>
      <xdr:col>1</xdr:col>
      <xdr:colOff>7118350</xdr:colOff>
      <xdr:row>563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D388C511-3BC6-4C63-A25D-DD46E8C265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2621000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564</xdr:row>
      <xdr:rowOff>50800</xdr:rowOff>
    </xdr:from>
    <xdr:to>
      <xdr:col>2</xdr:col>
      <xdr:colOff>247650</xdr:colOff>
      <xdr:row>564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71697F1F-EC78-442E-90CD-A663868AF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3459200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565</xdr:row>
      <xdr:rowOff>50800</xdr:rowOff>
    </xdr:from>
    <xdr:to>
      <xdr:col>1</xdr:col>
      <xdr:colOff>7089775</xdr:colOff>
      <xdr:row>565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306BF5E9-4B83-45DA-8C4E-53DBEC6A32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4297400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566</xdr:row>
      <xdr:rowOff>47625</xdr:rowOff>
    </xdr:from>
    <xdr:to>
      <xdr:col>1</xdr:col>
      <xdr:colOff>6832600</xdr:colOff>
      <xdr:row>566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3743DAD4-1AEF-4DBE-94A0-8132259185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5132425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573</xdr:row>
      <xdr:rowOff>47625</xdr:rowOff>
    </xdr:from>
    <xdr:to>
      <xdr:col>1</xdr:col>
      <xdr:colOff>7454900</xdr:colOff>
      <xdr:row>573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37A3BBF6-C26D-44E2-9C09-8F02C5D013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66850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574</xdr:row>
      <xdr:rowOff>47625</xdr:rowOff>
    </xdr:from>
    <xdr:to>
      <xdr:col>2</xdr:col>
      <xdr:colOff>346075</xdr:colOff>
      <xdr:row>574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C6D95BCD-B96B-46E9-ABF3-CFA80C0743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721840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579</xdr:row>
      <xdr:rowOff>50800</xdr:rowOff>
    </xdr:from>
    <xdr:to>
      <xdr:col>1</xdr:col>
      <xdr:colOff>7889875</xdr:colOff>
      <xdr:row>579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2C0C7A87-BCAB-4AED-929C-8ACDDEA2C3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84503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582</xdr:row>
      <xdr:rowOff>50800</xdr:rowOff>
    </xdr:from>
    <xdr:to>
      <xdr:col>2</xdr:col>
      <xdr:colOff>73025</xdr:colOff>
      <xdr:row>582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9175E4DF-8461-4D64-8EAD-577F32A34C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4961235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583</xdr:row>
      <xdr:rowOff>50800</xdr:rowOff>
    </xdr:from>
    <xdr:to>
      <xdr:col>1</xdr:col>
      <xdr:colOff>6508750</xdr:colOff>
      <xdr:row>583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DCA446A3-DEEC-440A-A659-EEEE70D659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045055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584</xdr:row>
      <xdr:rowOff>50800</xdr:rowOff>
    </xdr:from>
    <xdr:to>
      <xdr:col>1</xdr:col>
      <xdr:colOff>7604125</xdr:colOff>
      <xdr:row>584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40D98971-2292-4399-BD3B-6DDF263847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128875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585</xdr:row>
      <xdr:rowOff>50800</xdr:rowOff>
    </xdr:from>
    <xdr:to>
      <xdr:col>2</xdr:col>
      <xdr:colOff>336550</xdr:colOff>
      <xdr:row>585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0EC6387E-B461-435E-866B-D369AF4900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212695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586</xdr:row>
      <xdr:rowOff>50800</xdr:rowOff>
    </xdr:from>
    <xdr:to>
      <xdr:col>1</xdr:col>
      <xdr:colOff>7159625</xdr:colOff>
      <xdr:row>586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A10781FD-969F-4D13-9E2A-AC79BF8594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296515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587</xdr:row>
      <xdr:rowOff>50800</xdr:rowOff>
    </xdr:from>
    <xdr:to>
      <xdr:col>2</xdr:col>
      <xdr:colOff>1076325</xdr:colOff>
      <xdr:row>587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B2342C03-2BA5-403E-B5E0-104378AEC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380335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588</xdr:row>
      <xdr:rowOff>50800</xdr:rowOff>
    </xdr:from>
    <xdr:to>
      <xdr:col>2</xdr:col>
      <xdr:colOff>914400</xdr:colOff>
      <xdr:row>588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0416B83F-C254-4C90-84A2-78F4F2C101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464155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589</xdr:row>
      <xdr:rowOff>47625</xdr:rowOff>
    </xdr:from>
    <xdr:to>
      <xdr:col>1</xdr:col>
      <xdr:colOff>6826250</xdr:colOff>
      <xdr:row>589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3759E529-52FD-433D-82D3-45540FDB9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547657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597</xdr:row>
      <xdr:rowOff>50800</xdr:rowOff>
    </xdr:from>
    <xdr:to>
      <xdr:col>1</xdr:col>
      <xdr:colOff>7581900</xdr:colOff>
      <xdr:row>597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3B5C7652-BCBA-4E30-AF97-ABF96B779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71942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598</xdr:row>
      <xdr:rowOff>50800</xdr:rowOff>
    </xdr:from>
    <xdr:to>
      <xdr:col>1</xdr:col>
      <xdr:colOff>7305675</xdr:colOff>
      <xdr:row>598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834A661F-9293-4F0D-8375-7AE0AD3C4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80324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599</xdr:row>
      <xdr:rowOff>50800</xdr:rowOff>
    </xdr:from>
    <xdr:to>
      <xdr:col>1</xdr:col>
      <xdr:colOff>6489700</xdr:colOff>
      <xdr:row>599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C74242DA-1CC2-4107-B6B8-C20A8E284E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88706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600</xdr:row>
      <xdr:rowOff>50800</xdr:rowOff>
    </xdr:from>
    <xdr:to>
      <xdr:col>1</xdr:col>
      <xdr:colOff>6584950</xdr:colOff>
      <xdr:row>600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46909389-80E6-40C6-B05B-F59AA7B6E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597088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601</xdr:row>
      <xdr:rowOff>50800</xdr:rowOff>
    </xdr:from>
    <xdr:to>
      <xdr:col>1</xdr:col>
      <xdr:colOff>7702550</xdr:colOff>
      <xdr:row>601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57919D9A-B182-4BA1-A2BC-D7656FFE6D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05470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602</xdr:row>
      <xdr:rowOff>47625</xdr:rowOff>
    </xdr:from>
    <xdr:to>
      <xdr:col>1</xdr:col>
      <xdr:colOff>7705725</xdr:colOff>
      <xdr:row>602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5D5DE474-E3C1-4B64-83A6-5028E38F2F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13820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603</xdr:row>
      <xdr:rowOff>50800</xdr:rowOff>
    </xdr:from>
    <xdr:to>
      <xdr:col>1</xdr:col>
      <xdr:colOff>6804025</xdr:colOff>
      <xdr:row>603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9ADF2CED-8EAA-4171-A11F-EFF9AF90BC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19186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604</xdr:row>
      <xdr:rowOff>47625</xdr:rowOff>
    </xdr:from>
    <xdr:to>
      <xdr:col>1</xdr:col>
      <xdr:colOff>6508750</xdr:colOff>
      <xdr:row>604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79075C1C-651C-4D60-BD73-325BA350E4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27536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1849</xdr:row>
      <xdr:rowOff>50800</xdr:rowOff>
    </xdr:from>
    <xdr:to>
      <xdr:col>1</xdr:col>
      <xdr:colOff>6483350</xdr:colOff>
      <xdr:row>1849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5C58D210-A5BE-45CE-A790-729BF0CA0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6978570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14805CFC-1167-44C7-8EEB-FC75C67AB4C0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EB48413F-CB72-432D-80E3-6CC2E379B9C9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248232BE-3404-4DF5-A655-EAE14E18BE2D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6711F317-D15F-4E32-BEE0-3D7163AFE74B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EF448D52-FC08-442C-9E04-87CC7B9EDB31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0B3BD-0A52-47FF-ABC2-151E7E06FA3A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54" t="s">
        <v>1994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20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40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6" t="s">
        <v>2000</v>
      </c>
      <c r="I2" s="5"/>
      <c r="J2" s="5"/>
      <c r="K2" s="5"/>
      <c r="L2" s="1"/>
      <c r="M2" s="1"/>
      <c r="N2" s="1"/>
      <c r="O2" s="56" t="s">
        <v>2001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353</v>
      </c>
      <c r="AJ2" s="6" t="s">
        <v>354</v>
      </c>
      <c r="AK2" s="6" t="s">
        <v>355</v>
      </c>
      <c r="AL2" s="6" t="s">
        <v>356</v>
      </c>
      <c r="AM2" s="6" t="s">
        <v>357</v>
      </c>
      <c r="AN2" s="6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273</v>
      </c>
      <c r="I3" s="8" t="s">
        <v>274</v>
      </c>
      <c r="J3" s="9" t="s">
        <v>275</v>
      </c>
      <c r="K3" s="8" t="s">
        <v>276</v>
      </c>
      <c r="L3" s="1"/>
      <c r="M3" s="1"/>
      <c r="N3" s="1"/>
      <c r="O3" s="8" t="s">
        <v>303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304</v>
      </c>
      <c r="T3" s="8" t="s">
        <v>305</v>
      </c>
      <c r="U3" s="10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180</v>
      </c>
      <c r="AJ3" s="7" t="s">
        <v>359</v>
      </c>
      <c r="AK3" s="7" t="s">
        <v>360</v>
      </c>
      <c r="AL3" s="7" t="s">
        <v>318</v>
      </c>
      <c r="AM3" s="7">
        <f>-$I$33</f>
        <v>-3.5000000000000001E-3</v>
      </c>
      <c r="AN3" s="7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>IF(ROW(A2)&gt;ROWS(rngLoadCombinations)-1,"",INDEX(rngLoadCombinations,ROW(A2)+1,1))</f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8" t="s">
        <v>6</v>
      </c>
      <c r="B4" s="9"/>
      <c r="C4" s="9"/>
      <c r="D4" s="10"/>
      <c r="E4" s="9"/>
      <c r="F4" s="1"/>
      <c r="G4" s="1"/>
      <c r="H4" s="11" t="s">
        <v>277</v>
      </c>
      <c r="I4" s="12" t="s">
        <v>278</v>
      </c>
      <c r="J4" s="17" t="s">
        <v>278</v>
      </c>
      <c r="K4" s="12" t="s">
        <v>279</v>
      </c>
      <c r="L4" s="1"/>
      <c r="M4" s="1"/>
      <c r="N4" s="1"/>
      <c r="O4" s="12"/>
      <c r="P4" s="12"/>
      <c r="Q4" s="12"/>
      <c r="R4" s="12"/>
      <c r="S4" s="12" t="s">
        <v>307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180</v>
      </c>
      <c r="AJ4" s="7" t="s">
        <v>359</v>
      </c>
      <c r="AK4" s="7" t="s">
        <v>360</v>
      </c>
      <c r="AL4" s="7" t="s">
        <v>318</v>
      </c>
      <c r="AM4" s="7">
        <f>-$I$31</f>
        <v>-1.5E-3</v>
      </c>
      <c r="AN4" s="7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23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>IF(ROW(A3)&gt;ROWS(rngLoadCombinations)-1,"",INDEX(rngLoadCombinations,ROW(A3)+1,1))</f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1" t="s">
        <v>7</v>
      </c>
      <c r="B5" s="12" t="s">
        <v>8</v>
      </c>
      <c r="C5" s="12" t="s">
        <v>9</v>
      </c>
      <c r="D5" s="13" t="s">
        <v>10</v>
      </c>
      <c r="E5" s="57" t="s">
        <v>1993</v>
      </c>
      <c r="F5" s="1"/>
      <c r="G5" s="1"/>
      <c r="H5" s="11" t="s">
        <v>280</v>
      </c>
      <c r="I5" s="12" t="s">
        <v>281</v>
      </c>
      <c r="J5" s="17" t="s">
        <v>281</v>
      </c>
      <c r="K5" s="12" t="s">
        <v>282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180</v>
      </c>
      <c r="AJ5" s="7" t="s">
        <v>359</v>
      </c>
      <c r="AK5" s="7" t="s">
        <v>360</v>
      </c>
      <c r="AL5" s="7" t="s">
        <v>361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>IF(ROW(A4)&gt;ROWS(rngLoadCombinations)-1,"",INDEX(rngLoadCombinations,ROW(A4)+1,1))</f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1" t="s">
        <v>11</v>
      </c>
      <c r="B6" s="12" t="s">
        <v>8</v>
      </c>
      <c r="C6" s="12" t="s">
        <v>9</v>
      </c>
      <c r="D6" s="13" t="s">
        <v>12</v>
      </c>
      <c r="E6" s="57" t="s">
        <v>1993</v>
      </c>
      <c r="F6" s="1"/>
      <c r="G6" s="1"/>
      <c r="H6" s="11" t="s">
        <v>283</v>
      </c>
      <c r="I6" s="12" t="s">
        <v>284</v>
      </c>
      <c r="J6" s="17" t="s">
        <v>285</v>
      </c>
      <c r="K6" s="12" t="s">
        <v>284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180</v>
      </c>
      <c r="AJ6" s="7" t="s">
        <v>359</v>
      </c>
      <c r="AK6" s="7" t="s">
        <v>360</v>
      </c>
      <c r="AL6" s="7" t="s">
        <v>319</v>
      </c>
      <c r="AM6" s="7">
        <f>$J$31</f>
        <v>8.0000000000000007E-5</v>
      </c>
      <c r="AN6" s="7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>IF(ROW(A5)&gt;ROWS(rngLoadCombinations)-1,"",INDEX(rngLoadCombinations,ROW(A5)+1,1))</f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1" t="s">
        <v>13</v>
      </c>
      <c r="B7" s="12" t="s">
        <v>14</v>
      </c>
      <c r="C7" s="12" t="s">
        <v>9</v>
      </c>
      <c r="D7" s="13" t="s">
        <v>15</v>
      </c>
      <c r="E7" s="57" t="s">
        <v>1993</v>
      </c>
      <c r="F7" s="1"/>
      <c r="G7" s="1"/>
      <c r="H7" s="11" t="s">
        <v>286</v>
      </c>
      <c r="I7" s="12" t="s">
        <v>287</v>
      </c>
      <c r="J7" s="17" t="s">
        <v>288</v>
      </c>
      <c r="K7" s="12" t="s">
        <v>287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180</v>
      </c>
      <c r="AJ7" s="7" t="s">
        <v>359</v>
      </c>
      <c r="AK7" s="7" t="s">
        <v>360</v>
      </c>
      <c r="AL7" s="7" t="s">
        <v>319</v>
      </c>
      <c r="AM7" s="7">
        <f>$J$33</f>
        <v>1.4999999999999999E-4</v>
      </c>
      <c r="AN7" s="7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>IF(ROW(A6)&gt;ROWS(rngLoadCombinations)-1,"",INDEX(rngLoadCombinations,ROW(A6)+1,1))</f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1" t="s">
        <v>16</v>
      </c>
      <c r="B8" s="12">
        <v>5.0000000000000001E-4</v>
      </c>
      <c r="C8" s="12" t="str">
        <f>INDEX(rngUnitSettings,MATCH("Moment",INDEX(rngUnitSettings,,1),0),2)&amp;"/"&amp;INDEX(rngUnitSettings,MATCH("Length",INDEX(rngUnitSettings,,1),0),2)</f>
        <v>tf*m/mm</v>
      </c>
      <c r="D8" s="13" t="s">
        <v>17</v>
      </c>
      <c r="E8" s="57" t="s">
        <v>1993</v>
      </c>
      <c r="F8" s="1"/>
      <c r="G8" s="1"/>
      <c r="H8" s="11" t="s">
        <v>289</v>
      </c>
      <c r="I8" s="12" t="s">
        <v>290</v>
      </c>
      <c r="J8" s="17" t="s">
        <v>290</v>
      </c>
      <c r="K8" s="12" t="s">
        <v>290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180</v>
      </c>
      <c r="AJ8" s="7" t="s">
        <v>359</v>
      </c>
      <c r="AK8" s="7" t="s">
        <v>362</v>
      </c>
      <c r="AL8" s="7" t="s">
        <v>318</v>
      </c>
      <c r="AM8" s="7">
        <f>-$I$33</f>
        <v>-3.5000000000000001E-3</v>
      </c>
      <c r="AN8" s="7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>IF(ROW(A7)&gt;ROWS(rngLoadCombinations)-1,"",INDEX(rngLoadCombinations,ROW(A7)+1,1))</f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1"/>
      <c r="B9" s="12"/>
      <c r="C9" s="12"/>
      <c r="D9" s="13"/>
      <c r="E9" s="12"/>
      <c r="F9" s="1"/>
      <c r="G9" s="1"/>
      <c r="H9" s="11" t="s">
        <v>291</v>
      </c>
      <c r="I9" s="12" t="s">
        <v>292</v>
      </c>
      <c r="J9" s="17" t="s">
        <v>292</v>
      </c>
      <c r="K9" s="12" t="s">
        <v>292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180</v>
      </c>
      <c r="AJ9" s="7" t="s">
        <v>359</v>
      </c>
      <c r="AK9" s="7" t="s">
        <v>362</v>
      </c>
      <c r="AL9" s="7" t="s">
        <v>318</v>
      </c>
      <c r="AM9" s="7">
        <f>-$I$32</f>
        <v>-2E-3</v>
      </c>
      <c r="AN9" s="7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>IF(ROW(A8)&gt;ROWS(rngLoadCombinations)-1,"",INDEX(rngLoadCombinations,ROW(A8)+1,1))</f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8" t="s">
        <v>18</v>
      </c>
      <c r="B10" s="9"/>
      <c r="C10" s="9"/>
      <c r="D10" s="10"/>
      <c r="E10" s="9"/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180</v>
      </c>
      <c r="AJ10" s="7" t="s">
        <v>359</v>
      </c>
      <c r="AK10" s="7" t="s">
        <v>362</v>
      </c>
      <c r="AL10" s="7" t="s">
        <v>318</v>
      </c>
      <c r="AM10" s="7">
        <f>-0.6*$I$27/$I$30</f>
        <v>-2.8615384615384614E-4</v>
      </c>
      <c r="AN10" s="7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>IF(ROW(A9)&gt;ROWS(rngLoadCombinations)-1,"",INDEX(rngLoadCombinations,ROW(A9)+1,1))</f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11" t="s">
        <v>19</v>
      </c>
      <c r="B11" s="12" t="s">
        <v>20</v>
      </c>
      <c r="C11" s="12" t="s">
        <v>9</v>
      </c>
      <c r="D11" s="13" t="s">
        <v>21</v>
      </c>
      <c r="E11" s="57" t="s">
        <v>1993</v>
      </c>
      <c r="F11" s="1"/>
      <c r="G11" s="1"/>
      <c r="H11" s="56" t="s">
        <v>2002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180</v>
      </c>
      <c r="AJ11" s="7" t="s">
        <v>359</v>
      </c>
      <c r="AK11" s="7" t="s">
        <v>362</v>
      </c>
      <c r="AL11" s="7" t="s">
        <v>361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>IF(ROW(A10)&gt;ROWS(rngLoadCombinations)-1,"",INDEX(rngLoadCombinations,ROW(A10)+1,1))</f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1" t="s">
        <v>22</v>
      </c>
      <c r="B12" s="12" t="s">
        <v>23</v>
      </c>
      <c r="C12" s="12" t="s">
        <v>9</v>
      </c>
      <c r="D12" s="13" t="s">
        <v>24</v>
      </c>
      <c r="E12" s="57" t="s">
        <v>1993</v>
      </c>
      <c r="F12" s="1"/>
      <c r="G12" s="1"/>
      <c r="H12" s="8" t="s">
        <v>273</v>
      </c>
      <c r="I12" s="8" t="s">
        <v>316</v>
      </c>
      <c r="J12" s="9" t="s">
        <v>275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180</v>
      </c>
      <c r="AJ12" s="7" t="s">
        <v>359</v>
      </c>
      <c r="AK12" s="7" t="s">
        <v>362</v>
      </c>
      <c r="AL12" s="7" t="s">
        <v>319</v>
      </c>
      <c r="AM12" s="7">
        <f>0.6*$J$27/$J$30</f>
        <v>2.0307692307692308E-5</v>
      </c>
      <c r="AN12" s="7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>IF(ROW(A11)&gt;ROWS(rngLoadCombinations)-1,"",INDEX(rngLoadCombinations,ROW(A11)+1,1))</f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1" t="s">
        <v>25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57" t="s">
        <v>1993</v>
      </c>
      <c r="F13" s="1"/>
      <c r="G13" s="1"/>
      <c r="H13" s="11" t="s">
        <v>317</v>
      </c>
      <c r="I13" s="12" t="s">
        <v>318</v>
      </c>
      <c r="J13" s="17" t="s">
        <v>319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180</v>
      </c>
      <c r="AJ13" s="7" t="s">
        <v>359</v>
      </c>
      <c r="AK13" s="7" t="s">
        <v>362</v>
      </c>
      <c r="AL13" s="7" t="s">
        <v>319</v>
      </c>
      <c r="AM13" s="7">
        <f>$J$32</f>
        <v>1E-4</v>
      </c>
      <c r="AN13" s="7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>IF(ROW(A12)&gt;ROWS(rngLoadCombinations)-1,"",INDEX(rngLoadCombinations,ROW(A12)+1,1))</f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1" t="s">
        <v>28</v>
      </c>
      <c r="B14" s="12">
        <v>50</v>
      </c>
      <c r="C14" s="12" t="str">
        <f>INDEX(rngUnitSettings,MATCH("Length",INDEX(rngUnitSettings,,1),0),2)</f>
        <v>mm</v>
      </c>
      <c r="D14" s="13" t="s">
        <v>29</v>
      </c>
      <c r="E14" s="57" t="s">
        <v>1993</v>
      </c>
      <c r="F14" s="1"/>
      <c r="G14" s="1"/>
      <c r="H14" s="11" t="s">
        <v>320</v>
      </c>
      <c r="I14" s="12" t="s">
        <v>321</v>
      </c>
      <c r="J14" s="17" t="s">
        <v>321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180</v>
      </c>
      <c r="AJ14" s="7" t="s">
        <v>359</v>
      </c>
      <c r="AK14" s="7" t="s">
        <v>362</v>
      </c>
      <c r="AL14" s="7" t="s">
        <v>319</v>
      </c>
      <c r="AM14" s="7">
        <f>$J$33</f>
        <v>1.4999999999999999E-4</v>
      </c>
      <c r="AN14" s="7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>IF(ROW(A13)&gt;ROWS(rngLoadCombinations)-1,"",INDEX(rngLoadCombinations,ROW(A13)+1,1))</f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1" t="s">
        <v>30</v>
      </c>
      <c r="B15" s="12">
        <v>1</v>
      </c>
      <c r="C15" s="12" t="s">
        <v>31</v>
      </c>
      <c r="D15" s="13" t="s">
        <v>32</v>
      </c>
      <c r="E15" s="57" t="s">
        <v>1993</v>
      </c>
      <c r="F15" s="1"/>
      <c r="G15" s="1"/>
      <c r="H15" s="11" t="s">
        <v>322</v>
      </c>
      <c r="I15" s="12" t="s">
        <v>323</v>
      </c>
      <c r="J15" s="17" t="s">
        <v>323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180</v>
      </c>
      <c r="AJ15" s="7" t="s">
        <v>363</v>
      </c>
      <c r="AK15" s="7" t="s">
        <v>360</v>
      </c>
      <c r="AL15" s="7" t="s">
        <v>318</v>
      </c>
      <c r="AM15" s="7">
        <f>-$I$33</f>
        <v>-3.5000000000000001E-3</v>
      </c>
      <c r="AN15" s="7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>IF(ROW(A14)&gt;ROWS(rngLoadCombinations)-1,"",INDEX(rngLoadCombinations,ROW(A14)+1,1))</f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57" t="s">
        <v>1993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180</v>
      </c>
      <c r="AJ16" s="7" t="s">
        <v>363</v>
      </c>
      <c r="AK16" s="7" t="s">
        <v>360</v>
      </c>
      <c r="AL16" s="7" t="s">
        <v>318</v>
      </c>
      <c r="AM16" s="7">
        <f>-$I$31</f>
        <v>-1.5E-3</v>
      </c>
      <c r="AN16" s="7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>IF(ROW(A15)&gt;ROWS(rngLoadCombinations)-1,"",INDEX(rngLoadCombinations,ROW(A15)+1,1))</f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35</v>
      </c>
      <c r="B17" s="12">
        <v>0</v>
      </c>
      <c r="C17" s="12" t="str">
        <f>INDEX(rngUnitSettings,MATCH("Length",INDEX(rngUnitSettings,,1),0),2)</f>
        <v>mm</v>
      </c>
      <c r="D17" s="13" t="s">
        <v>36</v>
      </c>
      <c r="E17" s="57" t="s">
        <v>1993</v>
      </c>
      <c r="F17" s="1"/>
      <c r="G17" s="1"/>
      <c r="H17" s="56" t="s">
        <v>2003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180</v>
      </c>
      <c r="AJ17" s="7" t="s">
        <v>363</v>
      </c>
      <c r="AK17" s="7" t="s">
        <v>360</v>
      </c>
      <c r="AL17" s="7" t="s">
        <v>361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>IF(ROW(A16)&gt;ROWS(rngLoadCombinations)-1,"",INDEX(rngLoadCombinations,ROW(A16)+1,1))</f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/>
      <c r="B18" s="12"/>
      <c r="C18" s="12"/>
      <c r="D18" s="13"/>
      <c r="E18" s="12"/>
      <c r="F18" s="1"/>
      <c r="G18" s="1"/>
      <c r="H18" s="8" t="s">
        <v>1</v>
      </c>
      <c r="I18" s="8" t="s">
        <v>326</v>
      </c>
      <c r="J18" s="8" t="s">
        <v>327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180</v>
      </c>
      <c r="AJ18" s="7" t="s">
        <v>363</v>
      </c>
      <c r="AK18" s="7" t="s">
        <v>360</v>
      </c>
      <c r="AL18" s="7" t="s">
        <v>319</v>
      </c>
      <c r="AM18" s="7">
        <f>$J$31</f>
        <v>8.0000000000000007E-5</v>
      </c>
      <c r="AN18" s="7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>IF(ROW(A17)&gt;ROWS(rngLoadCombinations)-1,"",INDEX(rngLoadCombinations,ROW(A17)+1,1))</f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8" t="s">
        <v>37</v>
      </c>
      <c r="B19" s="9"/>
      <c r="C19" s="9"/>
      <c r="D19" s="10"/>
      <c r="E19" s="9"/>
      <c r="F19" s="1"/>
      <c r="G19" s="1"/>
      <c r="H19" s="11" t="s">
        <v>328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329</v>
      </c>
      <c r="M19" s="57" t="s">
        <v>1993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180</v>
      </c>
      <c r="AJ19" s="7" t="s">
        <v>363</v>
      </c>
      <c r="AK19" s="7" t="s">
        <v>360</v>
      </c>
      <c r="AL19" s="7" t="s">
        <v>319</v>
      </c>
      <c r="AM19" s="7">
        <f>$J$33</f>
        <v>1.4999999999999999E-4</v>
      </c>
      <c r="AN19" s="7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>IF(ROW(A18)&gt;ROWS(rngLoadCombinations)-1,"",INDEX(rngLoadCombinations,ROW(A18)+1,1))</f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4" t="s">
        <v>38</v>
      </c>
      <c r="B20" s="15"/>
      <c r="C20" s="15" t="s">
        <v>9</v>
      </c>
      <c r="D20" s="16"/>
      <c r="E20" s="15"/>
      <c r="F20" s="1"/>
      <c r="G20" s="1"/>
      <c r="H20" s="11" t="s">
        <v>330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331</v>
      </c>
      <c r="M20" s="57" t="s">
        <v>1993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180</v>
      </c>
      <c r="AJ20" s="7" t="s">
        <v>363</v>
      </c>
      <c r="AK20" s="7" t="s">
        <v>362</v>
      </c>
      <c r="AL20" s="7" t="s">
        <v>318</v>
      </c>
      <c r="AM20" s="7">
        <f>-$I$33</f>
        <v>-3.5000000000000001E-3</v>
      </c>
      <c r="AN20" s="7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>IF(ROW(A19)&gt;ROWS(rngLoadCombinations)-1,"",INDEX(rngLoadCombinations,ROW(A19)+1,1))</f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39</v>
      </c>
      <c r="B21" s="12" t="s">
        <v>40</v>
      </c>
      <c r="C21" s="12" t="s">
        <v>9</v>
      </c>
      <c r="D21" s="13" t="s">
        <v>41</v>
      </c>
      <c r="E21" s="57" t="s">
        <v>1993</v>
      </c>
      <c r="F21" s="1"/>
      <c r="G21" s="1"/>
      <c r="H21" s="11" t="s">
        <v>332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333</v>
      </c>
      <c r="M21" s="57" t="s">
        <v>1993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180</v>
      </c>
      <c r="AJ21" s="7" t="s">
        <v>363</v>
      </c>
      <c r="AK21" s="7" t="s">
        <v>362</v>
      </c>
      <c r="AL21" s="7" t="s">
        <v>318</v>
      </c>
      <c r="AM21" s="7">
        <f>-$I$32</f>
        <v>-2E-3</v>
      </c>
      <c r="AN21" s="7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>IF(ROW(A20)&gt;ROWS(rngLoadCombinations)-1,"",INDEX(rngLoadCombinations,ROW(A20)+1,1))</f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42</v>
      </c>
      <c r="B22" s="12">
        <v>80</v>
      </c>
      <c r="C22" s="12" t="s">
        <v>31</v>
      </c>
      <c r="D22" s="13" t="s">
        <v>43</v>
      </c>
      <c r="E22" s="57" t="s">
        <v>1993</v>
      </c>
      <c r="F22" s="1"/>
      <c r="G22" s="1"/>
      <c r="H22" s="11" t="s">
        <v>334</v>
      </c>
      <c r="I22" s="12">
        <v>2.5000000000000001E-2</v>
      </c>
      <c r="J22" s="12">
        <v>2.5000000000000001E-2</v>
      </c>
      <c r="K22" s="12" t="s">
        <v>9</v>
      </c>
      <c r="L22" s="13" t="s">
        <v>335</v>
      </c>
      <c r="M22" s="57" t="s">
        <v>1993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180</v>
      </c>
      <c r="AJ22" s="7" t="s">
        <v>363</v>
      </c>
      <c r="AK22" s="7" t="s">
        <v>362</v>
      </c>
      <c r="AL22" s="7" t="s">
        <v>318</v>
      </c>
      <c r="AM22" s="7">
        <f>-0.6*$I$28/$I$30</f>
        <v>-4.0615384615384613E-4</v>
      </c>
      <c r="AN22" s="7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>IF(ROW(A21)&gt;ROWS(rngLoadCombinations)-1,"",INDEX(rngLoadCombinations,ROW(A21)+1,1))</f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44</v>
      </c>
      <c r="B23" s="12">
        <v>1</v>
      </c>
      <c r="C23" s="12" t="s">
        <v>31</v>
      </c>
      <c r="D23" s="13" t="s">
        <v>45</v>
      </c>
      <c r="E23" s="57" t="s">
        <v>1993</v>
      </c>
      <c r="F23" s="1"/>
      <c r="G23" s="1"/>
      <c r="H23" s="11" t="s">
        <v>336</v>
      </c>
      <c r="I23" s="12">
        <v>1.4999999999999999E-2</v>
      </c>
      <c r="J23" s="12">
        <v>1.4999999999999999E-2</v>
      </c>
      <c r="K23" s="12" t="s">
        <v>9</v>
      </c>
      <c r="L23" s="13" t="s">
        <v>337</v>
      </c>
      <c r="M23" s="57" t="s">
        <v>1993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180</v>
      </c>
      <c r="AJ23" s="7" t="s">
        <v>363</v>
      </c>
      <c r="AK23" s="7" t="s">
        <v>362</v>
      </c>
      <c r="AL23" s="7" t="s">
        <v>361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>IF(ROW(A22)&gt;ROWS(rngLoadCombinations)-1,"",INDEX(rngLoadCombinations,ROW(A22)+1,1))</f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46</v>
      </c>
      <c r="B24" s="12" t="s">
        <v>8</v>
      </c>
      <c r="C24" s="12" t="s">
        <v>9</v>
      </c>
      <c r="D24" s="13" t="s">
        <v>47</v>
      </c>
      <c r="E24" s="57" t="s">
        <v>1993</v>
      </c>
      <c r="F24" s="1"/>
      <c r="G24" s="1"/>
      <c r="H24" s="1"/>
      <c r="I24" s="1"/>
      <c r="J24" s="1"/>
      <c r="K24" s="1"/>
      <c r="L24" s="1"/>
      <c r="M24" s="1"/>
      <c r="N24" s="1"/>
      <c r="O24" s="12"/>
      <c r="P24" s="12"/>
      <c r="Q24" s="12"/>
      <c r="R24" s="12"/>
      <c r="S24" s="12"/>
      <c r="T24" s="12"/>
      <c r="U24" s="18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180</v>
      </c>
      <c r="AJ24" s="7" t="s">
        <v>363</v>
      </c>
      <c r="AK24" s="7" t="s">
        <v>362</v>
      </c>
      <c r="AL24" s="7" t="s">
        <v>319</v>
      </c>
      <c r="AM24" s="7">
        <f>0.6*$J$28/$J$30</f>
        <v>3.3230769230769236E-5</v>
      </c>
      <c r="AN24" s="7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>IF(ROW(A23)&gt;ROWS(rngLoadCombinations)-1,"",INDEX(rngLoadCombinations,ROW(A23)+1,1))</f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48</v>
      </c>
      <c r="B25" s="12">
        <v>1E-4</v>
      </c>
      <c r="C25" s="12" t="str">
        <f>INDEX(rngUnitSettings,MATCH("Force",INDEX(rngUnitSettings,,1),0),2)</f>
        <v>tf</v>
      </c>
      <c r="D25" s="13" t="s">
        <v>49</v>
      </c>
      <c r="E25" s="57" t="s">
        <v>1993</v>
      </c>
      <c r="F25" s="1"/>
      <c r="G25" s="1"/>
      <c r="H25" s="56" t="s">
        <v>2004</v>
      </c>
      <c r="I25" s="5"/>
      <c r="J25" s="5"/>
      <c r="K25" s="5"/>
      <c r="L25" s="5"/>
      <c r="M25" s="5"/>
      <c r="N25" s="1"/>
      <c r="O25" s="12"/>
      <c r="P25" s="12"/>
      <c r="Q25" s="12"/>
      <c r="R25" s="12"/>
      <c r="S25" s="12"/>
      <c r="T25" s="12"/>
      <c r="U25" s="18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180</v>
      </c>
      <c r="AJ25" s="7" t="s">
        <v>363</v>
      </c>
      <c r="AK25" s="7" t="s">
        <v>362</v>
      </c>
      <c r="AL25" s="7" t="s">
        <v>319</v>
      </c>
      <c r="AM25" s="7">
        <f>$J$32</f>
        <v>1E-4</v>
      </c>
      <c r="AN25" s="7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>IF(ROW(A24)&gt;ROWS(rngLoadCombinations)-1,"",INDEX(rngLoadCombinations,ROW(A24)+1,1))</f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50</v>
      </c>
      <c r="B26" s="12">
        <v>1E-4</v>
      </c>
      <c r="C26" s="12" t="str">
        <f>INDEX(rngUnitSettings,MATCH("Moment",INDEX(rngUnitSettings,,1),0),2)</f>
        <v>tf*m</v>
      </c>
      <c r="D26" s="13" t="s">
        <v>51</v>
      </c>
      <c r="E26" s="57" t="s">
        <v>1993</v>
      </c>
      <c r="F26" s="1"/>
      <c r="G26" s="1"/>
      <c r="H26" s="8" t="s">
        <v>1</v>
      </c>
      <c r="I26" s="8" t="s">
        <v>326</v>
      </c>
      <c r="J26" s="8" t="s">
        <v>327</v>
      </c>
      <c r="K26" s="9" t="s">
        <v>3</v>
      </c>
      <c r="L26" s="10" t="s">
        <v>4</v>
      </c>
      <c r="M26" s="9" t="s">
        <v>5</v>
      </c>
      <c r="N26" s="1"/>
      <c r="O26" s="12"/>
      <c r="P26" s="12"/>
      <c r="Q26" s="12"/>
      <c r="R26" s="12"/>
      <c r="S26" s="12"/>
      <c r="T26" s="12"/>
      <c r="U26" s="18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180</v>
      </c>
      <c r="AJ26" s="7" t="s">
        <v>363</v>
      </c>
      <c r="AK26" s="7" t="s">
        <v>362</v>
      </c>
      <c r="AL26" s="7" t="s">
        <v>319</v>
      </c>
      <c r="AM26" s="7">
        <f>$J$33</f>
        <v>1.4999999999999999E-4</v>
      </c>
      <c r="AN26" s="7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>IF(ROW(A25)&gt;ROWS(rngLoadCombinations)-1,"",INDEX(rngLoadCombinations,ROW(A25)+1,1))</f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52</v>
      </c>
      <c r="B27" s="12">
        <v>1E-4</v>
      </c>
      <c r="C27" s="12" t="str">
        <f>INDEX(rngUnitSettings,MATCH("Moment",INDEX(rngUnitSettings,,1),0),2)</f>
        <v>tf*m</v>
      </c>
      <c r="D27" s="13" t="s">
        <v>53</v>
      </c>
      <c r="E27" s="57" t="s">
        <v>1993</v>
      </c>
      <c r="F27" s="1"/>
      <c r="G27" s="1"/>
      <c r="H27" s="11" t="s">
        <v>338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339</v>
      </c>
      <c r="M27" s="57" t="s">
        <v>1993</v>
      </c>
      <c r="N27" s="1"/>
      <c r="O27" s="12"/>
      <c r="P27" s="12"/>
      <c r="Q27" s="12"/>
      <c r="R27" s="12"/>
      <c r="S27" s="12"/>
      <c r="T27" s="12"/>
      <c r="U27" s="18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364</v>
      </c>
      <c r="AJ27" s="7" t="s">
        <v>359</v>
      </c>
      <c r="AK27" s="7" t="s">
        <v>360</v>
      </c>
      <c r="AL27" s="7" t="s">
        <v>318</v>
      </c>
      <c r="AM27" s="7">
        <f>-$I$22</f>
        <v>-2.5000000000000001E-2</v>
      </c>
      <c r="AN27" s="7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>IF(ROW(A26)&gt;ROWS(rngLoadCombinations)-1,"",INDEX(rngLoadCombinations,ROW(A26)+1,1))</f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4" t="s">
        <v>54</v>
      </c>
      <c r="B28" s="15"/>
      <c r="C28" s="15" t="s">
        <v>9</v>
      </c>
      <c r="D28" s="16"/>
      <c r="E28" s="15"/>
      <c r="F28" s="1"/>
      <c r="G28" s="1"/>
      <c r="H28" s="11" t="s">
        <v>340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341</v>
      </c>
      <c r="M28" s="57" t="s">
        <v>1993</v>
      </c>
      <c r="N28" s="1"/>
      <c r="O28" s="12"/>
      <c r="P28" s="12"/>
      <c r="Q28" s="12"/>
      <c r="R28" s="12"/>
      <c r="S28" s="12"/>
      <c r="T28" s="12"/>
      <c r="U28" s="18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364</v>
      </c>
      <c r="AJ28" s="7" t="s">
        <v>359</v>
      </c>
      <c r="AK28" s="7" t="s">
        <v>360</v>
      </c>
      <c r="AL28" s="7" t="s">
        <v>318</v>
      </c>
      <c r="AM28" s="7">
        <f>-$I$19/$I$21</f>
        <v>-1.75E-3</v>
      </c>
      <c r="AN28" s="7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>IF(ROW(A27)&gt;ROWS(rngLoadCombinations)-1,"",INDEX(rngLoadCombinations,ROW(A27)+1,1))</f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55</v>
      </c>
      <c r="B29" s="12" t="s">
        <v>8</v>
      </c>
      <c r="C29" s="12" t="s">
        <v>9</v>
      </c>
      <c r="D29" s="13" t="s">
        <v>56</v>
      </c>
      <c r="E29" s="57" t="s">
        <v>1993</v>
      </c>
      <c r="F29" s="1"/>
      <c r="G29" s="1"/>
      <c r="H29" s="11" t="s">
        <v>342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343</v>
      </c>
      <c r="M29" s="57" t="s">
        <v>1993</v>
      </c>
      <c r="N29" s="1"/>
      <c r="O29" s="12"/>
      <c r="P29" s="12"/>
      <c r="Q29" s="12"/>
      <c r="R29" s="12"/>
      <c r="S29" s="12"/>
      <c r="T29" s="12"/>
      <c r="U29" s="18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364</v>
      </c>
      <c r="AJ29" s="7" t="s">
        <v>359</v>
      </c>
      <c r="AK29" s="7" t="s">
        <v>360</v>
      </c>
      <c r="AL29" s="7" t="s">
        <v>361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>IF(ROW(A28)&gt;ROWS(rngLoadCombinations)-1,"",INDEX(rngLoadCombinations,ROW(A28)+1,1))</f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57</v>
      </c>
      <c r="B30" s="12">
        <v>1</v>
      </c>
      <c r="C30" s="12" t="s">
        <v>9</v>
      </c>
      <c r="D30" s="13" t="s">
        <v>58</v>
      </c>
      <c r="E30" s="57" t="s">
        <v>1993</v>
      </c>
      <c r="F30" s="1"/>
      <c r="G30" s="1"/>
      <c r="H30" s="11" t="s">
        <v>344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345</v>
      </c>
      <c r="M30" s="57" t="s">
        <v>1993</v>
      </c>
      <c r="N30" s="1"/>
      <c r="O30" s="12"/>
      <c r="P30" s="12"/>
      <c r="Q30" s="12"/>
      <c r="R30" s="12"/>
      <c r="S30" s="12"/>
      <c r="T30" s="12"/>
      <c r="U30" s="18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364</v>
      </c>
      <c r="AJ30" s="7" t="s">
        <v>359</v>
      </c>
      <c r="AK30" s="7" t="s">
        <v>360</v>
      </c>
      <c r="AL30" s="7" t="s">
        <v>319</v>
      </c>
      <c r="AM30" s="7">
        <f>$J$19/$J$21</f>
        <v>1.75E-3</v>
      </c>
      <c r="AN30" s="7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>IF(ROW(A29)&gt;ROWS(rngLoadCombinations)-1,"",INDEX(rngLoadCombinations,ROW(A29)+1,1))</f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59</v>
      </c>
      <c r="B31" s="12">
        <v>3.125E-2</v>
      </c>
      <c r="C31" s="12" t="s">
        <v>9</v>
      </c>
      <c r="D31" s="13" t="s">
        <v>60</v>
      </c>
      <c r="E31" s="57" t="s">
        <v>1993</v>
      </c>
      <c r="F31" s="1"/>
      <c r="G31" s="1"/>
      <c r="H31" s="11" t="s">
        <v>346</v>
      </c>
      <c r="I31" s="12">
        <v>1.5E-3</v>
      </c>
      <c r="J31" s="12">
        <v>8.0000000000000007E-5</v>
      </c>
      <c r="K31" s="12" t="s">
        <v>9</v>
      </c>
      <c r="L31" s="13" t="s">
        <v>347</v>
      </c>
      <c r="M31" s="57" t="s">
        <v>1993</v>
      </c>
      <c r="N31" s="1"/>
      <c r="O31" s="12"/>
      <c r="P31" s="12"/>
      <c r="Q31" s="12"/>
      <c r="R31" s="12"/>
      <c r="S31" s="12"/>
      <c r="T31" s="12"/>
      <c r="U31" s="18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364</v>
      </c>
      <c r="AJ31" s="7" t="s">
        <v>359</v>
      </c>
      <c r="AK31" s="7" t="s">
        <v>360</v>
      </c>
      <c r="AL31" s="7" t="s">
        <v>319</v>
      </c>
      <c r="AM31" s="7">
        <f>$J$22</f>
        <v>2.5000000000000001E-2</v>
      </c>
      <c r="AN31" s="7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>IF(ROW(A30)&gt;ROWS(rngLoadCombinations)-1,"",INDEX(rngLoadCombinations,ROW(A30)+1,1))</f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61</v>
      </c>
      <c r="B32" s="12">
        <v>5.0000000000000001E-4</v>
      </c>
      <c r="C32" s="12" t="s">
        <v>9</v>
      </c>
      <c r="D32" s="13" t="s">
        <v>62</v>
      </c>
      <c r="E32" s="57" t="s">
        <v>1993</v>
      </c>
      <c r="F32" s="1"/>
      <c r="G32" s="1"/>
      <c r="H32" s="11" t="s">
        <v>348</v>
      </c>
      <c r="I32" s="12">
        <v>2E-3</v>
      </c>
      <c r="J32" s="12">
        <v>1E-4</v>
      </c>
      <c r="K32" s="12" t="s">
        <v>9</v>
      </c>
      <c r="L32" s="13" t="s">
        <v>349</v>
      </c>
      <c r="M32" s="57" t="s">
        <v>1993</v>
      </c>
      <c r="N32" s="1"/>
      <c r="O32" s="12"/>
      <c r="P32" s="12"/>
      <c r="Q32" s="12"/>
      <c r="R32" s="12"/>
      <c r="S32" s="12"/>
      <c r="T32" s="12"/>
      <c r="U32" s="18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364</v>
      </c>
      <c r="AJ32" s="7" t="s">
        <v>359</v>
      </c>
      <c r="AK32" s="7" t="s">
        <v>362</v>
      </c>
      <c r="AL32" s="7" t="s">
        <v>318</v>
      </c>
      <c r="AM32" s="7">
        <f>-$I$23</f>
        <v>-1.4999999999999999E-2</v>
      </c>
      <c r="AN32" s="7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>IF(ROW(A31)&gt;ROWS(rngLoadCombinations)-1,"",INDEX(rngLoadCombinations,ROW(A31)+1,1))</f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63</v>
      </c>
      <c r="B33" s="12">
        <v>1.0000000000000001E-5</v>
      </c>
      <c r="C33" s="12" t="str">
        <f>INDEX(rngUnitSettings,MATCH("Curvature",INDEX(rngUnitSettings,,1),0),2)</f>
        <v>1/mm</v>
      </c>
      <c r="D33" s="13" t="s">
        <v>64</v>
      </c>
      <c r="E33" s="57" t="s">
        <v>1993</v>
      </c>
      <c r="F33" s="1"/>
      <c r="G33" s="1"/>
      <c r="H33" s="11" t="s">
        <v>350</v>
      </c>
      <c r="I33" s="12">
        <v>3.5000000000000001E-3</v>
      </c>
      <c r="J33" s="12">
        <v>1.4999999999999999E-4</v>
      </c>
      <c r="K33" s="12" t="s">
        <v>9</v>
      </c>
      <c r="L33" s="13" t="s">
        <v>351</v>
      </c>
      <c r="M33" s="57" t="s">
        <v>1993</v>
      </c>
      <c r="N33" s="1"/>
      <c r="O33" s="12"/>
      <c r="P33" s="12"/>
      <c r="Q33" s="12"/>
      <c r="R33" s="12"/>
      <c r="S33" s="12"/>
      <c r="T33" s="12"/>
      <c r="U33" s="18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364</v>
      </c>
      <c r="AJ33" s="7" t="s">
        <v>359</v>
      </c>
      <c r="AK33" s="7" t="s">
        <v>362</v>
      </c>
      <c r="AL33" s="7" t="s">
        <v>318</v>
      </c>
      <c r="AM33" s="7">
        <f>-(2*($I$19/$I$21+0.002)-(0.9*$I$19/$I$21))</f>
        <v>-5.9249999999999997E-3</v>
      </c>
      <c r="AN33" s="7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>IF(ROW(A32)&gt;ROWS(rngLoadCombinations)-1,"",INDEX(rngLoadCombinations,ROW(A32)+1,1))</f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4" t="s">
        <v>65</v>
      </c>
      <c r="B34" s="15"/>
      <c r="C34" s="15" t="s">
        <v>9</v>
      </c>
      <c r="D34" s="16"/>
      <c r="E34" s="15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364</v>
      </c>
      <c r="AJ34" s="7" t="s">
        <v>359</v>
      </c>
      <c r="AK34" s="7" t="s">
        <v>362</v>
      </c>
      <c r="AL34" s="7" t="s">
        <v>318</v>
      </c>
      <c r="AM34" s="7">
        <f>-($I$19/$I$21+0.002)</f>
        <v>-3.7499999999999999E-3</v>
      </c>
      <c r="AN34" s="7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>IF(ROW(A33)&gt;ROWS(rngLoadCombinations)-1,"",INDEX(rngLoadCombinations,ROW(A33)+1,1))</f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1" t="s">
        <v>66</v>
      </c>
      <c r="B35" s="12">
        <v>2</v>
      </c>
      <c r="C35" s="12" t="s">
        <v>31</v>
      </c>
      <c r="D35" s="13" t="s">
        <v>67</v>
      </c>
      <c r="E35" s="57" t="s">
        <v>1993</v>
      </c>
      <c r="F35" s="1"/>
      <c r="G35" s="1"/>
      <c r="H35" s="56" t="s">
        <v>2005</v>
      </c>
      <c r="I35" s="5"/>
      <c r="J35" s="5"/>
      <c r="K35" s="5"/>
      <c r="L35" s="5"/>
      <c r="M35" s="5"/>
      <c r="N35" s="5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364</v>
      </c>
      <c r="AJ35" s="7" t="s">
        <v>359</v>
      </c>
      <c r="AK35" s="7" t="s">
        <v>362</v>
      </c>
      <c r="AL35" s="7" t="s">
        <v>318</v>
      </c>
      <c r="AM35" s="7">
        <f>-(0.9*$I$19/$I$21)</f>
        <v>-1.575E-3</v>
      </c>
      <c r="AN35" s="7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>IF(ROW(A34)&gt;ROWS(rngLoadCombinations)-1,"",INDEX(rngLoadCombinations,ROW(A34)+1,1))</f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68</v>
      </c>
      <c r="B36" s="12">
        <v>9.9999999999999998E-13</v>
      </c>
      <c r="C36" s="12" t="s">
        <v>9</v>
      </c>
      <c r="D36" s="13" t="s">
        <v>69</v>
      </c>
      <c r="E36" s="57" t="s">
        <v>1993</v>
      </c>
      <c r="F36" s="1"/>
      <c r="G36" s="1"/>
      <c r="H36" s="36"/>
      <c r="I36" s="36"/>
      <c r="J36" s="37" t="s">
        <v>304</v>
      </c>
      <c r="K36" s="37"/>
      <c r="L36" s="37"/>
      <c r="M36" s="37"/>
      <c r="N36" s="36"/>
      <c r="O36" s="1"/>
      <c r="P36" s="56" t="s">
        <v>2006</v>
      </c>
      <c r="Q36" s="5"/>
      <c r="R36" s="5"/>
      <c r="S36" s="5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364</v>
      </c>
      <c r="AJ36" s="7" t="s">
        <v>359</v>
      </c>
      <c r="AK36" s="7" t="s">
        <v>362</v>
      </c>
      <c r="AL36" s="7" t="s">
        <v>361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>IF(ROW(A35)&gt;ROWS(rngLoadCombinations)-1,"",INDEX(rngLoadCombinations,ROW(A35)+1,1))</f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/>
      <c r="B37" s="12"/>
      <c r="C37" s="12"/>
      <c r="D37" s="13"/>
      <c r="E37" s="12"/>
      <c r="F37" s="1"/>
      <c r="G37" s="1"/>
      <c r="H37" s="36" t="s">
        <v>1</v>
      </c>
      <c r="I37" s="36" t="s">
        <v>366</v>
      </c>
      <c r="J37" s="9" t="s">
        <v>307</v>
      </c>
      <c r="K37" s="9" t="s">
        <v>367</v>
      </c>
      <c r="L37" s="9" t="s">
        <v>368</v>
      </c>
      <c r="M37" s="9" t="s">
        <v>369</v>
      </c>
      <c r="N37" s="10" t="s">
        <v>4</v>
      </c>
      <c r="O37" s="1"/>
      <c r="P37" s="8" t="s">
        <v>314</v>
      </c>
      <c r="Q37" s="8" t="str">
        <f>"N, "&amp;INDEX(rngUnitSettings,MATCH("Force",INDEX(rngUnitSettings,,1),0),2)</f>
        <v>N, tf</v>
      </c>
      <c r="R37" s="8" t="str">
        <f>"Mx, "&amp;INDEX(rngUnitSettings,MATCH("Moment",INDEX(rngUnitSettings,,1),0),2)</f>
        <v>Mx, tf*m</v>
      </c>
      <c r="S37" s="8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364</v>
      </c>
      <c r="AJ37" s="7" t="s">
        <v>359</v>
      </c>
      <c r="AK37" s="7" t="s">
        <v>362</v>
      </c>
      <c r="AL37" s="7" t="s">
        <v>319</v>
      </c>
      <c r="AM37" s="7">
        <f>(0.9*$J$19/$J$21)</f>
        <v>1.575E-3</v>
      </c>
      <c r="AN37" s="7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>IF(ROW(A36)&gt;ROWS(rngLoadCombinations)-1,"",INDEX(rngLoadCombinations,ROW(A36)+1,1))</f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8" t="s">
        <v>70</v>
      </c>
      <c r="B38" s="9"/>
      <c r="C38" s="9"/>
      <c r="D38" s="10"/>
      <c r="E38" s="9"/>
      <c r="F38" s="1"/>
      <c r="G38" s="1"/>
      <c r="H38" s="14" t="s">
        <v>370</v>
      </c>
      <c r="I38" s="14"/>
      <c r="J38" s="15"/>
      <c r="K38" s="15"/>
      <c r="L38" s="15"/>
      <c r="M38" s="15"/>
      <c r="N38" s="38"/>
      <c r="O38" s="1"/>
      <c r="P38" s="12" t="str">
        <f>IF(INDEX(rngLoadCombinations,2,1)="","",INDEX(rngLoadCombinations,2,1))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364</v>
      </c>
      <c r="AJ38" s="7" t="s">
        <v>359</v>
      </c>
      <c r="AK38" s="7" t="s">
        <v>362</v>
      </c>
      <c r="AL38" s="7" t="s">
        <v>319</v>
      </c>
      <c r="AM38" s="7">
        <f>($J$19/$J$21+0.002)</f>
        <v>3.7499999999999999E-3</v>
      </c>
      <c r="AN38" s="7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>IF(ROW(A37)&gt;ROWS(rngLoadCombinations)-1,"",INDEX(rngLoadCombinations,ROW(A37)+1,1))</f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38</v>
      </c>
      <c r="B39" s="15"/>
      <c r="C39" s="15" t="s">
        <v>9</v>
      </c>
      <c r="D39" s="16"/>
      <c r="E39" s="15"/>
      <c r="F39" s="1"/>
      <c r="G39" s="1"/>
      <c r="H39" s="11" t="s">
        <v>371</v>
      </c>
      <c r="I39" s="11" t="s">
        <v>372</v>
      </c>
      <c r="J39" s="12" t="s">
        <v>307</v>
      </c>
      <c r="K39" s="12" t="s">
        <v>367</v>
      </c>
      <c r="L39" s="12" t="s">
        <v>368</v>
      </c>
      <c r="M39" s="12" t="s">
        <v>369</v>
      </c>
      <c r="N39" s="18" t="s">
        <v>373</v>
      </c>
      <c r="O39" s="1"/>
      <c r="P39" s="12" t="str">
        <f>IF(INDEX(rngLoadCombinations,3,1)="","",INDEX(rngLoadCombinations,3,1))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364</v>
      </c>
      <c r="AJ39" s="7" t="s">
        <v>359</v>
      </c>
      <c r="AK39" s="7" t="s">
        <v>362</v>
      </c>
      <c r="AL39" s="7" t="s">
        <v>319</v>
      </c>
      <c r="AM39" s="7">
        <f>(2*($J$19/$J$21+0.002)-(0.9*$J$19/$J$21))</f>
        <v>5.9249999999999997E-3</v>
      </c>
      <c r="AN39" s="7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>IF(ROW(A38)&gt;ROWS(rngLoadCombinations)-1,"",INDEX(rngLoadCombinations,ROW(A38)+1,1))</f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71</v>
      </c>
      <c r="B40" s="12" t="s">
        <v>72</v>
      </c>
      <c r="C40" s="12" t="s">
        <v>9</v>
      </c>
      <c r="D40" s="13" t="s">
        <v>73</v>
      </c>
      <c r="E40" s="57" t="s">
        <v>1993</v>
      </c>
      <c r="F40" s="1"/>
      <c r="G40" s="1"/>
      <c r="H40" s="11" t="s">
        <v>374</v>
      </c>
      <c r="I40" s="11" t="s">
        <v>375</v>
      </c>
      <c r="J40" s="12" t="s">
        <v>376</v>
      </c>
      <c r="K40" s="12" t="s">
        <v>377</v>
      </c>
      <c r="L40" s="12" t="s">
        <v>378</v>
      </c>
      <c r="M40" s="12" t="s">
        <v>379</v>
      </c>
      <c r="N40" s="18" t="s">
        <v>380</v>
      </c>
      <c r="O40" s="1"/>
      <c r="P40" s="12" t="str">
        <f>IF(INDEX(rngLoadCombinations,4,1)="","",INDEX(rngLoadCombinations,4,1))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364</v>
      </c>
      <c r="AJ40" s="7" t="s">
        <v>359</v>
      </c>
      <c r="AK40" s="7" t="s">
        <v>362</v>
      </c>
      <c r="AL40" s="7" t="s">
        <v>319</v>
      </c>
      <c r="AM40" s="7">
        <f>$J$23</f>
        <v>1.4999999999999999E-2</v>
      </c>
      <c r="AN40" s="7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>IF(ROW(A39)&gt;ROWS(rngLoadCombinations)-1,"",INDEX(rngLoadCombinations,ROW(A39)+1,1))</f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74</v>
      </c>
      <c r="B41" s="12">
        <v>60</v>
      </c>
      <c r="C41" s="12" t="s">
        <v>31</v>
      </c>
      <c r="D41" s="13" t="s">
        <v>75</v>
      </c>
      <c r="E41" s="57" t="s">
        <v>1993</v>
      </c>
      <c r="F41" s="1"/>
      <c r="G41" s="1"/>
      <c r="H41" s="14" t="s">
        <v>381</v>
      </c>
      <c r="I41" s="14"/>
      <c r="J41" s="15"/>
      <c r="K41" s="15"/>
      <c r="L41" s="15"/>
      <c r="M41" s="15"/>
      <c r="N41" s="38"/>
      <c r="O41" s="1"/>
      <c r="P41" s="12" t="str">
        <f>IF(INDEX(rngLoadCombinations,5,1)="","",INDEX(rngLoadCombinations,5,1))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364</v>
      </c>
      <c r="AJ41" s="7" t="s">
        <v>363</v>
      </c>
      <c r="AK41" s="7" t="s">
        <v>360</v>
      </c>
      <c r="AL41" s="7" t="s">
        <v>318</v>
      </c>
      <c r="AM41" s="7">
        <f>-$I$22</f>
        <v>-2.5000000000000001E-2</v>
      </c>
      <c r="AN41" s="7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>IF(ROW(A40)&gt;ROWS(rngLoadCombinations)-1,"",INDEX(rngLoadCombinations,ROW(A40)+1,1))</f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4" t="s">
        <v>76</v>
      </c>
      <c r="B42" s="15"/>
      <c r="C42" s="15" t="s">
        <v>9</v>
      </c>
      <c r="D42" s="16"/>
      <c r="E42" s="15"/>
      <c r="F42" s="1"/>
      <c r="G42" s="1"/>
      <c r="H42" s="11" t="s">
        <v>382</v>
      </c>
      <c r="I42" s="11" t="s">
        <v>383</v>
      </c>
      <c r="J42" s="12" t="s">
        <v>8</v>
      </c>
      <c r="K42" s="12" t="s">
        <v>228</v>
      </c>
      <c r="L42" s="12" t="s">
        <v>8</v>
      </c>
      <c r="M42" s="12" t="s">
        <v>8</v>
      </c>
      <c r="N42" s="18" t="s">
        <v>384</v>
      </c>
      <c r="O42" s="1"/>
      <c r="P42" s="12" t="str">
        <f>IF(INDEX(rngLoadCombinations,6,1)="","",INDEX(rngLoadCombinations,6,1))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364</v>
      </c>
      <c r="AJ42" s="7" t="s">
        <v>363</v>
      </c>
      <c r="AK42" s="7" t="s">
        <v>360</v>
      </c>
      <c r="AL42" s="7" t="s">
        <v>318</v>
      </c>
      <c r="AM42" s="7">
        <f>-$I$20/$I$21</f>
        <v>-1.9499999999999999E-3</v>
      </c>
      <c r="AN42" s="7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>IF(ROW(A41)&gt;ROWS(rngLoadCombinations)-1,"",INDEX(rngLoadCombinations,ROW(A41)+1,1))</f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77</v>
      </c>
      <c r="B43" s="12">
        <v>1.0000000000000001E-5</v>
      </c>
      <c r="C43" s="12" t="s">
        <v>9</v>
      </c>
      <c r="D43" s="13" t="s">
        <v>78</v>
      </c>
      <c r="E43" s="57" t="s">
        <v>1993</v>
      </c>
      <c r="F43" s="1"/>
      <c r="G43" s="1"/>
      <c r="H43" s="11" t="s">
        <v>385</v>
      </c>
      <c r="I43" s="11" t="s">
        <v>386</v>
      </c>
      <c r="J43" s="12" t="s">
        <v>8</v>
      </c>
      <c r="K43" s="12" t="s">
        <v>228</v>
      </c>
      <c r="L43" s="12" t="s">
        <v>8</v>
      </c>
      <c r="M43" s="12" t="s">
        <v>228</v>
      </c>
      <c r="N43" s="18" t="s">
        <v>387</v>
      </c>
      <c r="O43" s="1"/>
      <c r="P43" s="12" t="str">
        <f>IF(INDEX(rngLoadCombinations,7,1)="","",INDEX(rngLoadCombinations,7,1))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364</v>
      </c>
      <c r="AJ43" s="7" t="s">
        <v>363</v>
      </c>
      <c r="AK43" s="7" t="s">
        <v>360</v>
      </c>
      <c r="AL43" s="7" t="s">
        <v>361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>IF(ROW(A42)&gt;ROWS(rngLoadCombinations)-1,"",INDEX(rngLoadCombinations,ROW(A42)+1,1))</f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4" t="s">
        <v>79</v>
      </c>
      <c r="B44" s="15"/>
      <c r="C44" s="15" t="s">
        <v>9</v>
      </c>
      <c r="D44" s="16"/>
      <c r="E44" s="15"/>
      <c r="F44" s="1"/>
      <c r="G44" s="1"/>
      <c r="H44" s="11" t="s">
        <v>388</v>
      </c>
      <c r="I44" s="11" t="s">
        <v>389</v>
      </c>
      <c r="J44" s="12" t="s">
        <v>228</v>
      </c>
      <c r="K44" s="12" t="s">
        <v>8</v>
      </c>
      <c r="L44" s="12" t="s">
        <v>8</v>
      </c>
      <c r="M44" s="12" t="s">
        <v>228</v>
      </c>
      <c r="N44" s="18" t="s">
        <v>390</v>
      </c>
      <c r="O44" s="1"/>
      <c r="P44" s="12" t="str">
        <f>IF(INDEX(rngLoadCombinations,8,1)="","",INDEX(rngLoadCombinations,8,1))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364</v>
      </c>
      <c r="AJ44" s="7" t="s">
        <v>363</v>
      </c>
      <c r="AK44" s="7" t="s">
        <v>360</v>
      </c>
      <c r="AL44" s="7" t="s">
        <v>319</v>
      </c>
      <c r="AM44" s="7">
        <f>$J$20/$J$21</f>
        <v>1.9499999999999999E-3</v>
      </c>
      <c r="AN44" s="7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>IF(ROW(A43)&gt;ROWS(rngLoadCombinations)-1,"",INDEX(rngLoadCombinations,ROW(A43)+1,1))</f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80</v>
      </c>
      <c r="B45" s="12">
        <v>1024</v>
      </c>
      <c r="C45" s="12" t="s">
        <v>9</v>
      </c>
      <c r="D45" s="13" t="s">
        <v>81</v>
      </c>
      <c r="E45" s="57" t="s">
        <v>1993</v>
      </c>
      <c r="F45" s="1"/>
      <c r="G45" s="1"/>
      <c r="H45" s="11" t="s">
        <v>391</v>
      </c>
      <c r="I45" s="11" t="s">
        <v>392</v>
      </c>
      <c r="J45" s="12" t="s">
        <v>8</v>
      </c>
      <c r="K45" s="12" t="s">
        <v>228</v>
      </c>
      <c r="L45" s="12" t="s">
        <v>228</v>
      </c>
      <c r="M45" s="12" t="s">
        <v>228</v>
      </c>
      <c r="N45" s="18" t="s">
        <v>393</v>
      </c>
      <c r="O45" s="1"/>
      <c r="P45" s="12" t="str">
        <f>IF(INDEX(rngLoadCombinations,9,1)="","",INDEX(rngLoadCombinations,9,1))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364</v>
      </c>
      <c r="AJ45" s="7" t="s">
        <v>363</v>
      </c>
      <c r="AK45" s="7" t="s">
        <v>360</v>
      </c>
      <c r="AL45" s="7" t="s">
        <v>319</v>
      </c>
      <c r="AM45" s="7">
        <f>$J$22</f>
        <v>2.5000000000000001E-2</v>
      </c>
      <c r="AN45" s="7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>IF(ROW(A44)&gt;ROWS(rngLoadCombinations)-1,"",INDEX(rngLoadCombinations,ROW(A44)+1,1))</f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82</v>
      </c>
      <c r="B46" s="12" t="s">
        <v>83</v>
      </c>
      <c r="C46" s="12" t="s">
        <v>9</v>
      </c>
      <c r="D46" s="13" t="s">
        <v>84</v>
      </c>
      <c r="E46" s="57" t="s">
        <v>1993</v>
      </c>
      <c r="F46" s="1"/>
      <c r="G46" s="1"/>
      <c r="H46" s="14" t="s">
        <v>394</v>
      </c>
      <c r="I46" s="14"/>
      <c r="J46" s="15"/>
      <c r="K46" s="15"/>
      <c r="L46" s="15"/>
      <c r="M46" s="15"/>
      <c r="N46" s="38"/>
      <c r="O46" s="1"/>
      <c r="P46" s="12" t="str">
        <f>IF(INDEX(rngLoadCombinations,10,1)="","",INDEX(rngLoadCombinations,10,1))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364</v>
      </c>
      <c r="AJ46" s="7" t="s">
        <v>363</v>
      </c>
      <c r="AK46" s="7" t="s">
        <v>362</v>
      </c>
      <c r="AL46" s="7" t="s">
        <v>318</v>
      </c>
      <c r="AM46" s="7">
        <f>-$I$23</f>
        <v>-1.4999999999999999E-2</v>
      </c>
      <c r="AN46" s="7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>IF(ROW(A45)&gt;ROWS(rngLoadCombinations)-1,"",INDEX(rngLoadCombinations,ROW(A45)+1,1))</f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85</v>
      </c>
      <c r="B47" s="12">
        <v>1</v>
      </c>
      <c r="C47" s="12" t="s">
        <v>9</v>
      </c>
      <c r="D47" s="13" t="s">
        <v>86</v>
      </c>
      <c r="E47" s="57" t="s">
        <v>1993</v>
      </c>
      <c r="F47" s="1"/>
      <c r="G47" s="1"/>
      <c r="H47" s="11" t="s">
        <v>395</v>
      </c>
      <c r="I47" s="11" t="s">
        <v>396</v>
      </c>
      <c r="J47" s="12" t="s">
        <v>397</v>
      </c>
      <c r="K47" s="12" t="s">
        <v>397</v>
      </c>
      <c r="L47" s="12" t="s">
        <v>397</v>
      </c>
      <c r="M47" s="12" t="s">
        <v>397</v>
      </c>
      <c r="N47" s="18" t="s">
        <v>398</v>
      </c>
      <c r="O47" s="1"/>
      <c r="P47" s="12" t="str">
        <f>IF(INDEX(rngLoadCombinations,11,1)="","",INDEX(rngLoadCombinations,11,1))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364</v>
      </c>
      <c r="AJ47" s="7" t="s">
        <v>363</v>
      </c>
      <c r="AK47" s="7" t="s">
        <v>362</v>
      </c>
      <c r="AL47" s="7" t="s">
        <v>318</v>
      </c>
      <c r="AM47" s="7">
        <f>-(2*($I$20/$I$21+0.002)-(0.9*$I$20/$I$21))</f>
        <v>-6.1450000000000012E-3</v>
      </c>
      <c r="AN47" s="7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>IF(ROW(A46)&gt;ROWS(rngLoadCombinations)-1,"",INDEX(rngLoadCombinations,ROW(A46)+1,1))</f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 t="s">
        <v>87</v>
      </c>
      <c r="B48" s="12">
        <v>0.01</v>
      </c>
      <c r="C48" s="12" t="s">
        <v>9</v>
      </c>
      <c r="D48" s="13" t="s">
        <v>88</v>
      </c>
      <c r="E48" s="57" t="s">
        <v>1993</v>
      </c>
      <c r="F48" s="1"/>
      <c r="G48" s="1"/>
      <c r="H48" s="14" t="s">
        <v>399</v>
      </c>
      <c r="I48" s="14"/>
      <c r="J48" s="15"/>
      <c r="K48" s="15"/>
      <c r="L48" s="15"/>
      <c r="M48" s="15"/>
      <c r="N48" s="38"/>
      <c r="O48" s="1"/>
      <c r="P48" s="12" t="str">
        <f>IF(INDEX(rngLoadCombinations,12,1)="","",INDEX(rngLoadCombinations,12,1))</f>
        <v/>
      </c>
      <c r="Q48" s="12">
        <v>0</v>
      </c>
      <c r="R48" s="12">
        <v>0</v>
      </c>
      <c r="S48" s="12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364</v>
      </c>
      <c r="AJ48" s="7" t="s">
        <v>363</v>
      </c>
      <c r="AK48" s="7" t="s">
        <v>362</v>
      </c>
      <c r="AL48" s="7" t="s">
        <v>318</v>
      </c>
      <c r="AM48" s="7">
        <f>-($I$20/$I$21+0.002)</f>
        <v>-3.9500000000000004E-3</v>
      </c>
      <c r="AN48" s="7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>IF(ROW(A47)&gt;ROWS(rngLoadCombinations)-1,"",INDEX(rngLoadCombinations,ROW(A47)+1,1))</f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1" t="s">
        <v>89</v>
      </c>
      <c r="B49" s="12">
        <v>0</v>
      </c>
      <c r="C49" s="12" t="s">
        <v>31</v>
      </c>
      <c r="D49" s="13" t="s">
        <v>90</v>
      </c>
      <c r="E49" s="57" t="s">
        <v>1993</v>
      </c>
      <c r="F49" s="1"/>
      <c r="G49" s="1"/>
      <c r="H49" s="11" t="s">
        <v>395</v>
      </c>
      <c r="I49" s="11" t="s">
        <v>400</v>
      </c>
      <c r="J49" s="12" t="s">
        <v>397</v>
      </c>
      <c r="K49" s="12" t="s">
        <v>397</v>
      </c>
      <c r="L49" s="12" t="s">
        <v>397</v>
      </c>
      <c r="M49" s="12" t="s">
        <v>397</v>
      </c>
      <c r="N49" s="18" t="s">
        <v>401</v>
      </c>
      <c r="O49" s="1"/>
      <c r="P49" s="12" t="str">
        <f>IF(INDEX(rngLoadCombinations,13,1)="","",INDEX(rngLoadCombinations,13,1))</f>
        <v/>
      </c>
      <c r="Q49" s="12">
        <v>0</v>
      </c>
      <c r="R49" s="12">
        <v>0</v>
      </c>
      <c r="S49" s="12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364</v>
      </c>
      <c r="AJ49" s="7" t="s">
        <v>363</v>
      </c>
      <c r="AK49" s="7" t="s">
        <v>362</v>
      </c>
      <c r="AL49" s="7" t="s">
        <v>318</v>
      </c>
      <c r="AM49" s="7">
        <f>-(0.9*$I$20/$I$21)</f>
        <v>-1.755E-3</v>
      </c>
      <c r="AN49" s="7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>IF(ROW(A48)&gt;ROWS(rngLoadCombinations)-1,"",INDEX(rngLoadCombinations,ROW(A48)+1,1))</f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91</v>
      </c>
      <c r="B50" s="12">
        <v>1</v>
      </c>
      <c r="C50" s="12" t="s">
        <v>31</v>
      </c>
      <c r="D50" s="13" t="s">
        <v>92</v>
      </c>
      <c r="E50" s="57" t="s">
        <v>1993</v>
      </c>
      <c r="F50" s="1"/>
      <c r="G50" s="1"/>
      <c r="H50" s="11" t="s">
        <v>402</v>
      </c>
      <c r="I50" s="11" t="s">
        <v>403</v>
      </c>
      <c r="J50" s="12" t="s">
        <v>362</v>
      </c>
      <c r="K50" s="12" t="s">
        <v>362</v>
      </c>
      <c r="L50" s="12" t="s">
        <v>362</v>
      </c>
      <c r="M50" s="12" t="s">
        <v>362</v>
      </c>
      <c r="N50" s="18" t="s">
        <v>404</v>
      </c>
      <c r="O50" s="1"/>
      <c r="P50" s="12" t="str">
        <f>IF(INDEX(rngLoadCombinations,14,1)="","",INDEX(rngLoadCombinations,14,1))</f>
        <v/>
      </c>
      <c r="Q50" s="12">
        <v>0</v>
      </c>
      <c r="R50" s="12">
        <v>0</v>
      </c>
      <c r="S50" s="12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364</v>
      </c>
      <c r="AJ50" s="7" t="s">
        <v>363</v>
      </c>
      <c r="AK50" s="7" t="s">
        <v>362</v>
      </c>
      <c r="AL50" s="7" t="s">
        <v>361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>IF(ROW(A49)&gt;ROWS(rngLoadCombinations)-1,"",INDEX(rngLoadCombinations,ROW(A49)+1,1))</f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/>
      <c r="B51" s="12"/>
      <c r="C51" s="12"/>
      <c r="D51" s="13"/>
      <c r="E51" s="12"/>
      <c r="F51" s="1"/>
      <c r="G51" s="1"/>
      <c r="H51" s="11" t="s">
        <v>405</v>
      </c>
      <c r="I51" s="11" t="s">
        <v>406</v>
      </c>
      <c r="J51" s="12" t="s">
        <v>407</v>
      </c>
      <c r="K51" s="12" t="s">
        <v>407</v>
      </c>
      <c r="L51" s="12" t="s">
        <v>407</v>
      </c>
      <c r="M51" s="12" t="s">
        <v>407</v>
      </c>
      <c r="N51" s="18" t="s">
        <v>408</v>
      </c>
      <c r="O51" s="1"/>
      <c r="P51" s="12" t="str">
        <f>IF(INDEX(rngLoadCombinations,15,1)="","",INDEX(rngLoadCombinations,15,1))</f>
        <v/>
      </c>
      <c r="Q51" s="12">
        <v>0</v>
      </c>
      <c r="R51" s="12">
        <v>0</v>
      </c>
      <c r="S51" s="12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364</v>
      </c>
      <c r="AJ51" s="7" t="s">
        <v>363</v>
      </c>
      <c r="AK51" s="7" t="s">
        <v>362</v>
      </c>
      <c r="AL51" s="7" t="s">
        <v>319</v>
      </c>
      <c r="AM51" s="7">
        <f>(0.9*$J$20/$J$21)</f>
        <v>1.755E-3</v>
      </c>
      <c r="AN51" s="7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>IF(ROW(A50)&gt;ROWS(rngLoadCombinations)-1,"",INDEX(rngLoadCombinations,ROW(A50)+1,1))</f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8" t="s">
        <v>93</v>
      </c>
      <c r="B52" s="9"/>
      <c r="C52" s="9"/>
      <c r="D52" s="10"/>
      <c r="E52" s="9"/>
      <c r="F52" s="1"/>
      <c r="G52" s="1"/>
      <c r="H52" s="11" t="s">
        <v>409</v>
      </c>
      <c r="I52" s="11" t="s">
        <v>410</v>
      </c>
      <c r="J52" s="12" t="s">
        <v>360</v>
      </c>
      <c r="K52" s="12" t="s">
        <v>360</v>
      </c>
      <c r="L52" s="12" t="s">
        <v>360</v>
      </c>
      <c r="M52" s="12" t="s">
        <v>360</v>
      </c>
      <c r="N52" s="18" t="s">
        <v>411</v>
      </c>
      <c r="O52" s="1"/>
      <c r="P52" s="12" t="str">
        <f>IF(INDEX(rngLoadCombinations,16,1)="","",INDEX(rngLoadCombinations,16,1))</f>
        <v/>
      </c>
      <c r="Q52" s="12">
        <v>0</v>
      </c>
      <c r="R52" s="12">
        <v>0</v>
      </c>
      <c r="S52" s="12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364</v>
      </c>
      <c r="AJ52" s="7" t="s">
        <v>363</v>
      </c>
      <c r="AK52" s="7" t="s">
        <v>362</v>
      </c>
      <c r="AL52" s="7" t="s">
        <v>319</v>
      </c>
      <c r="AM52" s="7">
        <f>($J$20/$J$21+0.002)</f>
        <v>3.9500000000000004E-3</v>
      </c>
      <c r="AN52" s="7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>IF(ROW(A51)&gt;ROWS(rngLoadCombinations)-1,"",INDEX(rngLoadCombinations,ROW(A51)+1,1))</f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4" t="s">
        <v>38</v>
      </c>
      <c r="B53" s="15"/>
      <c r="C53" s="15" t="s">
        <v>9</v>
      </c>
      <c r="D53" s="16"/>
      <c r="E53" s="15"/>
      <c r="F53" s="1"/>
      <c r="G53" s="1"/>
      <c r="H53" s="14" t="s">
        <v>412</v>
      </c>
      <c r="I53" s="14"/>
      <c r="J53" s="15"/>
      <c r="K53" s="15"/>
      <c r="L53" s="15"/>
      <c r="M53" s="15"/>
      <c r="N53" s="38"/>
      <c r="O53" s="1"/>
      <c r="P53" s="12" t="str">
        <f>IF(INDEX(rngLoadCombinations,17,1)="","",INDEX(rngLoadCombinations,17,1))</f>
        <v/>
      </c>
      <c r="Q53" s="12">
        <v>0</v>
      </c>
      <c r="R53" s="12">
        <v>0</v>
      </c>
      <c r="S53" s="12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364</v>
      </c>
      <c r="AJ53" s="7" t="s">
        <v>363</v>
      </c>
      <c r="AK53" s="7" t="s">
        <v>362</v>
      </c>
      <c r="AL53" s="7" t="s">
        <v>319</v>
      </c>
      <c r="AM53" s="7">
        <f>(2*($J$20/$J$21+0.002)-(0.9*$J$20/$J$21))</f>
        <v>6.1450000000000012E-3</v>
      </c>
      <c r="AN53" s="7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>IF(ROW(A52)&gt;ROWS(rngLoadCombinations)-1,"",INDEX(rngLoadCombinations,ROW(A52)+1,1))</f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94</v>
      </c>
      <c r="B54" s="12" t="s">
        <v>95</v>
      </c>
      <c r="C54" s="12" t="s">
        <v>9</v>
      </c>
      <c r="D54" s="13" t="s">
        <v>96</v>
      </c>
      <c r="E54" s="57" t="s">
        <v>1993</v>
      </c>
      <c r="F54" s="1"/>
      <c r="G54" s="1"/>
      <c r="H54" s="11" t="s">
        <v>395</v>
      </c>
      <c r="I54" s="11" t="s">
        <v>413</v>
      </c>
      <c r="J54" s="12" t="s">
        <v>414</v>
      </c>
      <c r="K54" s="12" t="s">
        <v>414</v>
      </c>
      <c r="L54" s="12" t="s">
        <v>414</v>
      </c>
      <c r="M54" s="12" t="s">
        <v>414</v>
      </c>
      <c r="N54" s="18" t="s">
        <v>415</v>
      </c>
      <c r="O54" s="1"/>
      <c r="P54" s="12" t="str">
        <f>IF(INDEX(rngLoadCombinations,18,1)="","",INDEX(rngLoadCombinations,18,1))</f>
        <v/>
      </c>
      <c r="Q54" s="12">
        <v>0</v>
      </c>
      <c r="R54" s="12">
        <v>0</v>
      </c>
      <c r="S54" s="12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364</v>
      </c>
      <c r="AJ54" s="7" t="s">
        <v>363</v>
      </c>
      <c r="AK54" s="7" t="s">
        <v>362</v>
      </c>
      <c r="AL54" s="7" t="s">
        <v>319</v>
      </c>
      <c r="AM54" s="7">
        <f>$J$23</f>
        <v>1.4999999999999999E-2</v>
      </c>
      <c r="AN54" s="7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>IF(ROW(A53)&gt;ROWS(rngLoadCombinations)-1,"",INDEX(rngLoadCombinations,ROW(A53)+1,1))</f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97</v>
      </c>
      <c r="B55" s="12">
        <v>8000</v>
      </c>
      <c r="C55" s="12" t="str">
        <f>INDEX(rngUnitSettings,MATCH("Length",INDEX(rngUnitSettings,,1),0),2)</f>
        <v>mm</v>
      </c>
      <c r="D55" s="13" t="s">
        <v>98</v>
      </c>
      <c r="E55" s="57" t="s">
        <v>1993</v>
      </c>
      <c r="F55" s="1"/>
      <c r="G55" s="1"/>
      <c r="H55" s="11" t="s">
        <v>402</v>
      </c>
      <c r="I55" s="11" t="s">
        <v>416</v>
      </c>
      <c r="J55" s="12" t="s">
        <v>362</v>
      </c>
      <c r="K55" s="12" t="s">
        <v>362</v>
      </c>
      <c r="L55" s="12" t="s">
        <v>362</v>
      </c>
      <c r="M55" s="12" t="s">
        <v>362</v>
      </c>
      <c r="N55" s="18" t="s">
        <v>417</v>
      </c>
      <c r="O55" s="1"/>
      <c r="P55" s="12" t="str">
        <f>IF(INDEX(rngLoadCombinations,19,1)="","",INDEX(rngLoadCombinations,19,1))</f>
        <v/>
      </c>
      <c r="Q55" s="12">
        <v>0</v>
      </c>
      <c r="R55" s="12">
        <v>0</v>
      </c>
      <c r="S55" s="12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>IF(ROW(A54)&gt;ROWS(rngLoadCombinations)-1,"",INDEX(rngLoadCombinations,ROW(A54)+1,1))</f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99</v>
      </c>
      <c r="B56" s="12">
        <v>2</v>
      </c>
      <c r="C56" s="12" t="s">
        <v>9</v>
      </c>
      <c r="D56" s="13" t="s">
        <v>100</v>
      </c>
      <c r="E56" s="57" t="s">
        <v>1993</v>
      </c>
      <c r="F56" s="1"/>
      <c r="G56" s="1"/>
      <c r="H56" s="11" t="s">
        <v>405</v>
      </c>
      <c r="I56" s="11" t="s">
        <v>418</v>
      </c>
      <c r="J56" s="12" t="s">
        <v>419</v>
      </c>
      <c r="K56" s="12" t="s">
        <v>419</v>
      </c>
      <c r="L56" s="12" t="s">
        <v>419</v>
      </c>
      <c r="M56" s="12" t="s">
        <v>419</v>
      </c>
      <c r="N56" s="18" t="s">
        <v>420</v>
      </c>
      <c r="O56" s="1"/>
      <c r="P56" s="12" t="str">
        <f>IF(INDEX(rngLoadCombinations,20,1)="","",INDEX(rngLoadCombinations,20,1))</f>
        <v/>
      </c>
      <c r="Q56" s="12">
        <v>0</v>
      </c>
      <c r="R56" s="12">
        <v>0</v>
      </c>
      <c r="S56" s="12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>IF(ROW(A55)&gt;ROWS(rngLoadCombinations)-1,"",INDEX(rngLoadCombinations,ROW(A55)+1,1))</f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101</v>
      </c>
      <c r="B57" s="12">
        <v>2</v>
      </c>
      <c r="C57" s="12" t="s">
        <v>9</v>
      </c>
      <c r="D57" s="13" t="s">
        <v>102</v>
      </c>
      <c r="E57" s="57" t="s">
        <v>1993</v>
      </c>
      <c r="F57" s="1"/>
      <c r="G57" s="1"/>
      <c r="H57" s="11" t="s">
        <v>409</v>
      </c>
      <c r="I57" s="11" t="s">
        <v>421</v>
      </c>
      <c r="J57" s="12" t="s">
        <v>360</v>
      </c>
      <c r="K57" s="12" t="s">
        <v>360</v>
      </c>
      <c r="L57" s="12" t="s">
        <v>360</v>
      </c>
      <c r="M57" s="12" t="s">
        <v>360</v>
      </c>
      <c r="N57" s="18" t="s">
        <v>411</v>
      </c>
      <c r="O57" s="1"/>
      <c r="P57" s="12" t="str">
        <f>IF(INDEX(rngLoadCombinations,21,1)="","",INDEX(rngLoadCombinations,21,1))</f>
        <v/>
      </c>
      <c r="Q57" s="12">
        <v>0</v>
      </c>
      <c r="R57" s="12">
        <v>0</v>
      </c>
      <c r="S57" s="12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>IF(ROW(A56)&gt;ROWS(rngLoadCombinations)-1,"",INDEX(rngLoadCombinations,ROW(A56)+1,1))</f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103</v>
      </c>
      <c r="B58" s="12" t="s">
        <v>104</v>
      </c>
      <c r="C58" s="12" t="s">
        <v>9</v>
      </c>
      <c r="D58" s="13" t="s">
        <v>105</v>
      </c>
      <c r="E58" s="57" t="s">
        <v>1993</v>
      </c>
      <c r="F58" s="1"/>
      <c r="G58" s="1"/>
      <c r="H58" s="14" t="s">
        <v>422</v>
      </c>
      <c r="I58" s="14"/>
      <c r="J58" s="15"/>
      <c r="K58" s="15"/>
      <c r="L58" s="15"/>
      <c r="M58" s="15"/>
      <c r="N58" s="38"/>
      <c r="O58" s="1"/>
      <c r="P58" s="12" t="str">
        <f>IF(INDEX(rngLoadCombinations,22,1)="","",INDEX(rngLoadCombinations,22,1))</f>
        <v/>
      </c>
      <c r="Q58" s="12">
        <v>0</v>
      </c>
      <c r="R58" s="12">
        <v>0</v>
      </c>
      <c r="S58" s="12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5" t="s">
        <v>1995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>IF(ROW(A57)&gt;ROWS(rngLoadCombinations)-1,"",INDEX(rngLoadCombinations,ROW(A57)+1,1))</f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106</v>
      </c>
      <c r="B59" s="12">
        <v>1</v>
      </c>
      <c r="C59" s="12" t="s">
        <v>9</v>
      </c>
      <c r="D59" s="13" t="s">
        <v>107</v>
      </c>
      <c r="E59" s="57" t="s">
        <v>1993</v>
      </c>
      <c r="F59" s="1"/>
      <c r="G59" s="1"/>
      <c r="H59" s="11" t="s">
        <v>395</v>
      </c>
      <c r="I59" s="11" t="s">
        <v>423</v>
      </c>
      <c r="J59" s="12" t="s">
        <v>414</v>
      </c>
      <c r="K59" s="12" t="s">
        <v>414</v>
      </c>
      <c r="L59" s="12" t="s">
        <v>414</v>
      </c>
      <c r="M59" s="12" t="s">
        <v>414</v>
      </c>
      <c r="N59" s="18" t="s">
        <v>424</v>
      </c>
      <c r="O59" s="1"/>
      <c r="P59" s="12" t="str">
        <f>IF(INDEX(rngLoadCombinations,23,1)="","",INDEX(rngLoadCombinations,23,1))</f>
        <v/>
      </c>
      <c r="Q59" s="12">
        <v>0</v>
      </c>
      <c r="R59" s="12">
        <v>0</v>
      </c>
      <c r="S59" s="12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263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>IF(ROW(A58)&gt;ROWS(rngLoadCombinations)-1,"",INDEX(rngLoadCombinations,ROW(A58)+1,1))</f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108</v>
      </c>
      <c r="B60" s="12">
        <v>1</v>
      </c>
      <c r="C60" s="12" t="s">
        <v>9</v>
      </c>
      <c r="D60" s="13" t="s">
        <v>109</v>
      </c>
      <c r="E60" s="57" t="s">
        <v>1993</v>
      </c>
      <c r="F60" s="1"/>
      <c r="G60" s="1"/>
      <c r="H60" s="11" t="s">
        <v>402</v>
      </c>
      <c r="I60" s="11" t="s">
        <v>425</v>
      </c>
      <c r="J60" s="12" t="s">
        <v>360</v>
      </c>
      <c r="K60" s="12" t="s">
        <v>360</v>
      </c>
      <c r="L60" s="12" t="s">
        <v>360</v>
      </c>
      <c r="M60" s="12" t="s">
        <v>360</v>
      </c>
      <c r="N60" s="18" t="s">
        <v>426</v>
      </c>
      <c r="O60" s="1"/>
      <c r="P60" s="12" t="str">
        <f>IF(INDEX(rngLoadCombinations,24,1)="","",INDEX(rngLoadCombinations,24,1))</f>
        <v/>
      </c>
      <c r="Q60" s="12">
        <v>0</v>
      </c>
      <c r="R60" s="12">
        <v>0</v>
      </c>
      <c r="S60" s="12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264</v>
      </c>
      <c r="AJ60" s="8" t="s">
        <v>265</v>
      </c>
      <c r="AK60" s="8" t="s">
        <v>266</v>
      </c>
      <c r="AL60" s="8" t="s">
        <v>267</v>
      </c>
      <c r="AM60" s="8" t="s">
        <v>268</v>
      </c>
      <c r="AN60" s="8" t="s">
        <v>269</v>
      </c>
      <c r="AO60" s="8" t="s">
        <v>270</v>
      </c>
      <c r="AP60" s="8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>IF(ROW(A59)&gt;ROWS(rngLoadCombinations)-1,"",INDEX(rngLoadCombinations,ROW(A59)+1,1))</f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110</v>
      </c>
      <c r="B61" s="12" t="s">
        <v>111</v>
      </c>
      <c r="C61" s="12" t="s">
        <v>9</v>
      </c>
      <c r="D61" s="13" t="s">
        <v>112</v>
      </c>
      <c r="E61" s="57" t="s">
        <v>1993</v>
      </c>
      <c r="F61" s="1"/>
      <c r="G61" s="1"/>
      <c r="H61" s="11" t="s">
        <v>405</v>
      </c>
      <c r="I61" s="11" t="s">
        <v>427</v>
      </c>
      <c r="J61" s="12" t="s">
        <v>407</v>
      </c>
      <c r="K61" s="12" t="s">
        <v>407</v>
      </c>
      <c r="L61" s="12" t="s">
        <v>407</v>
      </c>
      <c r="M61" s="12" t="s">
        <v>407</v>
      </c>
      <c r="N61" s="18" t="s">
        <v>428</v>
      </c>
      <c r="O61" s="1"/>
      <c r="P61" s="12" t="str">
        <f>IF(INDEX(rngLoadCombinations,25,1)="","",INDEX(rngLoadCombinations,25,1))</f>
        <v/>
      </c>
      <c r="Q61" s="12">
        <v>0</v>
      </c>
      <c r="R61" s="12">
        <v>0</v>
      </c>
      <c r="S61" s="12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>IF(ROW(A60)&gt;ROWS(rngLoadCombinations)-1,"",INDEX(rngLoadCombinations,ROW(A60)+1,1))</f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113</v>
      </c>
      <c r="B62" s="12">
        <v>10</v>
      </c>
      <c r="C62" s="12" t="str">
        <f>INDEX(rngUnitSettings,MATCH("Length",INDEX(rngUnitSettings,,1),0),2)</f>
        <v>mm</v>
      </c>
      <c r="D62" s="13" t="s">
        <v>114</v>
      </c>
      <c r="E62" s="57" t="s">
        <v>1993</v>
      </c>
      <c r="F62" s="1"/>
      <c r="G62" s="1"/>
      <c r="H62" s="11" t="s">
        <v>409</v>
      </c>
      <c r="I62" s="11" t="s">
        <v>429</v>
      </c>
      <c r="J62" s="12" t="s">
        <v>360</v>
      </c>
      <c r="K62" s="12" t="s">
        <v>360</v>
      </c>
      <c r="L62" s="12" t="s">
        <v>360</v>
      </c>
      <c r="M62" s="12" t="s">
        <v>360</v>
      </c>
      <c r="N62" s="18" t="s">
        <v>411</v>
      </c>
      <c r="O62" s="1"/>
      <c r="P62" s="12" t="str">
        <f>IF(INDEX(rngLoadCombinations,26,1)="","",INDEX(rngLoadCombinations,26,1))</f>
        <v/>
      </c>
      <c r="Q62" s="12">
        <v>0</v>
      </c>
      <c r="R62" s="12">
        <v>0</v>
      </c>
      <c r="S62" s="12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>IF(ROW(A61)&gt;ROWS(rngLoadCombinations)-1,"",INDEX(rngLoadCombinations,ROW(A61)+1,1))</f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115</v>
      </c>
      <c r="B63" s="12">
        <v>10</v>
      </c>
      <c r="C63" s="12" t="str">
        <f>INDEX(rngUnitSettings,MATCH("Length",INDEX(rngUnitSettings,,1),0),2)</f>
        <v>mm</v>
      </c>
      <c r="D63" s="13" t="s">
        <v>116</v>
      </c>
      <c r="E63" s="57" t="s">
        <v>1993</v>
      </c>
      <c r="F63" s="1"/>
      <c r="G63" s="1"/>
      <c r="H63" s="14" t="s">
        <v>430</v>
      </c>
      <c r="I63" s="14"/>
      <c r="J63" s="15"/>
      <c r="K63" s="15"/>
      <c r="L63" s="15"/>
      <c r="M63" s="15"/>
      <c r="N63" s="38"/>
      <c r="O63" s="1"/>
      <c r="P63" s="12" t="str">
        <f>IF(INDEX(rngLoadCombinations,27,1)="","",INDEX(rngLoadCombinations,27,1))</f>
        <v/>
      </c>
      <c r="Q63" s="12">
        <v>0</v>
      </c>
      <c r="R63" s="12">
        <v>0</v>
      </c>
      <c r="S63" s="12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>IF(ROW(A62)&gt;ROWS(rngLoadCombinations)-1,"",INDEX(rngLoadCombinations,ROW(A62)+1,1))</f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117</v>
      </c>
      <c r="B64" s="12" t="s">
        <v>118</v>
      </c>
      <c r="C64" s="12" t="s">
        <v>9</v>
      </c>
      <c r="D64" s="13" t="s">
        <v>119</v>
      </c>
      <c r="E64" s="57" t="s">
        <v>1993</v>
      </c>
      <c r="F64" s="1"/>
      <c r="G64" s="1"/>
      <c r="H64" s="11" t="s">
        <v>431</v>
      </c>
      <c r="I64" s="11" t="s">
        <v>432</v>
      </c>
      <c r="J64" s="12" t="s">
        <v>433</v>
      </c>
      <c r="K64" s="12" t="s">
        <v>434</v>
      </c>
      <c r="L64" s="12" t="s">
        <v>433</v>
      </c>
      <c r="M64" s="12" t="s">
        <v>433</v>
      </c>
      <c r="N64" s="18" t="s">
        <v>435</v>
      </c>
      <c r="O64" s="1"/>
      <c r="P64" s="12" t="str">
        <f>IF(INDEX(rngLoadCombinations,28,1)="","",INDEX(rngLoadCombinations,28,1))</f>
        <v/>
      </c>
      <c r="Q64" s="12">
        <v>0</v>
      </c>
      <c r="R64" s="12">
        <v>0</v>
      </c>
      <c r="S64" s="12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>IF(ROW(A63)&gt;ROWS(rngLoadCombinations)-1,"",INDEX(rngLoadCombinations,ROW(A63)+1,1))</f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120</v>
      </c>
      <c r="B65" s="12" t="s">
        <v>72</v>
      </c>
      <c r="C65" s="12" t="s">
        <v>9</v>
      </c>
      <c r="D65" s="13" t="s">
        <v>121</v>
      </c>
      <c r="E65" s="57" t="s">
        <v>1993</v>
      </c>
      <c r="F65" s="1"/>
      <c r="G65" s="1"/>
      <c r="H65" s="11" t="s">
        <v>436</v>
      </c>
      <c r="I65" s="11" t="s">
        <v>437</v>
      </c>
      <c r="J65" s="12" t="s">
        <v>289</v>
      </c>
      <c r="K65" s="12" t="s">
        <v>289</v>
      </c>
      <c r="L65" s="12" t="s">
        <v>289</v>
      </c>
      <c r="M65" s="12" t="s">
        <v>438</v>
      </c>
      <c r="N65" s="18" t="s">
        <v>439</v>
      </c>
      <c r="O65" s="1"/>
      <c r="P65" s="12" t="str">
        <f>IF(INDEX(rngLoadCombinations,29,1)="","",INDEX(rngLoadCombinations,29,1))</f>
        <v/>
      </c>
      <c r="Q65" s="12">
        <v>0</v>
      </c>
      <c r="R65" s="12">
        <v>0</v>
      </c>
      <c r="S65" s="12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>IF(ROW(A64)&gt;ROWS(rngLoadCombinations)-1,"",INDEX(rngLoadCombinations,ROW(A64)+1,1))</f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4" t="s">
        <v>122</v>
      </c>
      <c r="B66" s="15"/>
      <c r="C66" s="15" t="s">
        <v>9</v>
      </c>
      <c r="D66" s="16"/>
      <c r="E66" s="15"/>
      <c r="F66" s="1"/>
      <c r="G66" s="1"/>
      <c r="H66" s="11" t="s">
        <v>440</v>
      </c>
      <c r="I66" s="11" t="s">
        <v>441</v>
      </c>
      <c r="J66" s="12">
        <v>1</v>
      </c>
      <c r="K66" s="12">
        <v>1</v>
      </c>
      <c r="L66" s="12">
        <v>1</v>
      </c>
      <c r="M66" s="12">
        <v>1</v>
      </c>
      <c r="N66" s="18" t="s">
        <v>442</v>
      </c>
      <c r="O66" s="1"/>
      <c r="P66" s="12" t="str">
        <f>IF(INDEX(rngLoadCombinations,30,1)="","",INDEX(rngLoadCombinations,30,1))</f>
        <v/>
      </c>
      <c r="Q66" s="12">
        <v>0</v>
      </c>
      <c r="R66" s="12">
        <v>0</v>
      </c>
      <c r="S66" s="12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123</v>
      </c>
      <c r="B67" s="12">
        <v>0.7</v>
      </c>
      <c r="C67" s="12" t="s">
        <v>9</v>
      </c>
      <c r="D67" s="13" t="s">
        <v>124</v>
      </c>
      <c r="E67" s="57" t="s">
        <v>1993</v>
      </c>
      <c r="F67" s="1"/>
      <c r="G67" s="1"/>
      <c r="H67" s="11" t="s">
        <v>443</v>
      </c>
      <c r="I67" s="11" t="s">
        <v>444</v>
      </c>
      <c r="J67" s="12">
        <v>6</v>
      </c>
      <c r="K67" s="12">
        <v>6</v>
      </c>
      <c r="L67" s="12">
        <v>6</v>
      </c>
      <c r="M67" s="12">
        <v>6</v>
      </c>
      <c r="N67" s="18" t="s">
        <v>445</v>
      </c>
      <c r="O67" s="1"/>
      <c r="P67" s="12" t="str">
        <f>IF(INDEX(rngLoadCombinations,31,1)="","",INDEX(rngLoadCombinations,31,1))</f>
        <v/>
      </c>
      <c r="Q67" s="12">
        <v>0</v>
      </c>
      <c r="R67" s="12">
        <v>0</v>
      </c>
      <c r="S67" s="12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>IF(ROW(A66)&gt;ROWS(rngLoadCombinations)-1,"",INDEX(rngLoadCombinations,ROW(A66)+1,1))</f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125</v>
      </c>
      <c r="B68" s="12">
        <v>0.15</v>
      </c>
      <c r="C68" s="12" t="s">
        <v>9</v>
      </c>
      <c r="D68" s="13" t="s">
        <v>126</v>
      </c>
      <c r="E68" s="57" t="s">
        <v>1993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>IF(ROW(A67)&gt;ROWS(rngLoadCombinations)-1,"",INDEX(rngLoadCombinations,ROW(A67)+1,1))</f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127</v>
      </c>
      <c r="B69" s="12">
        <v>1.5</v>
      </c>
      <c r="C69" s="12" t="s">
        <v>9</v>
      </c>
      <c r="D69" s="13" t="s">
        <v>128</v>
      </c>
      <c r="E69" s="57" t="s">
        <v>1993</v>
      </c>
      <c r="F69" s="1"/>
      <c r="G69" s="1"/>
      <c r="H69" s="56" t="s">
        <v>2007</v>
      </c>
      <c r="I69" s="5"/>
      <c r="J69" s="5"/>
      <c r="K69" s="5"/>
      <c r="L69" s="5"/>
      <c r="M69" s="5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>IF(ROW(A68)&gt;ROWS(rngLoadCombinations)-1,"",INDEX(rngLoadCombinations,ROW(A68)+1,1))</f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4" t="s">
        <v>129</v>
      </c>
      <c r="B70" s="15"/>
      <c r="C70" s="15" t="s">
        <v>9</v>
      </c>
      <c r="D70" s="16"/>
      <c r="E70" s="15"/>
      <c r="F70" s="1"/>
      <c r="G70" s="1"/>
      <c r="H70" s="8" t="s">
        <v>1</v>
      </c>
      <c r="I70" s="8" t="s">
        <v>447</v>
      </c>
      <c r="J70" s="8" t="s">
        <v>448</v>
      </c>
      <c r="K70" s="9" t="s">
        <v>3</v>
      </c>
      <c r="L70" s="10" t="s">
        <v>4</v>
      </c>
      <c r="M70" s="9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>IF(ROW(A69)&gt;ROWS(rngLoadCombinations)-1,"",INDEX(rngLoadCombinations,ROW(A69)+1,1))</f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130</v>
      </c>
      <c r="B71" s="12">
        <v>1</v>
      </c>
      <c r="C71" s="12" t="s">
        <v>9</v>
      </c>
      <c r="D71" s="13" t="s">
        <v>131</v>
      </c>
      <c r="E71" s="57" t="s">
        <v>1993</v>
      </c>
      <c r="F71" s="1"/>
      <c r="G71" s="1"/>
      <c r="H71" s="11" t="s">
        <v>449</v>
      </c>
      <c r="I71" s="12" t="s">
        <v>8</v>
      </c>
      <c r="J71" s="12" t="s">
        <v>8</v>
      </c>
      <c r="K71" s="12" t="s">
        <v>450</v>
      </c>
      <c r="L71" s="13" t="s">
        <v>451</v>
      </c>
      <c r="M71" s="57" t="s">
        <v>1993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>IF(ROW(A70)&gt;ROWS(rngLoadCombinations)-1,"",INDEX(rngLoadCombinations,ROW(A70)+1,1))</f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132</v>
      </c>
      <c r="B72" s="12">
        <v>0.7</v>
      </c>
      <c r="C72" s="12" t="s">
        <v>9</v>
      </c>
      <c r="D72" s="13" t="s">
        <v>133</v>
      </c>
      <c r="E72" s="57" t="s">
        <v>1993</v>
      </c>
      <c r="F72" s="1"/>
      <c r="G72" s="1"/>
      <c r="H72" s="11" t="s">
        <v>452</v>
      </c>
      <c r="I72" s="12" t="s">
        <v>453</v>
      </c>
      <c r="J72" s="12" t="s">
        <v>453</v>
      </c>
      <c r="K72" s="12" t="s">
        <v>9</v>
      </c>
      <c r="L72" s="13" t="s">
        <v>454</v>
      </c>
      <c r="M72" s="57" t="s">
        <v>1993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>IF(ROW(A71)&gt;ROWS(rngLoadCombinations)-1,"",INDEX(rngLoadCombinations,ROW(A71)+1,1))</f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/>
      <c r="B73" s="12"/>
      <c r="C73" s="12"/>
      <c r="D73" s="13"/>
      <c r="E73" s="12"/>
      <c r="F73" s="1"/>
      <c r="G73" s="1"/>
      <c r="H73" s="11" t="s">
        <v>455</v>
      </c>
      <c r="I73" s="12">
        <v>60</v>
      </c>
      <c r="J73" s="12">
        <v>100</v>
      </c>
      <c r="K73" s="12" t="s">
        <v>26</v>
      </c>
      <c r="L73" s="13" t="s">
        <v>456</v>
      </c>
      <c r="M73" s="57" t="s">
        <v>1993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>IF(ROW(A72)&gt;ROWS(rngLoadCombinations)-1,"",INDEX(rngLoadCombinations,ROW(A72)+1,1))</f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8" t="s">
        <v>134</v>
      </c>
      <c r="B74" s="9"/>
      <c r="C74" s="9"/>
      <c r="D74" s="10"/>
      <c r="E74" s="9"/>
      <c r="F74" s="1"/>
      <c r="G74" s="1"/>
      <c r="H74" s="11" t="s">
        <v>457</v>
      </c>
      <c r="I74" s="12" t="s">
        <v>8</v>
      </c>
      <c r="J74" s="12" t="s">
        <v>9</v>
      </c>
      <c r="K74" s="12" t="s">
        <v>450</v>
      </c>
      <c r="L74" s="13" t="s">
        <v>458</v>
      </c>
      <c r="M74" s="57" t="s">
        <v>1993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>IF(ROW(A73)&gt;ROWS(rngLoadCombinations)-1,"",INDEX(rngLoadCombinations,ROW(A73)+1,1))</f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135</v>
      </c>
      <c r="B75" s="12">
        <v>0.3</v>
      </c>
      <c r="C75" s="12" t="str">
        <f>INDEX(rngUnitSettings,MATCH("Length",INDEX(rngUnitSettings,,1),0),2)</f>
        <v>mm</v>
      </c>
      <c r="D75" s="13" t="s">
        <v>136</v>
      </c>
      <c r="E75" s="57" t="s">
        <v>1993</v>
      </c>
      <c r="F75" s="1"/>
      <c r="G75" s="1"/>
      <c r="H75" s="11" t="s">
        <v>459</v>
      </c>
      <c r="I75" s="12">
        <v>1.35</v>
      </c>
      <c r="J75" s="12">
        <v>1.75</v>
      </c>
      <c r="K75" s="12" t="s">
        <v>241</v>
      </c>
      <c r="L75" s="13" t="s">
        <v>460</v>
      </c>
      <c r="M75" s="57" t="s">
        <v>1993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>IF(ROW(A74)&gt;ROWS(rngLoadCombinations)-1,"",INDEX(rngLoadCombinations,ROW(A74)+1,1))</f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137</v>
      </c>
      <c r="B76" s="12" t="s">
        <v>72</v>
      </c>
      <c r="C76" s="12" t="s">
        <v>9</v>
      </c>
      <c r="D76" s="13" t="s">
        <v>138</v>
      </c>
      <c r="E76" s="57" t="s">
        <v>1993</v>
      </c>
      <c r="F76" s="1"/>
      <c r="G76" s="1"/>
      <c r="H76" s="11" t="s">
        <v>461</v>
      </c>
      <c r="I76" s="12" t="s">
        <v>9</v>
      </c>
      <c r="J76" s="12">
        <v>0.85</v>
      </c>
      <c r="K76" s="12" t="s">
        <v>241</v>
      </c>
      <c r="L76" s="13" t="s">
        <v>462</v>
      </c>
      <c r="M76" s="57" t="s">
        <v>1993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>IF(ROW(A75)&gt;ROWS(rngLoadCombinations)-1,"",INDEX(rngLoadCombinations,ROW(A75)+1,1))</f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139</v>
      </c>
      <c r="B77" s="12" t="s">
        <v>72</v>
      </c>
      <c r="C77" s="12" t="s">
        <v>9</v>
      </c>
      <c r="D77" s="13" t="s">
        <v>140</v>
      </c>
      <c r="E77" s="57" t="s">
        <v>1993</v>
      </c>
      <c r="F77" s="1"/>
      <c r="G77" s="1"/>
      <c r="H77" s="11" t="s">
        <v>463</v>
      </c>
      <c r="I77" s="12" t="s">
        <v>241</v>
      </c>
      <c r="J77" s="12" t="s">
        <v>241</v>
      </c>
      <c r="K77" s="12" t="s">
        <v>9</v>
      </c>
      <c r="L77" s="13" t="s">
        <v>464</v>
      </c>
      <c r="M77" s="57" t="s">
        <v>1993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>IF(ROW(A76)&gt;ROWS(rngLoadCombinations)-1,"",INDEX(rngLoadCombinations,ROW(A76)+1,1))</f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141</v>
      </c>
      <c r="B78" s="12" t="s">
        <v>142</v>
      </c>
      <c r="C78" s="12" t="s">
        <v>9</v>
      </c>
      <c r="D78" s="13" t="s">
        <v>143</v>
      </c>
      <c r="E78" s="57" t="s">
        <v>1993</v>
      </c>
      <c r="F78" s="1"/>
      <c r="G78" s="1"/>
      <c r="H78" s="11" t="s">
        <v>465</v>
      </c>
      <c r="I78" s="12">
        <v>13</v>
      </c>
      <c r="J78" s="12">
        <v>13</v>
      </c>
      <c r="K78" s="12" t="str">
        <f>IF(I77=J77,IF(I77="pt","pt","мм"),"арм.="&amp;IF(I77="pt","pt","мм")&amp;"; разм.="&amp;IF(J77="pt","pt","мм"))</f>
        <v>pt</v>
      </c>
      <c r="L78" s="13" t="s">
        <v>466</v>
      </c>
      <c r="M78" s="57" t="s">
        <v>1993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>IF(ROW(A77)&gt;ROWS(rngLoadCombinations)-1,"",INDEX(rngLoadCombinations,ROW(A77)+1,1))</f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144</v>
      </c>
      <c r="B79" s="12" t="s">
        <v>145</v>
      </c>
      <c r="C79" s="12" t="s">
        <v>9</v>
      </c>
      <c r="D79" s="13" t="s">
        <v>146</v>
      </c>
      <c r="E79" s="57" t="s">
        <v>1993</v>
      </c>
      <c r="F79" s="1"/>
      <c r="G79" s="1"/>
      <c r="H79" s="11" t="s">
        <v>467</v>
      </c>
      <c r="I79" s="12">
        <v>9</v>
      </c>
      <c r="J79" s="12">
        <v>9</v>
      </c>
      <c r="K79" s="12" t="str">
        <f>IF(I77=J77,IF(I77="pt","pt","мм"),"арм.="&amp;IF(I77="pt","pt","мм")&amp;"; разм.="&amp;IF(J77="pt","pt","мм"))</f>
        <v>pt</v>
      </c>
      <c r="L79" s="13" t="s">
        <v>468</v>
      </c>
      <c r="M79" s="57" t="s">
        <v>1993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>IF(ROW(A78)&gt;ROWS(rngLoadCombinations)-1,"",INDEX(rngLoadCombinations,ROW(A78)+1,1))</f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147</v>
      </c>
      <c r="B80" s="12">
        <v>1.4</v>
      </c>
      <c r="C80" s="12" t="s">
        <v>9</v>
      </c>
      <c r="D80" s="13" t="s">
        <v>148</v>
      </c>
      <c r="E80" s="57" t="s">
        <v>1993</v>
      </c>
      <c r="F80" s="1"/>
      <c r="G80" s="1"/>
      <c r="H80" s="11" t="s">
        <v>469</v>
      </c>
      <c r="I80" s="12" t="s">
        <v>9</v>
      </c>
      <c r="J80" s="12" t="s">
        <v>470</v>
      </c>
      <c r="K80" s="12" t="s">
        <v>9</v>
      </c>
      <c r="L80" s="13" t="s">
        <v>471</v>
      </c>
      <c r="M80" s="57" t="s">
        <v>1993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>IF(ROW(A79)&gt;ROWS(rngLoadCombinations)-1,"",INDEX(rngLoadCombinations,ROW(A79)+1,1))</f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149</v>
      </c>
      <c r="B81" s="12">
        <v>0.5</v>
      </c>
      <c r="C81" s="12" t="s">
        <v>9</v>
      </c>
      <c r="D81" s="13" t="s">
        <v>150</v>
      </c>
      <c r="E81" s="53" t="s">
        <v>1993</v>
      </c>
      <c r="F81" s="1"/>
      <c r="G81" s="1"/>
      <c r="H81" s="11" t="s">
        <v>472</v>
      </c>
      <c r="I81" s="12" t="s">
        <v>9</v>
      </c>
      <c r="J81" s="12" t="s">
        <v>473</v>
      </c>
      <c r="K81" s="12" t="s">
        <v>9</v>
      </c>
      <c r="L81" s="13" t="s">
        <v>474</v>
      </c>
      <c r="M81" s="53" t="s">
        <v>1993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>IF(ROW(A80)&gt;ROWS(rngLoadCombinations)-1,"",INDEX(rngLoadCombinations,ROW(A80)+1,1))</f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151</v>
      </c>
      <c r="B82" s="12" t="s">
        <v>72</v>
      </c>
      <c r="C82" s="12" t="s">
        <v>9</v>
      </c>
      <c r="D82" s="13" t="s">
        <v>152</v>
      </c>
      <c r="E82" s="53" t="s">
        <v>1993</v>
      </c>
      <c r="F82" s="1"/>
      <c r="G82" s="1"/>
      <c r="H82" s="11" t="s">
        <v>475</v>
      </c>
      <c r="I82" s="39" t="s">
        <v>476</v>
      </c>
      <c r="J82" s="39" t="s">
        <v>476</v>
      </c>
      <c r="K82" s="12" t="s">
        <v>252</v>
      </c>
      <c r="L82" s="13" t="s">
        <v>477</v>
      </c>
      <c r="M82" s="53" t="s">
        <v>1993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>IF(ROW(A81)&gt;ROWS(rngLoadCombinations)-1,"",INDEX(rngLoadCombinations,ROW(A81)+1,1))</f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153</v>
      </c>
      <c r="B83" s="12">
        <v>1</v>
      </c>
      <c r="C83" s="12" t="s">
        <v>9</v>
      </c>
      <c r="D83" s="13" t="s">
        <v>154</v>
      </c>
      <c r="E83" s="53" t="s">
        <v>1993</v>
      </c>
      <c r="F83" s="1"/>
      <c r="G83" s="1"/>
      <c r="H83" s="11" t="s">
        <v>478</v>
      </c>
      <c r="I83" s="39" t="s">
        <v>9</v>
      </c>
      <c r="J83" s="39" t="s">
        <v>479</v>
      </c>
      <c r="K83" s="12" t="s">
        <v>252</v>
      </c>
      <c r="L83" s="13" t="s">
        <v>480</v>
      </c>
      <c r="M83" s="53" t="s">
        <v>1993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>IF(ROW(A82)&gt;ROWS(rngLoadCombinations)-1,"",INDEX(rngLoadCombinations,ROW(A82)+1,1))</f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155</v>
      </c>
      <c r="B84" s="12" t="s">
        <v>156</v>
      </c>
      <c r="C84" s="12" t="s">
        <v>9</v>
      </c>
      <c r="D84" s="13" t="s">
        <v>157</v>
      </c>
      <c r="E84" s="53" t="s">
        <v>1993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>IF(ROW(A83)&gt;ROWS(rngLoadCombinations)-1,"",INDEX(rngLoadCombinations,ROW(A83)+1,1))</f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158</v>
      </c>
      <c r="B85" s="12" t="s">
        <v>159</v>
      </c>
      <c r="C85" s="12" t="s">
        <v>9</v>
      </c>
      <c r="D85" s="13" t="s">
        <v>160</v>
      </c>
      <c r="E85" s="53" t="s">
        <v>1993</v>
      </c>
      <c r="F85" s="1"/>
      <c r="G85" s="1"/>
      <c r="H85" s="55" t="s">
        <v>1996</v>
      </c>
      <c r="I85" s="5"/>
      <c r="J85" s="5"/>
      <c r="K85" s="5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>IF(ROW(A84)&gt;ROWS(rngLoadCombinations)-1,"",INDEX(rngLoadCombinations,ROW(A84)+1,1))</f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161</v>
      </c>
      <c r="B86" s="12">
        <v>1</v>
      </c>
      <c r="C86" s="12" t="s">
        <v>9</v>
      </c>
      <c r="D86" s="13" t="s">
        <v>162</v>
      </c>
      <c r="E86" s="53" t="s">
        <v>1993</v>
      </c>
      <c r="F86" s="1"/>
      <c r="G86" s="1"/>
      <c r="H86" s="8" t="s">
        <v>1</v>
      </c>
      <c r="I86" s="9" t="s">
        <v>2</v>
      </c>
      <c r="J86" s="9" t="s">
        <v>3</v>
      </c>
      <c r="K86" s="10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>IF(ROW(A85)&gt;ROWS(rngLoadCombinations)-1,"",INDEX(rngLoadCombinations,ROW(A85)+1,1))</f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/>
      <c r="B87" s="12"/>
      <c r="C87" s="12"/>
      <c r="D87" s="13"/>
      <c r="E87" s="12"/>
      <c r="F87" s="1"/>
      <c r="G87" s="1"/>
      <c r="H87" s="11" t="s">
        <v>482</v>
      </c>
      <c r="I87" s="12">
        <v>300</v>
      </c>
      <c r="J87" s="12" t="str">
        <f>INDEX(rngUnitSettings,MATCH("Length",INDEX(rngUnitSettings,,1),0),2)</f>
        <v>mm</v>
      </c>
      <c r="K87" s="18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>IF(ROW(A86)&gt;ROWS(rngLoadCombinations)-1,"",INDEX(rngLoadCombinations,ROW(A86)+1,1))</f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8" t="s">
        <v>163</v>
      </c>
      <c r="B88" s="9"/>
      <c r="C88" s="9"/>
      <c r="D88" s="10"/>
      <c r="E88" s="9"/>
      <c r="F88" s="1"/>
      <c r="G88" s="1"/>
      <c r="H88" s="11" t="s">
        <v>484</v>
      </c>
      <c r="I88" s="12">
        <v>40</v>
      </c>
      <c r="J88" s="12" t="str">
        <f>INDEX(rngUnitSettings,MATCH("Length",INDEX(rngUnitSettings,,1),0),2)</f>
        <v>mm</v>
      </c>
      <c r="K88" s="18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>IF(ROW(A87)&gt;ROWS(rngLoadCombinations)-1,"",INDEX(rngLoadCombinations,ROW(A87)+1,1))</f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164</v>
      </c>
      <c r="B89" s="12" t="s">
        <v>165</v>
      </c>
      <c r="C89" s="12" t="s">
        <v>9</v>
      </c>
      <c r="D89" s="13" t="s">
        <v>166</v>
      </c>
      <c r="E89" s="53" t="s">
        <v>1993</v>
      </c>
      <c r="F89" s="1"/>
      <c r="G89" s="1"/>
      <c r="H89" s="11" t="s">
        <v>486</v>
      </c>
      <c r="I89" s="12">
        <v>8</v>
      </c>
      <c r="J89" s="12" t="s">
        <v>31</v>
      </c>
      <c r="K89" s="18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>IF(ROW(A88)&gt;ROWS(rngLoadCombinations)-1,"",INDEX(rngLoadCombinations,ROW(A88)+1,1))</f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167</v>
      </c>
      <c r="B90" s="12" t="s">
        <v>8</v>
      </c>
      <c r="C90" s="12" t="s">
        <v>9</v>
      </c>
      <c r="D90" s="13" t="s">
        <v>168</v>
      </c>
      <c r="E90" s="53" t="s">
        <v>1993</v>
      </c>
      <c r="F90" s="1"/>
      <c r="G90" s="1"/>
      <c r="H90" s="11" t="s">
        <v>488</v>
      </c>
      <c r="I90" s="12">
        <v>20</v>
      </c>
      <c r="J90" s="12" t="str">
        <f>INDEX(rngUnitSettings,MATCH("Length",INDEX(rngUnitSettings,,1),0),2)</f>
        <v>mm</v>
      </c>
      <c r="K90" s="18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>IF(ROW(A89)&gt;ROWS(rngLoadCombinations)-1,"",INDEX(rngLoadCombinations,ROW(A89)+1,1))</f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169</v>
      </c>
      <c r="B91" s="12" t="s">
        <v>170</v>
      </c>
      <c r="C91" s="12" t="s">
        <v>9</v>
      </c>
      <c r="D91" s="13" t="s">
        <v>171</v>
      </c>
      <c r="E91" s="53" t="s">
        <v>1993</v>
      </c>
      <c r="F91" s="1"/>
      <c r="G91" s="1"/>
      <c r="H91" s="19" t="s">
        <v>490</v>
      </c>
      <c r="I91" s="20"/>
      <c r="J91" s="20"/>
      <c r="K91" s="2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>IF(ROW(A90)&gt;ROWS(rngLoadCombinations)-1,"",INDEX(rngLoadCombinations,ROW(A90)+1,1))</f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172</v>
      </c>
      <c r="B92" s="12" t="s">
        <v>8</v>
      </c>
      <c r="C92" s="12" t="s">
        <v>9</v>
      </c>
      <c r="D92" s="13" t="s">
        <v>173</v>
      </c>
      <c r="E92" s="53" t="s">
        <v>1993</v>
      </c>
      <c r="F92" s="1"/>
      <c r="G92" s="1"/>
      <c r="H92" s="11" t="s">
        <v>491</v>
      </c>
      <c r="I92" s="12"/>
      <c r="J92" s="12" t="str">
        <f>INDEX(rngUnitSettings,MATCH("Length",INDEX(rngUnitSettings,,1),0),2)</f>
        <v>mm</v>
      </c>
      <c r="K92" s="18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>IF(ROW(A91)&gt;ROWS(rngLoadCombinations)-1,"",INDEX(rngLoadCombinations,ROW(A91)+1,1))</f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174</v>
      </c>
      <c r="B93" s="12" t="s">
        <v>8</v>
      </c>
      <c r="C93" s="12" t="s">
        <v>9</v>
      </c>
      <c r="D93" s="13" t="s">
        <v>175</v>
      </c>
      <c r="E93" s="53" t="s">
        <v>1993</v>
      </c>
      <c r="F93" s="1"/>
      <c r="G93" s="1"/>
      <c r="H93" s="11" t="s">
        <v>493</v>
      </c>
      <c r="I93" s="12"/>
      <c r="J93" s="12" t="str">
        <f>INDEX(rngUnitSettings,MATCH("Length",INDEX(rngUnitSettings,,1),0),2)</f>
        <v>mm</v>
      </c>
      <c r="K93" s="18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>IF(ROW(A92)&gt;ROWS(rngLoadCombinations)-1,"",INDEX(rngLoadCombinations,ROW(A92)+1,1))</f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176</v>
      </c>
      <c r="B94" s="12" t="s">
        <v>177</v>
      </c>
      <c r="C94" s="12" t="s">
        <v>9</v>
      </c>
      <c r="D94" s="13" t="s">
        <v>178</v>
      </c>
      <c r="E94" s="53" t="s">
        <v>1993</v>
      </c>
      <c r="F94" s="1"/>
      <c r="G94" s="1"/>
      <c r="H94" s="11" t="s">
        <v>495</v>
      </c>
      <c r="I94" s="12" t="s">
        <v>496</v>
      </c>
      <c r="J94" s="12" t="s">
        <v>9</v>
      </c>
      <c r="K94" s="18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>IF(ROW(A93)&gt;ROWS(rngLoadCombinations)-1,"",INDEX(rngLoadCombinations,ROW(A93)+1,1))</f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179</v>
      </c>
      <c r="B95" s="12" t="s">
        <v>180</v>
      </c>
      <c r="C95" s="12" t="s">
        <v>9</v>
      </c>
      <c r="D95" s="13" t="s">
        <v>181</v>
      </c>
      <c r="E95" s="53" t="s">
        <v>1993</v>
      </c>
      <c r="F95" s="1"/>
      <c r="G95" s="1"/>
      <c r="H95" s="11" t="s">
        <v>498</v>
      </c>
      <c r="I95" s="12" t="s">
        <v>496</v>
      </c>
      <c r="J95" s="12" t="s">
        <v>9</v>
      </c>
      <c r="K95" s="18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>IF(ROW(A94)&gt;ROWS(rngLoadCombinations)-1,"",INDEX(rngLoadCombinations,ROW(A94)+1,1))</f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182</v>
      </c>
      <c r="B96" s="12" t="s">
        <v>183</v>
      </c>
      <c r="C96" s="12" t="s">
        <v>9</v>
      </c>
      <c r="D96" s="13" t="s">
        <v>184</v>
      </c>
      <c r="E96" s="53" t="s">
        <v>1993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>IF(ROW(A95)&gt;ROWS(rngLoadCombinations)-1,"",INDEX(rngLoadCombinations,ROW(A95)+1,1))</f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185</v>
      </c>
      <c r="B97" s="12" t="s">
        <v>186</v>
      </c>
      <c r="C97" s="12" t="s">
        <v>9</v>
      </c>
      <c r="D97" s="13" t="s">
        <v>187</v>
      </c>
      <c r="E97" s="53" t="s">
        <v>1993</v>
      </c>
      <c r="F97" s="1"/>
      <c r="G97" s="1"/>
      <c r="H97" s="55" t="s">
        <v>1997</v>
      </c>
      <c r="I97" s="5"/>
      <c r="J97" s="5"/>
      <c r="K97" s="5"/>
      <c r="L97" s="5"/>
      <c r="M97" s="5"/>
      <c r="N97" s="5"/>
      <c r="O97" s="5"/>
      <c r="P97" s="5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>IF(ROW(A96)&gt;ROWS(rngLoadCombinations)-1,"",INDEX(rngLoadCombinations,ROW(A96)+1,1))</f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188</v>
      </c>
      <c r="B98" s="12" t="s">
        <v>189</v>
      </c>
      <c r="C98" s="12" t="s">
        <v>9</v>
      </c>
      <c r="D98" s="13" t="s">
        <v>190</v>
      </c>
      <c r="E98" s="53" t="s">
        <v>1993</v>
      </c>
      <c r="F98" s="1"/>
      <c r="G98" s="1"/>
      <c r="H98" s="22" t="s">
        <v>502</v>
      </c>
      <c r="I98" s="22"/>
      <c r="J98" s="22"/>
      <c r="K98" s="22"/>
      <c r="L98" s="11"/>
      <c r="M98" s="11"/>
      <c r="N98" s="11"/>
      <c r="O98" s="11"/>
      <c r="P98" s="1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>IF(ROW(A97)&gt;ROWS(rngLoadCombinations)-1,"",INDEX(rngLoadCombinations,ROW(A97)+1,1))</f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191</v>
      </c>
      <c r="B99" s="12" t="s">
        <v>192</v>
      </c>
      <c r="C99" s="12" t="s">
        <v>9</v>
      </c>
      <c r="D99" s="13" t="s">
        <v>193</v>
      </c>
      <c r="E99" s="53" t="s">
        <v>1993</v>
      </c>
      <c r="F99" s="1"/>
      <c r="G99" s="1"/>
      <c r="H99" s="8" t="s">
        <v>1</v>
      </c>
      <c r="I99" s="8" t="s">
        <v>2</v>
      </c>
      <c r="J99" s="8" t="s">
        <v>3</v>
      </c>
      <c r="K99" s="10" t="s">
        <v>4</v>
      </c>
      <c r="L99" s="11"/>
      <c r="M99" s="11"/>
      <c r="N99" s="11"/>
      <c r="O99" s="11"/>
      <c r="P99" s="1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>IF(ROW(A98)&gt;ROWS(rngLoadCombinations)-1,"",INDEX(rngLoadCombinations,ROW(A98)+1,1))</f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194</v>
      </c>
      <c r="B100" s="12" t="s">
        <v>195</v>
      </c>
      <c r="C100" s="12" t="s">
        <v>9</v>
      </c>
      <c r="D100" s="13" t="s">
        <v>196</v>
      </c>
      <c r="E100" s="53" t="s">
        <v>1993</v>
      </c>
      <c r="F100" s="1"/>
      <c r="G100" s="1"/>
      <c r="H100" s="11" t="s">
        <v>503</v>
      </c>
      <c r="I100" s="12" t="s">
        <v>504</v>
      </c>
      <c r="J100" s="11" t="s">
        <v>9</v>
      </c>
      <c r="K100" s="13" t="s">
        <v>505</v>
      </c>
      <c r="L100" s="11"/>
      <c r="M100" s="11"/>
      <c r="N100" s="11"/>
      <c r="O100" s="11"/>
      <c r="P100" s="1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>IF(ROW(A99)&gt;ROWS(rngLoadCombinations)-1,"",INDEX(rngLoadCombinations,ROW(A99)+1,1))</f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197</v>
      </c>
      <c r="B101" s="12" t="s">
        <v>198</v>
      </c>
      <c r="C101" s="12" t="s">
        <v>9</v>
      </c>
      <c r="D101" s="13" t="s">
        <v>199</v>
      </c>
      <c r="E101" s="53" t="s">
        <v>1993</v>
      </c>
      <c r="F101" s="1"/>
      <c r="G101" s="1"/>
      <c r="H101" s="11" t="s">
        <v>506</v>
      </c>
      <c r="I101" s="12">
        <v>0</v>
      </c>
      <c r="J101" s="11" t="str">
        <f>INDEX(rngUnitSettings,MATCH("Length",INDEX(rngUnitSettings,,1),0),2)</f>
        <v>mm</v>
      </c>
      <c r="K101" s="13" t="s">
        <v>507</v>
      </c>
      <c r="L101" s="11"/>
      <c r="M101" s="11"/>
      <c r="N101" s="11"/>
      <c r="O101" s="11"/>
      <c r="P101" s="1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>IF(ROW(A100)&gt;ROWS(rngLoadCombinations)-1,"",INDEX(rngLoadCombinations,ROW(A100)+1,1))</f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200</v>
      </c>
      <c r="B102" s="12">
        <v>9</v>
      </c>
      <c r="C102" s="12" t="s">
        <v>201</v>
      </c>
      <c r="D102" s="13" t="s">
        <v>202</v>
      </c>
      <c r="E102" s="53" t="s">
        <v>1993</v>
      </c>
      <c r="F102" s="1"/>
      <c r="G102" s="1"/>
      <c r="H102" s="11"/>
      <c r="I102" s="11"/>
      <c r="J102" s="11"/>
      <c r="K102" s="13"/>
      <c r="L102" s="11"/>
      <c r="M102" s="11"/>
      <c r="N102" s="11"/>
      <c r="O102" s="11"/>
      <c r="P102" s="1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>IF(ROW(A101)&gt;ROWS(rngLoadCombinations)-1,"",INDEX(rngLoadCombinations,ROW(A101)+1,1))</f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 t="s">
        <v>203</v>
      </c>
      <c r="B103" s="12">
        <v>5</v>
      </c>
      <c r="C103" s="12" t="s">
        <v>201</v>
      </c>
      <c r="D103" s="13" t="s">
        <v>204</v>
      </c>
      <c r="E103" s="53" t="s">
        <v>1993</v>
      </c>
      <c r="F103" s="1"/>
      <c r="G103" s="1"/>
      <c r="H103" s="23" t="s">
        <v>508</v>
      </c>
      <c r="I103" s="11"/>
      <c r="J103" s="11"/>
      <c r="K103" s="13"/>
      <c r="L103" s="11"/>
      <c r="M103" s="11"/>
      <c r="N103" s="11"/>
      <c r="O103" s="11"/>
      <c r="P103" s="1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>IF(ROW(A102)&gt;ROWS(rngLoadCombinations)-1,"",INDEX(rngLoadCombinations,ROW(A102)+1,1))</f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1" t="s">
        <v>205</v>
      </c>
      <c r="B104" s="12">
        <v>1</v>
      </c>
      <c r="C104" s="12" t="s">
        <v>201</v>
      </c>
      <c r="D104" s="13" t="s">
        <v>206</v>
      </c>
      <c r="E104" s="53" t="s">
        <v>1993</v>
      </c>
      <c r="F104" s="1"/>
      <c r="G104" s="1"/>
      <c r="H104" s="9" t="s">
        <v>509</v>
      </c>
      <c r="I104" s="9" t="s">
        <v>510</v>
      </c>
      <c r="J104" s="9" t="s">
        <v>511</v>
      </c>
      <c r="K104" s="24" t="s">
        <v>512</v>
      </c>
      <c r="L104" s="9" t="s">
        <v>3</v>
      </c>
      <c r="M104" s="11"/>
      <c r="N104" s="11"/>
      <c r="O104" s="11"/>
      <c r="P104" s="1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>IF(ROW(A103)&gt;ROWS(rngLoadCombinations)-1,"",INDEX(rngLoadCombinations,ROW(A103)+1,1))</f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207</v>
      </c>
      <c r="B105" s="12">
        <v>6</v>
      </c>
      <c r="C105" s="12" t="s">
        <v>201</v>
      </c>
      <c r="D105" s="13" t="s">
        <v>208</v>
      </c>
      <c r="E105" s="53" t="s">
        <v>1993</v>
      </c>
      <c r="F105" s="1"/>
      <c r="G105" s="1"/>
      <c r="H105" s="12">
        <v>550</v>
      </c>
      <c r="I105" s="12">
        <v>250</v>
      </c>
      <c r="J105" s="12">
        <v>250</v>
      </c>
      <c r="K105" s="25">
        <v>600</v>
      </c>
      <c r="L105" s="11" t="str">
        <f>INDEX(rngUnitSettings,MATCH("Length",INDEX(rngUnitSettings,,1),0),2)</f>
        <v>mm</v>
      </c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>IF(ROW(A104)&gt;ROWS(rngLoadCombinations)-1,"",INDEX(rngLoadCombinations,ROW(A104)+1,1))</f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 t="s">
        <v>209</v>
      </c>
      <c r="B106" s="12">
        <v>8</v>
      </c>
      <c r="C106" s="12" t="s">
        <v>201</v>
      </c>
      <c r="D106" s="13" t="s">
        <v>210</v>
      </c>
      <c r="E106" s="53" t="s">
        <v>1993</v>
      </c>
      <c r="F106" s="1"/>
      <c r="G106" s="1"/>
      <c r="H106" s="26" t="s">
        <v>513</v>
      </c>
      <c r="I106" s="26"/>
      <c r="J106" s="26"/>
      <c r="K106" s="26"/>
      <c r="L106" s="26"/>
      <c r="M106" s="26"/>
      <c r="N106" s="26"/>
      <c r="O106" s="26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>IF(ROW(A105)&gt;ROWS(rngLoadCombinations)-1,"",INDEX(rngLoadCombinations,ROW(A105)+1,1))</f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/>
      <c r="B107" s="12"/>
      <c r="C107" s="12"/>
      <c r="D107" s="13"/>
      <c r="E107" s="12"/>
      <c r="F107" s="1"/>
      <c r="G107" s="1"/>
      <c r="H107" s="8" t="s">
        <v>514</v>
      </c>
      <c r="I107" s="9" t="s">
        <v>515</v>
      </c>
      <c r="J107" s="9" t="s">
        <v>516</v>
      </c>
      <c r="K107" s="24" t="s">
        <v>517</v>
      </c>
      <c r="L107" s="9" t="s">
        <v>518</v>
      </c>
      <c r="M107" s="9" t="s">
        <v>519</v>
      </c>
      <c r="N107" s="9" t="s">
        <v>3</v>
      </c>
      <c r="O107" s="27" t="s">
        <v>4</v>
      </c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>IF(ROW(A106)&gt;ROWS(rngLoadCombinations)-1,"",INDEX(rngLoadCombinations,ROW(A106)+1,1))</f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8" t="s">
        <v>211</v>
      </c>
      <c r="B108" s="9"/>
      <c r="C108" s="9"/>
      <c r="D108" s="10"/>
      <c r="E108" s="9"/>
      <c r="F108" s="1"/>
      <c r="G108" s="1"/>
      <c r="H108" s="11" t="s">
        <v>520</v>
      </c>
      <c r="I108" s="12">
        <v>40</v>
      </c>
      <c r="J108" s="12">
        <v>32</v>
      </c>
      <c r="K108" s="25">
        <v>5</v>
      </c>
      <c r="L108" s="12">
        <v>80</v>
      </c>
      <c r="M108" s="12">
        <v>80</v>
      </c>
      <c r="N108" s="12" t="str">
        <f>INDEX(rngUnitSettings,MATCH("Length",INDEX(rngUnitSettings,,1),0),2)</f>
        <v>mm</v>
      </c>
      <c r="O108" s="18" t="s">
        <v>521</v>
      </c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>IF(ROW(A107)&gt;ROWS(rngLoadCombinations)-1,"",INDEX(rngLoadCombinations,ROW(A107)+1,1))</f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212</v>
      </c>
      <c r="B109" s="12" t="s">
        <v>180</v>
      </c>
      <c r="C109" s="12" t="s">
        <v>9</v>
      </c>
      <c r="D109" s="13" t="s">
        <v>213</v>
      </c>
      <c r="E109" s="53" t="s">
        <v>1993</v>
      </c>
      <c r="F109" s="1"/>
      <c r="G109" s="1"/>
      <c r="H109" s="11" t="s">
        <v>522</v>
      </c>
      <c r="I109" s="12">
        <v>40</v>
      </c>
      <c r="J109" s="12">
        <v>32</v>
      </c>
      <c r="K109" s="25">
        <v>5</v>
      </c>
      <c r="L109" s="12">
        <v>80</v>
      </c>
      <c r="M109" s="12">
        <v>80</v>
      </c>
      <c r="N109" s="12" t="str">
        <f>INDEX(rngUnitSettings,MATCH("Length",INDEX(rngUnitSettings,,1),0),2)</f>
        <v>mm</v>
      </c>
      <c r="O109" s="18" t="s">
        <v>523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>IF(ROW(A108)&gt;ROWS(rngLoadCombinations)-1,"",INDEX(rngLoadCombinations,ROW(A108)+1,1))</f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214</v>
      </c>
      <c r="B110" s="12" t="s">
        <v>183</v>
      </c>
      <c r="C110" s="12" t="s">
        <v>9</v>
      </c>
      <c r="D110" s="13" t="s">
        <v>215</v>
      </c>
      <c r="E110" s="53" t="s">
        <v>1993</v>
      </c>
      <c r="F110" s="1"/>
      <c r="G110" s="1"/>
      <c r="H110" s="11" t="s">
        <v>524</v>
      </c>
      <c r="I110" s="12">
        <v>40</v>
      </c>
      <c r="J110" s="12">
        <v>32</v>
      </c>
      <c r="K110" s="25">
        <v>2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525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>IF(ROW(A109)&gt;ROWS(rngLoadCombinations)-1,"",INDEX(rngLoadCombinations,ROW(A109)+1,1))</f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216</v>
      </c>
      <c r="B111" s="12">
        <v>9.9999999999999995E-7</v>
      </c>
      <c r="C111" s="12" t="str">
        <f>INDEX(rngUnitSettings,MATCH("Area",INDEX(rngUnitSettings,,1),0),2)</f>
        <v>mm2</v>
      </c>
      <c r="D111" s="13" t="s">
        <v>217</v>
      </c>
      <c r="E111" s="53" t="s">
        <v>1993</v>
      </c>
      <c r="F111" s="1"/>
      <c r="G111" s="1"/>
      <c r="H111" s="11" t="s">
        <v>526</v>
      </c>
      <c r="I111" s="12">
        <v>40</v>
      </c>
      <c r="J111" s="12">
        <v>32</v>
      </c>
      <c r="K111" s="25">
        <v>2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527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>IF(ROW(A110)&gt;ROWS(rngLoadCombinations)-1,"",INDEX(rngLoadCombinations,ROW(A110)+1,1))</f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/>
      <c r="B112" s="12"/>
      <c r="C112" s="12"/>
      <c r="D112" s="13"/>
      <c r="E112" s="12"/>
      <c r="F112" s="1"/>
      <c r="G112" s="1"/>
      <c r="H112" s="11" t="s">
        <v>528</v>
      </c>
      <c r="I112" s="12">
        <v>40</v>
      </c>
      <c r="J112" s="12">
        <v>32</v>
      </c>
      <c r="K112" s="25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529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>IF(ROW(A111)&gt;ROWS(rngLoadCombinations)-1,"",INDEX(rngLoadCombinations,ROW(A111)+1,1))</f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8" t="s">
        <v>218</v>
      </c>
      <c r="B113" s="9"/>
      <c r="C113" s="9"/>
      <c r="D113" s="10"/>
      <c r="E113" s="9"/>
      <c r="F113" s="1"/>
      <c r="G113" s="1"/>
      <c r="H113" s="11" t="s">
        <v>530</v>
      </c>
      <c r="I113" s="12">
        <v>40</v>
      </c>
      <c r="J113" s="12">
        <v>32</v>
      </c>
      <c r="K113" s="25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531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>IF(ROW(A112)&gt;ROWS(rngLoadCombinations)-1,"",INDEX(rngLoadCombinations,ROW(A112)+1,1))</f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219</v>
      </c>
      <c r="B114" s="12" t="s">
        <v>8</v>
      </c>
      <c r="C114" s="12" t="s">
        <v>9</v>
      </c>
      <c r="D114" s="13" t="s">
        <v>220</v>
      </c>
      <c r="E114" s="53" t="s">
        <v>1993</v>
      </c>
      <c r="F114" s="1"/>
      <c r="G114" s="1"/>
      <c r="H114" s="11" t="s">
        <v>532</v>
      </c>
      <c r="I114" s="12">
        <v>40</v>
      </c>
      <c r="J114" s="12">
        <v>32</v>
      </c>
      <c r="K114" s="25">
        <v>5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533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>IF(ROW(A113)&gt;ROWS(rngLoadCombinations)-1,"",INDEX(rngLoadCombinations,ROW(A113)+1,1))</f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221</v>
      </c>
      <c r="B115" s="12" t="s">
        <v>8</v>
      </c>
      <c r="C115" s="12" t="s">
        <v>9</v>
      </c>
      <c r="D115" s="13" t="s">
        <v>222</v>
      </c>
      <c r="E115" s="53" t="s">
        <v>1993</v>
      </c>
      <c r="F115" s="1"/>
      <c r="G115" s="1"/>
      <c r="H115" s="11" t="s">
        <v>534</v>
      </c>
      <c r="I115" s="12">
        <v>40</v>
      </c>
      <c r="J115" s="12">
        <v>32</v>
      </c>
      <c r="K115" s="25">
        <v>5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535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>IF(ROW(A114)&gt;ROWS(rngLoadCombinations)-1,"",INDEX(rngLoadCombinations,ROW(A114)+1,1))</f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223</v>
      </c>
      <c r="B116" s="12" t="s">
        <v>165</v>
      </c>
      <c r="C116" s="12" t="s">
        <v>9</v>
      </c>
      <c r="D116" s="13" t="s">
        <v>224</v>
      </c>
      <c r="E116" s="53" t="s">
        <v>1993</v>
      </c>
      <c r="F116" s="1"/>
      <c r="G116" s="1"/>
      <c r="H116" s="26" t="s">
        <v>536</v>
      </c>
      <c r="I116" s="26"/>
      <c r="J116" s="26"/>
      <c r="K116" s="26"/>
      <c r="L116" s="26"/>
      <c r="M116" s="26"/>
      <c r="N116" s="26"/>
      <c r="O116" s="26"/>
      <c r="P116" s="26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>IF(ROW(A115)&gt;ROWS(rngLoadCombinations)-1,"",INDEX(rngLoadCombinations,ROW(A115)+1,1))</f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225</v>
      </c>
      <c r="B117" s="12" t="s">
        <v>8</v>
      </c>
      <c r="C117" s="12" t="s">
        <v>9</v>
      </c>
      <c r="D117" s="13" t="s">
        <v>226</v>
      </c>
      <c r="E117" s="53" t="s">
        <v>1993</v>
      </c>
      <c r="F117" s="1"/>
      <c r="G117" s="1"/>
      <c r="H117" s="8" t="s">
        <v>514</v>
      </c>
      <c r="I117" s="9" t="s">
        <v>537</v>
      </c>
      <c r="J117" s="9" t="s">
        <v>538</v>
      </c>
      <c r="K117" s="24" t="s">
        <v>539</v>
      </c>
      <c r="L117" s="9" t="s">
        <v>540</v>
      </c>
      <c r="M117" s="9" t="s">
        <v>538</v>
      </c>
      <c r="N117" s="9" t="s">
        <v>539</v>
      </c>
      <c r="O117" s="9" t="s">
        <v>3</v>
      </c>
      <c r="P117" s="27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>IF(ROW(A116)&gt;ROWS(rngLoadCombinations)-1,"",INDEX(rngLoadCombinations,ROW(A116)+1,1))</f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227</v>
      </c>
      <c r="B118" s="12" t="s">
        <v>228</v>
      </c>
      <c r="C118" s="12" t="s">
        <v>9</v>
      </c>
      <c r="D118" s="13" t="s">
        <v>229</v>
      </c>
      <c r="E118" s="53" t="s">
        <v>1993</v>
      </c>
      <c r="F118" s="1"/>
      <c r="G118" s="1"/>
      <c r="H118" s="11" t="s">
        <v>520</v>
      </c>
      <c r="I118" s="12"/>
      <c r="J118" s="12" t="s">
        <v>496</v>
      </c>
      <c r="K118" s="25" t="s">
        <v>541</v>
      </c>
      <c r="L118" s="12"/>
      <c r="M118" s="12" t="s">
        <v>496</v>
      </c>
      <c r="N118" s="12" t="s">
        <v>541</v>
      </c>
      <c r="O118" s="12" t="str">
        <f>INDEX(rngUnitSettings,MATCH("Length",INDEX(rngUnitSettings,,1),0),2)</f>
        <v>mm</v>
      </c>
      <c r="P118" s="18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>IF(ROW(A117)&gt;ROWS(rngLoadCombinations)-1,"",INDEX(rngLoadCombinations,ROW(A117)+1,1))</f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230</v>
      </c>
      <c r="B119" s="12">
        <v>100</v>
      </c>
      <c r="C119" s="12" t="str">
        <f>INDEX(rngUnitSettings,MATCH("Length",INDEX(rngUnitSettings,,1),0),2)</f>
        <v>mm</v>
      </c>
      <c r="D119" s="13" t="s">
        <v>231</v>
      </c>
      <c r="E119" s="53" t="s">
        <v>1993</v>
      </c>
      <c r="F119" s="1"/>
      <c r="G119" s="1"/>
      <c r="H119" s="11" t="s">
        <v>522</v>
      </c>
      <c r="I119" s="12"/>
      <c r="J119" s="12" t="s">
        <v>496</v>
      </c>
      <c r="K119" s="25" t="s">
        <v>541</v>
      </c>
      <c r="L119" s="12"/>
      <c r="M119" s="12" t="s">
        <v>496</v>
      </c>
      <c r="N119" s="12" t="s">
        <v>541</v>
      </c>
      <c r="O119" s="12" t="str">
        <f>INDEX(rngUnitSettings,MATCH("Length",INDEX(rngUnitSettings,,1),0),2)</f>
        <v>mm</v>
      </c>
      <c r="P119" s="18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>IF(ROW(A118)&gt;ROWS(rngLoadCombinations)-1,"",INDEX(rngLoadCombinations,ROW(A118)+1,1))</f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232</v>
      </c>
      <c r="B120" s="12" t="s">
        <v>8</v>
      </c>
      <c r="C120" s="12" t="s">
        <v>9</v>
      </c>
      <c r="D120" s="13" t="s">
        <v>233</v>
      </c>
      <c r="E120" s="53" t="s">
        <v>1993</v>
      </c>
      <c r="F120" s="1"/>
      <c r="G120" s="1"/>
      <c r="H120" s="11" t="s">
        <v>524</v>
      </c>
      <c r="I120" s="12"/>
      <c r="J120" s="12" t="s">
        <v>496</v>
      </c>
      <c r="K120" s="25" t="s">
        <v>541</v>
      </c>
      <c r="L120" s="12"/>
      <c r="M120" s="12" t="s">
        <v>496</v>
      </c>
      <c r="N120" s="12" t="s">
        <v>541</v>
      </c>
      <c r="O120" s="12" t="str">
        <f>INDEX(rngUnitSettings,MATCH("Length",INDEX(rngUnitSettings,,1),0),2)</f>
        <v>mm</v>
      </c>
      <c r="P120" s="18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>IF(ROW(A119)&gt;ROWS(rngLoadCombinations)-1,"",INDEX(rngLoadCombinations,ROW(A119)+1,1))</f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234</v>
      </c>
      <c r="B121" s="12" t="s">
        <v>170</v>
      </c>
      <c r="C121" s="12" t="s">
        <v>9</v>
      </c>
      <c r="D121" s="13" t="s">
        <v>235</v>
      </c>
      <c r="E121" s="53" t="s">
        <v>1993</v>
      </c>
      <c r="F121" s="1"/>
      <c r="G121" s="1"/>
      <c r="H121" s="11" t="s">
        <v>526</v>
      </c>
      <c r="I121" s="12"/>
      <c r="J121" s="12" t="s">
        <v>496</v>
      </c>
      <c r="K121" s="25" t="s">
        <v>541</v>
      </c>
      <c r="L121" s="12"/>
      <c r="M121" s="12" t="s">
        <v>496</v>
      </c>
      <c r="N121" s="12" t="s">
        <v>541</v>
      </c>
      <c r="O121" s="12" t="str">
        <f>INDEX(rngUnitSettings,MATCH("Length",INDEX(rngUnitSettings,,1),0),2)</f>
        <v>mm</v>
      </c>
      <c r="P121" s="18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>IF(ROW(A120)&gt;ROWS(rngLoadCombinations)-1,"",INDEX(rngLoadCombinations,ROW(A120)+1,1))</f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236</v>
      </c>
      <c r="B122" s="12" t="s">
        <v>8</v>
      </c>
      <c r="C122" s="12" t="s">
        <v>9</v>
      </c>
      <c r="D122" s="13" t="s">
        <v>237</v>
      </c>
      <c r="E122" s="53" t="s">
        <v>1993</v>
      </c>
      <c r="F122" s="1"/>
      <c r="G122" s="1"/>
      <c r="H122" s="11" t="s">
        <v>528</v>
      </c>
      <c r="I122" s="12"/>
      <c r="J122" s="12" t="s">
        <v>496</v>
      </c>
      <c r="K122" s="25" t="s">
        <v>541</v>
      </c>
      <c r="L122" s="12"/>
      <c r="M122" s="12" t="s">
        <v>496</v>
      </c>
      <c r="N122" s="12" t="s">
        <v>541</v>
      </c>
      <c r="O122" s="12" t="str">
        <f>INDEX(rngUnitSettings,MATCH("Length",INDEX(rngUnitSettings,,1),0),2)</f>
        <v>mm</v>
      </c>
      <c r="P122" s="18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>IF(ROW(A121)&gt;ROWS(rngLoadCombinations)-1,"",INDEX(rngLoadCombinations,ROW(A121)+1,1))</f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1" t="s">
        <v>238</v>
      </c>
      <c r="B123" s="12" t="s">
        <v>8</v>
      </c>
      <c r="C123" s="12" t="s">
        <v>9</v>
      </c>
      <c r="D123" s="13" t="s">
        <v>239</v>
      </c>
      <c r="E123" s="53" t="s">
        <v>1993</v>
      </c>
      <c r="F123" s="1"/>
      <c r="G123" s="1"/>
      <c r="H123" s="11" t="s">
        <v>530</v>
      </c>
      <c r="I123" s="12"/>
      <c r="J123" s="12" t="s">
        <v>496</v>
      </c>
      <c r="K123" s="25" t="s">
        <v>541</v>
      </c>
      <c r="L123" s="12"/>
      <c r="M123" s="12" t="s">
        <v>496</v>
      </c>
      <c r="N123" s="12" t="s">
        <v>541</v>
      </c>
      <c r="O123" s="12" t="str">
        <f>INDEX(rngUnitSettings,MATCH("Length",INDEX(rngUnitSettings,,1),0),2)</f>
        <v>mm</v>
      </c>
      <c r="P123" s="18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>IF(ROW(A122)&gt;ROWS(rngLoadCombinations)-1,"",INDEX(rngLoadCombinations,ROW(A122)+1,1))</f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1" t="s">
        <v>240</v>
      </c>
      <c r="B124" s="12">
        <v>7.5</v>
      </c>
      <c r="C124" s="12" t="s">
        <v>241</v>
      </c>
      <c r="D124" s="13" t="s">
        <v>242</v>
      </c>
      <c r="E124" s="53" t="s">
        <v>1993</v>
      </c>
      <c r="F124" s="1"/>
      <c r="G124" s="1"/>
      <c r="H124" s="11" t="s">
        <v>532</v>
      </c>
      <c r="I124" s="12"/>
      <c r="J124" s="12" t="s">
        <v>496</v>
      </c>
      <c r="K124" s="25" t="s">
        <v>541</v>
      </c>
      <c r="L124" s="12"/>
      <c r="M124" s="12" t="s">
        <v>496</v>
      </c>
      <c r="N124" s="12" t="s">
        <v>541</v>
      </c>
      <c r="O124" s="12" t="str">
        <f>INDEX(rngUnitSettings,MATCH("Length",INDEX(rngUnitSettings,,1),0),2)</f>
        <v>mm</v>
      </c>
      <c r="P124" s="18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>IF(ROW(A123)&gt;ROWS(rngLoadCombinations)-1,"",INDEX(rngLoadCombinations,ROW(A123)+1,1))</f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1" t="s">
        <v>243</v>
      </c>
      <c r="B125" s="12" t="s">
        <v>8</v>
      </c>
      <c r="C125" s="12" t="s">
        <v>9</v>
      </c>
      <c r="D125" s="13" t="s">
        <v>244</v>
      </c>
      <c r="E125" s="53" t="s">
        <v>1993</v>
      </c>
      <c r="F125" s="1"/>
      <c r="G125" s="1"/>
      <c r="H125" s="11" t="s">
        <v>534</v>
      </c>
      <c r="I125" s="12"/>
      <c r="J125" s="12" t="s">
        <v>496</v>
      </c>
      <c r="K125" s="25" t="s">
        <v>541</v>
      </c>
      <c r="L125" s="12"/>
      <c r="M125" s="12" t="s">
        <v>496</v>
      </c>
      <c r="N125" s="12" t="s">
        <v>541</v>
      </c>
      <c r="O125" s="12" t="str">
        <f>INDEX(rngUnitSettings,MATCH("Length",INDEX(rngUnitSettings,,1),0),2)</f>
        <v>mm</v>
      </c>
      <c r="P125" s="18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>IF(ROW(A124)&gt;ROWS(rngLoadCombinations)-1,"",INDEX(rngLoadCombinations,ROW(A124)+1,1))</f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1" t="s">
        <v>245</v>
      </c>
      <c r="B126" s="12" t="s">
        <v>8</v>
      </c>
      <c r="C126" s="12" t="s">
        <v>9</v>
      </c>
      <c r="D126" s="13" t="s">
        <v>246</v>
      </c>
      <c r="E126" s="53" t="s">
        <v>1993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>IF(ROW(A125)&gt;ROWS(rngLoadCombinations)-1,"",INDEX(rngLoadCombinations,ROW(A125)+1,1))</f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1" t="s">
        <v>247</v>
      </c>
      <c r="B127" s="12" t="s">
        <v>248</v>
      </c>
      <c r="C127" s="12" t="s">
        <v>9</v>
      </c>
      <c r="D127" s="13" t="s">
        <v>249</v>
      </c>
      <c r="E127" s="53" t="s">
        <v>1993</v>
      </c>
      <c r="F127" s="1"/>
      <c r="G127" s="1"/>
      <c r="H127" s="55" t="s">
        <v>1998</v>
      </c>
      <c r="I127" s="5"/>
      <c r="J127" s="5"/>
      <c r="K127" s="5"/>
      <c r="L127" s="5"/>
      <c r="M127" s="5"/>
      <c r="N127" s="5"/>
      <c r="O127" s="5"/>
      <c r="P127" s="5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>IF(ROW(A126)&gt;ROWS(rngLoadCombinations)-1,"",INDEX(rngLoadCombinations,ROW(A126)+1,1))</f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1" t="s">
        <v>250</v>
      </c>
      <c r="B128" s="12" t="s">
        <v>251</v>
      </c>
      <c r="C128" s="12" t="s">
        <v>252</v>
      </c>
      <c r="D128" s="13" t="s">
        <v>253</v>
      </c>
      <c r="E128" s="53" t="s">
        <v>1993</v>
      </c>
      <c r="F128" s="1"/>
      <c r="G128" s="1"/>
      <c r="H128" s="22" t="s">
        <v>502</v>
      </c>
      <c r="I128" s="22"/>
      <c r="J128" s="22"/>
      <c r="K128" s="22"/>
      <c r="L128" s="22"/>
      <c r="M128" s="11"/>
      <c r="N128" s="11"/>
      <c r="O128" s="11"/>
      <c r="P128" s="1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>IF(ROW(A127)&gt;ROWS(rngLoadCombinations)-1,"",INDEX(rngLoadCombinations,ROW(A127)+1,1))</f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1" t="s">
        <v>254</v>
      </c>
      <c r="B129" s="12" t="s">
        <v>255</v>
      </c>
      <c r="C129" s="12" t="s">
        <v>252</v>
      </c>
      <c r="D129" s="13" t="s">
        <v>256</v>
      </c>
      <c r="E129" s="53" t="s">
        <v>1993</v>
      </c>
      <c r="F129" s="1"/>
      <c r="G129" s="1"/>
      <c r="H129" s="28" t="s">
        <v>1</v>
      </c>
      <c r="I129" s="9" t="s">
        <v>554</v>
      </c>
      <c r="J129" s="9" t="s">
        <v>555</v>
      </c>
      <c r="K129" s="9" t="s">
        <v>3</v>
      </c>
      <c r="L129" s="24" t="s">
        <v>4</v>
      </c>
      <c r="M129" s="12"/>
      <c r="N129" s="12"/>
      <c r="O129" s="12"/>
      <c r="P129" s="29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>IF(ROW(A128)&gt;ROWS(rngLoadCombinations)-1,"",INDEX(rngLoadCombinations,ROW(A128)+1,1))</f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1" t="s">
        <v>257</v>
      </c>
      <c r="B130" s="12" t="s">
        <v>258</v>
      </c>
      <c r="C130" s="12" t="s">
        <v>252</v>
      </c>
      <c r="D130" s="13" t="s">
        <v>259</v>
      </c>
      <c r="E130" s="53" t="s">
        <v>1993</v>
      </c>
      <c r="F130" s="1"/>
      <c r="G130" s="1"/>
      <c r="H130" s="29" t="s">
        <v>556</v>
      </c>
      <c r="I130" s="12">
        <v>800</v>
      </c>
      <c r="J130" s="12">
        <v>250</v>
      </c>
      <c r="K130" s="12" t="str">
        <f>INDEX(rngUnitSettings,MATCH("Length",INDEX(rngUnitSettings,,1),0),2)</f>
        <v>mm</v>
      </c>
      <c r="L130" s="25" t="s">
        <v>557</v>
      </c>
      <c r="M130" s="12"/>
      <c r="N130" s="12"/>
      <c r="O130" s="12"/>
      <c r="P130" s="29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1" t="s">
        <v>260</v>
      </c>
      <c r="B131" s="12" t="s">
        <v>261</v>
      </c>
      <c r="C131" s="12" t="s">
        <v>252</v>
      </c>
      <c r="D131" s="13" t="s">
        <v>262</v>
      </c>
      <c r="E131" s="53" t="s">
        <v>1993</v>
      </c>
      <c r="F131" s="1"/>
      <c r="G131" s="1"/>
      <c r="H131" s="29"/>
      <c r="I131" s="12"/>
      <c r="J131" s="12"/>
      <c r="K131" s="12"/>
      <c r="L131" s="25"/>
      <c r="M131" s="12"/>
      <c r="N131" s="12"/>
      <c r="O131" s="12"/>
      <c r="P131" s="29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>IF(ROW(A130)&gt;ROWS(rngLoadCombinations)-1,"",INDEX(rngLoadCombinations,ROW(A130)+1,1))</f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30" t="s">
        <v>558</v>
      </c>
      <c r="I132" s="31"/>
      <c r="J132" s="31"/>
      <c r="K132" s="31"/>
      <c r="L132" s="32"/>
      <c r="M132" s="12"/>
      <c r="N132" s="12"/>
      <c r="O132" s="12"/>
      <c r="P132" s="29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>IF(ROW(A131)&gt;ROWS(rngLoadCombinations)-1,"",INDEX(rngLoadCombinations,ROW(A131)+1,1))</f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8" t="s">
        <v>1</v>
      </c>
      <c r="I133" s="9" t="s">
        <v>559</v>
      </c>
      <c r="J133" s="9" t="s">
        <v>560</v>
      </c>
      <c r="K133" s="9" t="s">
        <v>3</v>
      </c>
      <c r="L133" s="24" t="s">
        <v>4</v>
      </c>
      <c r="M133" s="12"/>
      <c r="N133" s="12"/>
      <c r="O133" s="12"/>
      <c r="P133" s="29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>IF(ROW(A132)&gt;ROWS(rngLoadCombinations)-1,"",INDEX(rngLoadCombinations,ROW(A132)+1,1))</f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9" t="s">
        <v>561</v>
      </c>
      <c r="I134" s="12" t="s">
        <v>562</v>
      </c>
      <c r="J134" s="12" t="s">
        <v>563</v>
      </c>
      <c r="K134" s="12" t="s">
        <v>9</v>
      </c>
      <c r="L134" s="25" t="s">
        <v>564</v>
      </c>
      <c r="M134" s="12"/>
      <c r="N134" s="12"/>
      <c r="O134" s="12"/>
      <c r="P134" s="29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>IF(ROW(A133)&gt;ROWS(rngLoadCombinations)-1,"",INDEX(rngLoadCombinations,ROW(A133)+1,1))</f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9" t="s">
        <v>565</v>
      </c>
      <c r="I135" s="12">
        <v>0</v>
      </c>
      <c r="J135" s="12">
        <v>150</v>
      </c>
      <c r="K135" s="12" t="str">
        <f>INDEX(rngUnitSettings,MATCH("Length",INDEX(rngUnitSettings,,1),0),2)</f>
        <v>mm</v>
      </c>
      <c r="L135" s="25" t="s">
        <v>566</v>
      </c>
      <c r="M135" s="12"/>
      <c r="N135" s="12"/>
      <c r="O135" s="12"/>
      <c r="P135" s="29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>IF(ROW(A134)&gt;ROWS(rngLoadCombinations)-1,"",INDEX(rngLoadCombinations,ROW(A134)+1,1))</f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9" t="s">
        <v>567</v>
      </c>
      <c r="I136" s="12">
        <v>40</v>
      </c>
      <c r="J136" s="12">
        <v>40</v>
      </c>
      <c r="K136" s="12" t="str">
        <f>INDEX(rngUnitSettings,MATCH("Length",INDEX(rngUnitSettings,,1),0),2)</f>
        <v>mm</v>
      </c>
      <c r="L136" s="25" t="s">
        <v>568</v>
      </c>
      <c r="M136" s="12"/>
      <c r="N136" s="12"/>
      <c r="O136" s="12"/>
      <c r="P136" s="29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>IF(ROW(A135)&gt;ROWS(rngLoadCombinations)-1,"",INDEX(rngLoadCombinations,ROW(A135)+1,1))</f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9" t="s">
        <v>569</v>
      </c>
      <c r="I137" s="12">
        <v>0</v>
      </c>
      <c r="J137" s="12">
        <v>80</v>
      </c>
      <c r="K137" s="12" t="str">
        <f>INDEX(rngUnitSettings,MATCH("Length",INDEX(rngUnitSettings,,1),0),2)</f>
        <v>mm</v>
      </c>
      <c r="L137" s="25" t="s">
        <v>570</v>
      </c>
      <c r="M137" s="12"/>
      <c r="N137" s="12"/>
      <c r="O137" s="12"/>
      <c r="P137" s="29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>IF(ROW(A136)&gt;ROWS(rngLoadCombinations)-1,"",INDEX(rngLoadCombinations,ROW(A136)+1,1))</f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6" t="s">
        <v>513</v>
      </c>
      <c r="I138" s="20"/>
      <c r="J138" s="20"/>
      <c r="K138" s="20"/>
      <c r="L138" s="26"/>
      <c r="M138" s="20"/>
      <c r="N138" s="12"/>
      <c r="O138" s="12"/>
      <c r="P138" s="29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>IF(ROW(A137)&gt;ROWS(rngLoadCombinations)-1,"",INDEX(rngLoadCombinations,ROW(A137)+1,1))</f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8" t="s">
        <v>514</v>
      </c>
      <c r="I139" s="9" t="s">
        <v>515</v>
      </c>
      <c r="J139" s="9" t="s">
        <v>516</v>
      </c>
      <c r="K139" s="9" t="s">
        <v>517</v>
      </c>
      <c r="L139" s="24" t="s">
        <v>3</v>
      </c>
      <c r="M139" s="33" t="s">
        <v>4</v>
      </c>
      <c r="N139" s="12"/>
      <c r="O139" s="12"/>
      <c r="P139" s="29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>IF(ROW(A138)&gt;ROWS(rngLoadCombinations)-1,"",INDEX(rngLoadCombinations,ROW(A138)+1,1))</f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9" t="s">
        <v>571</v>
      </c>
      <c r="I140" s="12">
        <v>40</v>
      </c>
      <c r="J140" s="12">
        <v>32</v>
      </c>
      <c r="K140" s="12">
        <v>5</v>
      </c>
      <c r="L140" s="25" t="str">
        <f>INDEX(rngUnitSettings,MATCH("Length",INDEX(rngUnitSettings,,1),0),2)</f>
        <v>mm</v>
      </c>
      <c r="M140" s="34" t="s">
        <v>572</v>
      </c>
      <c r="N140" s="12"/>
      <c r="O140" s="12"/>
      <c r="P140" s="29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>IF(ROW(A139)&gt;ROWS(rngLoadCombinations)-1,"",INDEX(rngLoadCombinations,ROW(A139)+1,1))</f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9" t="s">
        <v>573</v>
      </c>
      <c r="I141" s="12">
        <v>40</v>
      </c>
      <c r="J141" s="12">
        <v>32</v>
      </c>
      <c r="K141" s="12">
        <v>5</v>
      </c>
      <c r="L141" s="25" t="str">
        <f>INDEX(rngUnitSettings,MATCH("Length",INDEX(rngUnitSettings,,1),0),2)</f>
        <v>mm</v>
      </c>
      <c r="M141" s="34" t="s">
        <v>574</v>
      </c>
      <c r="N141" s="12"/>
      <c r="O141" s="12"/>
      <c r="P141" s="29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>IF(ROW(A140)&gt;ROWS(rngLoadCombinations)-1,"",INDEX(rngLoadCombinations,ROW(A140)+1,1))</f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9" t="s">
        <v>575</v>
      </c>
      <c r="I142" s="12">
        <v>40</v>
      </c>
      <c r="J142" s="12">
        <v>32</v>
      </c>
      <c r="K142" s="12">
        <v>8</v>
      </c>
      <c r="L142" s="25" t="str">
        <f>INDEX(rngUnitSettings,MATCH("Length",INDEX(rngUnitSettings,,1),0),2)</f>
        <v>mm</v>
      </c>
      <c r="M142" s="34" t="s">
        <v>576</v>
      </c>
      <c r="N142" s="12"/>
      <c r="O142" s="12"/>
      <c r="P142" s="29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>IF(ROW(A141)&gt;ROWS(rngLoadCombinations)-1,"",INDEX(rngLoadCombinations,ROW(A141)+1,1))</f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9" t="s">
        <v>577</v>
      </c>
      <c r="I143" s="12">
        <v>40</v>
      </c>
      <c r="J143" s="12">
        <v>32</v>
      </c>
      <c r="K143" s="12">
        <v>8</v>
      </c>
      <c r="L143" s="25" t="str">
        <f>INDEX(rngUnitSettings,MATCH("Length",INDEX(rngUnitSettings,,1),0),2)</f>
        <v>mm</v>
      </c>
      <c r="M143" s="34" t="s">
        <v>578</v>
      </c>
      <c r="N143" s="12"/>
      <c r="O143" s="12"/>
      <c r="P143" s="29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>IF(ROW(A142)&gt;ROWS(rngLoadCombinations)-1,"",INDEX(rngLoadCombinations,ROW(A142)+1,1))</f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6" t="s">
        <v>490</v>
      </c>
      <c r="I144" s="20"/>
      <c r="J144" s="20"/>
      <c r="K144" s="20"/>
      <c r="L144" s="26"/>
      <c r="M144" s="20"/>
      <c r="N144" s="20"/>
      <c r="O144" s="20"/>
      <c r="P144" s="26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>IF(ROW(A143)&gt;ROWS(rngLoadCombinations)-1,"",INDEX(rngLoadCombinations,ROW(A143)+1,1))</f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8" t="s">
        <v>514</v>
      </c>
      <c r="I145" s="9" t="s">
        <v>537</v>
      </c>
      <c r="J145" s="9" t="s">
        <v>538</v>
      </c>
      <c r="K145" s="9" t="s">
        <v>539</v>
      </c>
      <c r="L145" s="24" t="s">
        <v>540</v>
      </c>
      <c r="M145" s="9" t="s">
        <v>538</v>
      </c>
      <c r="N145" s="9" t="s">
        <v>539</v>
      </c>
      <c r="O145" s="9" t="s">
        <v>3</v>
      </c>
      <c r="P145" s="33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>IF(ROW(A144)&gt;ROWS(rngLoadCombinations)-1,"",INDEX(rngLoadCombinations,ROW(A144)+1,1))</f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9" t="s">
        <v>571</v>
      </c>
      <c r="I146" s="12"/>
      <c r="J146" s="12" t="s">
        <v>496</v>
      </c>
      <c r="K146" s="12" t="s">
        <v>541</v>
      </c>
      <c r="L146" s="25"/>
      <c r="M146" s="12" t="s">
        <v>496</v>
      </c>
      <c r="N146" s="12" t="s">
        <v>541</v>
      </c>
      <c r="O146" s="12" t="str">
        <f>INDEX(rngUnitSettings,MATCH("Length",INDEX(rngUnitSettings,,1),0),2)</f>
        <v>mm</v>
      </c>
      <c r="P146" s="34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>IF(ROW(A145)&gt;ROWS(rngLoadCombinations)-1,"",INDEX(rngLoadCombinations,ROW(A145)+1,1))</f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9" t="s">
        <v>573</v>
      </c>
      <c r="I147" s="12"/>
      <c r="J147" s="12" t="s">
        <v>496</v>
      </c>
      <c r="K147" s="12" t="s">
        <v>541</v>
      </c>
      <c r="L147" s="25"/>
      <c r="M147" s="12" t="s">
        <v>496</v>
      </c>
      <c r="N147" s="12" t="s">
        <v>541</v>
      </c>
      <c r="O147" s="12" t="str">
        <f>INDEX(rngUnitSettings,MATCH("Length",INDEX(rngUnitSettings,,1),0),2)</f>
        <v>mm</v>
      </c>
      <c r="P147" s="34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>IF(ROW(A146)&gt;ROWS(rngLoadCombinations)-1,"",INDEX(rngLoadCombinations,ROW(A146)+1,1))</f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9" t="s">
        <v>575</v>
      </c>
      <c r="I148" s="12"/>
      <c r="J148" s="12" t="s">
        <v>496</v>
      </c>
      <c r="K148" s="12" t="s">
        <v>541</v>
      </c>
      <c r="L148" s="25"/>
      <c r="M148" s="12" t="s">
        <v>496</v>
      </c>
      <c r="N148" s="12" t="s">
        <v>541</v>
      </c>
      <c r="O148" s="12" t="str">
        <f>INDEX(rngUnitSettings,MATCH("Length",INDEX(rngUnitSettings,,1),0),2)</f>
        <v>mm</v>
      </c>
      <c r="P148" s="34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>IF(ROW(A147)&gt;ROWS(rngLoadCombinations)-1,"",INDEX(rngLoadCombinations,ROW(A147)+1,1))</f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9" t="s">
        <v>577</v>
      </c>
      <c r="I149" s="12"/>
      <c r="J149" s="12" t="s">
        <v>496</v>
      </c>
      <c r="K149" s="12" t="s">
        <v>541</v>
      </c>
      <c r="L149" s="25"/>
      <c r="M149" s="12" t="s">
        <v>496</v>
      </c>
      <c r="N149" s="12" t="s">
        <v>541</v>
      </c>
      <c r="O149" s="12" t="str">
        <f>INDEX(rngUnitSettings,MATCH("Length",INDEX(rngUnitSettings,,1),0),2)</f>
        <v>mm</v>
      </c>
      <c r="P149" s="34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>IF(ROW(A148)&gt;ROWS(rngLoadCombinations)-1,"",INDEX(rngLoadCombinations,ROW(A148)+1,1))</f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>IF(ROW(A149)&gt;ROWS(rngLoadCombinations)-1,"",INDEX(rngLoadCombinations,ROW(A149)+1,1))</f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>IF(ROW(A150)&gt;ROWS(rngLoadCombinations)-1,"",INDEX(rngLoadCombinations,ROW(A150)+1,1))</f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55" t="s">
        <v>1999</v>
      </c>
      <c r="I152" s="5"/>
      <c r="J152" s="5"/>
      <c r="K152" s="5"/>
      <c r="L152" s="5"/>
      <c r="M152" s="5"/>
      <c r="N152" s="5"/>
      <c r="O152" s="5"/>
      <c r="P152" s="5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>IF(ROW(A151)&gt;ROWS(rngLoadCombinations)-1,"",INDEX(rngLoadCombinations,ROW(A151)+1,1))</f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22" t="s">
        <v>502</v>
      </c>
      <c r="I153" s="22"/>
      <c r="J153" s="22"/>
      <c r="K153" s="22"/>
      <c r="L153" s="22"/>
      <c r="M153" s="11"/>
      <c r="N153" s="11"/>
      <c r="O153" s="11"/>
      <c r="P153" s="1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>IF(ROW(A152)&gt;ROWS(rngLoadCombinations)-1,"",INDEX(rngLoadCombinations,ROW(A152)+1,1))</f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8" t="s">
        <v>1</v>
      </c>
      <c r="I154" s="9" t="s">
        <v>2</v>
      </c>
      <c r="J154" s="9" t="s">
        <v>3</v>
      </c>
      <c r="K154" s="24" t="s">
        <v>4</v>
      </c>
      <c r="L154" s="12"/>
      <c r="M154" s="12"/>
      <c r="N154" s="12"/>
      <c r="O154" s="12"/>
      <c r="P154" s="29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>IF(ROW(A153)&gt;ROWS(rngLoadCombinations)-1,"",INDEX(rngLoadCombinations,ROW(A153)+1,1))</f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9" t="s">
        <v>584</v>
      </c>
      <c r="I155" s="12">
        <v>0</v>
      </c>
      <c r="J155" s="12" t="str">
        <f>INDEX(rngUnitSettings,MATCH("Length",INDEX(rngUnitSettings,,1),0),2)</f>
        <v>mm</v>
      </c>
      <c r="K155" s="25" t="s">
        <v>585</v>
      </c>
      <c r="L155" s="12"/>
      <c r="M155" s="12"/>
      <c r="N155" s="12"/>
      <c r="O155" s="12"/>
      <c r="P155" s="29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>IF(ROW(A154)&gt;ROWS(rngLoadCombinations)-1,"",INDEX(rngLoadCombinations,ROW(A154)+1,1))</f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9" t="s">
        <v>586</v>
      </c>
      <c r="I156" s="12">
        <v>0</v>
      </c>
      <c r="J156" s="12" t="str">
        <f>INDEX(rngUnitSettings,MATCH("Length",INDEX(rngUnitSettings,,1),0),2)</f>
        <v>mm</v>
      </c>
      <c r="K156" s="25" t="s">
        <v>587</v>
      </c>
      <c r="L156" s="12"/>
      <c r="M156" s="12"/>
      <c r="N156" s="12"/>
      <c r="O156" s="12"/>
      <c r="P156" s="29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>IF(ROW(A155)&gt;ROWS(rngLoadCombinations)-1,"",INDEX(rngLoadCombinations,ROW(A155)+1,1))</f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5" t="s">
        <v>588</v>
      </c>
      <c r="I157" s="20"/>
      <c r="J157" s="20"/>
      <c r="K157" s="26"/>
      <c r="L157" s="20"/>
      <c r="M157" s="20"/>
      <c r="N157" s="20"/>
      <c r="O157" s="12"/>
      <c r="P157" s="29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>IF(ROW(A156)&gt;ROWS(rngLoadCombinations)-1,"",INDEX(rngLoadCombinations,ROW(A156)+1,1))</f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8" t="s">
        <v>555</v>
      </c>
      <c r="I158" s="9" t="s">
        <v>554</v>
      </c>
      <c r="J158" s="9" t="s">
        <v>589</v>
      </c>
      <c r="K158" s="24" t="s">
        <v>590</v>
      </c>
      <c r="L158" s="9" t="s">
        <v>591</v>
      </c>
      <c r="M158" s="9" t="s">
        <v>592</v>
      </c>
      <c r="N158" s="9" t="s">
        <v>3</v>
      </c>
      <c r="O158" s="12"/>
      <c r="P158" s="29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>IF(ROW(A157)&gt;ROWS(rngLoadCombinations)-1,"",INDEX(rngLoadCombinations,ROW(A157)+1,1))</f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9">
        <v>800</v>
      </c>
      <c r="I159" s="12">
        <v>500</v>
      </c>
      <c r="J159" s="12">
        <v>180</v>
      </c>
      <c r="K159" s="25">
        <v>500</v>
      </c>
      <c r="L159" s="12">
        <v>200</v>
      </c>
      <c r="M159" s="12">
        <v>30</v>
      </c>
      <c r="N159" s="12" t="str">
        <f>INDEX(rngUnitSettings,MATCH("Length",INDEX(rngUnitSettings,,1),0),2)</f>
        <v>mm</v>
      </c>
      <c r="O159" s="12"/>
      <c r="P159" s="29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>IF(ROW(A158)&gt;ROWS(rngLoadCombinations)-1,"",INDEX(rngLoadCombinations,ROW(A158)+1,1))</f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9"/>
      <c r="I160" s="12"/>
      <c r="J160" s="12"/>
      <c r="K160" s="25"/>
      <c r="L160" s="12"/>
      <c r="M160" s="12"/>
      <c r="N160" s="12"/>
      <c r="O160" s="12"/>
      <c r="P160" s="29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>IF(ROW(A159)&gt;ROWS(rngLoadCombinations)-1,"",INDEX(rngLoadCombinations,ROW(A159)+1,1))</f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6" t="s">
        <v>513</v>
      </c>
      <c r="I161" s="20"/>
      <c r="J161" s="20"/>
      <c r="K161" s="26"/>
      <c r="L161" s="20"/>
      <c r="M161" s="20"/>
      <c r="N161" s="12"/>
      <c r="O161" s="12"/>
      <c r="P161" s="29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>IF(ROW(A160)&gt;ROWS(rngLoadCombinations)-1,"",INDEX(rngLoadCombinations,ROW(A160)+1,1))</f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8" t="s">
        <v>514</v>
      </c>
      <c r="I162" s="9" t="s">
        <v>515</v>
      </c>
      <c r="J162" s="9" t="s">
        <v>516</v>
      </c>
      <c r="K162" s="24" t="s">
        <v>517</v>
      </c>
      <c r="L162" s="9" t="s">
        <v>3</v>
      </c>
      <c r="M162" s="33" t="s">
        <v>4</v>
      </c>
      <c r="N162" s="12"/>
      <c r="O162" s="12"/>
      <c r="P162" s="29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>IF(ROW(A161)&gt;ROWS(rngLoadCombinations)-1,"",INDEX(rngLoadCombinations,ROW(A161)+1,1))</f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9" t="s">
        <v>571</v>
      </c>
      <c r="I163" s="12">
        <v>40</v>
      </c>
      <c r="J163" s="12">
        <v>20</v>
      </c>
      <c r="K163" s="25">
        <v>6</v>
      </c>
      <c r="L163" s="12" t="str">
        <f>INDEX(rngUnitSettings,MATCH("Length",INDEX(rngUnitSettings,,1),0),2)</f>
        <v>mm</v>
      </c>
      <c r="M163" s="34" t="s">
        <v>593</v>
      </c>
      <c r="N163" s="12"/>
      <c r="O163" s="12"/>
      <c r="P163" s="29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>IF(ROW(A162)&gt;ROWS(rngLoadCombinations)-1,"",INDEX(rngLoadCombinations,ROW(A162)+1,1))</f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9" t="s">
        <v>573</v>
      </c>
      <c r="I164" s="12">
        <v>40</v>
      </c>
      <c r="J164" s="12">
        <v>20</v>
      </c>
      <c r="K164" s="25">
        <v>6</v>
      </c>
      <c r="L164" s="12" t="str">
        <f>INDEX(rngUnitSettings,MATCH("Length",INDEX(rngUnitSettings,,1),0),2)</f>
        <v>mm</v>
      </c>
      <c r="M164" s="34" t="s">
        <v>594</v>
      </c>
      <c r="N164" s="12"/>
      <c r="O164" s="12"/>
      <c r="P164" s="29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>IF(ROW(A163)&gt;ROWS(rngLoadCombinations)-1,"",INDEX(rngLoadCombinations,ROW(A163)+1,1))</f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9" t="s">
        <v>575</v>
      </c>
      <c r="I165" s="12">
        <v>40</v>
      </c>
      <c r="J165" s="12">
        <v>20</v>
      </c>
      <c r="K165" s="25">
        <v>8</v>
      </c>
      <c r="L165" s="12" t="str">
        <f>INDEX(rngUnitSettings,MATCH("Length",INDEX(rngUnitSettings,,1),0),2)</f>
        <v>mm</v>
      </c>
      <c r="M165" s="34" t="s">
        <v>595</v>
      </c>
      <c r="N165" s="12"/>
      <c r="O165" s="12"/>
      <c r="P165" s="29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>IF(ROW(A164)&gt;ROWS(rngLoadCombinations)-1,"",INDEX(rngLoadCombinations,ROW(A164)+1,1))</f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9" t="s">
        <v>577</v>
      </c>
      <c r="I166" s="12">
        <v>40</v>
      </c>
      <c r="J166" s="12">
        <v>20</v>
      </c>
      <c r="K166" s="25">
        <v>8</v>
      </c>
      <c r="L166" s="12" t="str">
        <f>INDEX(rngUnitSettings,MATCH("Length",INDEX(rngUnitSettings,,1),0),2)</f>
        <v>mm</v>
      </c>
      <c r="M166" s="34" t="s">
        <v>596</v>
      </c>
      <c r="N166" s="12"/>
      <c r="O166" s="12"/>
      <c r="P166" s="29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>IF(ROW(A165)&gt;ROWS(rngLoadCombinations)-1,"",INDEX(rngLoadCombinations,ROW(A165)+1,1))</f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9" t="s">
        <v>597</v>
      </c>
      <c r="I167" s="12">
        <v>40</v>
      </c>
      <c r="J167" s="12">
        <v>20</v>
      </c>
      <c r="K167" s="25" t="s">
        <v>9</v>
      </c>
      <c r="L167" s="12" t="str">
        <f>INDEX(rngUnitSettings,MATCH("Length",INDEX(rngUnitSettings,,1),0),2)</f>
        <v>mm</v>
      </c>
      <c r="M167" s="34" t="s">
        <v>598</v>
      </c>
      <c r="N167" s="12"/>
      <c r="O167" s="12"/>
      <c r="P167" s="29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>IF(ROW(A166)&gt;ROWS(rngLoadCombinations)-1,"",INDEX(rngLoadCombinations,ROW(A166)+1,1))</f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9" t="s">
        <v>599</v>
      </c>
      <c r="I168" s="12">
        <v>40</v>
      </c>
      <c r="J168" s="12">
        <v>20</v>
      </c>
      <c r="K168" s="25" t="s">
        <v>9</v>
      </c>
      <c r="L168" s="12" t="str">
        <f>INDEX(rngUnitSettings,MATCH("Length",INDEX(rngUnitSettings,,1),0),2)</f>
        <v>mm</v>
      </c>
      <c r="M168" s="34" t="s">
        <v>600</v>
      </c>
      <c r="N168" s="12"/>
      <c r="O168" s="12"/>
      <c r="P168" s="29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>IF(ROW(A167)&gt;ROWS(rngLoadCombinations)-1,"",INDEX(rngLoadCombinations,ROW(A167)+1,1))</f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9" t="s">
        <v>601</v>
      </c>
      <c r="I169" s="12">
        <v>40</v>
      </c>
      <c r="J169" s="12">
        <v>20</v>
      </c>
      <c r="K169" s="25" t="s">
        <v>9</v>
      </c>
      <c r="L169" s="12" t="str">
        <f>INDEX(rngUnitSettings,MATCH("Length",INDEX(rngUnitSettings,,1),0),2)</f>
        <v>mm</v>
      </c>
      <c r="M169" s="34" t="s">
        <v>602</v>
      </c>
      <c r="N169" s="12"/>
      <c r="O169" s="12"/>
      <c r="P169" s="29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>IF(ROW(A168)&gt;ROWS(rngLoadCombinations)-1,"",INDEX(rngLoadCombinations,ROW(A168)+1,1))</f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9" t="s">
        <v>603</v>
      </c>
      <c r="I170" s="12">
        <v>40</v>
      </c>
      <c r="J170" s="12">
        <v>20</v>
      </c>
      <c r="K170" s="25" t="s">
        <v>9</v>
      </c>
      <c r="L170" s="12" t="str">
        <f>INDEX(rngUnitSettings,MATCH("Length",INDEX(rngUnitSettings,,1),0),2)</f>
        <v>mm</v>
      </c>
      <c r="M170" s="34" t="s">
        <v>604</v>
      </c>
      <c r="N170" s="12"/>
      <c r="O170" s="12"/>
      <c r="P170" s="29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>IF(ROW(A169)&gt;ROWS(rngLoadCombinations)-1,"",INDEX(rngLoadCombinations,ROW(A169)+1,1))</f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6" t="s">
        <v>490</v>
      </c>
      <c r="I171" s="20"/>
      <c r="J171" s="20"/>
      <c r="K171" s="26"/>
      <c r="L171" s="20"/>
      <c r="M171" s="20"/>
      <c r="N171" s="20"/>
      <c r="O171" s="20"/>
      <c r="P171" s="26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>IF(ROW(A170)&gt;ROWS(rngLoadCombinations)-1,"",INDEX(rngLoadCombinations,ROW(A170)+1,1))</f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8" t="s">
        <v>514</v>
      </c>
      <c r="I172" s="9" t="s">
        <v>537</v>
      </c>
      <c r="J172" s="9" t="s">
        <v>538</v>
      </c>
      <c r="K172" s="24" t="s">
        <v>539</v>
      </c>
      <c r="L172" s="9" t="s">
        <v>540</v>
      </c>
      <c r="M172" s="9" t="s">
        <v>538</v>
      </c>
      <c r="N172" s="9" t="s">
        <v>539</v>
      </c>
      <c r="O172" s="9" t="s">
        <v>3</v>
      </c>
      <c r="P172" s="33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>IF(ROW(A171)&gt;ROWS(rngLoadCombinations)-1,"",INDEX(rngLoadCombinations,ROW(A171)+1,1))</f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9" t="s">
        <v>571</v>
      </c>
      <c r="I173" s="12"/>
      <c r="J173" s="12" t="s">
        <v>496</v>
      </c>
      <c r="K173" s="25" t="s">
        <v>541</v>
      </c>
      <c r="L173" s="12"/>
      <c r="M173" s="12" t="s">
        <v>496</v>
      </c>
      <c r="N173" s="12" t="s">
        <v>541</v>
      </c>
      <c r="O173" s="12" t="str">
        <f>INDEX(rngUnitSettings,MATCH("Length",INDEX(rngUnitSettings,,1),0),2)</f>
        <v>mm</v>
      </c>
      <c r="P173" s="34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>IF(ROW(A172)&gt;ROWS(rngLoadCombinations)-1,"",INDEX(rngLoadCombinations,ROW(A172)+1,1))</f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9" t="s">
        <v>573</v>
      </c>
      <c r="I174" s="12"/>
      <c r="J174" s="12" t="s">
        <v>496</v>
      </c>
      <c r="K174" s="25" t="s">
        <v>541</v>
      </c>
      <c r="L174" s="12"/>
      <c r="M174" s="12" t="s">
        <v>496</v>
      </c>
      <c r="N174" s="12" t="s">
        <v>541</v>
      </c>
      <c r="O174" s="12" t="str">
        <f>INDEX(rngUnitSettings,MATCH("Length",INDEX(rngUnitSettings,,1),0),2)</f>
        <v>mm</v>
      </c>
      <c r="P174" s="34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>IF(ROW(A173)&gt;ROWS(rngLoadCombinations)-1,"",INDEX(rngLoadCombinations,ROW(A173)+1,1))</f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9" t="s">
        <v>575</v>
      </c>
      <c r="I175" s="12"/>
      <c r="J175" s="12" t="s">
        <v>496</v>
      </c>
      <c r="K175" s="25" t="s">
        <v>541</v>
      </c>
      <c r="L175" s="12"/>
      <c r="M175" s="12" t="s">
        <v>496</v>
      </c>
      <c r="N175" s="12" t="s">
        <v>541</v>
      </c>
      <c r="O175" s="12" t="str">
        <f>INDEX(rngUnitSettings,MATCH("Length",INDEX(rngUnitSettings,,1),0),2)</f>
        <v>mm</v>
      </c>
      <c r="P175" s="34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>IF(ROW(A174)&gt;ROWS(rngLoadCombinations)-1,"",INDEX(rngLoadCombinations,ROW(A174)+1,1))</f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9" t="s">
        <v>577</v>
      </c>
      <c r="I176" s="12"/>
      <c r="J176" s="12" t="s">
        <v>496</v>
      </c>
      <c r="K176" s="25" t="s">
        <v>541</v>
      </c>
      <c r="L176" s="12"/>
      <c r="M176" s="12" t="s">
        <v>496</v>
      </c>
      <c r="N176" s="12" t="s">
        <v>541</v>
      </c>
      <c r="O176" s="12" t="str">
        <f>INDEX(rngUnitSettings,MATCH("Length",INDEX(rngUnitSettings,,1),0),2)</f>
        <v>mm</v>
      </c>
      <c r="P176" s="34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>IF(ROW(A175)&gt;ROWS(rngLoadCombinations)-1,"",INDEX(rngLoadCombinations,ROW(A175)+1,1))</f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9" t="s">
        <v>597</v>
      </c>
      <c r="I177" s="12"/>
      <c r="J177" s="12" t="s">
        <v>496</v>
      </c>
      <c r="K177" s="25" t="s">
        <v>541</v>
      </c>
      <c r="L177" s="12"/>
      <c r="M177" s="12" t="s">
        <v>496</v>
      </c>
      <c r="N177" s="12" t="s">
        <v>541</v>
      </c>
      <c r="O177" s="12" t="str">
        <f>INDEX(rngUnitSettings,MATCH("Length",INDEX(rngUnitSettings,,1),0),2)</f>
        <v>mm</v>
      </c>
      <c r="P177" s="34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>IF(ROW(A176)&gt;ROWS(rngLoadCombinations)-1,"",INDEX(rngLoadCombinations,ROW(A176)+1,1))</f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9" t="s">
        <v>599</v>
      </c>
      <c r="I178" s="12"/>
      <c r="J178" s="12" t="s">
        <v>496</v>
      </c>
      <c r="K178" s="25" t="s">
        <v>541</v>
      </c>
      <c r="L178" s="12"/>
      <c r="M178" s="12" t="s">
        <v>496</v>
      </c>
      <c r="N178" s="12" t="s">
        <v>541</v>
      </c>
      <c r="O178" s="12" t="str">
        <f>INDEX(rngUnitSettings,MATCH("Length",INDEX(rngUnitSettings,,1),0),2)</f>
        <v>mm</v>
      </c>
      <c r="P178" s="34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>IF(ROW(A177)&gt;ROWS(rngLoadCombinations)-1,"",INDEX(rngLoadCombinations,ROW(A177)+1,1))</f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9" t="s">
        <v>601</v>
      </c>
      <c r="I179" s="12"/>
      <c r="J179" s="12" t="s">
        <v>496</v>
      </c>
      <c r="K179" s="25" t="s">
        <v>541</v>
      </c>
      <c r="L179" s="12"/>
      <c r="M179" s="12" t="s">
        <v>496</v>
      </c>
      <c r="N179" s="12" t="s">
        <v>541</v>
      </c>
      <c r="O179" s="12" t="str">
        <f>INDEX(rngUnitSettings,MATCH("Length",INDEX(rngUnitSettings,,1),0),2)</f>
        <v>mm</v>
      </c>
      <c r="P179" s="34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>IF(ROW(A178)&gt;ROWS(rngLoadCombinations)-1,"",INDEX(rngLoadCombinations,ROW(A178)+1,1))</f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9" t="s">
        <v>603</v>
      </c>
      <c r="I180" s="12"/>
      <c r="J180" s="12" t="s">
        <v>496</v>
      </c>
      <c r="K180" s="25" t="s">
        <v>541</v>
      </c>
      <c r="L180" s="12"/>
      <c r="M180" s="12" t="s">
        <v>496</v>
      </c>
      <c r="N180" s="12" t="s">
        <v>541</v>
      </c>
      <c r="O180" s="12" t="str">
        <f>INDEX(rngUnitSettings,MATCH("Length",INDEX(rngUnitSettings,,1),0),2)</f>
        <v>mm</v>
      </c>
      <c r="P180" s="34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>IF(ROW(A179)&gt;ROWS(rngLoadCombinations)-1,"",INDEX(rngLoadCombinations,ROW(A179)+1,1))</f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>IF(ROW(A180)&gt;ROWS(rngLoadCombinations)-1,"",INDEX(rngLoadCombinations,ROW(A180)+1,1))</f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>IF(ROW(A181)&gt;ROWS(rngLoadCombinations)-1,"",INDEX(rngLoadCombinations,ROW(A181)+1,1))</f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>IF(ROW(A182)&gt;ROWS(rngLoadCombinations)-1,"",INDEX(rngLoadCombinations,ROW(A182)+1,1))</f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>IF(ROW(A183)&gt;ROWS(rngLoadCombinations)-1,"",INDEX(rngLoadCombinations,ROW(A183)+1,1))</f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>IF(ROW(A184)&gt;ROWS(rngLoadCombinations)-1,"",INDEX(rngLoadCombinations,ROW(A184)+1,1))</f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>IF(ROW(A185)&gt;ROWS(rngLoadCombinations)-1,"",INDEX(rngLoadCombinations,ROW(A185)+1,1))</f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>IF(ROW(A186)&gt;ROWS(rngLoadCombinations)-1,"",INDEX(rngLoadCombinations,ROW(A186)+1,1))</f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>IF(ROW(A187)&gt;ROWS(rngLoadCombinations)-1,"",INDEX(rngLoadCombinations,ROW(A187)+1,1))</f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>IF(ROW(A188)&gt;ROWS(rngLoadCombinations)-1,"",INDEX(rngLoadCombinations,ROW(A188)+1,1))</f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>IF(ROW(A189)&gt;ROWS(rngLoadCombinations)-1,"",INDEX(rngLoadCombinations,ROW(A189)+1,1))</f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>IF(ROW(A190)&gt;ROWS(rngLoadCombinations)-1,"",INDEX(rngLoadCombinations,ROW(A190)+1,1))</f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>IF(ROW(A191)&gt;ROWS(rngLoadCombinations)-1,"",INDEX(rngLoadCombinations,ROW(A191)+1,1))</f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>IF(ROW(A192)&gt;ROWS(rngLoadCombinations)-1,"",INDEX(rngLoadCombinations,ROW(A192)+1,1))</f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>IF(ROW(A194)&gt;ROWS(rngLoadCombinations)-1,"",INDEX(rngLoadCombinations,ROW(A194)+1,1))</f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>IF(ROW(A195)&gt;ROWS(rngLoadCombinations)-1,"",INDEX(rngLoadCombinations,ROW(A195)+1,1))</f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>IF(ROW(A196)&gt;ROWS(rngLoadCombinations)-1,"",INDEX(rngLoadCombinations,ROW(A196)+1,1))</f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>IF(ROW(A197)&gt;ROWS(rngLoadCombinations)-1,"",INDEX(rngLoadCombinations,ROW(A197)+1,1))</f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>IF(ROW(A198)&gt;ROWS(rngLoadCombinations)-1,"",INDEX(rngLoadCombinations,ROW(A198)+1,1))</f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>IF(ROW(A199)&gt;ROWS(rngLoadCombinations)-1,"",INDEX(rngLoadCombinations,ROW(A199)+1,1))</f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>IF(ROW(A200)&gt;ROWS(rngLoadCombinations)-1,"",INDEX(rngLoadCombinations,ROW(A200)+1,1))</f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>IF(ROW(A201)&gt;ROWS(rngLoadCombinations)-1,"",INDEX(rngLoadCombinations,ROW(A201)+1,1))</f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>IF(ROW(A202)&gt;ROWS(rngLoadCombinations)-1,"",INDEX(rngLoadCombinations,ROW(A202)+1,1))</f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>IF(ROW(A203)&gt;ROWS(rngLoadCombinations)-1,"",INDEX(rngLoadCombinations,ROW(A203)+1,1))</f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>IF(ROW(A204)&gt;ROWS(rngLoadCombinations)-1,"",INDEX(rngLoadCombinations,ROW(A204)+1,1))</f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>IF(ROW(A205)&gt;ROWS(rngLoadCombinations)-1,"",INDEX(rngLoadCombinations,ROW(A205)+1,1))</f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>IF(ROW(A206)&gt;ROWS(rngLoadCombinations)-1,"",INDEX(rngLoadCombinations,ROW(A206)+1,1))</f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>IF(ROW(A207)&gt;ROWS(rngLoadCombinations)-1,"",INDEX(rngLoadCombinations,ROW(A207)+1,1))</f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>IF(ROW(A208)&gt;ROWS(rngLoadCombinations)-1,"",INDEX(rngLoadCombinations,ROW(A208)+1,1))</f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>IF(ROW(A209)&gt;ROWS(rngLoadCombinations)-1,"",INDEX(rngLoadCombinations,ROW(A209)+1,1))</f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>IF(ROW(A210)&gt;ROWS(rngLoadCombinations)-1,"",INDEX(rngLoadCombinations,ROW(A210)+1,1))</f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>IF(ROW(A211)&gt;ROWS(rngLoadCombinations)-1,"",INDEX(rngLoadCombinations,ROW(A211)+1,1))</f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>IF(ROW(A212)&gt;ROWS(rngLoadCombinations)-1,"",INDEX(rngLoadCombinations,ROW(A212)+1,1))</f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>IF(ROW(A213)&gt;ROWS(rngLoadCombinations)-1,"",INDEX(rngLoadCombinations,ROW(A213)+1,1))</f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>IF(ROW(A214)&gt;ROWS(rngLoadCombinations)-1,"",INDEX(rngLoadCombinations,ROW(A214)+1,1))</f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>IF(ROW(A215)&gt;ROWS(rngLoadCombinations)-1,"",INDEX(rngLoadCombinations,ROW(A215)+1,1))</f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>IF(ROW(A216)&gt;ROWS(rngLoadCombinations)-1,"",INDEX(rngLoadCombinations,ROW(A216)+1,1))</f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>IF(ROW(A217)&gt;ROWS(rngLoadCombinations)-1,"",INDEX(rngLoadCombinations,ROW(A217)+1,1))</f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>IF(ROW(A218)&gt;ROWS(rngLoadCombinations)-1,"",INDEX(rngLoadCombinations,ROW(A218)+1,1))</f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>IF(ROW(A219)&gt;ROWS(rngLoadCombinations)-1,"",INDEX(rngLoadCombinations,ROW(A219)+1,1))</f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>IF(ROW(A220)&gt;ROWS(rngLoadCombinations)-1,"",INDEX(rngLoadCombinations,ROW(A220)+1,1))</f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>IF(ROW(A221)&gt;ROWS(rngLoadCombinations)-1,"",INDEX(rngLoadCombinations,ROW(A221)+1,1))</f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>IF(ROW(A222)&gt;ROWS(rngLoadCombinations)-1,"",INDEX(rngLoadCombinations,ROW(A222)+1,1))</f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>IF(ROW(A223)&gt;ROWS(rngLoadCombinations)-1,"",INDEX(rngLoadCombinations,ROW(A223)+1,1))</f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>IF(ROW(A224)&gt;ROWS(rngLoadCombinations)-1,"",INDEX(rngLoadCombinations,ROW(A224)+1,1))</f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>IF(ROW(A225)&gt;ROWS(rngLoadCombinations)-1,"",INDEX(rngLoadCombinations,ROW(A225)+1,1))</f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>IF(ROW(A226)&gt;ROWS(rngLoadCombinations)-1,"",INDEX(rngLoadCombinations,ROW(A226)+1,1))</f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>IF(ROW(A227)&gt;ROWS(rngLoadCombinations)-1,"",INDEX(rngLoadCombinations,ROW(A227)+1,1))</f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>IF(ROW(A228)&gt;ROWS(rngLoadCombinations)-1,"",INDEX(rngLoadCombinations,ROW(A228)+1,1))</f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>IF(ROW(A229)&gt;ROWS(rngLoadCombinations)-1,"",INDEX(rngLoadCombinations,ROW(A229)+1,1))</f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>IF(ROW(A230)&gt;ROWS(rngLoadCombinations)-1,"",INDEX(rngLoadCombinations,ROW(A230)+1,1))</f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>IF(ROW(A231)&gt;ROWS(rngLoadCombinations)-1,"",INDEX(rngLoadCombinations,ROW(A231)+1,1))</f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>IF(ROW(A232)&gt;ROWS(rngLoadCombinations)-1,"",INDEX(rngLoadCombinations,ROW(A232)+1,1))</f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>IF(ROW(A233)&gt;ROWS(rngLoadCombinations)-1,"",INDEX(rngLoadCombinations,ROW(A233)+1,1))</f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>IF(ROW(A234)&gt;ROWS(rngLoadCombinations)-1,"",INDEX(rngLoadCombinations,ROW(A234)+1,1))</f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>IF(ROW(A235)&gt;ROWS(rngLoadCombinations)-1,"",INDEX(rngLoadCombinations,ROW(A235)+1,1))</f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>IF(ROW(A236)&gt;ROWS(rngLoadCombinations)-1,"",INDEX(rngLoadCombinations,ROW(A236)+1,1))</f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>IF(ROW(A237)&gt;ROWS(rngLoadCombinations)-1,"",INDEX(rngLoadCombinations,ROW(A237)+1,1))</f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>IF(ROW(A238)&gt;ROWS(rngLoadCombinations)-1,"",INDEX(rngLoadCombinations,ROW(A238)+1,1))</f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>IF(ROW(A239)&gt;ROWS(rngLoadCombinations)-1,"",INDEX(rngLoadCombinations,ROW(A239)+1,1))</f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>IF(ROW(A240)&gt;ROWS(rngLoadCombinations)-1,"",INDEX(rngLoadCombinations,ROW(A240)+1,1))</f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>IF(ROW(A241)&gt;ROWS(rngLoadCombinations)-1,"",INDEX(rngLoadCombinations,ROW(A241)+1,1))</f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>IF(ROW(A242)&gt;ROWS(rngLoadCombinations)-1,"",INDEX(rngLoadCombinations,ROW(A242)+1,1))</f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>IF(ROW(A243)&gt;ROWS(rngLoadCombinations)-1,"",INDEX(rngLoadCombinations,ROW(A243)+1,1))</f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>IF(ROW(A244)&gt;ROWS(rngLoadCombinations)-1,"",INDEX(rngLoadCombinations,ROW(A244)+1,1))</f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>IF(ROW(A245)&gt;ROWS(rngLoadCombinations)-1,"",INDEX(rngLoadCombinations,ROW(A245)+1,1))</f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>IF(ROW(A246)&gt;ROWS(rngLoadCombinations)-1,"",INDEX(rngLoadCombinations,ROW(A246)+1,1))</f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>IF(ROW(A247)&gt;ROWS(rngLoadCombinations)-1,"",INDEX(rngLoadCombinations,ROW(A247)+1,1))</f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>IF(ROW(A248)&gt;ROWS(rngLoadCombinations)-1,"",INDEX(rngLoadCombinations,ROW(A248)+1,1))</f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>IF(ROW(A249)&gt;ROWS(rngLoadCombinations)-1,"",INDEX(rngLoadCombinations,ROW(A249)+1,1))</f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>IF(ROW(A250)&gt;ROWS(rngLoadCombinations)-1,"",INDEX(rngLoadCombinations,ROW(A250)+1,1))</f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>IF(ROW(A251)&gt;ROWS(rngLoadCombinations)-1,"",INDEX(rngLoadCombinations,ROW(A251)+1,1))</f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>IF(ROW(A252)&gt;ROWS(rngLoadCombinations)-1,"",INDEX(rngLoadCombinations,ROW(A252)+1,1))</f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>IF(ROW(A253)&gt;ROWS(rngLoadCombinations)-1,"",INDEX(rngLoadCombinations,ROW(A253)+1,1))</f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>IF(ROW(A254)&gt;ROWS(rngLoadCombinations)-1,"",INDEX(rngLoadCombinations,ROW(A254)+1,1))</f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>IF(ROW(A255)&gt;ROWS(rngLoadCombinations)-1,"",INDEX(rngLoadCombinations,ROW(A255)+1,1))</f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>IF(ROW(A256)&gt;ROWS(rngLoadCombinations)-1,"",INDEX(rngLoadCombinations,ROW(A256)+1,1))</f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>IF(ROW(A258)&gt;ROWS(rngLoadCombinations)-1,"",INDEX(rngLoadCombinations,ROW(A258)+1,1))</f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>IF(ROW(A259)&gt;ROWS(rngLoadCombinations)-1,"",INDEX(rngLoadCombinations,ROW(A259)+1,1))</f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>IF(ROW(A260)&gt;ROWS(rngLoadCombinations)-1,"",INDEX(rngLoadCombinations,ROW(A260)+1,1))</f>
        <v/>
      </c>
    </row>
    <row r="262" spans="1:136" x14ac:dyDescent="0.25">
      <c r="DP262" t="str">
        <f>IF(ROW(A261)&gt;ROWS(rngLoadCombinations)-1,"",INDEX(rngLoadCombinations,ROW(A261)+1,1))</f>
        <v/>
      </c>
    </row>
    <row r="263" spans="1:136" x14ac:dyDescent="0.25">
      <c r="DP263" t="str">
        <f>IF(ROW(A262)&gt;ROWS(rngLoadCombinations)-1,"",INDEX(rngLoadCombinations,ROW(A262)+1,1))</f>
        <v/>
      </c>
    </row>
    <row r="264" spans="1:136" x14ac:dyDescent="0.25">
      <c r="DP264" t="str">
        <f>IF(ROW(A263)&gt;ROWS(rngLoadCombinations)-1,"",INDEX(rngLoadCombinations,ROW(A263)+1,1))</f>
        <v/>
      </c>
    </row>
    <row r="265" spans="1:136" x14ac:dyDescent="0.25">
      <c r="DP265" t="str">
        <f>IF(ROW(A264)&gt;ROWS(rngLoadCombinations)-1,"",INDEX(rngLoadCombinations,ROW(A264)+1,1))</f>
        <v/>
      </c>
    </row>
    <row r="266" spans="1:136" x14ac:dyDescent="0.25">
      <c r="DP266" t="str">
        <f>IF(ROW(A265)&gt;ROWS(rngLoadCombinations)-1,"",INDEX(rngLoadCombinations,ROW(A265)+1,1))</f>
        <v/>
      </c>
    </row>
    <row r="267" spans="1:136" x14ac:dyDescent="0.25">
      <c r="DP267" t="str">
        <f>IF(ROW(A266)&gt;ROWS(rngLoadCombinations)-1,"",INDEX(rngLoadCombinations,ROW(A266)+1,1))</f>
        <v/>
      </c>
    </row>
    <row r="268" spans="1:136" x14ac:dyDescent="0.25">
      <c r="DP268" t="str">
        <f>IF(ROW(A267)&gt;ROWS(rngLoadCombinations)-1,"",INDEX(rngLoadCombinations,ROW(A267)+1,1))</f>
        <v/>
      </c>
    </row>
    <row r="269" spans="1:136" x14ac:dyDescent="0.25">
      <c r="DP269" t="str">
        <f>IF(ROW(A268)&gt;ROWS(rngLoadCombinations)-1,"",INDEX(rngLoadCombinations,ROW(A268)+1,1))</f>
        <v/>
      </c>
    </row>
    <row r="270" spans="1:136" x14ac:dyDescent="0.25">
      <c r="DP270" t="str">
        <f>IF(ROW(A269)&gt;ROWS(rngLoadCombinations)-1,"",INDEX(rngLoadCombinations,ROW(A269)+1,1))</f>
        <v/>
      </c>
    </row>
    <row r="271" spans="1:136" x14ac:dyDescent="0.25">
      <c r="DP271" t="str">
        <f>IF(ROW(A270)&gt;ROWS(rngLoadCombinations)-1,"",INDEX(rngLoadCombinations,ROW(A270)+1,1))</f>
        <v/>
      </c>
    </row>
    <row r="272" spans="1:136" x14ac:dyDescent="0.25">
      <c r="DP272" t="str">
        <f>IF(ROW(A271)&gt;ROWS(rngLoadCombinations)-1,"",INDEX(rngLoadCombinations,ROW(A271)+1,1))</f>
        <v/>
      </c>
    </row>
    <row r="273" spans="120:120" x14ac:dyDescent="0.25">
      <c r="DP273" t="str">
        <f>IF(ROW(A272)&gt;ROWS(rngLoadCombinations)-1,"",INDEX(rngLoadCombinations,ROW(A272)+1,1))</f>
        <v/>
      </c>
    </row>
    <row r="274" spans="120:120" x14ac:dyDescent="0.25">
      <c r="DP274" t="str">
        <f>IF(ROW(A273)&gt;ROWS(rngLoadCombinations)-1,"",INDEX(rngLoadCombinations,ROW(A273)+1,1))</f>
        <v/>
      </c>
    </row>
    <row r="275" spans="120:120" x14ac:dyDescent="0.25">
      <c r="DP275" t="str">
        <f>IF(ROW(A274)&gt;ROWS(rngLoadCombinations)-1,"",INDEX(rngLoadCombinations,ROW(A274)+1,1))</f>
        <v/>
      </c>
    </row>
    <row r="276" spans="120:120" x14ac:dyDescent="0.25">
      <c r="DP276" t="str">
        <f>IF(ROW(A275)&gt;ROWS(rngLoadCombinations)-1,"",INDEX(rngLoadCombinations,ROW(A275)+1,1))</f>
        <v/>
      </c>
    </row>
    <row r="277" spans="120:120" x14ac:dyDescent="0.25">
      <c r="DP277" t="str">
        <f>IF(ROW(A276)&gt;ROWS(rngLoadCombinations)-1,"",INDEX(rngLoadCombinations,ROW(A276)+1,1))</f>
        <v/>
      </c>
    </row>
    <row r="278" spans="120:120" x14ac:dyDescent="0.25">
      <c r="DP278" t="str">
        <f>IF(ROW(A277)&gt;ROWS(rngLoadCombinations)-1,"",INDEX(rngLoadCombinations,ROW(A277)+1,1))</f>
        <v/>
      </c>
    </row>
    <row r="279" spans="120:120" x14ac:dyDescent="0.25">
      <c r="DP279" t="str">
        <f>IF(ROW(A278)&gt;ROWS(rngLoadCombinations)-1,"",INDEX(rngLoadCombinations,ROW(A278)+1,1))</f>
        <v/>
      </c>
    </row>
    <row r="280" spans="120:120" x14ac:dyDescent="0.25">
      <c r="DP280" t="str">
        <f>IF(ROW(A279)&gt;ROWS(rngLoadCombinations)-1,"",INDEX(rngLoadCombinations,ROW(A279)+1,1))</f>
        <v/>
      </c>
    </row>
    <row r="281" spans="120:120" x14ac:dyDescent="0.25">
      <c r="DP281" t="str">
        <f>IF(ROW(A280)&gt;ROWS(rngLoadCombinations)-1,"",INDEX(rngLoadCombinations,ROW(A280)+1,1))</f>
        <v/>
      </c>
    </row>
    <row r="282" spans="120:120" x14ac:dyDescent="0.25">
      <c r="DP282" t="str">
        <f>IF(ROW(A281)&gt;ROWS(rngLoadCombinations)-1,"",INDEX(rngLoadCombinations,ROW(A281)+1,1))</f>
        <v/>
      </c>
    </row>
    <row r="283" spans="120:120" x14ac:dyDescent="0.25">
      <c r="DP283" t="str">
        <f>IF(ROW(A282)&gt;ROWS(rngLoadCombinations)-1,"",INDEX(rngLoadCombinations,ROW(A282)+1,1))</f>
        <v/>
      </c>
    </row>
    <row r="284" spans="120:120" x14ac:dyDescent="0.25">
      <c r="DP284" t="str">
        <f>IF(ROW(A283)&gt;ROWS(rngLoadCombinations)-1,"",INDEX(rngLoadCombinations,ROW(A283)+1,1))</f>
        <v/>
      </c>
    </row>
    <row r="285" spans="120:120" x14ac:dyDescent="0.25">
      <c r="DP285" t="str">
        <f>IF(ROW(A284)&gt;ROWS(rngLoadCombinations)-1,"",INDEX(rngLoadCombinations,ROW(A284)+1,1))</f>
        <v/>
      </c>
    </row>
    <row r="286" spans="120:120" x14ac:dyDescent="0.25">
      <c r="DP286" t="str">
        <f>IF(ROW(A285)&gt;ROWS(rngLoadCombinations)-1,"",INDEX(rngLoadCombinations,ROW(A285)+1,1))</f>
        <v/>
      </c>
    </row>
    <row r="287" spans="120:120" x14ac:dyDescent="0.25">
      <c r="DP287" t="str">
        <f>IF(ROW(A286)&gt;ROWS(rngLoadCombinations)-1,"",INDEX(rngLoadCombinations,ROW(A286)+1,1))</f>
        <v/>
      </c>
    </row>
    <row r="288" spans="120:120" x14ac:dyDescent="0.25">
      <c r="DP288" t="str">
        <f>IF(ROW(A287)&gt;ROWS(rngLoadCombinations)-1,"",INDEX(rngLoadCombinations,ROW(A287)+1,1))</f>
        <v/>
      </c>
    </row>
    <row r="289" spans="120:120" x14ac:dyDescent="0.25">
      <c r="DP289" t="str">
        <f>IF(ROW(A288)&gt;ROWS(rngLoadCombinations)-1,"",INDEX(rngLoadCombinations,ROW(A288)+1,1))</f>
        <v/>
      </c>
    </row>
    <row r="290" spans="120:120" x14ac:dyDescent="0.25">
      <c r="DP290" t="str">
        <f>IF(ROW(A289)&gt;ROWS(rngLoadCombinations)-1,"",INDEX(rngLoadCombinations,ROW(A289)+1,1))</f>
        <v/>
      </c>
    </row>
    <row r="291" spans="120:120" x14ac:dyDescent="0.25">
      <c r="DP291" t="str">
        <f>IF(ROW(A290)&gt;ROWS(rngLoadCombinations)-1,"",INDEX(rngLoadCombinations,ROW(A290)+1,1))</f>
        <v/>
      </c>
    </row>
    <row r="292" spans="120:120" x14ac:dyDescent="0.25">
      <c r="DP292" t="str">
        <f>IF(ROW(A291)&gt;ROWS(rngLoadCombinations)-1,"",INDEX(rngLoadCombinations,ROW(A291)+1,1))</f>
        <v/>
      </c>
    </row>
    <row r="293" spans="120:120" x14ac:dyDescent="0.25">
      <c r="DP293" t="str">
        <f>IF(ROW(A292)&gt;ROWS(rngLoadCombinations)-1,"",INDEX(rngLoadCombinations,ROW(A292)+1,1))</f>
        <v/>
      </c>
    </row>
    <row r="294" spans="120:120" x14ac:dyDescent="0.25">
      <c r="DP294" t="str">
        <f>IF(ROW(A293)&gt;ROWS(rngLoadCombinations)-1,"",INDEX(rngLoadCombinations,ROW(A293)+1,1))</f>
        <v/>
      </c>
    </row>
    <row r="295" spans="120:120" x14ac:dyDescent="0.25">
      <c r="DP295" t="str">
        <f>IF(ROW(A294)&gt;ROWS(rngLoadCombinations)-1,"",INDEX(rngLoadCombinations,ROW(A294)+1,1))</f>
        <v/>
      </c>
    </row>
    <row r="296" spans="120:120" x14ac:dyDescent="0.25">
      <c r="DP296" t="str">
        <f>IF(ROW(A295)&gt;ROWS(rngLoadCombinations)-1,"",INDEX(rngLoadCombinations,ROW(A295)+1,1))</f>
        <v/>
      </c>
    </row>
    <row r="297" spans="120:120" x14ac:dyDescent="0.25">
      <c r="DP297" t="str">
        <f>IF(ROW(A296)&gt;ROWS(rngLoadCombinations)-1,"",INDEX(rngLoadCombinations,ROW(A296)+1,1))</f>
        <v/>
      </c>
    </row>
    <row r="298" spans="120:120" x14ac:dyDescent="0.25">
      <c r="DP298" t="str">
        <f>IF(ROW(A297)&gt;ROWS(rngLoadCombinations)-1,"",INDEX(rngLoadCombinations,ROW(A297)+1,1))</f>
        <v/>
      </c>
    </row>
    <row r="299" spans="120:120" x14ac:dyDescent="0.25">
      <c r="DP299" t="str">
        <f>IF(ROW(A298)&gt;ROWS(rngLoadCombinations)-1,"",INDEX(rngLoadCombinations,ROW(A298)+1,1))</f>
        <v/>
      </c>
    </row>
    <row r="300" spans="120:120" x14ac:dyDescent="0.25">
      <c r="DP300" t="str">
        <f>IF(ROW(A299)&gt;ROWS(rngLoadCombinations)-1,"",INDEX(rngLoadCombinations,ROW(A299)+1,1))</f>
        <v/>
      </c>
    </row>
    <row r="301" spans="120:120" x14ac:dyDescent="0.25">
      <c r="DP301" t="str">
        <f>IF(ROW(A300)&gt;ROWS(rngLoadCombinations)-1,"",INDEX(rngLoadCombinations,ROW(A300)+1,1))</f>
        <v/>
      </c>
    </row>
    <row r="302" spans="120:120" x14ac:dyDescent="0.25">
      <c r="DP302" t="str">
        <f>IF(ROW(A301)&gt;ROWS(rngLoadCombinations)-1,"",INDEX(rngLoadCombinations,ROW(A301)+1,1))</f>
        <v/>
      </c>
    </row>
    <row r="303" spans="120:120" x14ac:dyDescent="0.25">
      <c r="DP303" t="str">
        <f>IF(ROW(A302)&gt;ROWS(rngLoadCombinations)-1,"",INDEX(rngLoadCombinations,ROW(A302)+1,1))</f>
        <v/>
      </c>
    </row>
    <row r="304" spans="120:120" x14ac:dyDescent="0.25">
      <c r="DP304" t="str">
        <f>IF(ROW(A303)&gt;ROWS(rngLoadCombinations)-1,"",INDEX(rngLoadCombinations,ROW(A303)+1,1))</f>
        <v/>
      </c>
    </row>
    <row r="305" spans="120:120" x14ac:dyDescent="0.25">
      <c r="DP305" t="str">
        <f>IF(ROW(A304)&gt;ROWS(rngLoadCombinations)-1,"",INDEX(rngLoadCombinations,ROW(A304)+1,1))</f>
        <v/>
      </c>
    </row>
    <row r="306" spans="120:120" x14ac:dyDescent="0.25">
      <c r="DP306" t="str">
        <f>IF(ROW(A305)&gt;ROWS(rngLoadCombinations)-1,"",INDEX(rngLoadCombinations,ROW(A305)+1,1))</f>
        <v/>
      </c>
    </row>
    <row r="307" spans="120:120" x14ac:dyDescent="0.25">
      <c r="DP307" t="str">
        <f>IF(ROW(A306)&gt;ROWS(rngLoadCombinations)-1,"",INDEX(rngLoadCombinations,ROW(A306)+1,1))</f>
        <v/>
      </c>
    </row>
    <row r="308" spans="120:120" x14ac:dyDescent="0.25">
      <c r="DP308" t="str">
        <f>IF(ROW(A307)&gt;ROWS(rngLoadCombinations)-1,"",INDEX(rngLoadCombinations,ROW(A307)+1,1))</f>
        <v/>
      </c>
    </row>
    <row r="309" spans="120:120" x14ac:dyDescent="0.25">
      <c r="DP309" t="str">
        <f>IF(ROW(A308)&gt;ROWS(rngLoadCombinations)-1,"",INDEX(rngLoadCombinations,ROW(A308)+1,1))</f>
        <v/>
      </c>
    </row>
    <row r="310" spans="120:120" x14ac:dyDescent="0.25">
      <c r="DP310" t="str">
        <f>IF(ROW(A309)&gt;ROWS(rngLoadCombinations)-1,"",INDEX(rngLoadCombinations,ROW(A309)+1,1))</f>
        <v/>
      </c>
    </row>
    <row r="311" spans="120:120" x14ac:dyDescent="0.25">
      <c r="DP311" t="str">
        <f>IF(ROW(A310)&gt;ROWS(rngLoadCombinations)-1,"",INDEX(rngLoadCombinations,ROW(A310)+1,1))</f>
        <v/>
      </c>
    </row>
    <row r="312" spans="120:120" x14ac:dyDescent="0.25">
      <c r="DP312" t="str">
        <f>IF(ROW(A311)&gt;ROWS(rngLoadCombinations)-1,"",INDEX(rngLoadCombinations,ROW(A311)+1,1))</f>
        <v/>
      </c>
    </row>
    <row r="313" spans="120:120" x14ac:dyDescent="0.25">
      <c r="DP313" t="str">
        <f>IF(ROW(A312)&gt;ROWS(rngLoadCombinations)-1,"",INDEX(rngLoadCombinations,ROW(A312)+1,1))</f>
        <v/>
      </c>
    </row>
    <row r="314" spans="120:120" x14ac:dyDescent="0.25">
      <c r="DP314" t="str">
        <f>IF(ROW(A313)&gt;ROWS(rngLoadCombinations)-1,"",INDEX(rngLoadCombinations,ROW(A313)+1,1))</f>
        <v/>
      </c>
    </row>
    <row r="315" spans="120:120" x14ac:dyDescent="0.25">
      <c r="DP315" t="str">
        <f>IF(ROW(A314)&gt;ROWS(rngLoadCombinations)-1,"",INDEX(rngLoadCombinations,ROW(A314)+1,1))</f>
        <v/>
      </c>
    </row>
    <row r="316" spans="120:120" x14ac:dyDescent="0.25">
      <c r="DP316" t="str">
        <f>IF(ROW(A315)&gt;ROWS(rngLoadCombinations)-1,"",INDEX(rngLoadCombinations,ROW(A315)+1,1))</f>
        <v/>
      </c>
    </row>
    <row r="317" spans="120:120" x14ac:dyDescent="0.25">
      <c r="DP317" t="str">
        <f>IF(ROW(A316)&gt;ROWS(rngLoadCombinations)-1,"",INDEX(rngLoadCombinations,ROW(A316)+1,1))</f>
        <v/>
      </c>
    </row>
    <row r="318" spans="120:120" x14ac:dyDescent="0.25">
      <c r="DP318" t="str">
        <f>IF(ROW(A317)&gt;ROWS(rngLoadCombinations)-1,"",INDEX(rngLoadCombinations,ROW(A317)+1,1))</f>
        <v/>
      </c>
    </row>
    <row r="319" spans="120:120" x14ac:dyDescent="0.25">
      <c r="DP319" t="str">
        <f>IF(ROW(A318)&gt;ROWS(rngLoadCombinations)-1,"",INDEX(rngLoadCombinations,ROW(A318)+1,1))</f>
        <v/>
      </c>
    </row>
    <row r="320" spans="120:120" x14ac:dyDescent="0.25">
      <c r="DP320" t="str">
        <f>IF(ROW(A319)&gt;ROWS(rngLoadCombinations)-1,"",INDEX(rngLoadCombinations,ROW(A319)+1,1))</f>
        <v/>
      </c>
    </row>
    <row r="321" spans="120:120" x14ac:dyDescent="0.25">
      <c r="DP321" t="str">
        <f>IF(ROW(A320)&gt;ROWS(rngLoadCombinations)-1,"",INDEX(rngLoadCombinations,ROW(A320)+1,1))</f>
        <v/>
      </c>
    </row>
    <row r="322" spans="120:120" x14ac:dyDescent="0.25">
      <c r="DP322" t="str">
        <f>IF(ROW(A321)&gt;ROWS(rngLoadCombinations)-1,"",INDEX(rngLoadCombinations,ROW(A321)+1,1))</f>
        <v/>
      </c>
    </row>
    <row r="323" spans="120:120" x14ac:dyDescent="0.25">
      <c r="DP323" t="str">
        <f>IF(ROW(A322)&gt;ROWS(rngLoadCombinations)-1,"",INDEX(rngLoadCombinations,ROW(A322)+1,1))</f>
        <v/>
      </c>
    </row>
    <row r="324" spans="120:120" x14ac:dyDescent="0.25">
      <c r="DP324" t="str">
        <f>IF(ROW(A323)&gt;ROWS(rngLoadCombinations)-1,"",INDEX(rngLoadCombinations,ROW(A323)+1,1))</f>
        <v/>
      </c>
    </row>
    <row r="325" spans="120:120" x14ac:dyDescent="0.25">
      <c r="DP325" t="str">
        <f>IF(ROW(A324)&gt;ROWS(rngLoadCombinations)-1,"",INDEX(rngLoadCombinations,ROW(A324)+1,1))</f>
        <v/>
      </c>
    </row>
    <row r="326" spans="120:120" x14ac:dyDescent="0.25">
      <c r="DP326" t="str">
        <f>IF(ROW(A325)&gt;ROWS(rngLoadCombinations)-1,"",INDEX(rngLoadCombinations,ROW(A325)+1,1))</f>
        <v/>
      </c>
    </row>
    <row r="327" spans="120:120" x14ac:dyDescent="0.25">
      <c r="DP327" t="str">
        <f>IF(ROW(A326)&gt;ROWS(rngLoadCombinations)-1,"",INDEX(rngLoadCombinations,ROW(A326)+1,1))</f>
        <v/>
      </c>
    </row>
    <row r="328" spans="120:120" x14ac:dyDescent="0.25">
      <c r="DP328" t="str">
        <f>IF(ROW(A327)&gt;ROWS(rngLoadCombinations)-1,"",INDEX(rngLoadCombinations,ROW(A327)+1,1))</f>
        <v/>
      </c>
    </row>
    <row r="329" spans="120:120" x14ac:dyDescent="0.25">
      <c r="DP329" t="str">
        <f>IF(ROW(A328)&gt;ROWS(rngLoadCombinations)-1,"",INDEX(rngLoadCombinations,ROW(A328)+1,1))</f>
        <v/>
      </c>
    </row>
    <row r="330" spans="120:120" x14ac:dyDescent="0.25">
      <c r="DP330" t="str">
        <f>IF(ROW(A329)&gt;ROWS(rngLoadCombinations)-1,"",INDEX(rngLoadCombinations,ROW(A329)+1,1))</f>
        <v/>
      </c>
    </row>
    <row r="331" spans="120:120" x14ac:dyDescent="0.25">
      <c r="DP331" t="str">
        <f>IF(ROW(A330)&gt;ROWS(rngLoadCombinations)-1,"",INDEX(rngLoadCombinations,ROW(A330)+1,1))</f>
        <v/>
      </c>
    </row>
    <row r="332" spans="120:120" x14ac:dyDescent="0.25">
      <c r="DP332" t="str">
        <f>IF(ROW(A331)&gt;ROWS(rngLoadCombinations)-1,"",INDEX(rngLoadCombinations,ROW(A331)+1,1))</f>
        <v/>
      </c>
    </row>
    <row r="333" spans="120:120" x14ac:dyDescent="0.25">
      <c r="DP333" t="str">
        <f>IF(ROW(A332)&gt;ROWS(rngLoadCombinations)-1,"",INDEX(rngLoadCombinations,ROW(A332)+1,1))</f>
        <v/>
      </c>
    </row>
    <row r="334" spans="120:120" x14ac:dyDescent="0.25">
      <c r="DP334" t="str">
        <f>IF(ROW(A333)&gt;ROWS(rngLoadCombinations)-1,"",INDEX(rngLoadCombinations,ROW(A333)+1,1))</f>
        <v/>
      </c>
    </row>
    <row r="335" spans="120:120" x14ac:dyDescent="0.25">
      <c r="DP335" t="str">
        <f>IF(ROW(A334)&gt;ROWS(rngLoadCombinations)-1,"",INDEX(rngLoadCombinations,ROW(A334)+1,1))</f>
        <v/>
      </c>
    </row>
    <row r="336" spans="120:120" x14ac:dyDescent="0.25">
      <c r="DP336" t="str">
        <f>IF(ROW(A335)&gt;ROWS(rngLoadCombinations)-1,"",INDEX(rngLoadCombinations,ROW(A335)+1,1))</f>
        <v/>
      </c>
    </row>
    <row r="337" spans="120:120" x14ac:dyDescent="0.25">
      <c r="DP337" t="str">
        <f>IF(ROW(A336)&gt;ROWS(rngLoadCombinations)-1,"",INDEX(rngLoadCombinations,ROW(A336)+1,1))</f>
        <v/>
      </c>
    </row>
    <row r="338" spans="120:120" x14ac:dyDescent="0.25">
      <c r="DP338" t="str">
        <f>IF(ROW(A337)&gt;ROWS(rngLoadCombinations)-1,"",INDEX(rngLoadCombinations,ROW(A337)+1,1))</f>
        <v/>
      </c>
    </row>
    <row r="339" spans="120:120" x14ac:dyDescent="0.25">
      <c r="DP339" t="str">
        <f>IF(ROW(A338)&gt;ROWS(rngLoadCombinations)-1,"",INDEX(rngLoadCombinations,ROW(A338)+1,1))</f>
        <v/>
      </c>
    </row>
    <row r="340" spans="120:120" x14ac:dyDescent="0.25">
      <c r="DP340" t="str">
        <f>IF(ROW(A339)&gt;ROWS(rngLoadCombinations)-1,"",INDEX(rngLoadCombinations,ROW(A339)+1,1))</f>
        <v/>
      </c>
    </row>
    <row r="341" spans="120:120" x14ac:dyDescent="0.25">
      <c r="DP341" t="str">
        <f>IF(ROW(A340)&gt;ROWS(rngLoadCombinations)-1,"",INDEX(rngLoadCombinations,ROW(A340)+1,1))</f>
        <v/>
      </c>
    </row>
    <row r="342" spans="120:120" x14ac:dyDescent="0.25">
      <c r="DP342" t="str">
        <f>IF(ROW(A341)&gt;ROWS(rngLoadCombinations)-1,"",INDEX(rngLoadCombinations,ROW(A341)+1,1))</f>
        <v/>
      </c>
    </row>
    <row r="343" spans="120:120" x14ac:dyDescent="0.25">
      <c r="DP343" t="str">
        <f>IF(ROW(A342)&gt;ROWS(rngLoadCombinations)-1,"",INDEX(rngLoadCombinations,ROW(A342)+1,1))</f>
        <v/>
      </c>
    </row>
    <row r="344" spans="120:120" x14ac:dyDescent="0.25">
      <c r="DP344" t="str">
        <f>IF(ROW(A343)&gt;ROWS(rngLoadCombinations)-1,"",INDEX(rngLoadCombinations,ROW(A343)+1,1))</f>
        <v/>
      </c>
    </row>
    <row r="345" spans="120:120" x14ac:dyDescent="0.25">
      <c r="DP345" t="str">
        <f>IF(ROW(A344)&gt;ROWS(rngLoadCombinations)-1,"",INDEX(rngLoadCombinations,ROW(A344)+1,1))</f>
        <v/>
      </c>
    </row>
    <row r="346" spans="120:120" x14ac:dyDescent="0.25">
      <c r="DP346" t="str">
        <f>IF(ROW(A345)&gt;ROWS(rngLoadCombinations)-1,"",INDEX(rngLoadCombinations,ROW(A345)+1,1))</f>
        <v/>
      </c>
    </row>
    <row r="347" spans="120:120" x14ac:dyDescent="0.25">
      <c r="DP347" t="str">
        <f>IF(ROW(A346)&gt;ROWS(rngLoadCombinations)-1,"",INDEX(rngLoadCombinations,ROW(A346)+1,1))</f>
        <v/>
      </c>
    </row>
    <row r="348" spans="120:120" x14ac:dyDescent="0.25">
      <c r="DP348" t="str">
        <f>IF(ROW(A347)&gt;ROWS(rngLoadCombinations)-1,"",INDEX(rngLoadCombinations,ROW(A347)+1,1))</f>
        <v/>
      </c>
    </row>
    <row r="349" spans="120:120" x14ac:dyDescent="0.25">
      <c r="DP349" t="str">
        <f>IF(ROW(A348)&gt;ROWS(rngLoadCombinations)-1,"",INDEX(rngLoadCombinations,ROW(A348)+1,1))</f>
        <v/>
      </c>
    </row>
    <row r="350" spans="120:120" x14ac:dyDescent="0.25">
      <c r="DP350" t="str">
        <f>IF(ROW(A349)&gt;ROWS(rngLoadCombinations)-1,"",INDEX(rngLoadCombinations,ROW(A349)+1,1))</f>
        <v/>
      </c>
    </row>
    <row r="351" spans="120:120" x14ac:dyDescent="0.25">
      <c r="DP351" t="str">
        <f>IF(ROW(A350)&gt;ROWS(rngLoadCombinations)-1,"",INDEX(rngLoadCombinations,ROW(A350)+1,1))</f>
        <v/>
      </c>
    </row>
    <row r="352" spans="120:120" x14ac:dyDescent="0.25">
      <c r="DP352" t="str">
        <f>IF(ROW(A351)&gt;ROWS(rngLoadCombinations)-1,"",INDEX(rngLoadCombinations,ROW(A351)+1,1))</f>
        <v/>
      </c>
    </row>
    <row r="353" spans="120:120" x14ac:dyDescent="0.25">
      <c r="DP353" t="str">
        <f>IF(ROW(A352)&gt;ROWS(rngLoadCombinations)-1,"",INDEX(rngLoadCombinations,ROW(A352)+1,1))</f>
        <v/>
      </c>
    </row>
    <row r="354" spans="120:120" x14ac:dyDescent="0.25">
      <c r="DP354" t="str">
        <f>IF(ROW(A353)&gt;ROWS(rngLoadCombinations)-1,"",INDEX(rngLoadCombinations,ROW(A353)+1,1))</f>
        <v/>
      </c>
    </row>
    <row r="355" spans="120:120" x14ac:dyDescent="0.25">
      <c r="DP355" t="str">
        <f>IF(ROW(A354)&gt;ROWS(rngLoadCombinations)-1,"",INDEX(rngLoadCombinations,ROW(A354)+1,1))</f>
        <v/>
      </c>
    </row>
    <row r="356" spans="120:120" x14ac:dyDescent="0.25">
      <c r="DP356" t="str">
        <f>IF(ROW(A355)&gt;ROWS(rngLoadCombinations)-1,"",INDEX(rngLoadCombinations,ROW(A355)+1,1))</f>
        <v/>
      </c>
    </row>
    <row r="357" spans="120:120" x14ac:dyDescent="0.25">
      <c r="DP357" t="str">
        <f>IF(ROW(A356)&gt;ROWS(rngLoadCombinations)-1,"",INDEX(rngLoadCombinations,ROW(A356)+1,1))</f>
        <v/>
      </c>
    </row>
    <row r="358" spans="120:120" x14ac:dyDescent="0.25">
      <c r="DP358" t="str">
        <f>IF(ROW(A357)&gt;ROWS(rngLoadCombinations)-1,"",INDEX(rngLoadCombinations,ROW(A357)+1,1))</f>
        <v/>
      </c>
    </row>
    <row r="359" spans="120:120" x14ac:dyDescent="0.25">
      <c r="DP359" t="str">
        <f>IF(ROW(A358)&gt;ROWS(rngLoadCombinations)-1,"",INDEX(rngLoadCombinations,ROW(A358)+1,1))</f>
        <v/>
      </c>
    </row>
    <row r="360" spans="120:120" x14ac:dyDescent="0.25">
      <c r="DP360" t="str">
        <f>IF(ROW(A359)&gt;ROWS(rngLoadCombinations)-1,"",INDEX(rngLoadCombinations,ROW(A359)+1,1))</f>
        <v/>
      </c>
    </row>
    <row r="361" spans="120:120" x14ac:dyDescent="0.25">
      <c r="DP361" t="str">
        <f>IF(ROW(A360)&gt;ROWS(rngLoadCombinations)-1,"",INDEX(rngLoadCombinations,ROW(A360)+1,1))</f>
        <v/>
      </c>
    </row>
    <row r="362" spans="120:120" x14ac:dyDescent="0.25">
      <c r="DP362" t="str">
        <f>IF(ROW(A361)&gt;ROWS(rngLoadCombinations)-1,"",INDEX(rngLoadCombinations,ROW(A361)+1,1))</f>
        <v/>
      </c>
    </row>
    <row r="363" spans="120:120" x14ac:dyDescent="0.25">
      <c r="DP363" t="str">
        <f>IF(ROW(A362)&gt;ROWS(rngLoadCombinations)-1,"",INDEX(rngLoadCombinations,ROW(A362)+1,1))</f>
        <v/>
      </c>
    </row>
    <row r="364" spans="120:120" x14ac:dyDescent="0.25">
      <c r="DP364" t="str">
        <f>IF(ROW(A363)&gt;ROWS(rngLoadCombinations)-1,"",INDEX(rngLoadCombinations,ROW(A363)+1,1))</f>
        <v/>
      </c>
    </row>
    <row r="365" spans="120:120" x14ac:dyDescent="0.25">
      <c r="DP365" t="str">
        <f>IF(ROW(A364)&gt;ROWS(rngLoadCombinations)-1,"",INDEX(rngLoadCombinations,ROW(A364)+1,1))</f>
        <v/>
      </c>
    </row>
    <row r="366" spans="120:120" x14ac:dyDescent="0.25">
      <c r="DP366" t="str">
        <f>IF(ROW(A365)&gt;ROWS(rngLoadCombinations)-1,"",INDEX(rngLoadCombinations,ROW(A365)+1,1))</f>
        <v/>
      </c>
    </row>
    <row r="367" spans="120:120" x14ac:dyDescent="0.25">
      <c r="DP367" t="str">
        <f>IF(ROW(A366)&gt;ROWS(rngLoadCombinations)-1,"",INDEX(rngLoadCombinations,ROW(A366)+1,1))</f>
        <v/>
      </c>
    </row>
    <row r="368" spans="120:120" x14ac:dyDescent="0.25">
      <c r="DP368" t="str">
        <f>IF(ROW(A367)&gt;ROWS(rngLoadCombinations)-1,"",INDEX(rngLoadCombinations,ROW(A367)+1,1))</f>
        <v/>
      </c>
    </row>
    <row r="369" spans="120:120" x14ac:dyDescent="0.25">
      <c r="DP369" t="str">
        <f>IF(ROW(A368)&gt;ROWS(rngLoadCombinations)-1,"",INDEX(rngLoadCombinations,ROW(A368)+1,1))</f>
        <v/>
      </c>
    </row>
    <row r="370" spans="120:120" x14ac:dyDescent="0.25">
      <c r="DP370" t="str">
        <f>IF(ROW(A369)&gt;ROWS(rngLoadCombinations)-1,"",INDEX(rngLoadCombinations,ROW(A369)+1,1))</f>
        <v/>
      </c>
    </row>
    <row r="371" spans="120:120" x14ac:dyDescent="0.25">
      <c r="DP371" t="str">
        <f>IF(ROW(A370)&gt;ROWS(rngLoadCombinations)-1,"",INDEX(rngLoadCombinations,ROW(A370)+1,1))</f>
        <v/>
      </c>
    </row>
    <row r="372" spans="120:120" x14ac:dyDescent="0.25">
      <c r="DP372" t="str">
        <f>IF(ROW(A371)&gt;ROWS(rngLoadCombinations)-1,"",INDEX(rngLoadCombinations,ROW(A371)+1,1))</f>
        <v/>
      </c>
    </row>
    <row r="373" spans="120:120" x14ac:dyDescent="0.25">
      <c r="DP373" t="str">
        <f>IF(ROW(A372)&gt;ROWS(rngLoadCombinations)-1,"",INDEX(rngLoadCombinations,ROW(A372)+1,1))</f>
        <v/>
      </c>
    </row>
    <row r="374" spans="120:120" x14ac:dyDescent="0.25">
      <c r="DP374" t="str">
        <f>IF(ROW(A373)&gt;ROWS(rngLoadCombinations)-1,"",INDEX(rngLoadCombinations,ROW(A373)+1,1))</f>
        <v/>
      </c>
    </row>
    <row r="375" spans="120:120" x14ac:dyDescent="0.25">
      <c r="DP375" t="str">
        <f>IF(ROW(A374)&gt;ROWS(rngLoadCombinations)-1,"",INDEX(rngLoadCombinations,ROW(A374)+1,1))</f>
        <v/>
      </c>
    </row>
    <row r="376" spans="120:120" x14ac:dyDescent="0.25">
      <c r="DP376" t="str">
        <f>IF(ROW(A375)&gt;ROWS(rngLoadCombinations)-1,"",INDEX(rngLoadCombinations,ROW(A375)+1,1))</f>
        <v/>
      </c>
    </row>
    <row r="377" spans="120:120" x14ac:dyDescent="0.25">
      <c r="DP377" t="str">
        <f>IF(ROW(A376)&gt;ROWS(rngLoadCombinations)-1,"",INDEX(rngLoadCombinations,ROW(A376)+1,1))</f>
        <v/>
      </c>
    </row>
    <row r="378" spans="120:120" x14ac:dyDescent="0.25">
      <c r="DP378" t="str">
        <f>IF(ROW(A377)&gt;ROWS(rngLoadCombinations)-1,"",INDEX(rngLoadCombinations,ROW(A377)+1,1))</f>
        <v/>
      </c>
    </row>
    <row r="379" spans="120:120" x14ac:dyDescent="0.25">
      <c r="DP379" t="str">
        <f>IF(ROW(A378)&gt;ROWS(rngLoadCombinations)-1,"",INDEX(rngLoadCombinations,ROW(A378)+1,1))</f>
        <v/>
      </c>
    </row>
    <row r="380" spans="120:120" x14ac:dyDescent="0.25">
      <c r="DP380" t="str">
        <f>IF(ROW(A379)&gt;ROWS(rngLoadCombinations)-1,"",INDEX(rngLoadCombinations,ROW(A379)+1,1))</f>
        <v/>
      </c>
    </row>
    <row r="381" spans="120:120" x14ac:dyDescent="0.25">
      <c r="DP381" t="str">
        <f>IF(ROW(A380)&gt;ROWS(rngLoadCombinations)-1,"",INDEX(rngLoadCombinations,ROW(A380)+1,1))</f>
        <v/>
      </c>
    </row>
    <row r="382" spans="120:120" x14ac:dyDescent="0.25">
      <c r="DP382" t="str">
        <f>IF(ROW(A381)&gt;ROWS(rngLoadCombinations)-1,"",INDEX(rngLoadCombinations,ROW(A381)+1,1))</f>
        <v/>
      </c>
    </row>
    <row r="383" spans="120:120" x14ac:dyDescent="0.25">
      <c r="DP383" t="str">
        <f>IF(ROW(A382)&gt;ROWS(rngLoadCombinations)-1,"",INDEX(rngLoadCombinations,ROW(A382)+1,1))</f>
        <v/>
      </c>
    </row>
    <row r="384" spans="120:120" x14ac:dyDescent="0.25">
      <c r="DP384" t="str">
        <f>IF(ROW(A383)&gt;ROWS(rngLoadCombinations)-1,"",INDEX(rngLoadCombinations,ROW(A383)+1,1))</f>
        <v/>
      </c>
    </row>
    <row r="385" spans="120:120" x14ac:dyDescent="0.25">
      <c r="DP385" t="str">
        <f>IF(ROW(A384)&gt;ROWS(rngLoadCombinations)-1,"",INDEX(rngLoadCombinations,ROW(A384)+1,1))</f>
        <v/>
      </c>
    </row>
    <row r="386" spans="120:120" x14ac:dyDescent="0.25">
      <c r="DP386" t="str">
        <f>IF(ROW(A385)&gt;ROWS(rngLoadCombinations)-1,"",INDEX(rngLoadCombinations,ROW(A385)+1,1))</f>
        <v/>
      </c>
    </row>
    <row r="387" spans="120:120" x14ac:dyDescent="0.25">
      <c r="DP387" t="str">
        <f>IF(ROW(A386)&gt;ROWS(rngLoadCombinations)-1,"",INDEX(rngLoadCombinations,ROW(A386)+1,1))</f>
        <v/>
      </c>
    </row>
    <row r="388" spans="120:120" x14ac:dyDescent="0.25">
      <c r="DP388" t="str">
        <f>IF(ROW(A387)&gt;ROWS(rngLoadCombinations)-1,"",INDEX(rngLoadCombinations,ROW(A387)+1,1))</f>
        <v/>
      </c>
    </row>
    <row r="389" spans="120:120" x14ac:dyDescent="0.25">
      <c r="DP389" t="str">
        <f>IF(ROW(A388)&gt;ROWS(rngLoadCombinations)-1,"",INDEX(rngLoadCombinations,ROW(A388)+1,1))</f>
        <v/>
      </c>
    </row>
    <row r="390" spans="120:120" x14ac:dyDescent="0.25">
      <c r="DP390" t="str">
        <f>IF(ROW(A389)&gt;ROWS(rngLoadCombinations)-1,"",INDEX(rngLoadCombinations,ROW(A389)+1,1))</f>
        <v/>
      </c>
    </row>
    <row r="391" spans="120:120" x14ac:dyDescent="0.25">
      <c r="DP391" t="str">
        <f>IF(ROW(A390)&gt;ROWS(rngLoadCombinations)-1,"",INDEX(rngLoadCombinations,ROW(A390)+1,1))</f>
        <v/>
      </c>
    </row>
    <row r="392" spans="120:120" x14ac:dyDescent="0.25">
      <c r="DP392" t="str">
        <f>IF(ROW(A391)&gt;ROWS(rngLoadCombinations)-1,"",INDEX(rngLoadCombinations,ROW(A391)+1,1))</f>
        <v/>
      </c>
    </row>
    <row r="393" spans="120:120" x14ac:dyDescent="0.25">
      <c r="DP393" t="str">
        <f>IF(ROW(A392)&gt;ROWS(rngLoadCombinations)-1,"",INDEX(rngLoadCombinations,ROW(A392)+1,1))</f>
        <v/>
      </c>
    </row>
    <row r="394" spans="120:120" x14ac:dyDescent="0.25">
      <c r="DP394" t="str">
        <f>IF(ROW(A393)&gt;ROWS(rngLoadCombinations)-1,"",INDEX(rngLoadCombinations,ROW(A393)+1,1))</f>
        <v/>
      </c>
    </row>
    <row r="395" spans="120:120" x14ac:dyDescent="0.25">
      <c r="DP395" t="str">
        <f>IF(ROW(A394)&gt;ROWS(rngLoadCombinations)-1,"",INDEX(rngLoadCombinations,ROW(A394)+1,1))</f>
        <v/>
      </c>
    </row>
    <row r="396" spans="120:120" x14ac:dyDescent="0.25">
      <c r="DP396" t="str">
        <f>IF(ROW(A395)&gt;ROWS(rngLoadCombinations)-1,"",INDEX(rngLoadCombinations,ROW(A395)+1,1))</f>
        <v/>
      </c>
    </row>
    <row r="397" spans="120:120" x14ac:dyDescent="0.25">
      <c r="DP397" t="str">
        <f>IF(ROW(A396)&gt;ROWS(rngLoadCombinations)-1,"",INDEX(rngLoadCombinations,ROW(A396)+1,1))</f>
        <v/>
      </c>
    </row>
    <row r="398" spans="120:120" x14ac:dyDescent="0.25">
      <c r="DP398" t="str">
        <f>IF(ROW(A397)&gt;ROWS(rngLoadCombinations)-1,"",INDEX(rngLoadCombinations,ROW(A397)+1,1))</f>
        <v/>
      </c>
    </row>
    <row r="399" spans="120:120" x14ac:dyDescent="0.25">
      <c r="DP399" t="str">
        <f>IF(ROW(A398)&gt;ROWS(rngLoadCombinations)-1,"",INDEX(rngLoadCombinations,ROW(A398)+1,1))</f>
        <v/>
      </c>
    </row>
    <row r="400" spans="120:120" x14ac:dyDescent="0.25">
      <c r="DP400" t="str">
        <f>IF(ROW(A399)&gt;ROWS(rngLoadCombinations)-1,"",INDEX(rngLoadCombinations,ROW(A399)+1,1))</f>
        <v/>
      </c>
    </row>
    <row r="401" spans="120:120" x14ac:dyDescent="0.25">
      <c r="DP401" t="str">
        <f>IF(ROW(A400)&gt;ROWS(rngLoadCombinations)-1,"",INDEX(rngLoadCombinations,ROW(A400)+1,1))</f>
        <v/>
      </c>
    </row>
    <row r="402" spans="120:120" x14ac:dyDescent="0.25">
      <c r="DP402" t="str">
        <f>IF(ROW(A401)&gt;ROWS(rngLoadCombinations)-1,"",INDEX(rngLoadCombinations,ROW(A401)+1,1))</f>
        <v/>
      </c>
    </row>
    <row r="403" spans="120:120" x14ac:dyDescent="0.25">
      <c r="DP403" t="str">
        <f>IF(ROW(A402)&gt;ROWS(rngLoadCombinations)-1,"",INDEX(rngLoadCombinations,ROW(A402)+1,1))</f>
        <v/>
      </c>
    </row>
    <row r="404" spans="120:120" x14ac:dyDescent="0.25">
      <c r="DP404" t="str">
        <f>IF(ROW(A403)&gt;ROWS(rngLoadCombinations)-1,"",INDEX(rngLoadCombinations,ROW(A403)+1,1))</f>
        <v/>
      </c>
    </row>
    <row r="405" spans="120:120" x14ac:dyDescent="0.25">
      <c r="DP405" t="str">
        <f>IF(ROW(A404)&gt;ROWS(rngLoadCombinations)-1,"",INDEX(rngLoadCombinations,ROW(A404)+1,1))</f>
        <v/>
      </c>
    </row>
    <row r="406" spans="120:120" x14ac:dyDescent="0.25">
      <c r="DP406" t="str">
        <f>IF(ROW(A405)&gt;ROWS(rngLoadCombinations)-1,"",INDEX(rngLoadCombinations,ROW(A405)+1,1))</f>
        <v/>
      </c>
    </row>
    <row r="407" spans="120:120" x14ac:dyDescent="0.25">
      <c r="DP407" t="str">
        <f>IF(ROW(A406)&gt;ROWS(rngLoadCombinations)-1,"",INDEX(rngLoadCombinations,ROW(A406)+1,1))</f>
        <v/>
      </c>
    </row>
    <row r="408" spans="120:120" x14ac:dyDescent="0.25">
      <c r="DP408" t="str">
        <f>IF(ROW(A407)&gt;ROWS(rngLoadCombinations)-1,"",INDEX(rngLoadCombinations,ROW(A407)+1,1))</f>
        <v/>
      </c>
    </row>
    <row r="409" spans="120:120" x14ac:dyDescent="0.25">
      <c r="DP409" t="str">
        <f>IF(ROW(A408)&gt;ROWS(rngLoadCombinations)-1,"",INDEX(rngLoadCombinations,ROW(A408)+1,1))</f>
        <v/>
      </c>
    </row>
    <row r="410" spans="120:120" x14ac:dyDescent="0.25">
      <c r="DP410" t="str">
        <f>IF(ROW(A409)&gt;ROWS(rngLoadCombinations)-1,"",INDEX(rngLoadCombinations,ROW(A409)+1,1))</f>
        <v/>
      </c>
    </row>
    <row r="411" spans="120:120" x14ac:dyDescent="0.25">
      <c r="DP411" t="str">
        <f>IF(ROW(A410)&gt;ROWS(rngLoadCombinations)-1,"",INDEX(rngLoadCombinations,ROW(A410)+1,1))</f>
        <v/>
      </c>
    </row>
    <row r="412" spans="120:120" x14ac:dyDescent="0.25">
      <c r="DP412" t="str">
        <f>IF(ROW(A411)&gt;ROWS(rngLoadCombinations)-1,"",INDEX(rngLoadCombinations,ROW(A411)+1,1))</f>
        <v/>
      </c>
    </row>
    <row r="413" spans="120:120" x14ac:dyDescent="0.25">
      <c r="DP413" t="str">
        <f>IF(ROW(A412)&gt;ROWS(rngLoadCombinations)-1,"",INDEX(rngLoadCombinations,ROW(A412)+1,1))</f>
        <v/>
      </c>
    </row>
    <row r="414" spans="120:120" x14ac:dyDescent="0.25">
      <c r="DP414" t="str">
        <f>IF(ROW(A413)&gt;ROWS(rngLoadCombinations)-1,"",INDEX(rngLoadCombinations,ROW(A413)+1,1))</f>
        <v/>
      </c>
    </row>
    <row r="415" spans="120:120" x14ac:dyDescent="0.25">
      <c r="DP415" t="str">
        <f>IF(ROW(A414)&gt;ROWS(rngLoadCombinations)-1,"",INDEX(rngLoadCombinations,ROW(A414)+1,1))</f>
        <v/>
      </c>
    </row>
    <row r="416" spans="120:120" x14ac:dyDescent="0.25">
      <c r="DP416" t="str">
        <f>IF(ROW(A415)&gt;ROWS(rngLoadCombinations)-1,"",INDEX(rngLoadCombinations,ROW(A415)+1,1))</f>
        <v/>
      </c>
    </row>
    <row r="417" spans="120:120" x14ac:dyDescent="0.25">
      <c r="DP417" t="str">
        <f>IF(ROW(A416)&gt;ROWS(rngLoadCombinations)-1,"",INDEX(rngLoadCombinations,ROW(A416)+1,1))</f>
        <v/>
      </c>
    </row>
    <row r="418" spans="120:120" x14ac:dyDescent="0.25">
      <c r="DP418" t="str">
        <f>IF(ROW(A417)&gt;ROWS(rngLoadCombinations)-1,"",INDEX(rngLoadCombinations,ROW(A417)+1,1))</f>
        <v/>
      </c>
    </row>
    <row r="419" spans="120:120" x14ac:dyDescent="0.25">
      <c r="DP419" t="str">
        <f>IF(ROW(A418)&gt;ROWS(rngLoadCombinations)-1,"",INDEX(rngLoadCombinations,ROW(A418)+1,1))</f>
        <v/>
      </c>
    </row>
    <row r="420" spans="120:120" x14ac:dyDescent="0.25">
      <c r="DP420" t="str">
        <f>IF(ROW(A419)&gt;ROWS(rngLoadCombinations)-1,"",INDEX(rngLoadCombinations,ROW(A419)+1,1))</f>
        <v/>
      </c>
    </row>
    <row r="421" spans="120:120" x14ac:dyDescent="0.25">
      <c r="DP421" t="str">
        <f>IF(ROW(A420)&gt;ROWS(rngLoadCombinations)-1,"",INDEX(rngLoadCombinations,ROW(A420)+1,1))</f>
        <v/>
      </c>
    </row>
    <row r="422" spans="120:120" x14ac:dyDescent="0.25">
      <c r="DP422" t="str">
        <f>IF(ROW(A421)&gt;ROWS(rngLoadCombinations)-1,"",INDEX(rngLoadCombinations,ROW(A421)+1,1))</f>
        <v/>
      </c>
    </row>
    <row r="423" spans="120:120" x14ac:dyDescent="0.25">
      <c r="DP423" t="str">
        <f>IF(ROW(A422)&gt;ROWS(rngLoadCombinations)-1,"",INDEX(rngLoadCombinations,ROW(A422)+1,1))</f>
        <v/>
      </c>
    </row>
    <row r="424" spans="120:120" x14ac:dyDescent="0.25">
      <c r="DP424" t="str">
        <f>IF(ROW(A423)&gt;ROWS(rngLoadCombinations)-1,"",INDEX(rngLoadCombinations,ROW(A423)+1,1))</f>
        <v/>
      </c>
    </row>
    <row r="425" spans="120:120" x14ac:dyDescent="0.25">
      <c r="DP425" t="str">
        <f>IF(ROW(A424)&gt;ROWS(rngLoadCombinations)-1,"",INDEX(rngLoadCombinations,ROW(A424)+1,1))</f>
        <v/>
      </c>
    </row>
    <row r="426" spans="120:120" x14ac:dyDescent="0.25">
      <c r="DP426" t="str">
        <f>IF(ROW(A425)&gt;ROWS(rngLoadCombinations)-1,"",INDEX(rngLoadCombinations,ROW(A425)+1,1))</f>
        <v/>
      </c>
    </row>
    <row r="427" spans="120:120" x14ac:dyDescent="0.25">
      <c r="DP427" t="str">
        <f>IF(ROW(A426)&gt;ROWS(rngLoadCombinations)-1,"",INDEX(rngLoadCombinations,ROW(A426)+1,1))</f>
        <v/>
      </c>
    </row>
    <row r="428" spans="120:120" x14ac:dyDescent="0.25">
      <c r="DP428" t="str">
        <f>IF(ROW(A427)&gt;ROWS(rngLoadCombinations)-1,"",INDEX(rngLoadCombinations,ROW(A427)+1,1))</f>
        <v/>
      </c>
    </row>
    <row r="429" spans="120:120" x14ac:dyDescent="0.25">
      <c r="DP429" t="str">
        <f>IF(ROW(A428)&gt;ROWS(rngLoadCombinations)-1,"",INDEX(rngLoadCombinations,ROW(A428)+1,1))</f>
        <v/>
      </c>
    </row>
    <row r="430" spans="120:120" x14ac:dyDescent="0.25">
      <c r="DP430" t="str">
        <f>IF(ROW(A429)&gt;ROWS(rngLoadCombinations)-1,"",INDEX(rngLoadCombinations,ROW(A429)+1,1))</f>
        <v/>
      </c>
    </row>
    <row r="431" spans="120:120" x14ac:dyDescent="0.25">
      <c r="DP431" t="str">
        <f>IF(ROW(A430)&gt;ROWS(rngLoadCombinations)-1,"",INDEX(rngLoadCombinations,ROW(A430)+1,1))</f>
        <v/>
      </c>
    </row>
    <row r="432" spans="120:120" x14ac:dyDescent="0.25">
      <c r="DP432" t="str">
        <f>IF(ROW(A431)&gt;ROWS(rngLoadCombinations)-1,"",INDEX(rngLoadCombinations,ROW(A431)+1,1))</f>
        <v/>
      </c>
    </row>
    <row r="433" spans="120:120" x14ac:dyDescent="0.25">
      <c r="DP433" t="str">
        <f>IF(ROW(A432)&gt;ROWS(rngLoadCombinations)-1,"",INDEX(rngLoadCombinations,ROW(A432)+1,1))</f>
        <v/>
      </c>
    </row>
    <row r="434" spans="120:120" x14ac:dyDescent="0.25">
      <c r="DP434" t="str">
        <f>IF(ROW(A433)&gt;ROWS(rngLoadCombinations)-1,"",INDEX(rngLoadCombinations,ROW(A433)+1,1))</f>
        <v/>
      </c>
    </row>
    <row r="435" spans="120:120" x14ac:dyDescent="0.25">
      <c r="DP435" t="str">
        <f>IF(ROW(A434)&gt;ROWS(rngLoadCombinations)-1,"",INDEX(rngLoadCombinations,ROW(A434)+1,1))</f>
        <v/>
      </c>
    </row>
    <row r="436" spans="120:120" x14ac:dyDescent="0.25">
      <c r="DP436" t="str">
        <f>IF(ROW(A435)&gt;ROWS(rngLoadCombinations)-1,"",INDEX(rngLoadCombinations,ROW(A435)+1,1))</f>
        <v/>
      </c>
    </row>
    <row r="437" spans="120:120" x14ac:dyDescent="0.25">
      <c r="DP437" t="str">
        <f>IF(ROW(A436)&gt;ROWS(rngLoadCombinations)-1,"",INDEX(rngLoadCombinations,ROW(A436)+1,1))</f>
        <v/>
      </c>
    </row>
    <row r="438" spans="120:120" x14ac:dyDescent="0.25">
      <c r="DP438" t="str">
        <f>IF(ROW(A437)&gt;ROWS(rngLoadCombinations)-1,"",INDEX(rngLoadCombinations,ROW(A437)+1,1))</f>
        <v/>
      </c>
    </row>
    <row r="439" spans="120:120" x14ac:dyDescent="0.25">
      <c r="DP439" t="str">
        <f>IF(ROW(A438)&gt;ROWS(rngLoadCombinations)-1,"",INDEX(rngLoadCombinations,ROW(A438)+1,1))</f>
        <v/>
      </c>
    </row>
    <row r="440" spans="120:120" x14ac:dyDescent="0.25">
      <c r="DP440" t="str">
        <f>IF(ROW(A439)&gt;ROWS(rngLoadCombinations)-1,"",INDEX(rngLoadCombinations,ROW(A439)+1,1))</f>
        <v/>
      </c>
    </row>
    <row r="441" spans="120:120" x14ac:dyDescent="0.25">
      <c r="DP441" t="str">
        <f>IF(ROW(A440)&gt;ROWS(rngLoadCombinations)-1,"",INDEX(rngLoadCombinations,ROW(A440)+1,1))</f>
        <v/>
      </c>
    </row>
    <row r="442" spans="120:120" x14ac:dyDescent="0.25">
      <c r="DP442" t="str">
        <f>IF(ROW(A441)&gt;ROWS(rngLoadCombinations)-1,"",INDEX(rngLoadCombinations,ROW(A441)+1,1))</f>
        <v/>
      </c>
    </row>
    <row r="443" spans="120:120" x14ac:dyDescent="0.25">
      <c r="DP443" t="str">
        <f>IF(ROW(A442)&gt;ROWS(rngLoadCombinations)-1,"",INDEX(rngLoadCombinations,ROW(A442)+1,1))</f>
        <v/>
      </c>
    </row>
    <row r="444" spans="120:120" x14ac:dyDescent="0.25">
      <c r="DP444" t="str">
        <f>IF(ROW(A443)&gt;ROWS(rngLoadCombinations)-1,"",INDEX(rngLoadCombinations,ROW(A443)+1,1))</f>
        <v/>
      </c>
    </row>
    <row r="445" spans="120:120" x14ac:dyDescent="0.25">
      <c r="DP445" t="str">
        <f>IF(ROW(A444)&gt;ROWS(rngLoadCombinations)-1,"",INDEX(rngLoadCombinations,ROW(A444)+1,1))</f>
        <v/>
      </c>
    </row>
    <row r="446" spans="120:120" x14ac:dyDescent="0.25">
      <c r="DP446" t="str">
        <f>IF(ROW(A445)&gt;ROWS(rngLoadCombinations)-1,"",INDEX(rngLoadCombinations,ROW(A445)+1,1))</f>
        <v/>
      </c>
    </row>
    <row r="447" spans="120:120" x14ac:dyDescent="0.25">
      <c r="DP447" t="str">
        <f>IF(ROW(A446)&gt;ROWS(rngLoadCombinations)-1,"",INDEX(rngLoadCombinations,ROW(A446)+1,1))</f>
        <v/>
      </c>
    </row>
    <row r="448" spans="120:120" x14ac:dyDescent="0.25">
      <c r="DP448" t="str">
        <f>IF(ROW(A447)&gt;ROWS(rngLoadCombinations)-1,"",INDEX(rngLoadCombinations,ROW(A447)+1,1))</f>
        <v/>
      </c>
    </row>
    <row r="449" spans="120:120" x14ac:dyDescent="0.25">
      <c r="DP449" t="str">
        <f>IF(ROW(A448)&gt;ROWS(rngLoadCombinations)-1,"",INDEX(rngLoadCombinations,ROW(A448)+1,1))</f>
        <v/>
      </c>
    </row>
    <row r="450" spans="120:120" x14ac:dyDescent="0.25">
      <c r="DP450" t="str">
        <f>IF(ROW(A449)&gt;ROWS(rngLoadCombinations)-1,"",INDEX(rngLoadCombinations,ROW(A449)+1,1))</f>
        <v/>
      </c>
    </row>
    <row r="451" spans="120:120" x14ac:dyDescent="0.25">
      <c r="DP451" t="str">
        <f>IF(ROW(A450)&gt;ROWS(rngLoadCombinations)-1,"",INDEX(rngLoadCombinations,ROW(A450)+1,1))</f>
        <v/>
      </c>
    </row>
    <row r="452" spans="120:120" x14ac:dyDescent="0.25">
      <c r="DP452" t="str">
        <f>IF(ROW(A451)&gt;ROWS(rngLoadCombinations)-1,"",INDEX(rngLoadCombinations,ROW(A451)+1,1))</f>
        <v/>
      </c>
    </row>
    <row r="453" spans="120:120" x14ac:dyDescent="0.25">
      <c r="DP453" t="str">
        <f>IF(ROW(A452)&gt;ROWS(rngLoadCombinations)-1,"",INDEX(rngLoadCombinations,ROW(A452)+1,1))</f>
        <v/>
      </c>
    </row>
    <row r="454" spans="120:120" x14ac:dyDescent="0.25">
      <c r="DP454" t="str">
        <f>IF(ROW(A453)&gt;ROWS(rngLoadCombinations)-1,"",INDEX(rngLoadCombinations,ROW(A453)+1,1))</f>
        <v/>
      </c>
    </row>
    <row r="455" spans="120:120" x14ac:dyDescent="0.25">
      <c r="DP455" t="str">
        <f>IF(ROW(A454)&gt;ROWS(rngLoadCombinations)-1,"",INDEX(rngLoadCombinations,ROW(A454)+1,1))</f>
        <v/>
      </c>
    </row>
    <row r="456" spans="120:120" x14ac:dyDescent="0.25">
      <c r="DP456" t="str">
        <f>IF(ROW(A455)&gt;ROWS(rngLoadCombinations)-1,"",INDEX(rngLoadCombinations,ROW(A455)+1,1))</f>
        <v/>
      </c>
    </row>
    <row r="457" spans="120:120" x14ac:dyDescent="0.25">
      <c r="DP457" t="str">
        <f>IF(ROW(A456)&gt;ROWS(rngLoadCombinations)-1,"",INDEX(rngLoadCombinations,ROW(A456)+1,1))</f>
        <v/>
      </c>
    </row>
    <row r="458" spans="120:120" x14ac:dyDescent="0.25">
      <c r="DP458" t="str">
        <f>IF(ROW(A457)&gt;ROWS(rngLoadCombinations)-1,"",INDEX(rngLoadCombinations,ROW(A457)+1,1))</f>
        <v/>
      </c>
    </row>
    <row r="459" spans="120:120" x14ac:dyDescent="0.25">
      <c r="DP459" t="str">
        <f>IF(ROW(A458)&gt;ROWS(rngLoadCombinations)-1,"",INDEX(rngLoadCombinations,ROW(A458)+1,1))</f>
        <v/>
      </c>
    </row>
    <row r="460" spans="120:120" x14ac:dyDescent="0.25">
      <c r="DP460" t="str">
        <f>IF(ROW(A459)&gt;ROWS(rngLoadCombinations)-1,"",INDEX(rngLoadCombinations,ROW(A459)+1,1))</f>
        <v/>
      </c>
    </row>
    <row r="461" spans="120:120" x14ac:dyDescent="0.25">
      <c r="DP461" t="str">
        <f>IF(ROW(A460)&gt;ROWS(rngLoadCombinations)-1,"",INDEX(rngLoadCombinations,ROW(A460)+1,1))</f>
        <v/>
      </c>
    </row>
    <row r="462" spans="120:120" x14ac:dyDescent="0.25">
      <c r="DP462" t="str">
        <f>IF(ROW(A461)&gt;ROWS(rngLoadCombinations)-1,"",INDEX(rngLoadCombinations,ROW(A461)+1,1))</f>
        <v/>
      </c>
    </row>
    <row r="463" spans="120:120" x14ac:dyDescent="0.25">
      <c r="DP463" t="str">
        <f>IF(ROW(A462)&gt;ROWS(rngLoadCombinations)-1,"",INDEX(rngLoadCombinations,ROW(A462)+1,1))</f>
        <v/>
      </c>
    </row>
    <row r="464" spans="120:120" x14ac:dyDescent="0.25">
      <c r="DP464" t="str">
        <f>IF(ROW(A463)&gt;ROWS(rngLoadCombinations)-1,"",INDEX(rngLoadCombinations,ROW(A463)+1,1))</f>
        <v/>
      </c>
    </row>
    <row r="465" spans="120:120" x14ac:dyDescent="0.25">
      <c r="DP465" t="str">
        <f>IF(ROW(A464)&gt;ROWS(rngLoadCombinations)-1,"",INDEX(rngLoadCombinations,ROW(A464)+1,1))</f>
        <v/>
      </c>
    </row>
    <row r="466" spans="120:120" x14ac:dyDescent="0.25">
      <c r="DP466" t="str">
        <f>IF(ROW(A465)&gt;ROWS(rngLoadCombinations)-1,"",INDEX(rngLoadCombinations,ROW(A465)+1,1))</f>
        <v/>
      </c>
    </row>
    <row r="467" spans="120:120" x14ac:dyDescent="0.25">
      <c r="DP467" t="str">
        <f>IF(ROW(A466)&gt;ROWS(rngLoadCombinations)-1,"",INDEX(rngLoadCombinations,ROW(A466)+1,1))</f>
        <v/>
      </c>
    </row>
    <row r="468" spans="120:120" x14ac:dyDescent="0.25">
      <c r="DP468" t="str">
        <f>IF(ROW(A467)&gt;ROWS(rngLoadCombinations)-1,"",INDEX(rngLoadCombinations,ROW(A467)+1,1))</f>
        <v/>
      </c>
    </row>
    <row r="469" spans="120:120" x14ac:dyDescent="0.25">
      <c r="DP469" t="str">
        <f>IF(ROW(A468)&gt;ROWS(rngLoadCombinations)-1,"",INDEX(rngLoadCombinations,ROW(A468)+1,1))</f>
        <v/>
      </c>
    </row>
    <row r="470" spans="120:120" x14ac:dyDescent="0.25">
      <c r="DP470" t="str">
        <f>IF(ROW(A469)&gt;ROWS(rngLoadCombinations)-1,"",INDEX(rngLoadCombinations,ROW(A469)+1,1))</f>
        <v/>
      </c>
    </row>
    <row r="471" spans="120:120" x14ac:dyDescent="0.25">
      <c r="DP471" t="str">
        <f>IF(ROW(A470)&gt;ROWS(rngLoadCombinations)-1,"",INDEX(rngLoadCombinations,ROW(A470)+1,1))</f>
        <v/>
      </c>
    </row>
    <row r="472" spans="120:120" x14ac:dyDescent="0.25">
      <c r="DP472" t="str">
        <f>IF(ROW(A471)&gt;ROWS(rngLoadCombinations)-1,"",INDEX(rngLoadCombinations,ROW(A471)+1,1))</f>
        <v/>
      </c>
    </row>
    <row r="473" spans="120:120" x14ac:dyDescent="0.25">
      <c r="DP473" t="str">
        <f>IF(ROW(A472)&gt;ROWS(rngLoadCombinations)-1,"",INDEX(rngLoadCombinations,ROW(A472)+1,1))</f>
        <v/>
      </c>
    </row>
    <row r="474" spans="120:120" x14ac:dyDescent="0.25">
      <c r="DP474" t="str">
        <f>IF(ROW(A473)&gt;ROWS(rngLoadCombinations)-1,"",INDEX(rngLoadCombinations,ROW(A473)+1,1))</f>
        <v/>
      </c>
    </row>
    <row r="475" spans="120:120" x14ac:dyDescent="0.25">
      <c r="DP475" t="str">
        <f>IF(ROW(A474)&gt;ROWS(rngLoadCombinations)-1,"",INDEX(rngLoadCombinations,ROW(A474)+1,1))</f>
        <v/>
      </c>
    </row>
    <row r="476" spans="120:120" x14ac:dyDescent="0.25">
      <c r="DP476" t="str">
        <f>IF(ROW(A475)&gt;ROWS(rngLoadCombinations)-1,"",INDEX(rngLoadCombinations,ROW(A475)+1,1))</f>
        <v/>
      </c>
    </row>
    <row r="477" spans="120:120" x14ac:dyDescent="0.25">
      <c r="DP477" t="str">
        <f>IF(ROW(A476)&gt;ROWS(rngLoadCombinations)-1,"",INDEX(rngLoadCombinations,ROW(A476)+1,1))</f>
        <v/>
      </c>
    </row>
    <row r="478" spans="120:120" x14ac:dyDescent="0.25">
      <c r="DP478" t="str">
        <f>IF(ROW(A477)&gt;ROWS(rngLoadCombinations)-1,"",INDEX(rngLoadCombinations,ROW(A477)+1,1))</f>
        <v/>
      </c>
    </row>
    <row r="479" spans="120:120" x14ac:dyDescent="0.25">
      <c r="DP479" t="str">
        <f>IF(ROW(A478)&gt;ROWS(rngLoadCombinations)-1,"",INDEX(rngLoadCombinations,ROW(A478)+1,1))</f>
        <v/>
      </c>
    </row>
    <row r="480" spans="120:120" x14ac:dyDescent="0.25">
      <c r="DP480" t="str">
        <f>IF(ROW(A479)&gt;ROWS(rngLoadCombinations)-1,"",INDEX(rngLoadCombinations,ROW(A479)+1,1))</f>
        <v/>
      </c>
    </row>
    <row r="481" spans="120:120" x14ac:dyDescent="0.25">
      <c r="DP481" t="str">
        <f>IF(ROW(A480)&gt;ROWS(rngLoadCombinations)-1,"",INDEX(rngLoadCombinations,ROW(A480)+1,1))</f>
        <v/>
      </c>
    </row>
    <row r="482" spans="120:120" x14ac:dyDescent="0.25">
      <c r="DP482" t="str">
        <f>IF(ROW(A481)&gt;ROWS(rngLoadCombinations)-1,"",INDEX(rngLoadCombinations,ROW(A481)+1,1))</f>
        <v/>
      </c>
    </row>
    <row r="483" spans="120:120" x14ac:dyDescent="0.25">
      <c r="DP483" t="str">
        <f>IF(ROW(A482)&gt;ROWS(rngLoadCombinations)-1,"",INDEX(rngLoadCombinations,ROW(A482)+1,1))</f>
        <v/>
      </c>
    </row>
    <row r="484" spans="120:120" x14ac:dyDescent="0.25">
      <c r="DP484" t="str">
        <f>IF(ROW(A483)&gt;ROWS(rngLoadCombinations)-1,"",INDEX(rngLoadCombinations,ROW(A483)+1,1))</f>
        <v/>
      </c>
    </row>
    <row r="485" spans="120:120" x14ac:dyDescent="0.25">
      <c r="DP485" t="str">
        <f>IF(ROW(A484)&gt;ROWS(rngLoadCombinations)-1,"",INDEX(rngLoadCombinations,ROW(A484)+1,1))</f>
        <v/>
      </c>
    </row>
    <row r="486" spans="120:120" x14ac:dyDescent="0.25">
      <c r="DP486" t="str">
        <f>IF(ROW(A485)&gt;ROWS(rngLoadCombinations)-1,"",INDEX(rngLoadCombinations,ROW(A485)+1,1))</f>
        <v/>
      </c>
    </row>
    <row r="487" spans="120:120" x14ac:dyDescent="0.25">
      <c r="DP487" t="str">
        <f>IF(ROW(A486)&gt;ROWS(rngLoadCombinations)-1,"",INDEX(rngLoadCombinations,ROW(A486)+1,1))</f>
        <v/>
      </c>
    </row>
    <row r="488" spans="120:120" x14ac:dyDescent="0.25">
      <c r="DP488" t="str">
        <f>IF(ROW(A487)&gt;ROWS(rngLoadCombinations)-1,"",INDEX(rngLoadCombinations,ROW(A487)+1,1))</f>
        <v/>
      </c>
    </row>
    <row r="489" spans="120:120" x14ac:dyDescent="0.25">
      <c r="DP489" t="str">
        <f>IF(ROW(A488)&gt;ROWS(rngLoadCombinations)-1,"",INDEX(rngLoadCombinations,ROW(A488)+1,1))</f>
        <v/>
      </c>
    </row>
    <row r="490" spans="120:120" x14ac:dyDescent="0.25">
      <c r="DP490" t="str">
        <f>IF(ROW(A489)&gt;ROWS(rngLoadCombinations)-1,"",INDEX(rngLoadCombinations,ROW(A489)+1,1))</f>
        <v/>
      </c>
    </row>
    <row r="491" spans="120:120" x14ac:dyDescent="0.25">
      <c r="DP491" t="str">
        <f>IF(ROW(A490)&gt;ROWS(rngLoadCombinations)-1,"",INDEX(rngLoadCombinations,ROW(A490)+1,1))</f>
        <v/>
      </c>
    </row>
    <row r="492" spans="120:120" x14ac:dyDescent="0.25">
      <c r="DP492" t="str">
        <f>IF(ROW(A491)&gt;ROWS(rngLoadCombinations)-1,"",INDEX(rngLoadCombinations,ROW(A491)+1,1))</f>
        <v/>
      </c>
    </row>
    <row r="493" spans="120:120" x14ac:dyDescent="0.25">
      <c r="DP493" t="str">
        <f>IF(ROW(A492)&gt;ROWS(rngLoadCombinations)-1,"",INDEX(rngLoadCombinations,ROW(A492)+1,1))</f>
        <v/>
      </c>
    </row>
    <row r="494" spans="120:120" x14ac:dyDescent="0.25">
      <c r="DP494" t="str">
        <f>IF(ROW(A493)&gt;ROWS(rngLoadCombinations)-1,"",INDEX(rngLoadCombinations,ROW(A493)+1,1))</f>
        <v/>
      </c>
    </row>
    <row r="495" spans="120:120" x14ac:dyDescent="0.25">
      <c r="DP495" t="str">
        <f>IF(ROW(A494)&gt;ROWS(rngLoadCombinations)-1,"",INDEX(rngLoadCombinations,ROW(A494)+1,1))</f>
        <v/>
      </c>
    </row>
    <row r="496" spans="120:120" x14ac:dyDescent="0.25">
      <c r="DP496" t="str">
        <f>IF(ROW(A495)&gt;ROWS(rngLoadCombinations)-1,"",INDEX(rngLoadCombinations,ROW(A495)+1,1))</f>
        <v/>
      </c>
    </row>
    <row r="497" spans="120:120" x14ac:dyDescent="0.25">
      <c r="DP497" t="str">
        <f>IF(ROW(A496)&gt;ROWS(rngLoadCombinations)-1,"",INDEX(rngLoadCombinations,ROW(A496)+1,1))</f>
        <v/>
      </c>
    </row>
    <row r="498" spans="120:120" x14ac:dyDescent="0.25">
      <c r="DP498" t="str">
        <f>IF(ROW(A497)&gt;ROWS(rngLoadCombinations)-1,"",INDEX(rngLoadCombinations,ROW(A497)+1,1))</f>
        <v/>
      </c>
    </row>
    <row r="499" spans="120:120" x14ac:dyDescent="0.25">
      <c r="DP499" t="str">
        <f>IF(ROW(A498)&gt;ROWS(rngLoadCombinations)-1,"",INDEX(rngLoadCombinations,ROW(A498)+1,1))</f>
        <v/>
      </c>
    </row>
    <row r="500" spans="120:120" x14ac:dyDescent="0.25">
      <c r="DP500" t="str">
        <f>IF(ROW(A499)&gt;ROWS(rngLoadCombinations)-1,"",INDEX(rngLoadCombinations,ROW(A499)+1,1))</f>
        <v/>
      </c>
    </row>
    <row r="501" spans="120:120" x14ac:dyDescent="0.25">
      <c r="DP501" t="str">
        <f>IF(ROW(A500)&gt;ROWS(rngLoadCombinations)-1,"",INDEX(rngLoadCombinations,ROW(A500)+1,1))</f>
        <v/>
      </c>
    </row>
  </sheetData>
  <mergeCells count="19"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85">
    <dataValidation type="list" showInputMessage="1" showErrorMessage="1" sqref="I4" xr:uid="{BCF323F5-D74A-4D8F-9593-F0648F56AC9D}">
      <formula1>$BR$1:$BR$3</formula1>
    </dataValidation>
    <dataValidation type="list" showInputMessage="1" showErrorMessage="1" sqref="K4" xr:uid="{9353F747-5A9A-4F2F-B72E-D78D65827637}">
      <formula1>$BR$1:$BR$3</formula1>
    </dataValidation>
    <dataValidation type="list" showInputMessage="1" showErrorMessage="1" sqref="I5" xr:uid="{0F410F67-401D-44D0-9925-1C54A6EEC2D8}">
      <formula1>$BS$1:$BS$3</formula1>
    </dataValidation>
    <dataValidation type="list" showInputMessage="1" showErrorMessage="1" sqref="K5" xr:uid="{2E9ADC3A-D7FE-4114-B115-92075C51592B}">
      <formula1>$BS$1:$BS$3</formula1>
    </dataValidation>
    <dataValidation type="list" showInputMessage="1" showErrorMessage="1" sqref="I6" xr:uid="{E1358042-70D3-4DF4-97C3-F647E40D16BA}">
      <formula1>$BT$1:$BT$3</formula1>
    </dataValidation>
    <dataValidation type="list" showInputMessage="1" showErrorMessage="1" sqref="K6" xr:uid="{C25ACADD-5FAB-4E66-9212-D27E045ABA71}">
      <formula1>$BT$1:$BT$3</formula1>
    </dataValidation>
    <dataValidation type="list" showInputMessage="1" showErrorMessage="1" sqref="I7" xr:uid="{EF2C2982-480E-46A4-A06E-40F9A4B27842}">
      <formula1>$BU$1:$BU$3</formula1>
    </dataValidation>
    <dataValidation type="list" showInputMessage="1" showErrorMessage="1" sqref="K7" xr:uid="{5A0AFB1C-E251-4474-8A7A-14EC25AF0CED}">
      <formula1>$BU$1:$BU$3</formula1>
    </dataValidation>
    <dataValidation type="list" showInputMessage="1" showErrorMessage="1" sqref="I8" xr:uid="{BBCA71F4-6860-4B56-B490-268ABDF217C0}">
      <formula1>$BV$1:$BV$5</formula1>
    </dataValidation>
    <dataValidation type="list" showInputMessage="1" showErrorMessage="1" sqref="K8" xr:uid="{80F6A055-E414-428D-B8EF-97DBBD3DA152}">
      <formula1>$BV$1:$BV$5</formula1>
    </dataValidation>
    <dataValidation type="list" showInputMessage="1" showErrorMessage="1" sqref="I9" xr:uid="{A002F7E9-B18D-49E5-9834-9CCD564B6108}">
      <formula1>$BW$1:$BW$2</formula1>
    </dataValidation>
    <dataValidation type="list" showInputMessage="1" showErrorMessage="1" sqref="K9" xr:uid="{112C7AEA-569D-44F5-8549-18670C08BB4B}">
      <formula1>$BW$1:$BW$2</formula1>
    </dataValidation>
    <dataValidation type="list" allowBlank="1" showInputMessage="1" showErrorMessage="1" sqref="T4:T33" xr:uid="{69308DCF-8E9D-4C97-9AF3-9BC2138DADF1}">
      <formula1>$EM$1:$EM$6</formula1>
    </dataValidation>
    <dataValidation type="list" showInputMessage="1" showErrorMessage="1" sqref="I13" xr:uid="{F5D4A8F3-B24A-43C8-BB3B-E0A4FD717306}">
      <formula1>$BX$1:$BX$2</formula1>
    </dataValidation>
    <dataValidation type="list" showInputMessage="1" showErrorMessage="1" sqref="I14" xr:uid="{B6DB5736-A226-42F9-9D41-A3A7E9B69C2D}">
      <formula1>$BY$1:$BY$2</formula1>
    </dataValidation>
    <dataValidation type="list" showInputMessage="1" showErrorMessage="1" sqref="I15" xr:uid="{429587A9-1579-4755-8066-BFF2B7EA1677}">
      <formula1>$BZ$1:$BZ$2</formula1>
    </dataValidation>
    <dataValidation type="list" showInputMessage="1" showErrorMessage="1" sqref="S4:S33" xr:uid="{A4A92030-E8B0-4DD4-AB11-3C873771CB8D}">
      <formula1>$EL$1:$EL$4</formula1>
    </dataValidation>
    <dataValidation type="list" allowBlank="1" showInputMessage="1" showErrorMessage="1" sqref="I94 I95" xr:uid="{0DD8A387-FA7B-4E0F-A622-52A262375A4D}">
      <formula1>$BI$1:$BI$2</formula1>
    </dataValidation>
    <dataValidation type="list" allowBlank="1" showInputMessage="1" showErrorMessage="1" sqref="J118 M118 J119 M119 J120 M120 J121 M121 J122 M122 J123 M123 J124 M124 J125 M125" xr:uid="{0B34D121-8D11-4089-B92E-669A6E1C768E}">
      <formula1>$EF$1:$EF$2</formula1>
    </dataValidation>
    <dataValidation type="list" allowBlank="1" showInputMessage="1" showErrorMessage="1" sqref="K118 N118 K119 N119 K120 N120 K121 N121 K122 N122 K123 N123 K124 N124 K125 N125" xr:uid="{50C4E18F-DB59-43E9-ACE3-4313F1FD6C7A}">
      <formula1>$EG$1:$EG$2</formula1>
    </dataValidation>
    <dataValidation type="list" showInputMessage="1" showErrorMessage="1" sqref="I100" xr:uid="{38BC0CDA-C595-430A-8542-1F87866226AF}">
      <formula1>$EE$1:$EE$3</formula1>
    </dataValidation>
    <dataValidation type="list" showInputMessage="1" showErrorMessage="1" sqref="I134" xr:uid="{2CFE7E7B-6F21-44DE-999C-23DC54BAC687}">
      <formula1>$EB$1:$EB$2</formula1>
    </dataValidation>
    <dataValidation type="list" showInputMessage="1" showErrorMessage="1" sqref="J134" xr:uid="{BC315177-CE3E-4B57-B4C8-18438F42DF13}">
      <formula1>$EB$1:$EB$2</formula1>
    </dataValidation>
    <dataValidation type="list" allowBlank="1" showInputMessage="1" showErrorMessage="1" sqref="J146 M146 J147 M147 J148 M148 J149 M149" xr:uid="{59FE1556-2E00-46CF-BBCC-26B750D6E32E}">
      <formula1>$EC$1:$EC$2</formula1>
    </dataValidation>
    <dataValidation type="list" allowBlank="1" showInputMessage="1" showErrorMessage="1" sqref="K146 N146 K147 N147 K148 N148 K149 N149" xr:uid="{B73DB4FA-B16E-4FFD-B40E-E8AACAC51E3B}">
      <formula1>$ED$1:$ED$2</formula1>
    </dataValidation>
    <dataValidation type="list" allowBlank="1" showInputMessage="1" showErrorMessage="1" sqref="J173 M173 J174 M174 J175 M175 J176 M176 J177 M177 J178 M178 J179 M179 J180 M180" xr:uid="{7C542F4E-AAA7-48EB-9665-D218C03DEC87}">
      <formula1>$EH$1:$EH$2</formula1>
    </dataValidation>
    <dataValidation type="list" allowBlank="1" showInputMessage="1" showErrorMessage="1" sqref="K173 N173 K174 N174 K175 N175 K176 N176 K177 N177 K178 N178 K179 N179 K180 N180" xr:uid="{E5ED64C5-2A89-4B36-9085-7A52FFF041CD}">
      <formula1>$EI$1:$EI$2</formula1>
    </dataValidation>
    <dataValidation type="list" allowBlank="1" showInputMessage="1" showErrorMessage="1" sqref="B11" xr:uid="{865F3BDD-43EB-452E-B38D-AD16E0438273}">
      <formula1>$CB$1:$CB$2</formula1>
    </dataValidation>
    <dataValidation type="list" allowBlank="1" showInputMessage="1" showErrorMessage="1" sqref="B5" xr:uid="{BCE71654-3E04-4936-AADF-B13CA8861605}">
      <formula1>$CC$1:$CC$2</formula1>
    </dataValidation>
    <dataValidation type="list" allowBlank="1" showInputMessage="1" showErrorMessage="1" sqref="B6" xr:uid="{8906B8C4-0368-493D-94D2-CCA663404193}">
      <formula1>$CD$1:$CD$2</formula1>
    </dataValidation>
    <dataValidation type="list" allowBlank="1" showInputMessage="1" showErrorMessage="1" sqref="B7" xr:uid="{ADA120A7-5EA3-4D30-919C-16E89EEF1EA1}">
      <formula1>$CE$1:$CE$4</formula1>
    </dataValidation>
    <dataValidation type="list" allowBlank="1" showInputMessage="1" showErrorMessage="1" sqref="B54" xr:uid="{0FE2BE97-4060-4765-8A9F-3E00A484CC2E}">
      <formula1>$CF$1:$CF$2</formula1>
    </dataValidation>
    <dataValidation type="list" allowBlank="1" showInputMessage="1" showErrorMessage="1" sqref="B58" xr:uid="{C8AFF5B5-25A5-42F6-A9BA-3E8C99AC7F16}">
      <formula1>$CG$1:$CG$2</formula1>
    </dataValidation>
    <dataValidation type="list" allowBlank="1" showInputMessage="1" showErrorMessage="1" sqref="B59" xr:uid="{6B1EDF2C-2DCB-4BD0-A799-F4FB994A830C}">
      <formula1>$CH$1:$CH$2</formula1>
    </dataValidation>
    <dataValidation type="list" allowBlank="1" showInputMessage="1" showErrorMessage="1" sqref="B60" xr:uid="{EB524098-6671-4A92-AA6D-BF4F5A9CADA2}">
      <formula1>$CI$1:$CI$2</formula1>
    </dataValidation>
    <dataValidation type="list" allowBlank="1" showInputMessage="1" showErrorMessage="1" sqref="B61" xr:uid="{7ECDAADA-5BC4-45A2-B6F9-5D235E1D610A}">
      <formula1>$CJ$1:$CJ$3</formula1>
    </dataValidation>
    <dataValidation type="list" allowBlank="1" showInputMessage="1" showErrorMessage="1" sqref="B64" xr:uid="{0B7CF0FE-763B-4B70-A6C7-714B67B0D250}">
      <formula1>$CK$1:$CK$2</formula1>
    </dataValidation>
    <dataValidation type="list" allowBlank="1" showInputMessage="1" showErrorMessage="1" sqref="B65" xr:uid="{EC220C18-F625-4F03-9E9F-324DB2C1008D}">
      <formula1>$CL$1:$CL$2</formula1>
    </dataValidation>
    <dataValidation type="list" allowBlank="1" showInputMessage="1" showErrorMessage="1" sqref="B12" xr:uid="{EE37240A-C245-49C6-849B-B36FC5291C5E}">
      <formula1>$CM$1:$CM$4</formula1>
    </dataValidation>
    <dataValidation type="list" allowBlank="1" showInputMessage="1" showErrorMessage="1" sqref="B21" xr:uid="{ACF44592-83C8-4531-B7BE-AADE7C421C01}">
      <formula1>$CN$1:$CN$2</formula1>
    </dataValidation>
    <dataValidation type="list" allowBlank="1" showInputMessage="1" showErrorMessage="1" sqref="B24" xr:uid="{F77FEFF9-E178-4EA2-9BD6-F37B73F969AC}">
      <formula1>$CO$1:$CO$2</formula1>
    </dataValidation>
    <dataValidation type="list" allowBlank="1" showInputMessage="1" showErrorMessage="1" sqref="B40" xr:uid="{6CD503C2-CB35-4FB8-8C01-9AE1A88B01AF}">
      <formula1>$CP$1:$CP$3</formula1>
    </dataValidation>
    <dataValidation type="list" allowBlank="1" showInputMessage="1" showErrorMessage="1" sqref="B46" xr:uid="{BB89763B-D523-4563-808B-E31EA7C935C1}">
      <formula1>$CQ$1:$CQ$3</formula1>
    </dataValidation>
    <dataValidation type="list" allowBlank="1" showInputMessage="1" showErrorMessage="1" sqref="B29" xr:uid="{1411CAC3-18E8-4D40-AFFE-0BD7266B5108}">
      <formula1>$CR$1:$CR$2</formula1>
    </dataValidation>
    <dataValidation type="list" allowBlank="1" showInputMessage="1" showErrorMessage="1" sqref="B82" xr:uid="{1E614A19-D2AA-480F-B4F7-A32500FE5E9C}">
      <formula1>$CS$1:$CS$2</formula1>
    </dataValidation>
    <dataValidation type="list" allowBlank="1" showInputMessage="1" showErrorMessage="1" sqref="B84" xr:uid="{0F85DCF9-E7AA-4758-A976-2312E5E7DC76}">
      <formula1>$CT$1:$CT$3</formula1>
    </dataValidation>
    <dataValidation type="list" allowBlank="1" showInputMessage="1" showErrorMessage="1" sqref="B85" xr:uid="{4CCDD17E-F58A-4560-9233-7B78FB2F2D8A}">
      <formula1>$CU$1:$CU$2</formula1>
    </dataValidation>
    <dataValidation type="list" allowBlank="1" showInputMessage="1" showErrorMessage="1" sqref="B76" xr:uid="{0364D22D-1625-47EE-96AE-98BD5A316170}">
      <formula1>$CV$1:$CV$4</formula1>
    </dataValidation>
    <dataValidation type="list" allowBlank="1" showInputMessage="1" showErrorMessage="1" sqref="B77" xr:uid="{B37B582A-9189-4A2C-A2FE-3D8AD3D42AD2}">
      <formula1>$CW$1:$CW$3</formula1>
    </dataValidation>
    <dataValidation type="list" allowBlank="1" showInputMessage="1" showErrorMessage="1" sqref="B78" xr:uid="{88C5A4F5-A25B-4DF8-A3DF-553F50CA2E8D}">
      <formula1>$CX$1:$CX$2</formula1>
    </dataValidation>
    <dataValidation type="list" allowBlank="1" showInputMessage="1" showErrorMessage="1" sqref="B79" xr:uid="{6836AF87-CEF7-4140-BABA-B27E70078B64}">
      <formula1>$CY$1:$CY$2</formula1>
    </dataValidation>
    <dataValidation type="list" allowBlank="1" showInputMessage="1" showErrorMessage="1" sqref="B94" xr:uid="{D532862C-7981-4014-9881-DF6E02FE6969}">
      <formula1>$CZ$1:$CZ$2</formula1>
    </dataValidation>
    <dataValidation type="list" allowBlank="1" showInputMessage="1" showErrorMessage="1" sqref="B90" xr:uid="{50DEABC2-14B4-4474-B811-AFA3FC6BC111}">
      <formula1>$DA$1:$DA$2</formula1>
    </dataValidation>
    <dataValidation type="list" allowBlank="1" showInputMessage="1" showErrorMessage="1" sqref="B91" xr:uid="{82A93859-F620-4024-BE46-409388EA014E}">
      <formula1>$DB$1:$DB$3</formula1>
    </dataValidation>
    <dataValidation type="list" allowBlank="1" showInputMessage="1" showErrorMessage="1" sqref="B92" xr:uid="{081BA8F6-60CF-4D9A-8FB6-078066339A06}">
      <formula1>$DC$1:$DC$2</formula1>
    </dataValidation>
    <dataValidation type="list" allowBlank="1" showInputMessage="1" showErrorMessage="1" sqref="B93" xr:uid="{3AA954B9-4F30-4B32-9C7E-83C3ED6474D7}">
      <formula1>$DD$1:$DD$2</formula1>
    </dataValidation>
    <dataValidation type="list" allowBlank="1" showInputMessage="1" showErrorMessage="1" sqref="B114" xr:uid="{69B2A2B2-4133-40B7-9B67-42CB18DA6014}">
      <formula1>$DE$1:$DE$2</formula1>
    </dataValidation>
    <dataValidation type="list" allowBlank="1" showInputMessage="1" showErrorMessage="1" sqref="B115" xr:uid="{C22E8791-1B64-4D3A-B24A-95B6370D5914}">
      <formula1>$DF$1:$DF$2</formula1>
    </dataValidation>
    <dataValidation type="list" allowBlank="1" showInputMessage="1" showErrorMessage="1" sqref="B117" xr:uid="{E0B2D6E6-AF65-4038-A0B8-4B868758BFDF}">
      <formula1>$DG$1:$DG$2</formula1>
    </dataValidation>
    <dataValidation type="list" allowBlank="1" showInputMessage="1" showErrorMessage="1" sqref="B118" xr:uid="{066C74B9-4785-4707-A713-7CBECC939821}">
      <formula1>$DH$1:$DH$2</formula1>
    </dataValidation>
    <dataValidation type="list" allowBlank="1" showInputMessage="1" showErrorMessage="1" sqref="B120" xr:uid="{E8B44135-8750-4D69-85F1-F74961B1D8A0}">
      <formula1>$DI$1:$DI$2</formula1>
    </dataValidation>
    <dataValidation type="list" allowBlank="1" showInputMessage="1" showErrorMessage="1" sqref="B121" xr:uid="{857995F2-B5A6-4A0B-B3A2-6ABDDBCAEDDD}">
      <formula1>$DJ$1:$DJ$3</formula1>
    </dataValidation>
    <dataValidation type="list" allowBlank="1" showInputMessage="1" showErrorMessage="1" sqref="B122" xr:uid="{6A9C123E-0B87-4718-B345-0011754967E5}">
      <formula1>$DK$1:$DK$2</formula1>
    </dataValidation>
    <dataValidation type="list" allowBlank="1" showInputMessage="1" showErrorMessage="1" sqref="B123" xr:uid="{5F178698-918D-45BC-8E2B-8AC1F22DCDAE}">
      <formula1>$DL$1:$DL$2</formula1>
    </dataValidation>
    <dataValidation type="list" allowBlank="1" showInputMessage="1" showErrorMessage="1" sqref="B125" xr:uid="{321299A3-6EB2-4747-A1E0-253158A4D200}">
      <formula1>$DM$1:$DM$2</formula1>
    </dataValidation>
    <dataValidation type="list" allowBlank="1" showInputMessage="1" showErrorMessage="1" sqref="B126" xr:uid="{AC069568-3B49-4952-9A54-2B73D53DB565}">
      <formula1>$DN$1:$DN$2</formula1>
    </dataValidation>
    <dataValidation type="list" allowBlank="1" showInputMessage="1" showErrorMessage="1" sqref="B127" xr:uid="{935C7B6F-9D62-4295-8482-98D98CC0C687}">
      <formula1>$DO$1:$DO$2</formula1>
    </dataValidation>
    <dataValidation type="list" showInputMessage="1" showErrorMessage="1" sqref="B89" xr:uid="{9DB2EA2E-4F6C-4395-B91C-2B4452F0A7E8}">
      <formula1>$DP$1:$DP$501</formula1>
    </dataValidation>
    <dataValidation type="list" showInputMessage="1" showErrorMessage="1" sqref="B116" xr:uid="{AABF7FBF-5EB1-4A0C-A385-703B7CF0BC2D}">
      <formula1>$DP$1:$DP$501</formula1>
    </dataValidation>
    <dataValidation type="list" allowBlank="1" showInputMessage="1" showErrorMessage="1" sqref="J42 K42 L42 M42 J43 K43 L43 M43 J44 K44 L44 M44 J45 K45 L45 M45" xr:uid="{A825E476-2077-429E-A4E4-E205E18295B1}">
      <formula1>$DQ$1:$DQ$2</formula1>
    </dataValidation>
    <dataValidation type="list" allowBlank="1" showInputMessage="1" showErrorMessage="1" sqref="J47 K47 L47 M47 J49 K49 L49 M49 J54 K54 L54 M54 J59 K59 L59 M59" xr:uid="{13BF6634-6232-4576-9DA7-360FEF2C6AC0}">
      <formula1>$DR$1:$DR$2</formula1>
    </dataValidation>
    <dataValidation type="list" allowBlank="1" showInputMessage="1" showErrorMessage="1" sqref="J50 K50 L50 M50 J55 K55 L55 M55 J60 K60 L60 M60" xr:uid="{292924E9-37EE-4392-BB40-8CFEE1D22068}">
      <formula1>$DS$1:$DS$2</formula1>
    </dataValidation>
    <dataValidation type="list" allowBlank="1" showInputMessage="1" showErrorMessage="1" sqref="J51 K51 L51 M51" xr:uid="{CDFDD4D3-59AC-447E-89A8-BF27582B6292}">
      <formula1>$DT$1:$DT$2</formula1>
    </dataValidation>
    <dataValidation type="list" allowBlank="1" showInputMessage="1" showErrorMessage="1" sqref="J52 K52 L52 M52 J57 K57 L57 M57 J62 K62 L62 M62" xr:uid="{6D6C1632-B58E-4C18-A4D6-0FC603443681}">
      <formula1>$DU$1:$DU$2</formula1>
    </dataValidation>
    <dataValidation type="list" allowBlank="1" showInputMessage="1" showErrorMessage="1" sqref="J64 K64 L64 M64" xr:uid="{0F78B9D8-B2C6-4655-8570-EFBDB482CE8A}">
      <formula1>$DV$1:$DV$5</formula1>
    </dataValidation>
    <dataValidation type="list" allowBlank="1" showInputMessage="1" showErrorMessage="1" sqref="J65 K65 L65 M65" xr:uid="{EBC58A7B-AC46-4220-A158-A9B1B59719CF}">
      <formula1>$DW$1:$DW$2</formula1>
    </dataValidation>
    <dataValidation type="list" showInputMessage="1" showErrorMessage="1" sqref="I71" xr:uid="{59C77F91-4D34-430F-9A1F-FAE084BA43CB}">
      <formula1>$DX$1:$DX$2</formula1>
    </dataValidation>
    <dataValidation type="list" showInputMessage="1" showErrorMessage="1" sqref="J71" xr:uid="{26A0D337-4533-43ED-854E-1ED0875F0896}">
      <formula1>$DX$1:$DX$2</formula1>
    </dataValidation>
    <dataValidation type="list" showInputMessage="1" showErrorMessage="1" sqref="I72" xr:uid="{B5218491-FCFB-4C44-84F4-98D07E884F0C}">
      <formula1>$DY$1:$DY$2</formula1>
    </dataValidation>
    <dataValidation type="list" showInputMessage="1" showErrorMessage="1" sqref="J72" xr:uid="{BC463BEE-97E1-47E5-8C51-C0370C956517}">
      <formula1>$DY$1:$DY$2</formula1>
    </dataValidation>
    <dataValidation type="list" showInputMessage="1" showErrorMessage="1" sqref="I74" xr:uid="{2233CD6D-3BC3-4AC5-BCD3-D706F351DF6B}">
      <formula1>$DX$1:$DX$2</formula1>
    </dataValidation>
    <dataValidation type="list" showInputMessage="1" showErrorMessage="1" sqref="I77" xr:uid="{B8D57AAE-157F-4A93-864D-F931CB5ADCB8}">
      <formula1>$EB$1:$EB$2</formula1>
    </dataValidation>
    <dataValidation type="list" showInputMessage="1" showErrorMessage="1" sqref="J77" xr:uid="{DECCB8B5-549E-40E0-8BAF-9DBA243E112C}">
      <formula1>$EB$1:$EB$2</formula1>
    </dataValidation>
    <dataValidation type="list" showInputMessage="1" showErrorMessage="1" sqref="J80" xr:uid="{7438B6BC-8E25-4544-A79E-83F4DFFDE2DB}">
      <formula1>$DZ$1:$DZ$5</formula1>
    </dataValidation>
    <dataValidation type="list" showInputMessage="1" showErrorMessage="1" sqref="J81" xr:uid="{19EAC16C-DDE1-4C72-870A-A3BDD53F7104}">
      <formula1>$EA$1:$EA$3</formula1>
    </dataValidation>
  </dataValidations>
  <hyperlinks>
    <hyperlink ref="E5" location="'Справка'!A828" display="Подробнее" xr:uid="{603D71FE-DC3B-48D1-BFD8-35EF97C0F391}"/>
    <hyperlink ref="E6" location="'Справка'!A836" display="Подробнее" xr:uid="{1555F881-AC2D-4D78-878B-1C6B01C4BCB8}"/>
    <hyperlink ref="E7" location="'Справка'!A842" display="Подробнее" xr:uid="{733911DA-FDC1-4BAE-8229-81074793AEDF}"/>
    <hyperlink ref="E8" location="'Справка'!A851" display="Подробнее" xr:uid="{4D14EABC-5894-4BF2-8801-B97C909B1238}"/>
    <hyperlink ref="E11" location="'Справка'!A860" display="Подробнее" xr:uid="{1234F2D8-F2B5-444A-8DDF-6174512C5F5F}"/>
    <hyperlink ref="E12" location="'Справка'!A868" display="Подробнее" xr:uid="{B7990252-EC52-4389-BDA3-98ACCF846BA9}"/>
    <hyperlink ref="E13" location="'Справка'!A874" display="Подробнее" xr:uid="{DC05074B-F52C-47B0-8AED-E1364CFCA5D2}"/>
    <hyperlink ref="E14" location="'Справка'!A883" display="Подробнее" xr:uid="{CAE49D10-003F-4626-891A-2153D57B71E9}"/>
    <hyperlink ref="E15" location="'Справка'!A892" display="Подробнее" xr:uid="{B3A8FE87-09E1-4426-B795-24EFA1C544D8}"/>
    <hyperlink ref="E16" location="'Справка'!A899" display="Подробнее" xr:uid="{3E18E53F-1A5F-4665-9D68-6A88DDA0B2B7}"/>
    <hyperlink ref="E17" location="'Справка'!A908" display="Подробнее" xr:uid="{4E056863-B281-4AF5-B819-24C4DCF29E81}"/>
    <hyperlink ref="E21" location="'Справка'!A917" display="Подробнее" xr:uid="{8AD7D11A-287E-46A8-8826-F577D0AAD27D}"/>
    <hyperlink ref="E22" location="'Справка'!A926" display="Подробнее" xr:uid="{73E20E22-745F-4CA1-AB9C-0BB38F522A7E}"/>
    <hyperlink ref="E23" location="'Справка'!A933" display="Подробнее" xr:uid="{8DACAB5E-0231-45A6-A6F6-7AAD47B5DFCF}"/>
    <hyperlink ref="E24" location="'Справка'!A939" display="Подробнее" xr:uid="{92AEC2DE-01B5-4FCE-A54E-E61780AC6CB6}"/>
    <hyperlink ref="E25" location="'Справка'!A947" display="Подробнее" xr:uid="{5540AD8C-06EC-4760-A9E4-3C693C762346}"/>
    <hyperlink ref="E26" location="'Справка'!A956" display="Подробнее" xr:uid="{8175888A-B37A-43E3-963F-64420BFB1CA9}"/>
    <hyperlink ref="E27" location="'Справка'!A965" display="Подробнее" xr:uid="{11CCEA20-E13D-4C76-B52B-7660825554D0}"/>
    <hyperlink ref="E29" location="'Справка'!A974" display="Подробнее" xr:uid="{7E9C71C8-9749-473B-8181-7DB9C9E009F4}"/>
    <hyperlink ref="E30" location="'Справка'!A980" display="Подробнее" xr:uid="{6892D212-3C33-4063-A24F-D5FD881B9093}"/>
    <hyperlink ref="E31" location="'Справка'!A987" display="Подробнее" xr:uid="{03B8F23D-2B16-4070-9062-E6330AB364B4}"/>
    <hyperlink ref="E32" location="'Справка'!A994" display="Подробнее" xr:uid="{2BC2FC67-8F65-48F3-8794-78C712C1159B}"/>
    <hyperlink ref="E33" location="'Справка'!A1001" display="Подробнее" xr:uid="{76E0B4DF-411B-4A35-AA90-7463E8356C4E}"/>
    <hyperlink ref="E35" location="'Справка'!A1009" display="Подробнее" xr:uid="{2C6A6459-FAB4-402A-9180-ABE578F0E7C6}"/>
    <hyperlink ref="E36" location="'Справка'!A1015" display="Подробнее" xr:uid="{A28E88F1-8AD6-407A-B44D-6F8A52869D8C}"/>
    <hyperlink ref="E40" location="'Справка'!A1022" display="Подробнее" xr:uid="{D2AD01B6-724C-4142-88FF-20FC618C8D6E}"/>
    <hyperlink ref="E41" location="'Справка'!A1040" display="Подробнее" xr:uid="{3827DEC5-BF31-4E3B-8D85-EB1299E782AA}"/>
    <hyperlink ref="E43" location="'Справка'!A1048" display="Подробнее" xr:uid="{F6040D21-BE10-45C8-B8C4-BA0FA5AAEC1B}"/>
    <hyperlink ref="E45" location="'Справка'!A1058" display="Подробнее" xr:uid="{AF67F4E6-6B8F-4B3E-A83C-075AEFE683F9}"/>
    <hyperlink ref="E46" location="'Справка'!A1065" display="Подробнее" xr:uid="{D3E31FBF-8A67-4A42-9E77-BFA8E31932E7}"/>
    <hyperlink ref="E47" location="'Справка'!A1076" display="Подробнее" xr:uid="{068F87A1-19C8-412D-B75F-A4182C9462C9}"/>
    <hyperlink ref="E48" location="'Справка'!A1083" display="Подробнее" xr:uid="{F445506B-F005-434F-8E8C-74DC39950EFC}"/>
    <hyperlink ref="E49" location="'Справка'!A1090" display="Подробнее" xr:uid="{9C6DA1CA-1143-42B1-BAD1-59DC652AA4BC}"/>
    <hyperlink ref="E50" location="'Справка'!A1100" display="Подробнее" xr:uid="{71E5975C-EEA0-4866-9E1B-38657233EE61}"/>
    <hyperlink ref="E54" location="'Справка'!A1110" display="Подробнее" xr:uid="{6B3AD51B-C74B-40E7-97E5-EE7D9D6BCA61}"/>
    <hyperlink ref="E55" location="'Справка'!A1117" display="Подробнее" xr:uid="{2F1E435B-FD7B-497F-A5BF-D565E6496292}"/>
    <hyperlink ref="E56" location="'Справка'!A1124" display="Подробнее" xr:uid="{3AC1B702-F8ED-43A8-9719-52A2429D1801}"/>
    <hyperlink ref="E57" location="'Справка'!A1132" display="Подробнее" xr:uid="{BC46DE1C-DF3E-4A19-9B6E-51C32E959CEE}"/>
    <hyperlink ref="E58" location="'Справка'!A1140" display="Подробнее" xr:uid="{939BCFA1-63EA-4F8B-A7F1-0F8F7332D854}"/>
    <hyperlink ref="E59" location="'Справка'!A1147" display="Подробнее" xr:uid="{898C4678-D4E6-413A-9D3F-6A1AC7DCA917}"/>
    <hyperlink ref="E60" location="'Справка'!A1155" display="Подробнее" xr:uid="{D54BB496-D0C1-4AAF-B249-5A2DCACD99E8}"/>
    <hyperlink ref="E61" location="'Справка'!A1163" display="Подробнее" xr:uid="{26E81896-4D13-4880-94A2-770245B8EF74}"/>
    <hyperlink ref="E62" location="'Справка'!A1170" display="Подробнее" xr:uid="{FC0F5107-6923-4D8C-9567-C46056010E1C}"/>
    <hyperlink ref="E63" location="'Справка'!A1179" display="Подробнее" xr:uid="{1CAF7609-BA26-42C6-A749-A8B0DF915676}"/>
    <hyperlink ref="E64" location="'Справка'!A1188" display="Подробнее" xr:uid="{9BACBEA7-C201-41DC-ADB0-479CB9B280CF}"/>
    <hyperlink ref="E65" location="'Справка'!A1194" display="Подробнее" xr:uid="{9C1E53DB-E58E-4C7D-8F6D-8E66B2B5E7A6}"/>
    <hyperlink ref="E67" location="'Справка'!A1204" display="Подробнее" xr:uid="{B74D2A65-5F87-4544-86F4-99714E2CEC4B}"/>
    <hyperlink ref="E68" location="'Справка'!A1212" display="Подробнее" xr:uid="{2F08C0BD-C009-46FA-9AC0-9574461E081F}"/>
    <hyperlink ref="E69" location="'Справка'!A1220" display="Подробнее" xr:uid="{235317D2-3A6A-4A46-BFC7-716E572D6BA2}"/>
    <hyperlink ref="E71" location="'Справка'!A1228" display="Подробнее" xr:uid="{48AA111A-0ED1-44DC-AA5E-760482D103F2}"/>
    <hyperlink ref="E72" location="'Справка'!A1235" display="Подробнее" xr:uid="{5B210A7B-87B3-4784-983B-91C3630851F9}"/>
    <hyperlink ref="E75" location="'Справка'!A1242" display="Подробнее" xr:uid="{57EE48AA-8531-4E53-ABBD-1F3E8873849A}"/>
    <hyperlink ref="E76" location="'Справка'!A1251" display="Подробнее" xr:uid="{8A4D2E1E-FCBD-416E-9FBB-62D22B0464C9}"/>
    <hyperlink ref="E77" location="'Справка'!A1263" display="Подробнее" xr:uid="{29884807-B6B7-44CA-87AE-647757FCE315}"/>
    <hyperlink ref="E78" location="'Справка'!A1271" display="Подробнее" xr:uid="{E90605E4-CFF3-4F46-97A8-6E68346457D7}"/>
    <hyperlink ref="E79" location="'Справка'!A1283" display="Подробнее" xr:uid="{11840463-DF27-4F47-9221-2599500BA05F}"/>
    <hyperlink ref="E80" location="'Справка'!A1292" display="Подробнее" xr:uid="{B1EE8040-6A09-4B8B-A5FD-85A3C4BBA0B5}"/>
    <hyperlink ref="E81" location="'Справка'!A1299" display="Подробнее" xr:uid="{5F9D7363-253C-47E1-AE0B-B07C26076640}"/>
    <hyperlink ref="E82" location="'Справка'!A1306" display="Подробнее" xr:uid="{6591CA89-3C44-4B77-B02D-8422010A4246}"/>
    <hyperlink ref="E83" location="'Справка'!A1313" display="Подробнее" xr:uid="{F9820556-8188-40A1-BC43-FF19668044D6}"/>
    <hyperlink ref="E84" location="'Справка'!A1319" display="Подробнее" xr:uid="{AA42D52D-4F11-4DBB-9269-0AC11DCF51D6}"/>
    <hyperlink ref="E85" location="'Справка'!A1337" display="Подробнее" xr:uid="{C9889DD8-800B-4605-8EB1-BF7114BCB552}"/>
    <hyperlink ref="E86" location="'Справка'!A1345" display="Подробнее" xr:uid="{054D54E2-F9F7-47E6-A83B-C80543755A44}"/>
    <hyperlink ref="E89" location="'Справка'!A1352" display="Подробнее" xr:uid="{7A7952AF-65F4-4445-8F07-CA1F769E7A2D}"/>
    <hyperlink ref="E90" location="'Справка'!A1359" display="Подробнее" xr:uid="{D19DC3FF-3ABB-41B2-8204-A63C4E9BBDAC}"/>
    <hyperlink ref="E91" location="'Справка'!A1365" display="Подробнее" xr:uid="{78F6096B-ED10-45A5-852B-8080B06D528E}"/>
    <hyperlink ref="E92" location="'Справка'!A1372" display="Подробнее" xr:uid="{6EE0F1C7-FDCC-44F9-AD98-D3AE676704D5}"/>
    <hyperlink ref="E93" location="'Справка'!A1378" display="Подробнее" xr:uid="{8465E92F-DCE4-4547-8593-9C4A9C7224B8}"/>
    <hyperlink ref="E94" location="'Справка'!A1385" display="Подробнее" xr:uid="{D3DDDC84-F3A4-44BB-889E-6BA5FE3E1AEB}"/>
    <hyperlink ref="E95" location="'Справка'!A1391" display="Подробнее" xr:uid="{462B4912-70FB-4CE1-AFAA-20267F190923}"/>
    <hyperlink ref="E96" location="'Справка'!A1397" display="Подробнее" xr:uid="{C63537EC-876D-4428-AF83-B0A277C617D4}"/>
    <hyperlink ref="E97" location="'Справка'!A1403" display="Подробнее" xr:uid="{0A5F727B-76C8-41B9-A7BB-A3F60AA182AD}"/>
    <hyperlink ref="E98" location="'Справка'!A1410" display="Подробнее" xr:uid="{37CE47DA-470D-48E5-8A9B-CD2CFCF3CA81}"/>
    <hyperlink ref="E99" location="'Справка'!A1416" display="Подробнее" xr:uid="{9EFF6D1F-0E75-4262-9817-E194B34BFADA}"/>
    <hyperlink ref="E100" location="'Справка'!A1422" display="Подробнее" xr:uid="{C39B8E54-4FD5-4BDB-8895-E86997959069}"/>
    <hyperlink ref="E101" location="'Справка'!A1428" display="Подробнее" xr:uid="{E6D563C0-46C9-49D9-9143-F634E2687AF3}"/>
    <hyperlink ref="E102" location="'Справка'!A1434" display="Подробнее" xr:uid="{4C2C149D-D8BF-4763-A516-87366DA5A5BC}"/>
    <hyperlink ref="E103" location="'Справка'!A1438" display="Подробнее" xr:uid="{14E8FA21-297E-40E9-83E4-89E1998D0869}"/>
    <hyperlink ref="E104" location="'Справка'!A1442" display="Подробнее" xr:uid="{85D1B087-B91F-4216-8544-C77FE4895272}"/>
    <hyperlink ref="E105" location="'Справка'!A1446" display="Подробнее" xr:uid="{CC9B0A23-7D81-4C1E-AE5E-08F90743995D}"/>
    <hyperlink ref="E106" location="'Справка'!A1450" display="Подробнее" xr:uid="{7B382A18-4F11-4EC5-8C3A-75C4C44DEB23}"/>
    <hyperlink ref="E109" location="'Справка'!A1454" display="Подробнее" xr:uid="{6B1C5BCE-A4FE-490F-97F4-7830171E67AE}"/>
    <hyperlink ref="E110" location="'Справка'!A1464" display="Подробнее" xr:uid="{0706981C-F2AA-4EB9-98F2-69F045C713CD}"/>
    <hyperlink ref="E111" location="'Справка'!A1471" display="Подробнее" xr:uid="{4111EB61-44A2-42AC-800E-467F8B2CF794}"/>
    <hyperlink ref="E114" location="'Справка'!A1478" display="Подробнее" xr:uid="{80CC2924-B814-46ED-AC1E-8FDDE64803EC}"/>
    <hyperlink ref="E115" location="'Справка'!A1483" display="Подробнее" xr:uid="{542382DC-2D71-454E-B59A-3F105C6512D9}"/>
    <hyperlink ref="E116" location="'Справка'!A1489" display="Подробнее" xr:uid="{016D07B7-7164-4C31-89EF-9D1BDFED93FE}"/>
    <hyperlink ref="E117" location="'Справка'!A1495" display="Подробнее" xr:uid="{468775C5-DC96-498C-BCC9-7EC85C06754E}"/>
    <hyperlink ref="E118" location="'Справка'!A1501" display="Подробнее" xr:uid="{FBA3C4CD-0E1C-435A-BD06-180A1E32E24E}"/>
    <hyperlink ref="E119" location="'Справка'!A1507" display="Подробнее" xr:uid="{E7E6638D-52C6-4557-B25D-4FE32755B44F}"/>
    <hyperlink ref="E120" location="'Справка'!A1513" display="Подробнее" xr:uid="{4F3E612B-21F7-4FAE-9C38-AC6F9181639C}"/>
    <hyperlink ref="E121" location="'Справка'!A1518" display="Подробнее" xr:uid="{5BE3D9AD-6EE9-4448-AF49-89164E7AC89D}"/>
    <hyperlink ref="E122" location="'Справка'!A1525" display="Подробнее" xr:uid="{D69D97C3-E1A4-464D-899F-0A37908E1145}"/>
    <hyperlink ref="E123" location="'Справка'!A1530" display="Подробнее" xr:uid="{5AB7EECB-C7D0-4846-9DDD-83633DD975F7}"/>
    <hyperlink ref="E124" location="'Справка'!A1536" display="Подробнее" xr:uid="{A294AE68-05B8-4CB4-849B-F1BE7C519715}"/>
    <hyperlink ref="E125" location="'Справка'!A1542" display="Подробнее" xr:uid="{5A8CAED8-B029-4D2C-A82C-7260777724B9}"/>
    <hyperlink ref="E126" location="'Справка'!A1548" display="Подробнее" xr:uid="{9686DD0B-1143-478E-A4FF-114871C13EC3}"/>
    <hyperlink ref="E127" location="'Справка'!A1553" display="Подробнее" xr:uid="{9A4AF5D6-E097-44AE-9C63-69C8943C9C98}"/>
    <hyperlink ref="E128" location="'Справка'!A1559" display="Подробнее" xr:uid="{358D08B2-6257-4608-9F30-2E92922C1C16}"/>
    <hyperlink ref="E129" location="'Справка'!A1565" display="Подробнее" xr:uid="{921AF6E8-49B2-449E-A462-E4BE2B49BB24}"/>
    <hyperlink ref="E130" location="'Справка'!A1571" display="Подробнее" xr:uid="{AB867AB7-1DAF-4110-BE76-36B124299EBE}"/>
    <hyperlink ref="E131" location="'Справка'!A1577" display="Подробнее" xr:uid="{13130A93-C6FC-44E7-84FC-E1F59CADF840}"/>
    <hyperlink ref="M19" location="'Справка'!A1718" display="Подробнее" xr:uid="{10CF61EB-4592-481D-B2E9-BADA96BBDB72}"/>
    <hyperlink ref="M20" location="'Справка'!A1724" display="Подробнее" xr:uid="{82F6760B-D194-4E3C-A02D-32991DD34828}"/>
    <hyperlink ref="M21" location="'Справка'!A1730" display="Подробнее" xr:uid="{AF804E0A-3740-411D-B291-EFCFD0435C75}"/>
    <hyperlink ref="M22" location="'Справка'!A1737" display="Подробнее" xr:uid="{F53C460F-49A5-4AC2-9666-CA75ACA8AED6}"/>
    <hyperlink ref="M23" location="'Справка'!A1745" display="Подробнее" xr:uid="{F86349D9-111C-4E54-8051-60036860BF58}"/>
    <hyperlink ref="M27" location="'Справка'!A1657" display="Подробнее" xr:uid="{CA9DAAD8-2611-42AF-8024-2426B11846BE}"/>
    <hyperlink ref="M28" location="'Справка'!A1665" display="Подробнее" xr:uid="{7F06A0F2-625B-4E96-A1A7-C8052F07248B}"/>
    <hyperlink ref="M29" location="'Справка'!A1674" display="Подробнее" xr:uid="{93AD7A8B-7C0D-445D-82AE-4C98365D882E}"/>
    <hyperlink ref="M30" location="'Справка'!A1684" display="Подробнее" xr:uid="{6C8AF4B2-18DF-435F-B9F0-4FB8E8B01D85}"/>
    <hyperlink ref="M31" location="'Справка'!A1691" display="Подробнее" xr:uid="{82D97CD2-BEFB-45F2-8330-42C48E0FBDCD}"/>
    <hyperlink ref="M32" location="'Справка'!A1700" display="Подробнее" xr:uid="{92FA6281-338D-4D9C-AA55-33D90B2DD89E}"/>
    <hyperlink ref="M33" location="'Справка'!A1709" display="Подробнее" xr:uid="{54FF5BEB-0EC9-4DE8-9832-5D05EED0667F}"/>
    <hyperlink ref="M71" location="'Справка'!A1583" display="Подробнее" xr:uid="{AA567F8F-2A2A-4E0C-9E3F-50CCD0746562}"/>
    <hyperlink ref="M72" location="'Справка'!A1588" display="Подробнее" xr:uid="{9492E31E-0964-4775-9043-0363DE8B6115}"/>
    <hyperlink ref="M73" location="'Справка'!A1593" display="Подробнее" xr:uid="{3F920F62-FDFF-41B6-900E-A09091C72C20}"/>
    <hyperlink ref="M74" location="'Справка'!A1600" display="Подробнее" xr:uid="{698F9BEA-B6C8-46C0-9B27-872CF7E4C210}"/>
    <hyperlink ref="M75" location="'Справка'!A1605" display="Подробнее" xr:uid="{8538CA4B-61B3-4F67-B9F6-2F7F2F0ADDEF}"/>
    <hyperlink ref="M76" location="'Справка'!A1610" display="Подробнее" xr:uid="{6462F524-A388-4923-9643-8EB9FDCCD2FB}"/>
    <hyperlink ref="M77" location="'Справка'!A1615" display="Подробнее" xr:uid="{5FF5A533-27C2-4F4D-A533-C24EDE8F0BFC}"/>
    <hyperlink ref="M78" location="'Справка'!A1623" display="Подробнее" xr:uid="{DB9BFC39-B951-48F3-8B61-EAD49196443F}"/>
    <hyperlink ref="M79" location="'Справка'!A1630" display="Подробнее" xr:uid="{A9700CB3-7BAF-4624-B0B2-6120E9B0BFCC}"/>
    <hyperlink ref="M80" location="'Справка'!A1637" display="Подробнее" xr:uid="{B2553BC8-3F4D-4437-9925-A7E1DB31F540}"/>
    <hyperlink ref="M81" location="'Справка'!A1642" display="Подробнее" xr:uid="{F639A732-1F45-463F-99AB-12271031C4AC}"/>
    <hyperlink ref="M82" location="'Справка'!A1647" display="Подробнее" xr:uid="{12132AF0-4AE9-4A06-92DC-505B4B1038F8}"/>
    <hyperlink ref="M83" location="'Справка'!A1652" display="Подробнее" xr:uid="{0CF64A65-AE99-4B94-A227-FA8A65B6BB29}"/>
    <hyperlink ref="AI1" location="'Справка'!A754" display="Контрольные точки диаграмм (Подробнее)" xr:uid="{3A03E9CB-238F-459B-857C-9BE319AB0BAC}"/>
    <hyperlink ref="H2" location="'Справка'!A636" display="Единицы измерения (Подробнее)" xr:uid="{B4F0FA38-A384-475F-9CB2-0A59FFF5E49D}"/>
    <hyperlink ref="O2" location="'Справка'!A655" display="Сочетания нагрузок (Подробнее)" xr:uid="{DCA2661B-D5A4-445A-BD58-79416BA4CBBB}"/>
    <hyperlink ref="H11" location="'Справка'!A646" display="Система знаков (Подробнее)" xr:uid="{7730E38F-D24A-4C20-9252-763058C11BEA}"/>
    <hyperlink ref="H17" location="'Справка'!A719" display="Материал арматуры (Подробнее)" xr:uid="{FF4F2528-F7D5-4C31-9982-3CF95588D8D8}"/>
    <hyperlink ref="H25" location="'Справка'!A710" display="Материал бетона (Подробнее)" xr:uid="{C742C425-43BE-4669-8954-54A41120530E}"/>
    <hyperlink ref="H35" location="'Справка'!A728" display="Настройка расчетных профилей (Подробнее)" xr:uid="{6D5D37E5-B346-41D9-8BFA-C6B5DE842B29}"/>
    <hyperlink ref="P36" location="'Справка'!A690" display="Нагрузки для устойчивости (Подробнее)" xr:uid="{C14EC795-DCBE-4EAA-84B8-46F0D7F0DD1D}"/>
    <hyperlink ref="AI58" location="'Справка'!A700" display="СП 35.13330.2011, таблица 7.21 (Подробнее)" xr:uid="{2C086354-466B-43AE-B4F5-31CDD248A009}"/>
    <hyperlink ref="H69" location="'Справка'!A760" display="Аннотации схемы (Подробнее)" xr:uid="{3A613A4A-E1F8-437B-ABA0-0FCF62CC814E}"/>
    <hyperlink ref="H85" location="'Справка'!A770" display="Круглое сечение (Подробнее)" xr:uid="{67363124-BD12-407D-B644-F6B9A208169C}"/>
    <hyperlink ref="H97" location="'Справка'!A801" display="Сечение из прямоугольников (Подробнее)" xr:uid="{464A3307-3771-4016-8E89-287E663E462D}"/>
    <hyperlink ref="H127" location="'Справка'!A777" display="Скругленный прямоугольник (Подробнее)" xr:uid="{1E2BF271-8CE6-439F-A67A-90E1D9B7C000}"/>
    <hyperlink ref="H152" location="'Справка'!A787" display="Пустотелый скругленный прямоугольник (Подробнее)" xr:uid="{C2457BDF-D03F-4958-BA96-869FB25EBF45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4EC78-8DEC-4822-AB79-41ABFC84979B}">
  <sheetPr codeName="Лист2">
    <outlinePr summaryBelow="0"/>
  </sheetPr>
  <dimension ref="A1:F1879"/>
  <sheetViews>
    <sheetView workbookViewId="0"/>
  </sheetViews>
  <sheetFormatPr defaultRowHeight="12.75" outlineLevelRow="1" x14ac:dyDescent="0.2"/>
  <cols>
    <col min="1" max="1" width="34.7109375" style="41" customWidth="1"/>
    <col min="2" max="2" width="118.7109375" style="41" customWidth="1"/>
    <col min="3" max="4" width="18.7109375" style="41" customWidth="1"/>
    <col min="5" max="6" width="26.7109375" style="41" customWidth="1"/>
    <col min="7" max="16384" width="9.140625" style="40"/>
  </cols>
  <sheetData>
    <row r="1" spans="1:6" ht="20.25" collapsed="1" x14ac:dyDescent="0.2">
      <c r="A1" s="46" t="s">
        <v>646</v>
      </c>
      <c r="B1" s="46"/>
      <c r="C1" s="46"/>
      <c r="D1" s="46"/>
      <c r="E1" s="46"/>
      <c r="F1" s="46"/>
    </row>
    <row r="2" spans="1:6" hidden="1" outlineLevel="1" x14ac:dyDescent="0.2">
      <c r="A2" s="47" t="s">
        <v>647</v>
      </c>
      <c r="B2" s="47"/>
      <c r="C2" s="47"/>
      <c r="D2" s="47"/>
      <c r="E2" s="47"/>
      <c r="F2" s="47"/>
    </row>
    <row r="3" spans="1:6" hidden="1" outlineLevel="1" x14ac:dyDescent="0.2">
      <c r="A3" s="47" t="s">
        <v>648</v>
      </c>
      <c r="B3" s="47"/>
      <c r="C3" s="47"/>
      <c r="D3" s="47"/>
      <c r="E3" s="47"/>
      <c r="F3" s="47"/>
    </row>
    <row r="4" spans="1:6" hidden="1" outlineLevel="1" x14ac:dyDescent="0.2">
      <c r="A4" s="47" t="s">
        <v>649</v>
      </c>
      <c r="B4" s="47"/>
      <c r="C4" s="47"/>
      <c r="D4" s="47"/>
      <c r="E4" s="47"/>
      <c r="F4" s="47"/>
    </row>
    <row r="5" spans="1:6" hidden="1" outlineLevel="1" x14ac:dyDescent="0.2">
      <c r="A5" s="47" t="s">
        <v>650</v>
      </c>
      <c r="B5" s="47"/>
      <c r="C5" s="47"/>
      <c r="D5" s="47"/>
      <c r="E5" s="47"/>
      <c r="F5" s="47"/>
    </row>
    <row r="6" spans="1:6" hidden="1" outlineLevel="1" x14ac:dyDescent="0.2">
      <c r="A6" s="42"/>
      <c r="B6" s="42"/>
      <c r="C6" s="42"/>
      <c r="D6" s="42"/>
      <c r="E6" s="42"/>
      <c r="F6" s="42"/>
    </row>
    <row r="7" spans="1:6" ht="16.5" hidden="1" outlineLevel="1" x14ac:dyDescent="0.2">
      <c r="A7" s="48" t="s">
        <v>651</v>
      </c>
      <c r="B7" s="48"/>
      <c r="C7" s="48"/>
      <c r="D7" s="48"/>
      <c r="E7" s="48"/>
      <c r="F7" s="48"/>
    </row>
    <row r="8" spans="1:6" hidden="1" outlineLevel="1" x14ac:dyDescent="0.2">
      <c r="A8" s="47" t="s">
        <v>652</v>
      </c>
      <c r="B8" s="47"/>
      <c r="C8" s="47"/>
      <c r="D8" s="47"/>
      <c r="E8" s="47"/>
      <c r="F8" s="47"/>
    </row>
    <row r="9" spans="1:6" hidden="1" outlineLevel="1" x14ac:dyDescent="0.2">
      <c r="A9" s="47" t="s">
        <v>653</v>
      </c>
      <c r="B9" s="47"/>
      <c r="C9" s="47"/>
      <c r="D9" s="47"/>
      <c r="E9" s="47"/>
      <c r="F9" s="47"/>
    </row>
    <row r="10" spans="1:6" hidden="1" outlineLevel="1" x14ac:dyDescent="0.2">
      <c r="A10" s="47" t="s">
        <v>654</v>
      </c>
      <c r="B10" s="47"/>
      <c r="C10" s="47"/>
      <c r="D10" s="47"/>
      <c r="E10" s="47"/>
      <c r="F10" s="47"/>
    </row>
    <row r="11" spans="1:6" hidden="1" outlineLevel="1" x14ac:dyDescent="0.2">
      <c r="A11" s="47" t="s">
        <v>655</v>
      </c>
      <c r="B11" s="47"/>
      <c r="C11" s="47"/>
      <c r="D11" s="47"/>
      <c r="E11" s="47"/>
      <c r="F11" s="47"/>
    </row>
    <row r="12" spans="1:6" hidden="1" outlineLevel="1" x14ac:dyDescent="0.2">
      <c r="A12" s="47" t="s">
        <v>656</v>
      </c>
      <c r="B12" s="47"/>
      <c r="C12" s="47"/>
      <c r="D12" s="47"/>
      <c r="E12" s="47"/>
      <c r="F12" s="47"/>
    </row>
    <row r="13" spans="1:6" hidden="1" outlineLevel="1" x14ac:dyDescent="0.2">
      <c r="A13" s="47" t="s">
        <v>657</v>
      </c>
      <c r="B13" s="47"/>
      <c r="C13" s="47"/>
      <c r="D13" s="47"/>
      <c r="E13" s="47"/>
      <c r="F13" s="47"/>
    </row>
    <row r="14" spans="1:6" hidden="1" outlineLevel="1" x14ac:dyDescent="0.2">
      <c r="A14" s="47" t="s">
        <v>658</v>
      </c>
      <c r="B14" s="47"/>
      <c r="C14" s="47"/>
      <c r="D14" s="47"/>
      <c r="E14" s="47"/>
      <c r="F14" s="47"/>
    </row>
    <row r="15" spans="1:6" hidden="1" outlineLevel="1" x14ac:dyDescent="0.2">
      <c r="A15" s="47" t="s">
        <v>659</v>
      </c>
      <c r="B15" s="47"/>
      <c r="C15" s="47"/>
      <c r="D15" s="47"/>
      <c r="E15" s="47"/>
      <c r="F15" s="47"/>
    </row>
    <row r="16" spans="1:6" hidden="1" outlineLevel="1" x14ac:dyDescent="0.2">
      <c r="A16" s="47" t="s">
        <v>660</v>
      </c>
      <c r="B16" s="47"/>
      <c r="C16" s="47"/>
      <c r="D16" s="47"/>
      <c r="E16" s="47"/>
      <c r="F16" s="47"/>
    </row>
    <row r="17" spans="1:6" hidden="1" outlineLevel="1" x14ac:dyDescent="0.2">
      <c r="A17" s="47" t="s">
        <v>661</v>
      </c>
      <c r="B17" s="47"/>
      <c r="C17" s="47"/>
      <c r="D17" s="47"/>
      <c r="E17" s="47"/>
      <c r="F17" s="47"/>
    </row>
    <row r="18" spans="1:6" hidden="1" outlineLevel="1" x14ac:dyDescent="0.2">
      <c r="A18" s="47" t="s">
        <v>662</v>
      </c>
      <c r="B18" s="47"/>
      <c r="C18" s="47"/>
      <c r="D18" s="47"/>
      <c r="E18" s="47"/>
      <c r="F18" s="47"/>
    </row>
    <row r="19" spans="1:6" hidden="1" outlineLevel="1" x14ac:dyDescent="0.2">
      <c r="A19" s="47" t="s">
        <v>663</v>
      </c>
      <c r="B19" s="47"/>
      <c r="C19" s="47"/>
      <c r="D19" s="47"/>
      <c r="E19" s="47"/>
      <c r="F19" s="47"/>
    </row>
    <row r="20" spans="1:6" hidden="1" outlineLevel="1" x14ac:dyDescent="0.2">
      <c r="A20" s="47" t="s">
        <v>664</v>
      </c>
      <c r="B20" s="47"/>
      <c r="C20" s="47"/>
      <c r="D20" s="47"/>
      <c r="E20" s="47"/>
      <c r="F20" s="47"/>
    </row>
    <row r="21" spans="1:6" hidden="1" outlineLevel="1" x14ac:dyDescent="0.2">
      <c r="A21" s="47" t="s">
        <v>665</v>
      </c>
      <c r="B21" s="47"/>
      <c r="C21" s="47"/>
      <c r="D21" s="47"/>
      <c r="E21" s="47"/>
      <c r="F21" s="47"/>
    </row>
    <row r="22" spans="1:6" hidden="1" outlineLevel="1" x14ac:dyDescent="0.2">
      <c r="A22" s="47" t="s">
        <v>666</v>
      </c>
      <c r="B22" s="47"/>
      <c r="C22" s="47"/>
      <c r="D22" s="47"/>
      <c r="E22" s="47"/>
      <c r="F22" s="47"/>
    </row>
    <row r="23" spans="1:6" hidden="1" outlineLevel="1" x14ac:dyDescent="0.2">
      <c r="A23" s="42"/>
      <c r="B23" s="42"/>
      <c r="C23" s="42"/>
      <c r="D23" s="42"/>
      <c r="E23" s="42"/>
      <c r="F23" s="42"/>
    </row>
    <row r="24" spans="1:6" ht="16.5" hidden="1" outlineLevel="1" x14ac:dyDescent="0.2">
      <c r="A24" s="48" t="s">
        <v>667</v>
      </c>
      <c r="B24" s="48"/>
      <c r="C24" s="48"/>
      <c r="D24" s="48"/>
      <c r="E24" s="48"/>
      <c r="F24" s="48"/>
    </row>
    <row r="25" spans="1:6" hidden="1" outlineLevel="1" x14ac:dyDescent="0.2">
      <c r="A25" s="47" t="s">
        <v>668</v>
      </c>
      <c r="B25" s="47"/>
      <c r="C25" s="47"/>
      <c r="D25" s="47"/>
      <c r="E25" s="47"/>
      <c r="F25" s="47"/>
    </row>
    <row r="26" spans="1:6" hidden="1" outlineLevel="1" x14ac:dyDescent="0.2">
      <c r="A26" s="47" t="s">
        <v>669</v>
      </c>
      <c r="B26" s="47"/>
      <c r="C26" s="47"/>
      <c r="D26" s="47"/>
      <c r="E26" s="47"/>
      <c r="F26" s="47"/>
    </row>
    <row r="27" spans="1:6" ht="42" hidden="1" customHeight="1" outlineLevel="1" x14ac:dyDescent="0.2">
      <c r="A27" s="49"/>
      <c r="B27" s="49"/>
      <c r="C27" s="49"/>
      <c r="D27" s="49"/>
      <c r="E27" s="49"/>
      <c r="F27" s="49"/>
    </row>
    <row r="28" spans="1:6" ht="42" hidden="1" customHeight="1" outlineLevel="1" x14ac:dyDescent="0.2">
      <c r="A28" s="49"/>
      <c r="B28" s="49"/>
      <c r="C28" s="49"/>
      <c r="D28" s="49"/>
      <c r="E28" s="49"/>
      <c r="F28" s="49"/>
    </row>
    <row r="29" spans="1:6" hidden="1" outlineLevel="1" x14ac:dyDescent="0.2">
      <c r="A29" s="47" t="s">
        <v>670</v>
      </c>
      <c r="B29" s="47"/>
      <c r="C29" s="47"/>
      <c r="D29" s="47"/>
      <c r="E29" s="47"/>
      <c r="F29" s="47"/>
    </row>
    <row r="30" spans="1:6" hidden="1" outlineLevel="1" x14ac:dyDescent="0.2">
      <c r="A30" s="47" t="s">
        <v>671</v>
      </c>
      <c r="B30" s="47"/>
      <c r="C30" s="47"/>
      <c r="D30" s="47"/>
      <c r="E30" s="47"/>
      <c r="F30" s="47"/>
    </row>
    <row r="31" spans="1:6" ht="42" hidden="1" customHeight="1" outlineLevel="1" x14ac:dyDescent="0.2">
      <c r="A31" s="49"/>
      <c r="B31" s="49"/>
      <c r="C31" s="49"/>
      <c r="D31" s="49"/>
      <c r="E31" s="49"/>
      <c r="F31" s="49"/>
    </row>
    <row r="32" spans="1:6" hidden="1" outlineLevel="1" x14ac:dyDescent="0.2">
      <c r="A32" s="47" t="s">
        <v>672</v>
      </c>
      <c r="B32" s="47"/>
      <c r="C32" s="47"/>
      <c r="D32" s="47"/>
      <c r="E32" s="47"/>
      <c r="F32" s="47"/>
    </row>
    <row r="33" spans="1:6" hidden="1" outlineLevel="1" x14ac:dyDescent="0.2">
      <c r="A33" s="47" t="s">
        <v>673</v>
      </c>
      <c r="B33" s="47"/>
      <c r="C33" s="47"/>
      <c r="D33" s="47"/>
      <c r="E33" s="47"/>
      <c r="F33" s="47"/>
    </row>
    <row r="34" spans="1:6" hidden="1" outlineLevel="1" x14ac:dyDescent="0.2">
      <c r="A34" s="42"/>
      <c r="B34" s="42"/>
      <c r="C34" s="42"/>
      <c r="D34" s="42"/>
      <c r="E34" s="42"/>
      <c r="F34" s="42"/>
    </row>
    <row r="35" spans="1:6" ht="16.5" hidden="1" outlineLevel="1" x14ac:dyDescent="0.2">
      <c r="A35" s="48" t="s">
        <v>674</v>
      </c>
      <c r="B35" s="48"/>
      <c r="C35" s="48"/>
      <c r="D35" s="48"/>
      <c r="E35" s="48"/>
      <c r="F35" s="48"/>
    </row>
    <row r="36" spans="1:6" hidden="1" outlineLevel="1" x14ac:dyDescent="0.2">
      <c r="A36" s="47" t="s">
        <v>675</v>
      </c>
      <c r="B36" s="47"/>
      <c r="C36" s="47"/>
      <c r="D36" s="47"/>
      <c r="E36" s="47"/>
      <c r="F36" s="47"/>
    </row>
    <row r="37" spans="1:6" ht="42" hidden="1" customHeight="1" outlineLevel="1" x14ac:dyDescent="0.2">
      <c r="A37" s="49"/>
      <c r="B37" s="49"/>
      <c r="C37" s="49"/>
      <c r="D37" s="49"/>
      <c r="E37" s="49"/>
      <c r="F37" s="49"/>
    </row>
    <row r="38" spans="1:6" hidden="1" outlineLevel="1" x14ac:dyDescent="0.2">
      <c r="A38" s="47" t="s">
        <v>676</v>
      </c>
      <c r="B38" s="47"/>
      <c r="C38" s="47"/>
      <c r="D38" s="47"/>
      <c r="E38" s="47"/>
      <c r="F38" s="47"/>
    </row>
    <row r="39" spans="1:6" hidden="1" outlineLevel="1" x14ac:dyDescent="0.2">
      <c r="A39" s="47" t="s">
        <v>677</v>
      </c>
      <c r="B39" s="47"/>
      <c r="C39" s="47"/>
      <c r="D39" s="47"/>
      <c r="E39" s="47"/>
      <c r="F39" s="47"/>
    </row>
    <row r="40" spans="1:6" hidden="1" outlineLevel="1" x14ac:dyDescent="0.2">
      <c r="A40" s="42"/>
      <c r="B40" s="42"/>
      <c r="C40" s="42"/>
      <c r="D40" s="42"/>
      <c r="E40" s="42"/>
      <c r="F40" s="42"/>
    </row>
    <row r="41" spans="1:6" ht="16.5" hidden="1" outlineLevel="1" x14ac:dyDescent="0.2">
      <c r="A41" s="48" t="s">
        <v>678</v>
      </c>
      <c r="B41" s="48"/>
      <c r="C41" s="48"/>
      <c r="D41" s="48"/>
      <c r="E41" s="48"/>
      <c r="F41" s="48"/>
    </row>
    <row r="42" spans="1:6" hidden="1" outlineLevel="1" x14ac:dyDescent="0.2">
      <c r="A42" s="47" t="s">
        <v>679</v>
      </c>
      <c r="B42" s="47"/>
      <c r="C42" s="47"/>
      <c r="D42" s="47"/>
      <c r="E42" s="47"/>
      <c r="F42" s="47"/>
    </row>
    <row r="43" spans="1:6" hidden="1" outlineLevel="1" x14ac:dyDescent="0.2">
      <c r="A43" s="47" t="s">
        <v>680</v>
      </c>
      <c r="B43" s="47"/>
      <c r="C43" s="47"/>
      <c r="D43" s="47"/>
      <c r="E43" s="47"/>
      <c r="F43" s="47"/>
    </row>
    <row r="44" spans="1:6" ht="42" hidden="1" customHeight="1" outlineLevel="1" x14ac:dyDescent="0.2">
      <c r="A44" s="49"/>
      <c r="B44" s="49"/>
      <c r="C44" s="49"/>
      <c r="D44" s="49"/>
      <c r="E44" s="49"/>
      <c r="F44" s="49"/>
    </row>
    <row r="45" spans="1:6" ht="42" hidden="1" customHeight="1" outlineLevel="1" x14ac:dyDescent="0.2">
      <c r="A45" s="49"/>
      <c r="B45" s="49"/>
      <c r="C45" s="49"/>
      <c r="D45" s="49"/>
      <c r="E45" s="49"/>
      <c r="F45" s="49"/>
    </row>
    <row r="46" spans="1:6" ht="42" hidden="1" customHeight="1" outlineLevel="1" x14ac:dyDescent="0.2">
      <c r="A46" s="49"/>
      <c r="B46" s="49"/>
      <c r="C46" s="49"/>
      <c r="D46" s="49"/>
      <c r="E46" s="49"/>
      <c r="F46" s="49"/>
    </row>
    <row r="47" spans="1:6" hidden="1" outlineLevel="1" x14ac:dyDescent="0.2">
      <c r="A47" s="47" t="s">
        <v>681</v>
      </c>
      <c r="B47" s="47"/>
      <c r="C47" s="47"/>
      <c r="D47" s="47"/>
      <c r="E47" s="47"/>
      <c r="F47" s="47"/>
    </row>
    <row r="48" spans="1:6" hidden="1" outlineLevel="1" x14ac:dyDescent="0.2">
      <c r="A48" s="47" t="s">
        <v>682</v>
      </c>
      <c r="B48" s="47"/>
      <c r="C48" s="47"/>
      <c r="D48" s="47"/>
      <c r="E48" s="47"/>
      <c r="F48" s="47"/>
    </row>
    <row r="49" spans="1:6" hidden="1" outlineLevel="1" x14ac:dyDescent="0.2">
      <c r="A49" s="47" t="s">
        <v>683</v>
      </c>
      <c r="B49" s="47"/>
      <c r="C49" s="47"/>
      <c r="D49" s="47"/>
      <c r="E49" s="47"/>
      <c r="F49" s="47"/>
    </row>
    <row r="50" spans="1:6" hidden="1" outlineLevel="1" x14ac:dyDescent="0.2">
      <c r="A50" s="47" t="s">
        <v>684</v>
      </c>
      <c r="B50" s="47"/>
      <c r="C50" s="47"/>
      <c r="D50" s="47"/>
      <c r="E50" s="47"/>
      <c r="F50" s="47"/>
    </row>
    <row r="51" spans="1:6" hidden="1" outlineLevel="1" x14ac:dyDescent="0.2">
      <c r="A51" s="47" t="s">
        <v>685</v>
      </c>
      <c r="B51" s="47"/>
      <c r="C51" s="47"/>
      <c r="D51" s="47"/>
      <c r="E51" s="47"/>
      <c r="F51" s="47"/>
    </row>
    <row r="52" spans="1:6" hidden="1" outlineLevel="1" x14ac:dyDescent="0.2">
      <c r="A52" s="47" t="s">
        <v>686</v>
      </c>
      <c r="B52" s="47"/>
      <c r="C52" s="47"/>
      <c r="D52" s="47"/>
      <c r="E52" s="47"/>
      <c r="F52" s="47"/>
    </row>
    <row r="53" spans="1:6" hidden="1" outlineLevel="1" x14ac:dyDescent="0.2">
      <c r="A53" s="47" t="s">
        <v>687</v>
      </c>
      <c r="B53" s="47"/>
      <c r="C53" s="47"/>
      <c r="D53" s="47"/>
      <c r="E53" s="47"/>
      <c r="F53" s="47"/>
    </row>
    <row r="54" spans="1:6" hidden="1" outlineLevel="1" x14ac:dyDescent="0.2">
      <c r="A54" s="47" t="s">
        <v>688</v>
      </c>
      <c r="B54" s="47"/>
      <c r="C54" s="47"/>
      <c r="D54" s="47"/>
      <c r="E54" s="47"/>
      <c r="F54" s="47"/>
    </row>
    <row r="55" spans="1:6" hidden="1" outlineLevel="1" x14ac:dyDescent="0.2">
      <c r="A55" s="42"/>
      <c r="B55" s="42"/>
      <c r="C55" s="42"/>
      <c r="D55" s="42"/>
      <c r="E55" s="42"/>
      <c r="F55" s="42"/>
    </row>
    <row r="56" spans="1:6" ht="16.5" hidden="1" outlineLevel="1" x14ac:dyDescent="0.2">
      <c r="A56" s="48" t="s">
        <v>689</v>
      </c>
      <c r="B56" s="48"/>
      <c r="C56" s="48"/>
      <c r="D56" s="48"/>
      <c r="E56" s="48"/>
      <c r="F56" s="48"/>
    </row>
    <row r="57" spans="1:6" hidden="1" outlineLevel="1" x14ac:dyDescent="0.2">
      <c r="A57" s="47" t="s">
        <v>690</v>
      </c>
      <c r="B57" s="47"/>
      <c r="C57" s="47"/>
      <c r="D57" s="47"/>
      <c r="E57" s="47"/>
      <c r="F57" s="47"/>
    </row>
    <row r="58" spans="1:6" ht="98.1" hidden="1" customHeight="1" outlineLevel="1" x14ac:dyDescent="0.2">
      <c r="A58" s="49"/>
      <c r="B58" s="49"/>
      <c r="C58" s="49"/>
      <c r="D58" s="49"/>
      <c r="E58" s="49"/>
      <c r="F58" s="49"/>
    </row>
    <row r="59" spans="1:6" hidden="1" outlineLevel="1" x14ac:dyDescent="0.2">
      <c r="A59" s="47" t="s">
        <v>691</v>
      </c>
      <c r="B59" s="47"/>
      <c r="C59" s="47"/>
      <c r="D59" s="47"/>
      <c r="E59" s="47"/>
      <c r="F59" s="47"/>
    </row>
    <row r="60" spans="1:6" ht="42" hidden="1" customHeight="1" outlineLevel="1" x14ac:dyDescent="0.2">
      <c r="A60" s="49"/>
      <c r="B60" s="49"/>
      <c r="C60" s="49"/>
      <c r="D60" s="49"/>
      <c r="E60" s="49"/>
      <c r="F60" s="49"/>
    </row>
    <row r="61" spans="1:6" ht="42" hidden="1" customHeight="1" outlineLevel="1" x14ac:dyDescent="0.2">
      <c r="A61" s="49"/>
      <c r="B61" s="49"/>
      <c r="C61" s="49"/>
      <c r="D61" s="49"/>
      <c r="E61" s="49"/>
      <c r="F61" s="49"/>
    </row>
    <row r="62" spans="1:6" hidden="1" outlineLevel="1" x14ac:dyDescent="0.2">
      <c r="A62" s="47" t="s">
        <v>692</v>
      </c>
      <c r="B62" s="47"/>
      <c r="C62" s="47"/>
      <c r="D62" s="47"/>
      <c r="E62" s="47"/>
      <c r="F62" s="47"/>
    </row>
    <row r="63" spans="1:6" hidden="1" outlineLevel="1" x14ac:dyDescent="0.2">
      <c r="A63" s="47" t="s">
        <v>693</v>
      </c>
      <c r="B63" s="47"/>
      <c r="C63" s="47"/>
      <c r="D63" s="47"/>
      <c r="E63" s="47"/>
      <c r="F63" s="47"/>
    </row>
    <row r="64" spans="1:6" hidden="1" outlineLevel="1" x14ac:dyDescent="0.2">
      <c r="A64" s="42"/>
      <c r="B64" s="42"/>
      <c r="C64" s="42"/>
      <c r="D64" s="42"/>
      <c r="E64" s="42"/>
      <c r="F64" s="42"/>
    </row>
    <row r="65" spans="1:6" ht="16.5" hidden="1" outlineLevel="1" x14ac:dyDescent="0.2">
      <c r="A65" s="48" t="s">
        <v>694</v>
      </c>
      <c r="B65" s="48"/>
      <c r="C65" s="48"/>
      <c r="D65" s="48"/>
      <c r="E65" s="48"/>
      <c r="F65" s="48"/>
    </row>
    <row r="66" spans="1:6" hidden="1" outlineLevel="1" x14ac:dyDescent="0.2">
      <c r="A66" s="47" t="s">
        <v>695</v>
      </c>
      <c r="B66" s="47"/>
      <c r="C66" s="47"/>
      <c r="D66" s="47"/>
      <c r="E66" s="47"/>
      <c r="F66" s="47"/>
    </row>
    <row r="67" spans="1:6" hidden="1" outlineLevel="1" x14ac:dyDescent="0.2">
      <c r="A67" s="47" t="s">
        <v>696</v>
      </c>
      <c r="B67" s="47"/>
      <c r="C67" s="47"/>
      <c r="D67" s="47"/>
      <c r="E67" s="47"/>
      <c r="F67" s="47"/>
    </row>
    <row r="68" spans="1:6" hidden="1" outlineLevel="1" x14ac:dyDescent="0.2">
      <c r="A68" s="47" t="s">
        <v>697</v>
      </c>
      <c r="B68" s="47"/>
      <c r="C68" s="47"/>
      <c r="D68" s="47"/>
      <c r="E68" s="47"/>
      <c r="F68" s="47"/>
    </row>
    <row r="69" spans="1:6" hidden="1" outlineLevel="1" x14ac:dyDescent="0.2">
      <c r="A69" s="47" t="s">
        <v>698</v>
      </c>
      <c r="B69" s="47"/>
      <c r="C69" s="47"/>
      <c r="D69" s="47"/>
      <c r="E69" s="47"/>
      <c r="F69" s="47"/>
    </row>
    <row r="70" spans="1:6" ht="98.1" hidden="1" customHeight="1" outlineLevel="1" x14ac:dyDescent="0.2">
      <c r="A70" s="49"/>
      <c r="B70" s="49"/>
      <c r="C70" s="49"/>
      <c r="D70" s="49"/>
      <c r="E70" s="49"/>
      <c r="F70" s="49"/>
    </row>
    <row r="71" spans="1:6" ht="98.1" hidden="1" customHeight="1" outlineLevel="1" x14ac:dyDescent="0.2">
      <c r="A71" s="49"/>
      <c r="B71" s="49"/>
      <c r="C71" s="49"/>
      <c r="D71" s="49"/>
      <c r="E71" s="49"/>
      <c r="F71" s="49"/>
    </row>
    <row r="72" spans="1:6" ht="180" hidden="1" customHeight="1" outlineLevel="1" x14ac:dyDescent="0.2">
      <c r="A72" s="49"/>
      <c r="B72" s="49"/>
      <c r="C72" s="49"/>
      <c r="D72" s="49"/>
      <c r="E72" s="49"/>
      <c r="F72" s="49"/>
    </row>
    <row r="73" spans="1:6" hidden="1" outlineLevel="1" x14ac:dyDescent="0.2">
      <c r="A73" s="47" t="s">
        <v>699</v>
      </c>
      <c r="B73" s="47"/>
      <c r="C73" s="47"/>
      <c r="D73" s="47"/>
      <c r="E73" s="47"/>
      <c r="F73" s="47"/>
    </row>
    <row r="74" spans="1:6" hidden="1" outlineLevel="1" x14ac:dyDescent="0.2">
      <c r="A74" s="47" t="s">
        <v>700</v>
      </c>
      <c r="B74" s="47"/>
      <c r="C74" s="47"/>
      <c r="D74" s="47"/>
      <c r="E74" s="47"/>
      <c r="F74" s="47"/>
    </row>
    <row r="75" spans="1:6" hidden="1" outlineLevel="1" x14ac:dyDescent="0.2">
      <c r="A75" s="47" t="s">
        <v>701</v>
      </c>
      <c r="B75" s="47"/>
      <c r="C75" s="47"/>
      <c r="D75" s="47"/>
      <c r="E75" s="47"/>
      <c r="F75" s="47"/>
    </row>
    <row r="76" spans="1:6" ht="42" hidden="1" customHeight="1" outlineLevel="1" x14ac:dyDescent="0.2">
      <c r="A76" s="49"/>
      <c r="B76" s="49"/>
      <c r="C76" s="49"/>
      <c r="D76" s="49"/>
      <c r="E76" s="49"/>
      <c r="F76" s="49"/>
    </row>
    <row r="77" spans="1:6" ht="42" hidden="1" customHeight="1" outlineLevel="1" x14ac:dyDescent="0.2">
      <c r="A77" s="49"/>
      <c r="B77" s="49"/>
      <c r="C77" s="49"/>
      <c r="D77" s="49"/>
      <c r="E77" s="49"/>
      <c r="F77" s="49"/>
    </row>
    <row r="78" spans="1:6" hidden="1" outlineLevel="1" x14ac:dyDescent="0.2">
      <c r="A78" s="47" t="s">
        <v>702</v>
      </c>
      <c r="B78" s="47"/>
      <c r="C78" s="47"/>
      <c r="D78" s="47"/>
      <c r="E78" s="47"/>
      <c r="F78" s="47"/>
    </row>
    <row r="79" spans="1:6" hidden="1" outlineLevel="1" x14ac:dyDescent="0.2">
      <c r="A79" s="47" t="s">
        <v>703</v>
      </c>
      <c r="B79" s="47"/>
      <c r="C79" s="47"/>
      <c r="D79" s="47"/>
      <c r="E79" s="47"/>
      <c r="F79" s="47"/>
    </row>
    <row r="80" spans="1:6" hidden="1" outlineLevel="1" x14ac:dyDescent="0.2">
      <c r="A80" s="47" t="s">
        <v>704</v>
      </c>
      <c r="B80" s="47"/>
      <c r="C80" s="47"/>
      <c r="D80" s="47"/>
      <c r="E80" s="47"/>
      <c r="F80" s="47"/>
    </row>
    <row r="81" spans="1:6" hidden="1" outlineLevel="1" x14ac:dyDescent="0.2">
      <c r="A81" s="47" t="s">
        <v>705</v>
      </c>
      <c r="B81" s="47"/>
      <c r="C81" s="47"/>
      <c r="D81" s="47"/>
      <c r="E81" s="47"/>
      <c r="F81" s="47"/>
    </row>
    <row r="82" spans="1:6" hidden="1" outlineLevel="1" x14ac:dyDescent="0.2">
      <c r="A82" s="47" t="s">
        <v>706</v>
      </c>
      <c r="B82" s="47"/>
      <c r="C82" s="47"/>
      <c r="D82" s="47"/>
      <c r="E82" s="47"/>
      <c r="F82" s="47"/>
    </row>
    <row r="83" spans="1:6" hidden="1" outlineLevel="1" x14ac:dyDescent="0.2">
      <c r="A83" s="47" t="s">
        <v>707</v>
      </c>
      <c r="B83" s="47"/>
      <c r="C83" s="47"/>
      <c r="D83" s="47"/>
      <c r="E83" s="47"/>
      <c r="F83" s="47"/>
    </row>
    <row r="84" spans="1:6" hidden="1" outlineLevel="1" x14ac:dyDescent="0.2">
      <c r="A84" s="47" t="s">
        <v>708</v>
      </c>
      <c r="B84" s="47"/>
      <c r="C84" s="47"/>
      <c r="D84" s="47"/>
      <c r="E84" s="47"/>
      <c r="F84" s="47"/>
    </row>
    <row r="85" spans="1:6" hidden="1" outlineLevel="1" x14ac:dyDescent="0.2">
      <c r="A85" s="47" t="s">
        <v>709</v>
      </c>
      <c r="B85" s="47"/>
      <c r="C85" s="47"/>
      <c r="D85" s="47"/>
      <c r="E85" s="47"/>
      <c r="F85" s="47"/>
    </row>
    <row r="86" spans="1:6" hidden="1" outlineLevel="1" x14ac:dyDescent="0.2">
      <c r="A86" s="47" t="s">
        <v>710</v>
      </c>
      <c r="B86" s="47"/>
      <c r="C86" s="47"/>
      <c r="D86" s="47"/>
      <c r="E86" s="47"/>
      <c r="F86" s="47"/>
    </row>
    <row r="87" spans="1:6" hidden="1" outlineLevel="1" x14ac:dyDescent="0.2">
      <c r="A87" s="42"/>
      <c r="B87" s="42"/>
      <c r="C87" s="42"/>
      <c r="D87" s="42"/>
      <c r="E87" s="42"/>
      <c r="F87" s="42"/>
    </row>
    <row r="88" spans="1:6" ht="16.5" hidden="1" outlineLevel="1" x14ac:dyDescent="0.2">
      <c r="A88" s="48" t="s">
        <v>711</v>
      </c>
      <c r="B88" s="48"/>
      <c r="C88" s="48"/>
      <c r="D88" s="48"/>
      <c r="E88" s="48"/>
      <c r="F88" s="48"/>
    </row>
    <row r="89" spans="1:6" hidden="1" outlineLevel="1" x14ac:dyDescent="0.2">
      <c r="A89" s="47" t="s">
        <v>712</v>
      </c>
      <c r="B89" s="47"/>
      <c r="C89" s="47"/>
      <c r="D89" s="47"/>
      <c r="E89" s="47"/>
      <c r="F89" s="47"/>
    </row>
    <row r="90" spans="1:6" hidden="1" outlineLevel="1" x14ac:dyDescent="0.2">
      <c r="A90" s="47" t="s">
        <v>713</v>
      </c>
      <c r="B90" s="47"/>
      <c r="C90" s="47"/>
      <c r="D90" s="47"/>
      <c r="E90" s="47"/>
      <c r="F90" s="47"/>
    </row>
    <row r="91" spans="1:6" hidden="1" outlineLevel="1" x14ac:dyDescent="0.2">
      <c r="A91" s="47" t="s">
        <v>714</v>
      </c>
      <c r="B91" s="47"/>
      <c r="C91" s="47"/>
      <c r="D91" s="47"/>
      <c r="E91" s="47"/>
      <c r="F91" s="47"/>
    </row>
    <row r="92" spans="1:6" hidden="1" outlineLevel="1" x14ac:dyDescent="0.2">
      <c r="A92" s="47" t="s">
        <v>715</v>
      </c>
      <c r="B92" s="47"/>
      <c r="C92" s="47"/>
      <c r="D92" s="47"/>
      <c r="E92" s="47"/>
      <c r="F92" s="47"/>
    </row>
    <row r="93" spans="1:6" ht="180" hidden="1" customHeight="1" outlineLevel="1" x14ac:dyDescent="0.2">
      <c r="A93" s="49"/>
      <c r="B93" s="49"/>
      <c r="C93" s="49"/>
      <c r="D93" s="49"/>
      <c r="E93" s="49"/>
      <c r="F93" s="49"/>
    </row>
    <row r="94" spans="1:6" hidden="1" outlineLevel="1" x14ac:dyDescent="0.2">
      <c r="A94" s="47" t="s">
        <v>716</v>
      </c>
      <c r="B94" s="47"/>
      <c r="C94" s="47"/>
      <c r="D94" s="47"/>
      <c r="E94" s="47"/>
      <c r="F94" s="47"/>
    </row>
    <row r="95" spans="1:6" hidden="1" outlineLevel="1" x14ac:dyDescent="0.2">
      <c r="A95" s="47" t="s">
        <v>717</v>
      </c>
      <c r="B95" s="47"/>
      <c r="C95" s="47"/>
      <c r="D95" s="47"/>
      <c r="E95" s="47"/>
      <c r="F95" s="47"/>
    </row>
    <row r="96" spans="1:6" ht="66" hidden="1" customHeight="1" outlineLevel="1" x14ac:dyDescent="0.2">
      <c r="A96" s="49"/>
      <c r="B96" s="49"/>
      <c r="C96" s="49"/>
      <c r="D96" s="49"/>
      <c r="E96" s="49"/>
      <c r="F96" s="49"/>
    </row>
    <row r="97" spans="1:6" hidden="1" outlineLevel="1" x14ac:dyDescent="0.2">
      <c r="A97" s="47" t="s">
        <v>718</v>
      </c>
      <c r="B97" s="47"/>
      <c r="C97" s="47"/>
      <c r="D97" s="47"/>
      <c r="E97" s="47"/>
      <c r="F97" s="47"/>
    </row>
    <row r="98" spans="1:6" hidden="1" outlineLevel="1" x14ac:dyDescent="0.2">
      <c r="A98" s="47" t="s">
        <v>719</v>
      </c>
      <c r="B98" s="47"/>
      <c r="C98" s="47"/>
      <c r="D98" s="47"/>
      <c r="E98" s="47"/>
      <c r="F98" s="47"/>
    </row>
    <row r="99" spans="1:6" ht="42" hidden="1" customHeight="1" outlineLevel="1" x14ac:dyDescent="0.2">
      <c r="A99" s="49"/>
      <c r="B99" s="49"/>
      <c r="C99" s="49"/>
      <c r="D99" s="49"/>
      <c r="E99" s="49"/>
      <c r="F99" s="49"/>
    </row>
    <row r="100" spans="1:6" ht="42" hidden="1" customHeight="1" outlineLevel="1" x14ac:dyDescent="0.2">
      <c r="A100" s="49"/>
      <c r="B100" s="49"/>
      <c r="C100" s="49"/>
      <c r="D100" s="49"/>
      <c r="E100" s="49"/>
      <c r="F100" s="49"/>
    </row>
    <row r="101" spans="1:6" hidden="1" outlineLevel="1" x14ac:dyDescent="0.2">
      <c r="A101" s="47" t="s">
        <v>720</v>
      </c>
      <c r="B101" s="47"/>
      <c r="C101" s="47"/>
      <c r="D101" s="47"/>
      <c r="E101" s="47"/>
      <c r="F101" s="47"/>
    </row>
    <row r="102" spans="1:6" hidden="1" outlineLevel="1" x14ac:dyDescent="0.2">
      <c r="A102" s="47" t="s">
        <v>721</v>
      </c>
      <c r="B102" s="47"/>
      <c r="C102" s="47"/>
      <c r="D102" s="47"/>
      <c r="E102" s="47"/>
      <c r="F102" s="47"/>
    </row>
    <row r="103" spans="1:6" hidden="1" outlineLevel="1" x14ac:dyDescent="0.2">
      <c r="A103" s="47" t="s">
        <v>722</v>
      </c>
      <c r="B103" s="47"/>
      <c r="C103" s="47"/>
      <c r="D103" s="47"/>
      <c r="E103" s="47"/>
      <c r="F103" s="47"/>
    </row>
    <row r="104" spans="1:6" hidden="1" outlineLevel="1" x14ac:dyDescent="0.2">
      <c r="A104" s="47" t="s">
        <v>723</v>
      </c>
      <c r="B104" s="47"/>
      <c r="C104" s="47"/>
      <c r="D104" s="47"/>
      <c r="E104" s="47"/>
      <c r="F104" s="47"/>
    </row>
    <row r="105" spans="1:6" hidden="1" outlineLevel="1" x14ac:dyDescent="0.2">
      <c r="A105" s="47" t="s">
        <v>724</v>
      </c>
      <c r="B105" s="47"/>
      <c r="C105" s="47"/>
      <c r="D105" s="47"/>
      <c r="E105" s="47"/>
      <c r="F105" s="47"/>
    </row>
    <row r="106" spans="1:6" hidden="1" outlineLevel="1" x14ac:dyDescent="0.2">
      <c r="A106" s="47" t="s">
        <v>725</v>
      </c>
      <c r="B106" s="47"/>
      <c r="C106" s="47"/>
      <c r="D106" s="47"/>
      <c r="E106" s="47"/>
      <c r="F106" s="47"/>
    </row>
    <row r="107" spans="1:6" hidden="1" outlineLevel="1" x14ac:dyDescent="0.2">
      <c r="A107" s="47" t="s">
        <v>726</v>
      </c>
      <c r="B107" s="47"/>
      <c r="C107" s="47"/>
      <c r="D107" s="47"/>
      <c r="E107" s="47"/>
      <c r="F107" s="47"/>
    </row>
    <row r="108" spans="1:6" hidden="1" outlineLevel="1" x14ac:dyDescent="0.2">
      <c r="A108" s="47" t="s">
        <v>727</v>
      </c>
      <c r="B108" s="47"/>
      <c r="C108" s="47"/>
      <c r="D108" s="47"/>
      <c r="E108" s="47"/>
      <c r="F108" s="47"/>
    </row>
    <row r="109" spans="1:6" hidden="1" outlineLevel="1" x14ac:dyDescent="0.2">
      <c r="A109" s="47" t="s">
        <v>728</v>
      </c>
      <c r="B109" s="47"/>
      <c r="C109" s="47"/>
      <c r="D109" s="47"/>
      <c r="E109" s="47"/>
      <c r="F109" s="47"/>
    </row>
    <row r="110" spans="1:6" hidden="1" outlineLevel="1" x14ac:dyDescent="0.2">
      <c r="A110" s="42"/>
      <c r="B110" s="42"/>
      <c r="C110" s="42"/>
      <c r="D110" s="42"/>
      <c r="E110" s="42"/>
      <c r="F110" s="42"/>
    </row>
    <row r="111" spans="1:6" ht="16.5" hidden="1" outlineLevel="1" x14ac:dyDescent="0.2">
      <c r="A111" s="48" t="s">
        <v>729</v>
      </c>
      <c r="B111" s="48"/>
      <c r="C111" s="48"/>
      <c r="D111" s="48"/>
      <c r="E111" s="48"/>
      <c r="F111" s="48"/>
    </row>
    <row r="112" spans="1:6" hidden="1" outlineLevel="1" x14ac:dyDescent="0.2">
      <c r="A112" s="47" t="s">
        <v>730</v>
      </c>
      <c r="B112" s="47"/>
      <c r="C112" s="47"/>
      <c r="D112" s="47"/>
      <c r="E112" s="47"/>
      <c r="F112" s="47"/>
    </row>
    <row r="113" spans="1:6" hidden="1" outlineLevel="1" x14ac:dyDescent="0.2">
      <c r="A113" s="47" t="s">
        <v>731</v>
      </c>
      <c r="B113" s="47"/>
      <c r="C113" s="47"/>
      <c r="D113" s="47"/>
      <c r="E113" s="47"/>
      <c r="F113" s="47"/>
    </row>
    <row r="114" spans="1:6" hidden="1" outlineLevel="1" x14ac:dyDescent="0.2">
      <c r="A114" s="47" t="s">
        <v>732</v>
      </c>
      <c r="B114" s="47"/>
      <c r="C114" s="47"/>
      <c r="D114" s="47"/>
      <c r="E114" s="47"/>
      <c r="F114" s="47"/>
    </row>
    <row r="115" spans="1:6" ht="66" hidden="1" customHeight="1" outlineLevel="1" x14ac:dyDescent="0.2">
      <c r="A115" s="49"/>
      <c r="B115" s="49"/>
      <c r="C115" s="49"/>
      <c r="D115" s="49"/>
      <c r="E115" s="49"/>
      <c r="F115" s="49"/>
    </row>
    <row r="116" spans="1:6" hidden="1" outlineLevel="1" x14ac:dyDescent="0.2">
      <c r="A116" s="47" t="s">
        <v>733</v>
      </c>
      <c r="B116" s="47"/>
      <c r="C116" s="47"/>
      <c r="D116" s="47"/>
      <c r="E116" s="47"/>
      <c r="F116" s="47"/>
    </row>
    <row r="117" spans="1:6" hidden="1" outlineLevel="1" x14ac:dyDescent="0.2">
      <c r="A117" s="42"/>
      <c r="B117" s="42"/>
      <c r="C117" s="42"/>
      <c r="D117" s="42"/>
      <c r="E117" s="42"/>
      <c r="F117" s="42"/>
    </row>
    <row r="118" spans="1:6" ht="16.5" hidden="1" outlineLevel="1" x14ac:dyDescent="0.2">
      <c r="A118" s="48" t="s">
        <v>734</v>
      </c>
      <c r="B118" s="48"/>
      <c r="C118" s="48"/>
      <c r="D118" s="48"/>
      <c r="E118" s="48"/>
      <c r="F118" s="48"/>
    </row>
    <row r="119" spans="1:6" hidden="1" outlineLevel="1" x14ac:dyDescent="0.2">
      <c r="A119" s="47" t="s">
        <v>735</v>
      </c>
      <c r="B119" s="47"/>
      <c r="C119" s="47"/>
      <c r="D119" s="47"/>
      <c r="E119" s="47"/>
      <c r="F119" s="47"/>
    </row>
    <row r="120" spans="1:6" hidden="1" outlineLevel="1" x14ac:dyDescent="0.2">
      <c r="A120" s="47" t="s">
        <v>736</v>
      </c>
      <c r="B120" s="47"/>
      <c r="C120" s="47"/>
      <c r="D120" s="47"/>
      <c r="E120" s="47"/>
      <c r="F120" s="47"/>
    </row>
    <row r="121" spans="1:6" hidden="1" outlineLevel="1" x14ac:dyDescent="0.2">
      <c r="A121" s="47" t="s">
        <v>737</v>
      </c>
      <c r="B121" s="47"/>
      <c r="C121" s="47"/>
      <c r="D121" s="47"/>
      <c r="E121" s="47"/>
      <c r="F121" s="47"/>
    </row>
    <row r="122" spans="1:6" hidden="1" outlineLevel="1" x14ac:dyDescent="0.2">
      <c r="A122" s="47" t="s">
        <v>738</v>
      </c>
      <c r="B122" s="47"/>
      <c r="C122" s="47"/>
      <c r="D122" s="47"/>
      <c r="E122" s="47"/>
      <c r="F122" s="47"/>
    </row>
    <row r="123" spans="1:6" hidden="1" outlineLevel="1" x14ac:dyDescent="0.2">
      <c r="A123" s="47" t="s">
        <v>739</v>
      </c>
      <c r="B123" s="47"/>
      <c r="C123" s="47"/>
      <c r="D123" s="47"/>
      <c r="E123" s="47"/>
      <c r="F123" s="47"/>
    </row>
    <row r="124" spans="1:6" hidden="1" outlineLevel="1" x14ac:dyDescent="0.2">
      <c r="A124" s="47" t="s">
        <v>740</v>
      </c>
      <c r="B124" s="47"/>
      <c r="C124" s="47"/>
      <c r="D124" s="47"/>
      <c r="E124" s="47"/>
      <c r="F124" s="47"/>
    </row>
    <row r="125" spans="1:6" hidden="1" outlineLevel="1" x14ac:dyDescent="0.2">
      <c r="A125" s="42"/>
      <c r="B125" s="42"/>
      <c r="C125" s="42"/>
      <c r="D125" s="42"/>
      <c r="E125" s="42"/>
      <c r="F125" s="42"/>
    </row>
    <row r="126" spans="1:6" ht="16.5" hidden="1" outlineLevel="1" x14ac:dyDescent="0.2">
      <c r="A126" s="48" t="s">
        <v>741</v>
      </c>
      <c r="B126" s="48"/>
      <c r="C126" s="48"/>
      <c r="D126" s="48"/>
      <c r="E126" s="48"/>
      <c r="F126" s="48"/>
    </row>
    <row r="127" spans="1:6" hidden="1" outlineLevel="1" x14ac:dyDescent="0.2">
      <c r="A127" s="47" t="s">
        <v>742</v>
      </c>
      <c r="B127" s="47"/>
      <c r="C127" s="47"/>
      <c r="D127" s="47"/>
      <c r="E127" s="47"/>
      <c r="F127" s="47"/>
    </row>
    <row r="128" spans="1:6" hidden="1" outlineLevel="1" x14ac:dyDescent="0.2">
      <c r="A128" s="47" t="s">
        <v>743</v>
      </c>
      <c r="B128" s="47"/>
      <c r="C128" s="47"/>
      <c r="D128" s="47"/>
      <c r="E128" s="47"/>
      <c r="F128" s="47"/>
    </row>
    <row r="129" spans="1:6" hidden="1" outlineLevel="1" x14ac:dyDescent="0.2">
      <c r="A129" s="47" t="s">
        <v>744</v>
      </c>
      <c r="B129" s="47"/>
      <c r="C129" s="47"/>
      <c r="D129" s="47"/>
      <c r="E129" s="47"/>
      <c r="F129" s="47"/>
    </row>
    <row r="130" spans="1:6" hidden="1" outlineLevel="1" x14ac:dyDescent="0.2">
      <c r="A130" s="47" t="s">
        <v>745</v>
      </c>
      <c r="B130" s="47"/>
      <c r="C130" s="47"/>
      <c r="D130" s="47"/>
      <c r="E130" s="47"/>
      <c r="F130" s="47"/>
    </row>
    <row r="131" spans="1:6" hidden="1" outlineLevel="1" x14ac:dyDescent="0.2">
      <c r="A131" s="47" t="s">
        <v>746</v>
      </c>
      <c r="B131" s="47"/>
      <c r="C131" s="47"/>
      <c r="D131" s="47"/>
      <c r="E131" s="47"/>
      <c r="F131" s="47"/>
    </row>
    <row r="132" spans="1:6" hidden="1" outlineLevel="1" x14ac:dyDescent="0.2">
      <c r="A132" s="47" t="s">
        <v>747</v>
      </c>
      <c r="B132" s="47"/>
      <c r="C132" s="47"/>
      <c r="D132" s="47"/>
      <c r="E132" s="47"/>
      <c r="F132" s="47"/>
    </row>
    <row r="133" spans="1:6" hidden="1" outlineLevel="1" x14ac:dyDescent="0.2">
      <c r="A133" s="42"/>
      <c r="B133" s="42"/>
      <c r="C133" s="42"/>
      <c r="D133" s="42"/>
      <c r="E133" s="42"/>
      <c r="F133" s="42"/>
    </row>
    <row r="134" spans="1:6" hidden="1" outlineLevel="1" x14ac:dyDescent="0.2">
      <c r="A134" s="42"/>
      <c r="B134" s="42"/>
      <c r="C134" s="42"/>
      <c r="D134" s="42"/>
      <c r="E134" s="42"/>
      <c r="F134" s="42"/>
    </row>
    <row r="135" spans="1:6" ht="20.25" collapsed="1" x14ac:dyDescent="0.2">
      <c r="A135" s="46" t="s">
        <v>748</v>
      </c>
      <c r="B135" s="46"/>
      <c r="C135" s="46"/>
      <c r="D135" s="46"/>
      <c r="E135" s="46"/>
      <c r="F135" s="46"/>
    </row>
    <row r="136" spans="1:6" hidden="1" outlineLevel="1" x14ac:dyDescent="0.2">
      <c r="A136" s="47" t="s">
        <v>749</v>
      </c>
      <c r="B136" s="47"/>
      <c r="C136" s="47"/>
      <c r="D136" s="47"/>
      <c r="E136" s="47"/>
      <c r="F136" s="47"/>
    </row>
    <row r="137" spans="1:6" hidden="1" outlineLevel="1" x14ac:dyDescent="0.2">
      <c r="A137" s="47" t="s">
        <v>750</v>
      </c>
      <c r="B137" s="47"/>
      <c r="C137" s="47"/>
      <c r="D137" s="47"/>
      <c r="E137" s="47"/>
      <c r="F137" s="47"/>
    </row>
    <row r="138" spans="1:6" hidden="1" outlineLevel="1" x14ac:dyDescent="0.2">
      <c r="A138" s="47" t="s">
        <v>751</v>
      </c>
      <c r="B138" s="47"/>
      <c r="C138" s="47"/>
      <c r="D138" s="47"/>
      <c r="E138" s="47"/>
      <c r="F138" s="47"/>
    </row>
    <row r="139" spans="1:6" hidden="1" outlineLevel="1" x14ac:dyDescent="0.2">
      <c r="A139" s="47" t="s">
        <v>752</v>
      </c>
      <c r="B139" s="47"/>
      <c r="C139" s="47"/>
      <c r="D139" s="47"/>
      <c r="E139" s="47"/>
      <c r="F139" s="47"/>
    </row>
    <row r="140" spans="1:6" hidden="1" outlineLevel="1" x14ac:dyDescent="0.2">
      <c r="A140" s="42"/>
      <c r="B140" s="42"/>
      <c r="C140" s="42"/>
      <c r="D140" s="42"/>
      <c r="E140" s="42"/>
      <c r="F140" s="42"/>
    </row>
    <row r="141" spans="1:6" ht="16.5" hidden="1" outlineLevel="1" x14ac:dyDescent="0.2">
      <c r="A141" s="48" t="s">
        <v>651</v>
      </c>
      <c r="B141" s="48"/>
      <c r="C141" s="48"/>
      <c r="D141" s="48"/>
      <c r="E141" s="48"/>
      <c r="F141" s="48"/>
    </row>
    <row r="142" spans="1:6" hidden="1" outlineLevel="1" x14ac:dyDescent="0.2">
      <c r="A142" s="47" t="s">
        <v>753</v>
      </c>
      <c r="B142" s="47"/>
      <c r="C142" s="47"/>
      <c r="D142" s="47"/>
      <c r="E142" s="47"/>
      <c r="F142" s="47"/>
    </row>
    <row r="143" spans="1:6" hidden="1" outlineLevel="1" x14ac:dyDescent="0.2">
      <c r="A143" s="47" t="s">
        <v>754</v>
      </c>
      <c r="B143" s="47"/>
      <c r="C143" s="47"/>
      <c r="D143" s="47"/>
      <c r="E143" s="47"/>
      <c r="F143" s="47"/>
    </row>
    <row r="144" spans="1:6" hidden="1" outlineLevel="1" x14ac:dyDescent="0.2">
      <c r="A144" s="47" t="s">
        <v>755</v>
      </c>
      <c r="B144" s="47"/>
      <c r="C144" s="47"/>
      <c r="D144" s="47"/>
      <c r="E144" s="47"/>
      <c r="F144" s="47"/>
    </row>
    <row r="145" spans="1:6" hidden="1" outlineLevel="1" x14ac:dyDescent="0.2">
      <c r="A145" s="47" t="s">
        <v>756</v>
      </c>
      <c r="B145" s="47"/>
      <c r="C145" s="47"/>
      <c r="D145" s="47"/>
      <c r="E145" s="47"/>
      <c r="F145" s="47"/>
    </row>
    <row r="146" spans="1:6" hidden="1" outlineLevel="1" x14ac:dyDescent="0.2">
      <c r="A146" s="47" t="s">
        <v>757</v>
      </c>
      <c r="B146" s="47"/>
      <c r="C146" s="47"/>
      <c r="D146" s="47"/>
      <c r="E146" s="47"/>
      <c r="F146" s="47"/>
    </row>
    <row r="147" spans="1:6" hidden="1" outlineLevel="1" x14ac:dyDescent="0.2">
      <c r="A147" s="47" t="s">
        <v>758</v>
      </c>
      <c r="B147" s="47"/>
      <c r="C147" s="47"/>
      <c r="D147" s="47"/>
      <c r="E147" s="47"/>
      <c r="F147" s="47"/>
    </row>
    <row r="148" spans="1:6" hidden="1" outlineLevel="1" x14ac:dyDescent="0.2">
      <c r="A148" s="47" t="s">
        <v>759</v>
      </c>
      <c r="B148" s="47"/>
      <c r="C148" s="47"/>
      <c r="D148" s="47"/>
      <c r="E148" s="47"/>
      <c r="F148" s="47"/>
    </row>
    <row r="149" spans="1:6" hidden="1" outlineLevel="1" x14ac:dyDescent="0.2">
      <c r="A149" s="47" t="s">
        <v>760</v>
      </c>
      <c r="B149" s="47"/>
      <c r="C149" s="47"/>
      <c r="D149" s="47"/>
      <c r="E149" s="47"/>
      <c r="F149" s="47"/>
    </row>
    <row r="150" spans="1:6" hidden="1" outlineLevel="1" x14ac:dyDescent="0.2">
      <c r="A150" s="47" t="s">
        <v>761</v>
      </c>
      <c r="B150" s="47"/>
      <c r="C150" s="47"/>
      <c r="D150" s="47"/>
      <c r="E150" s="47"/>
      <c r="F150" s="47"/>
    </row>
    <row r="151" spans="1:6" hidden="1" outlineLevel="1" x14ac:dyDescent="0.2">
      <c r="A151" s="47" t="s">
        <v>762</v>
      </c>
      <c r="B151" s="47"/>
      <c r="C151" s="47"/>
      <c r="D151" s="47"/>
      <c r="E151" s="47"/>
      <c r="F151" s="47"/>
    </row>
    <row r="152" spans="1:6" hidden="1" outlineLevel="1" x14ac:dyDescent="0.2">
      <c r="A152" s="42"/>
      <c r="B152" s="42"/>
      <c r="C152" s="42"/>
      <c r="D152" s="42"/>
      <c r="E152" s="42"/>
      <c r="F152" s="42"/>
    </row>
    <row r="153" spans="1:6" ht="16.5" hidden="1" outlineLevel="1" x14ac:dyDescent="0.2">
      <c r="A153" s="48" t="s">
        <v>763</v>
      </c>
      <c r="B153" s="48"/>
      <c r="C153" s="48"/>
      <c r="D153" s="48"/>
      <c r="E153" s="48"/>
      <c r="F153" s="48"/>
    </row>
    <row r="154" spans="1:6" hidden="1" outlineLevel="1" x14ac:dyDescent="0.2">
      <c r="A154" s="47" t="s">
        <v>764</v>
      </c>
      <c r="B154" s="47"/>
      <c r="C154" s="47"/>
      <c r="D154" s="47"/>
      <c r="E154" s="47"/>
      <c r="F154" s="47"/>
    </row>
    <row r="155" spans="1:6" hidden="1" outlineLevel="1" x14ac:dyDescent="0.2">
      <c r="A155" s="47" t="s">
        <v>765</v>
      </c>
      <c r="B155" s="47"/>
      <c r="C155" s="47"/>
      <c r="D155" s="47"/>
      <c r="E155" s="47"/>
      <c r="F155" s="47"/>
    </row>
    <row r="156" spans="1:6" ht="42" hidden="1" customHeight="1" outlineLevel="1" x14ac:dyDescent="0.2">
      <c r="A156" s="49"/>
      <c r="B156" s="49"/>
      <c r="C156" s="49"/>
      <c r="D156" s="49"/>
      <c r="E156" s="49"/>
      <c r="F156" s="49"/>
    </row>
    <row r="157" spans="1:6" ht="42" hidden="1" customHeight="1" outlineLevel="1" x14ac:dyDescent="0.2">
      <c r="A157" s="49"/>
      <c r="B157" s="49"/>
      <c r="C157" s="49"/>
      <c r="D157" s="49"/>
      <c r="E157" s="49"/>
      <c r="F157" s="49"/>
    </row>
    <row r="158" spans="1:6" ht="42" hidden="1" customHeight="1" outlineLevel="1" x14ac:dyDescent="0.2">
      <c r="A158" s="49"/>
      <c r="B158" s="49"/>
      <c r="C158" s="49"/>
      <c r="D158" s="49"/>
      <c r="E158" s="49"/>
      <c r="F158" s="49"/>
    </row>
    <row r="159" spans="1:6" hidden="1" outlineLevel="1" x14ac:dyDescent="0.2">
      <c r="A159" s="47" t="s">
        <v>766</v>
      </c>
      <c r="B159" s="47"/>
      <c r="C159" s="47"/>
      <c r="D159" s="47"/>
      <c r="E159" s="47"/>
      <c r="F159" s="47"/>
    </row>
    <row r="160" spans="1:6" hidden="1" outlineLevel="1" x14ac:dyDescent="0.2">
      <c r="A160" s="47" t="s">
        <v>767</v>
      </c>
      <c r="B160" s="47"/>
      <c r="C160" s="47"/>
      <c r="D160" s="47"/>
      <c r="E160" s="47"/>
      <c r="F160" s="47"/>
    </row>
    <row r="161" spans="1:6" hidden="1" outlineLevel="1" x14ac:dyDescent="0.2">
      <c r="A161" s="47" t="s">
        <v>768</v>
      </c>
      <c r="B161" s="47"/>
      <c r="C161" s="47"/>
      <c r="D161" s="47"/>
      <c r="E161" s="47"/>
      <c r="F161" s="47"/>
    </row>
    <row r="162" spans="1:6" hidden="1" outlineLevel="1" x14ac:dyDescent="0.2">
      <c r="A162" s="47" t="s">
        <v>769</v>
      </c>
      <c r="B162" s="47"/>
      <c r="C162" s="47"/>
      <c r="D162" s="47"/>
      <c r="E162" s="47"/>
      <c r="F162" s="47"/>
    </row>
    <row r="163" spans="1:6" ht="42" hidden="1" customHeight="1" outlineLevel="1" x14ac:dyDescent="0.2">
      <c r="A163" s="49"/>
      <c r="B163" s="49"/>
      <c r="C163" s="49"/>
      <c r="D163" s="49"/>
      <c r="E163" s="49"/>
      <c r="F163" s="49"/>
    </row>
    <row r="164" spans="1:6" ht="42" hidden="1" customHeight="1" outlineLevel="1" x14ac:dyDescent="0.2">
      <c r="A164" s="49"/>
      <c r="B164" s="49"/>
      <c r="C164" s="49"/>
      <c r="D164" s="49"/>
      <c r="E164" s="49"/>
      <c r="F164" s="49"/>
    </row>
    <row r="165" spans="1:6" hidden="1" outlineLevel="1" x14ac:dyDescent="0.2">
      <c r="A165" s="47" t="s">
        <v>770</v>
      </c>
      <c r="B165" s="47"/>
      <c r="C165" s="47"/>
      <c r="D165" s="47"/>
      <c r="E165" s="47"/>
      <c r="F165" s="47"/>
    </row>
    <row r="166" spans="1:6" hidden="1" outlineLevel="1" x14ac:dyDescent="0.2">
      <c r="A166" s="47" t="s">
        <v>771</v>
      </c>
      <c r="B166" s="47"/>
      <c r="C166" s="47"/>
      <c r="D166" s="47"/>
      <c r="E166" s="47"/>
      <c r="F166" s="47"/>
    </row>
    <row r="167" spans="1:6" hidden="1" outlineLevel="1" x14ac:dyDescent="0.2">
      <c r="A167" s="47" t="s">
        <v>772</v>
      </c>
      <c r="B167" s="47"/>
      <c r="C167" s="47"/>
      <c r="D167" s="47"/>
      <c r="E167" s="47"/>
      <c r="F167" s="47"/>
    </row>
    <row r="168" spans="1:6" hidden="1" outlineLevel="1" x14ac:dyDescent="0.2">
      <c r="A168" s="47" t="s">
        <v>773</v>
      </c>
      <c r="B168" s="47"/>
      <c r="C168" s="47"/>
      <c r="D168" s="47"/>
      <c r="E168" s="47"/>
      <c r="F168" s="47"/>
    </row>
    <row r="169" spans="1:6" hidden="1" outlineLevel="1" x14ac:dyDescent="0.2">
      <c r="A169" s="47" t="s">
        <v>774</v>
      </c>
      <c r="B169" s="47"/>
      <c r="C169" s="47"/>
      <c r="D169" s="47"/>
      <c r="E169" s="47"/>
      <c r="F169" s="47"/>
    </row>
    <row r="170" spans="1:6" hidden="1" outlineLevel="1" x14ac:dyDescent="0.2">
      <c r="A170" s="47" t="s">
        <v>775</v>
      </c>
      <c r="B170" s="47"/>
      <c r="C170" s="47"/>
      <c r="D170" s="47"/>
      <c r="E170" s="47"/>
      <c r="F170" s="47"/>
    </row>
    <row r="171" spans="1:6" ht="42" hidden="1" customHeight="1" outlineLevel="1" x14ac:dyDescent="0.2">
      <c r="A171" s="49"/>
      <c r="B171" s="49"/>
      <c r="C171" s="49"/>
      <c r="D171" s="49"/>
      <c r="E171" s="49"/>
      <c r="F171" s="49"/>
    </row>
    <row r="172" spans="1:6" ht="42" hidden="1" customHeight="1" outlineLevel="1" x14ac:dyDescent="0.2">
      <c r="A172" s="49"/>
      <c r="B172" s="49"/>
      <c r="C172" s="49"/>
      <c r="D172" s="49"/>
      <c r="E172" s="49"/>
      <c r="F172" s="49"/>
    </row>
    <row r="173" spans="1:6" ht="42" hidden="1" customHeight="1" outlineLevel="1" x14ac:dyDescent="0.2">
      <c r="A173" s="49"/>
      <c r="B173" s="49"/>
      <c r="C173" s="49"/>
      <c r="D173" s="49"/>
      <c r="E173" s="49"/>
      <c r="F173" s="49"/>
    </row>
    <row r="174" spans="1:6" hidden="1" outlineLevel="1" x14ac:dyDescent="0.2">
      <c r="A174" s="47" t="s">
        <v>776</v>
      </c>
      <c r="B174" s="47"/>
      <c r="C174" s="47"/>
      <c r="D174" s="47"/>
      <c r="E174" s="47"/>
      <c r="F174" s="47"/>
    </row>
    <row r="175" spans="1:6" ht="42" hidden="1" customHeight="1" outlineLevel="1" x14ac:dyDescent="0.2">
      <c r="A175" s="49"/>
      <c r="B175" s="49"/>
      <c r="C175" s="49"/>
      <c r="D175" s="49"/>
      <c r="E175" s="49"/>
      <c r="F175" s="49"/>
    </row>
    <row r="176" spans="1:6" ht="42" hidden="1" customHeight="1" outlineLevel="1" x14ac:dyDescent="0.2">
      <c r="A176" s="49"/>
      <c r="B176" s="49"/>
      <c r="C176" s="49"/>
      <c r="D176" s="49"/>
      <c r="E176" s="49"/>
      <c r="F176" s="49"/>
    </row>
    <row r="177" spans="1:6" ht="42" hidden="1" customHeight="1" outlineLevel="1" x14ac:dyDescent="0.2">
      <c r="A177" s="49"/>
      <c r="B177" s="49"/>
      <c r="C177" s="49"/>
      <c r="D177" s="49"/>
      <c r="E177" s="49"/>
      <c r="F177" s="49"/>
    </row>
    <row r="178" spans="1:6" hidden="1" outlineLevel="1" x14ac:dyDescent="0.2">
      <c r="A178" s="47" t="s">
        <v>777</v>
      </c>
      <c r="B178" s="47"/>
      <c r="C178" s="47"/>
      <c r="D178" s="47"/>
      <c r="E178" s="47"/>
      <c r="F178" s="47"/>
    </row>
    <row r="179" spans="1:6" ht="42" hidden="1" customHeight="1" outlineLevel="1" x14ac:dyDescent="0.2">
      <c r="A179" s="49"/>
      <c r="B179" s="49"/>
      <c r="C179" s="49"/>
      <c r="D179" s="49"/>
      <c r="E179" s="49"/>
      <c r="F179" s="49"/>
    </row>
    <row r="180" spans="1:6" ht="42" hidden="1" customHeight="1" outlineLevel="1" x14ac:dyDescent="0.2">
      <c r="A180" s="49"/>
      <c r="B180" s="49"/>
      <c r="C180" s="49"/>
      <c r="D180" s="49"/>
      <c r="E180" s="49"/>
      <c r="F180" s="49"/>
    </row>
    <row r="181" spans="1:6" ht="42" hidden="1" customHeight="1" outlineLevel="1" x14ac:dyDescent="0.2">
      <c r="A181" s="49"/>
      <c r="B181" s="49"/>
      <c r="C181" s="49"/>
      <c r="D181" s="49"/>
      <c r="E181" s="49"/>
      <c r="F181" s="49"/>
    </row>
    <row r="182" spans="1:6" hidden="1" outlineLevel="1" x14ac:dyDescent="0.2">
      <c r="A182" s="42"/>
      <c r="B182" s="42"/>
      <c r="C182" s="42"/>
      <c r="D182" s="42"/>
      <c r="E182" s="42"/>
      <c r="F182" s="42"/>
    </row>
    <row r="183" spans="1:6" ht="16.5" hidden="1" outlineLevel="1" x14ac:dyDescent="0.2">
      <c r="A183" s="48" t="s">
        <v>778</v>
      </c>
      <c r="B183" s="48"/>
      <c r="C183" s="48"/>
      <c r="D183" s="48"/>
      <c r="E183" s="48"/>
      <c r="F183" s="48"/>
    </row>
    <row r="184" spans="1:6" hidden="1" outlineLevel="1" x14ac:dyDescent="0.2">
      <c r="A184" s="47" t="s">
        <v>779</v>
      </c>
      <c r="B184" s="47"/>
      <c r="C184" s="47"/>
      <c r="D184" s="47"/>
      <c r="E184" s="47"/>
      <c r="F184" s="47"/>
    </row>
    <row r="185" spans="1:6" hidden="1" outlineLevel="1" x14ac:dyDescent="0.2">
      <c r="A185" s="47" t="s">
        <v>780</v>
      </c>
      <c r="B185" s="47"/>
      <c r="C185" s="47"/>
      <c r="D185" s="47"/>
      <c r="E185" s="47"/>
      <c r="F185" s="47"/>
    </row>
    <row r="186" spans="1:6" hidden="1" outlineLevel="1" x14ac:dyDescent="0.2">
      <c r="A186" s="47" t="s">
        <v>781</v>
      </c>
      <c r="B186" s="47"/>
      <c r="C186" s="47"/>
      <c r="D186" s="47"/>
      <c r="E186" s="47"/>
      <c r="F186" s="47"/>
    </row>
    <row r="187" spans="1:6" hidden="1" outlineLevel="1" x14ac:dyDescent="0.2">
      <c r="A187" s="47" t="s">
        <v>782</v>
      </c>
      <c r="B187" s="47"/>
      <c r="C187" s="47"/>
      <c r="D187" s="47"/>
      <c r="E187" s="47"/>
      <c r="F187" s="47"/>
    </row>
    <row r="188" spans="1:6" hidden="1" outlineLevel="1" x14ac:dyDescent="0.2">
      <c r="A188" s="47" t="s">
        <v>783</v>
      </c>
      <c r="B188" s="47"/>
      <c r="C188" s="47"/>
      <c r="D188" s="47"/>
      <c r="E188" s="47"/>
      <c r="F188" s="47"/>
    </row>
    <row r="189" spans="1:6" hidden="1" outlineLevel="1" x14ac:dyDescent="0.2">
      <c r="A189" s="47" t="s">
        <v>784</v>
      </c>
      <c r="B189" s="47"/>
      <c r="C189" s="47"/>
      <c r="D189" s="47"/>
      <c r="E189" s="47"/>
      <c r="F189" s="47"/>
    </row>
    <row r="190" spans="1:6" hidden="1" outlineLevel="1" x14ac:dyDescent="0.2">
      <c r="A190" s="47" t="s">
        <v>785</v>
      </c>
      <c r="B190" s="47"/>
      <c r="C190" s="47"/>
      <c r="D190" s="47"/>
      <c r="E190" s="47"/>
      <c r="F190" s="47"/>
    </row>
    <row r="191" spans="1:6" hidden="1" outlineLevel="1" x14ac:dyDescent="0.2">
      <c r="A191" s="47" t="s">
        <v>786</v>
      </c>
      <c r="B191" s="47"/>
      <c r="C191" s="47"/>
      <c r="D191" s="47"/>
      <c r="E191" s="47"/>
      <c r="F191" s="47"/>
    </row>
    <row r="192" spans="1:6" hidden="1" outlineLevel="1" x14ac:dyDescent="0.2">
      <c r="A192" s="42"/>
      <c r="B192" s="42"/>
      <c r="C192" s="42"/>
      <c r="D192" s="42"/>
      <c r="E192" s="42"/>
      <c r="F192" s="42"/>
    </row>
    <row r="193" spans="1:6" ht="16.5" hidden="1" outlineLevel="1" x14ac:dyDescent="0.2">
      <c r="A193" s="48" t="s">
        <v>787</v>
      </c>
      <c r="B193" s="48"/>
      <c r="C193" s="48"/>
      <c r="D193" s="48"/>
      <c r="E193" s="48"/>
      <c r="F193" s="48"/>
    </row>
    <row r="194" spans="1:6" hidden="1" outlineLevel="1" x14ac:dyDescent="0.2">
      <c r="A194" s="47" t="s">
        <v>788</v>
      </c>
      <c r="B194" s="47"/>
      <c r="C194" s="47"/>
      <c r="D194" s="47"/>
      <c r="E194" s="47"/>
      <c r="F194" s="47"/>
    </row>
    <row r="195" spans="1:6" hidden="1" outlineLevel="1" x14ac:dyDescent="0.2">
      <c r="A195" s="47" t="s">
        <v>789</v>
      </c>
      <c r="B195" s="47"/>
      <c r="C195" s="47"/>
      <c r="D195" s="47"/>
      <c r="E195" s="47"/>
      <c r="F195" s="47"/>
    </row>
    <row r="196" spans="1:6" hidden="1" outlineLevel="1" x14ac:dyDescent="0.2">
      <c r="A196" s="47" t="s">
        <v>790</v>
      </c>
      <c r="B196" s="47"/>
      <c r="C196" s="47"/>
      <c r="D196" s="47"/>
      <c r="E196" s="47"/>
      <c r="F196" s="47"/>
    </row>
    <row r="197" spans="1:6" hidden="1" outlineLevel="1" x14ac:dyDescent="0.2">
      <c r="A197" s="47" t="s">
        <v>791</v>
      </c>
      <c r="B197" s="47"/>
      <c r="C197" s="47"/>
      <c r="D197" s="47"/>
      <c r="E197" s="47"/>
      <c r="F197" s="47"/>
    </row>
    <row r="198" spans="1:6" ht="98.1" hidden="1" customHeight="1" outlineLevel="1" x14ac:dyDescent="0.2">
      <c r="A198" s="49"/>
      <c r="B198" s="49"/>
      <c r="C198" s="49"/>
      <c r="D198" s="49"/>
      <c r="E198" s="49"/>
      <c r="F198" s="49"/>
    </row>
    <row r="199" spans="1:6" ht="42" hidden="1" customHeight="1" outlineLevel="1" x14ac:dyDescent="0.2">
      <c r="A199" s="49"/>
      <c r="B199" s="49"/>
      <c r="C199" s="49"/>
      <c r="D199" s="49"/>
      <c r="E199" s="49"/>
      <c r="F199" s="49"/>
    </row>
    <row r="200" spans="1:6" ht="66" hidden="1" customHeight="1" outlineLevel="1" x14ac:dyDescent="0.2">
      <c r="A200" s="49"/>
      <c r="B200" s="49"/>
      <c r="C200" s="49"/>
      <c r="D200" s="49"/>
      <c r="E200" s="49"/>
      <c r="F200" s="49"/>
    </row>
    <row r="201" spans="1:6" hidden="1" outlineLevel="1" x14ac:dyDescent="0.2">
      <c r="A201" s="47" t="s">
        <v>792</v>
      </c>
      <c r="B201" s="47"/>
      <c r="C201" s="47"/>
      <c r="D201" s="47"/>
      <c r="E201" s="47"/>
      <c r="F201" s="47"/>
    </row>
    <row r="202" spans="1:6" hidden="1" outlineLevel="1" x14ac:dyDescent="0.2">
      <c r="A202" s="47" t="s">
        <v>793</v>
      </c>
      <c r="B202" s="47"/>
      <c r="C202" s="47"/>
      <c r="D202" s="47"/>
      <c r="E202" s="47"/>
      <c r="F202" s="47"/>
    </row>
    <row r="203" spans="1:6" hidden="1" outlineLevel="1" x14ac:dyDescent="0.2">
      <c r="A203" s="47" t="s">
        <v>794</v>
      </c>
      <c r="B203" s="47"/>
      <c r="C203" s="47"/>
      <c r="D203" s="47"/>
      <c r="E203" s="47"/>
      <c r="F203" s="47"/>
    </row>
    <row r="204" spans="1:6" hidden="1" outlineLevel="1" x14ac:dyDescent="0.2">
      <c r="A204" s="47" t="s">
        <v>795</v>
      </c>
      <c r="B204" s="47"/>
      <c r="C204" s="47"/>
      <c r="D204" s="47"/>
      <c r="E204" s="47"/>
      <c r="F204" s="47"/>
    </row>
    <row r="205" spans="1:6" hidden="1" outlineLevel="1" x14ac:dyDescent="0.2">
      <c r="A205" s="47" t="s">
        <v>796</v>
      </c>
      <c r="B205" s="47"/>
      <c r="C205" s="47"/>
      <c r="D205" s="47"/>
      <c r="E205" s="47"/>
      <c r="F205" s="47"/>
    </row>
    <row r="206" spans="1:6" hidden="1" outlineLevel="1" x14ac:dyDescent="0.2">
      <c r="A206" s="47" t="s">
        <v>797</v>
      </c>
      <c r="B206" s="47"/>
      <c r="C206" s="47"/>
      <c r="D206" s="47"/>
      <c r="E206" s="47"/>
      <c r="F206" s="47"/>
    </row>
    <row r="207" spans="1:6" hidden="1" outlineLevel="1" x14ac:dyDescent="0.2">
      <c r="A207" s="47" t="s">
        <v>798</v>
      </c>
      <c r="B207" s="47"/>
      <c r="C207" s="47"/>
      <c r="D207" s="47"/>
      <c r="E207" s="47"/>
      <c r="F207" s="47"/>
    </row>
    <row r="208" spans="1:6" hidden="1" outlineLevel="1" x14ac:dyDescent="0.2">
      <c r="A208" s="47" t="s">
        <v>799</v>
      </c>
      <c r="B208" s="47"/>
      <c r="C208" s="47"/>
      <c r="D208" s="47"/>
      <c r="E208" s="47"/>
      <c r="F208" s="47"/>
    </row>
    <row r="209" spans="1:6" hidden="1" outlineLevel="1" x14ac:dyDescent="0.2">
      <c r="A209" s="42"/>
      <c r="B209" s="42"/>
      <c r="C209" s="42"/>
      <c r="D209" s="42"/>
      <c r="E209" s="42"/>
      <c r="F209" s="42"/>
    </row>
    <row r="210" spans="1:6" ht="16.5" hidden="1" outlineLevel="1" x14ac:dyDescent="0.2">
      <c r="A210" s="48" t="s">
        <v>800</v>
      </c>
      <c r="B210" s="48"/>
      <c r="C210" s="48"/>
      <c r="D210" s="48"/>
      <c r="E210" s="48"/>
      <c r="F210" s="48"/>
    </row>
    <row r="211" spans="1:6" hidden="1" outlineLevel="1" x14ac:dyDescent="0.2">
      <c r="A211" s="47" t="s">
        <v>801</v>
      </c>
      <c r="B211" s="47"/>
      <c r="C211" s="47"/>
      <c r="D211" s="47"/>
      <c r="E211" s="47"/>
      <c r="F211" s="47"/>
    </row>
    <row r="212" spans="1:6" hidden="1" outlineLevel="1" x14ac:dyDescent="0.2">
      <c r="A212" s="47" t="s">
        <v>802</v>
      </c>
      <c r="B212" s="47"/>
      <c r="C212" s="47"/>
      <c r="D212" s="47"/>
      <c r="E212" s="47"/>
      <c r="F212" s="47"/>
    </row>
    <row r="213" spans="1:6" hidden="1" outlineLevel="1" x14ac:dyDescent="0.2">
      <c r="A213" s="47" t="s">
        <v>803</v>
      </c>
      <c r="B213" s="47"/>
      <c r="C213" s="47"/>
      <c r="D213" s="47"/>
      <c r="E213" s="47"/>
      <c r="F213" s="47"/>
    </row>
    <row r="214" spans="1:6" ht="42" hidden="1" customHeight="1" outlineLevel="1" x14ac:dyDescent="0.2">
      <c r="A214" s="49"/>
      <c r="B214" s="49"/>
      <c r="C214" s="49"/>
      <c r="D214" s="49"/>
      <c r="E214" s="49"/>
      <c r="F214" s="49"/>
    </row>
    <row r="215" spans="1:6" hidden="1" outlineLevel="1" x14ac:dyDescent="0.2">
      <c r="A215" s="47" t="s">
        <v>804</v>
      </c>
      <c r="B215" s="47"/>
      <c r="C215" s="47"/>
      <c r="D215" s="47"/>
      <c r="E215" s="47"/>
      <c r="F215" s="47"/>
    </row>
    <row r="216" spans="1:6" hidden="1" outlineLevel="1" x14ac:dyDescent="0.2">
      <c r="A216" s="47" t="s">
        <v>805</v>
      </c>
      <c r="B216" s="47"/>
      <c r="C216" s="47"/>
      <c r="D216" s="47"/>
      <c r="E216" s="47"/>
      <c r="F216" s="47"/>
    </row>
    <row r="217" spans="1:6" hidden="1" outlineLevel="1" x14ac:dyDescent="0.2">
      <c r="A217" s="47" t="s">
        <v>806</v>
      </c>
      <c r="B217" s="47"/>
      <c r="C217" s="47"/>
      <c r="D217" s="47"/>
      <c r="E217" s="47"/>
      <c r="F217" s="47"/>
    </row>
    <row r="218" spans="1:6" hidden="1" outlineLevel="1" x14ac:dyDescent="0.2">
      <c r="A218" s="47" t="s">
        <v>807</v>
      </c>
      <c r="B218" s="47"/>
      <c r="C218" s="47"/>
      <c r="D218" s="47"/>
      <c r="E218" s="47"/>
      <c r="F218" s="47"/>
    </row>
    <row r="219" spans="1:6" hidden="1" outlineLevel="1" x14ac:dyDescent="0.2">
      <c r="A219" s="47" t="s">
        <v>808</v>
      </c>
      <c r="B219" s="47"/>
      <c r="C219" s="47"/>
      <c r="D219" s="47"/>
      <c r="E219" s="47"/>
      <c r="F219" s="47"/>
    </row>
    <row r="220" spans="1:6" hidden="1" outlineLevel="1" x14ac:dyDescent="0.2">
      <c r="A220" s="47" t="s">
        <v>809</v>
      </c>
      <c r="B220" s="47"/>
      <c r="C220" s="47"/>
      <c r="D220" s="47"/>
      <c r="E220" s="47"/>
      <c r="F220" s="47"/>
    </row>
    <row r="221" spans="1:6" hidden="1" outlineLevel="1" x14ac:dyDescent="0.2">
      <c r="A221" s="47" t="s">
        <v>810</v>
      </c>
      <c r="B221" s="47"/>
      <c r="C221" s="47"/>
      <c r="D221" s="47"/>
      <c r="E221" s="47"/>
      <c r="F221" s="47"/>
    </row>
    <row r="222" spans="1:6" hidden="1" outlineLevel="1" x14ac:dyDescent="0.2">
      <c r="A222" s="42"/>
      <c r="B222" s="42"/>
      <c r="C222" s="42"/>
      <c r="D222" s="42"/>
      <c r="E222" s="42"/>
      <c r="F222" s="42"/>
    </row>
    <row r="223" spans="1:6" ht="16.5" hidden="1" outlineLevel="1" x14ac:dyDescent="0.2">
      <c r="A223" s="48" t="s">
        <v>811</v>
      </c>
      <c r="B223" s="48"/>
      <c r="C223" s="48"/>
      <c r="D223" s="48"/>
      <c r="E223" s="48"/>
      <c r="F223" s="48"/>
    </row>
    <row r="224" spans="1:6" hidden="1" outlineLevel="1" x14ac:dyDescent="0.2">
      <c r="A224" s="47" t="s">
        <v>812</v>
      </c>
      <c r="B224" s="47"/>
      <c r="C224" s="47"/>
      <c r="D224" s="47"/>
      <c r="E224" s="47"/>
      <c r="F224" s="47"/>
    </row>
    <row r="225" spans="1:6" hidden="1" outlineLevel="1" x14ac:dyDescent="0.2">
      <c r="A225" s="47" t="s">
        <v>813</v>
      </c>
      <c r="B225" s="47"/>
      <c r="C225" s="47"/>
      <c r="D225" s="47"/>
      <c r="E225" s="47"/>
      <c r="F225" s="47"/>
    </row>
    <row r="226" spans="1:6" hidden="1" outlineLevel="1" x14ac:dyDescent="0.2">
      <c r="A226" s="47" t="s">
        <v>814</v>
      </c>
      <c r="B226" s="47"/>
      <c r="C226" s="47"/>
      <c r="D226" s="47"/>
      <c r="E226" s="47"/>
      <c r="F226" s="47"/>
    </row>
    <row r="227" spans="1:6" ht="42" hidden="1" customHeight="1" outlineLevel="1" x14ac:dyDescent="0.2">
      <c r="A227" s="49"/>
      <c r="B227" s="49"/>
      <c r="C227" s="49"/>
      <c r="D227" s="49"/>
      <c r="E227" s="49"/>
      <c r="F227" s="49"/>
    </row>
    <row r="228" spans="1:6" ht="66" hidden="1" customHeight="1" outlineLevel="1" x14ac:dyDescent="0.2">
      <c r="A228" s="49"/>
      <c r="B228" s="49"/>
      <c r="C228" s="49"/>
      <c r="D228" s="49"/>
      <c r="E228" s="49"/>
      <c r="F228" s="49"/>
    </row>
    <row r="229" spans="1:6" hidden="1" outlineLevel="1" x14ac:dyDescent="0.2">
      <c r="A229" s="47" t="s">
        <v>815</v>
      </c>
      <c r="B229" s="47"/>
      <c r="C229" s="47"/>
      <c r="D229" s="47"/>
      <c r="E229" s="47"/>
      <c r="F229" s="47"/>
    </row>
    <row r="230" spans="1:6" hidden="1" outlineLevel="1" x14ac:dyDescent="0.2">
      <c r="A230" s="47" t="s">
        <v>816</v>
      </c>
      <c r="B230" s="47"/>
      <c r="C230" s="47"/>
      <c r="D230" s="47"/>
      <c r="E230" s="47"/>
      <c r="F230" s="47"/>
    </row>
    <row r="231" spans="1:6" hidden="1" outlineLevel="1" x14ac:dyDescent="0.2">
      <c r="A231" s="47" t="s">
        <v>817</v>
      </c>
      <c r="B231" s="47"/>
      <c r="C231" s="47"/>
      <c r="D231" s="47"/>
      <c r="E231" s="47"/>
      <c r="F231" s="47"/>
    </row>
    <row r="232" spans="1:6" hidden="1" outlineLevel="1" x14ac:dyDescent="0.2">
      <c r="A232" s="47" t="s">
        <v>818</v>
      </c>
      <c r="B232" s="47"/>
      <c r="C232" s="47"/>
      <c r="D232" s="47"/>
      <c r="E232" s="47"/>
      <c r="F232" s="47"/>
    </row>
    <row r="233" spans="1:6" hidden="1" outlineLevel="1" x14ac:dyDescent="0.2">
      <c r="A233" s="42"/>
      <c r="B233" s="42"/>
      <c r="C233" s="42"/>
      <c r="D233" s="42"/>
      <c r="E233" s="42"/>
      <c r="F233" s="42"/>
    </row>
    <row r="234" spans="1:6" ht="16.5" hidden="1" outlineLevel="1" x14ac:dyDescent="0.2">
      <c r="A234" s="48" t="s">
        <v>819</v>
      </c>
      <c r="B234" s="48"/>
      <c r="C234" s="48"/>
      <c r="D234" s="48"/>
      <c r="E234" s="48"/>
      <c r="F234" s="48"/>
    </row>
    <row r="235" spans="1:6" hidden="1" outlineLevel="1" x14ac:dyDescent="0.2">
      <c r="A235" s="47" t="s">
        <v>820</v>
      </c>
      <c r="B235" s="47"/>
      <c r="C235" s="47"/>
      <c r="D235" s="47"/>
      <c r="E235" s="47"/>
      <c r="F235" s="47"/>
    </row>
    <row r="236" spans="1:6" hidden="1" outlineLevel="1" x14ac:dyDescent="0.2">
      <c r="A236" s="47" t="s">
        <v>821</v>
      </c>
      <c r="B236" s="47"/>
      <c r="C236" s="47"/>
      <c r="D236" s="47"/>
      <c r="E236" s="47"/>
      <c r="F236" s="47"/>
    </row>
    <row r="237" spans="1:6" ht="42" hidden="1" customHeight="1" outlineLevel="1" x14ac:dyDescent="0.2">
      <c r="A237" s="49"/>
      <c r="B237" s="49"/>
      <c r="C237" s="49"/>
      <c r="D237" s="49"/>
      <c r="E237" s="49"/>
      <c r="F237" s="49"/>
    </row>
    <row r="238" spans="1:6" ht="42" hidden="1" customHeight="1" outlineLevel="1" x14ac:dyDescent="0.2">
      <c r="A238" s="49"/>
      <c r="B238" s="49"/>
      <c r="C238" s="49"/>
      <c r="D238" s="49"/>
      <c r="E238" s="49"/>
      <c r="F238" s="49"/>
    </row>
    <row r="239" spans="1:6" ht="42" hidden="1" customHeight="1" outlineLevel="1" x14ac:dyDescent="0.2">
      <c r="A239" s="49"/>
      <c r="B239" s="49"/>
      <c r="C239" s="49"/>
      <c r="D239" s="49"/>
      <c r="E239" s="49"/>
      <c r="F239" s="49"/>
    </row>
    <row r="240" spans="1:6" hidden="1" outlineLevel="1" x14ac:dyDescent="0.2">
      <c r="A240" s="47" t="s">
        <v>822</v>
      </c>
      <c r="B240" s="47"/>
      <c r="C240" s="47"/>
      <c r="D240" s="47"/>
      <c r="E240" s="47"/>
      <c r="F240" s="47"/>
    </row>
    <row r="241" spans="1:6" hidden="1" outlineLevel="1" x14ac:dyDescent="0.2">
      <c r="A241" s="47" t="s">
        <v>823</v>
      </c>
      <c r="B241" s="47"/>
      <c r="C241" s="47"/>
      <c r="D241" s="47"/>
      <c r="E241" s="47"/>
      <c r="F241" s="47"/>
    </row>
    <row r="242" spans="1:6" hidden="1" outlineLevel="1" x14ac:dyDescent="0.2">
      <c r="A242" s="42"/>
      <c r="B242" s="42"/>
      <c r="C242" s="42"/>
      <c r="D242" s="42"/>
      <c r="E242" s="42"/>
      <c r="F242" s="42"/>
    </row>
    <row r="243" spans="1:6" ht="16.5" hidden="1" outlineLevel="1" x14ac:dyDescent="0.2">
      <c r="A243" s="48" t="s">
        <v>824</v>
      </c>
      <c r="B243" s="48"/>
      <c r="C243" s="48"/>
      <c r="D243" s="48"/>
      <c r="E243" s="48"/>
      <c r="F243" s="48"/>
    </row>
    <row r="244" spans="1:6" hidden="1" outlineLevel="1" x14ac:dyDescent="0.2">
      <c r="A244" s="47" t="s">
        <v>825</v>
      </c>
      <c r="B244" s="47"/>
      <c r="C244" s="47"/>
      <c r="D244" s="47"/>
      <c r="E244" s="47"/>
      <c r="F244" s="47"/>
    </row>
    <row r="245" spans="1:6" hidden="1" outlineLevel="1" x14ac:dyDescent="0.2">
      <c r="A245" s="47" t="s">
        <v>826</v>
      </c>
      <c r="B245" s="47"/>
      <c r="C245" s="47"/>
      <c r="D245" s="47"/>
      <c r="E245" s="47"/>
      <c r="F245" s="47"/>
    </row>
    <row r="246" spans="1:6" hidden="1" outlineLevel="1" x14ac:dyDescent="0.2">
      <c r="A246" s="47" t="s">
        <v>827</v>
      </c>
      <c r="B246" s="47"/>
      <c r="C246" s="47"/>
      <c r="D246" s="47"/>
      <c r="E246" s="47"/>
      <c r="F246" s="47"/>
    </row>
    <row r="247" spans="1:6" hidden="1" outlineLevel="1" x14ac:dyDescent="0.2">
      <c r="A247" s="47" t="s">
        <v>828</v>
      </c>
      <c r="B247" s="47"/>
      <c r="C247" s="47"/>
      <c r="D247" s="47"/>
      <c r="E247" s="47"/>
      <c r="F247" s="47"/>
    </row>
    <row r="248" spans="1:6" hidden="1" outlineLevel="1" x14ac:dyDescent="0.2">
      <c r="A248" s="47" t="s">
        <v>829</v>
      </c>
      <c r="B248" s="47"/>
      <c r="C248" s="47"/>
      <c r="D248" s="47"/>
      <c r="E248" s="47"/>
      <c r="F248" s="47"/>
    </row>
    <row r="249" spans="1:6" hidden="1" outlineLevel="1" x14ac:dyDescent="0.2">
      <c r="A249" s="42"/>
      <c r="B249" s="42"/>
      <c r="C249" s="42"/>
      <c r="D249" s="42"/>
      <c r="E249" s="42"/>
      <c r="F249" s="42"/>
    </row>
    <row r="250" spans="1:6" hidden="1" outlineLevel="1" x14ac:dyDescent="0.2">
      <c r="A250" s="42"/>
      <c r="B250" s="42"/>
      <c r="C250" s="42"/>
      <c r="D250" s="42"/>
      <c r="E250" s="42"/>
      <c r="F250" s="42"/>
    </row>
    <row r="251" spans="1:6" ht="20.25" collapsed="1" x14ac:dyDescent="0.2">
      <c r="A251" s="46" t="s">
        <v>830</v>
      </c>
      <c r="B251" s="46"/>
      <c r="C251" s="46"/>
      <c r="D251" s="46"/>
      <c r="E251" s="46"/>
      <c r="F251" s="46"/>
    </row>
    <row r="252" spans="1:6" hidden="1" outlineLevel="1" x14ac:dyDescent="0.2">
      <c r="A252" s="47" t="s">
        <v>831</v>
      </c>
      <c r="B252" s="47"/>
      <c r="C252" s="47"/>
      <c r="D252" s="47"/>
      <c r="E252" s="47"/>
      <c r="F252" s="47"/>
    </row>
    <row r="253" spans="1:6" hidden="1" outlineLevel="1" x14ac:dyDescent="0.2">
      <c r="A253" s="47" t="s">
        <v>832</v>
      </c>
      <c r="B253" s="47"/>
      <c r="C253" s="47"/>
      <c r="D253" s="47"/>
      <c r="E253" s="47"/>
      <c r="F253" s="47"/>
    </row>
    <row r="254" spans="1:6" hidden="1" outlineLevel="1" x14ac:dyDescent="0.2">
      <c r="A254" s="42"/>
      <c r="B254" s="42"/>
      <c r="C254" s="42"/>
      <c r="D254" s="42"/>
      <c r="E254" s="42"/>
      <c r="F254" s="42"/>
    </row>
    <row r="255" spans="1:6" ht="16.5" hidden="1" outlineLevel="1" x14ac:dyDescent="0.2">
      <c r="A255" s="48" t="s">
        <v>833</v>
      </c>
      <c r="B255" s="48"/>
      <c r="C255" s="48"/>
      <c r="D255" s="48"/>
      <c r="E255" s="48"/>
      <c r="F255" s="48"/>
    </row>
    <row r="256" spans="1:6" hidden="1" outlineLevel="1" x14ac:dyDescent="0.2">
      <c r="A256" s="47" t="s">
        <v>834</v>
      </c>
      <c r="B256" s="47"/>
      <c r="C256" s="47"/>
      <c r="D256" s="47"/>
      <c r="E256" s="47"/>
      <c r="F256" s="47"/>
    </row>
    <row r="257" spans="1:6" ht="42" hidden="1" customHeight="1" outlineLevel="1" x14ac:dyDescent="0.2">
      <c r="A257" s="49"/>
      <c r="B257" s="49"/>
      <c r="C257" s="49"/>
      <c r="D257" s="49"/>
      <c r="E257" s="49"/>
      <c r="F257" s="49"/>
    </row>
    <row r="258" spans="1:6" hidden="1" outlineLevel="1" x14ac:dyDescent="0.2">
      <c r="A258" s="47" t="s">
        <v>835</v>
      </c>
      <c r="B258" s="47"/>
      <c r="C258" s="47"/>
      <c r="D258" s="47"/>
      <c r="E258" s="47"/>
      <c r="F258" s="47"/>
    </row>
    <row r="259" spans="1:6" ht="42" hidden="1" customHeight="1" outlineLevel="1" x14ac:dyDescent="0.2">
      <c r="A259" s="49"/>
      <c r="B259" s="49"/>
      <c r="C259" s="49"/>
      <c r="D259" s="49"/>
      <c r="E259" s="49"/>
      <c r="F259" s="49"/>
    </row>
    <row r="260" spans="1:6" ht="66" hidden="1" customHeight="1" outlineLevel="1" x14ac:dyDescent="0.2">
      <c r="A260" s="49"/>
      <c r="B260" s="49"/>
      <c r="C260" s="49"/>
      <c r="D260" s="49"/>
      <c r="E260" s="49"/>
      <c r="F260" s="49"/>
    </row>
    <row r="261" spans="1:6" hidden="1" outlineLevel="1" x14ac:dyDescent="0.2">
      <c r="A261" s="47" t="s">
        <v>836</v>
      </c>
      <c r="B261" s="47"/>
      <c r="C261" s="47"/>
      <c r="D261" s="47"/>
      <c r="E261" s="47"/>
      <c r="F261" s="47"/>
    </row>
    <row r="262" spans="1:6" hidden="1" outlineLevel="1" x14ac:dyDescent="0.2">
      <c r="A262" s="47" t="s">
        <v>837</v>
      </c>
      <c r="B262" s="47"/>
      <c r="C262" s="47"/>
      <c r="D262" s="47"/>
      <c r="E262" s="47"/>
      <c r="F262" s="47"/>
    </row>
    <row r="263" spans="1:6" hidden="1" outlineLevel="1" x14ac:dyDescent="0.2">
      <c r="A263" s="47" t="s">
        <v>838</v>
      </c>
      <c r="B263" s="47"/>
      <c r="C263" s="47"/>
      <c r="D263" s="47"/>
      <c r="E263" s="47"/>
      <c r="F263" s="47"/>
    </row>
    <row r="264" spans="1:6" hidden="1" outlineLevel="1" x14ac:dyDescent="0.2">
      <c r="A264" s="42"/>
      <c r="B264" s="42"/>
      <c r="C264" s="42"/>
      <c r="D264" s="42"/>
      <c r="E264" s="42"/>
      <c r="F264" s="42"/>
    </row>
    <row r="265" spans="1:6" ht="16.5" hidden="1" outlineLevel="1" x14ac:dyDescent="0.2">
      <c r="A265" s="48" t="s">
        <v>839</v>
      </c>
      <c r="B265" s="48"/>
      <c r="C265" s="48"/>
      <c r="D265" s="48"/>
      <c r="E265" s="48"/>
      <c r="F265" s="48"/>
    </row>
    <row r="266" spans="1:6" hidden="1" outlineLevel="1" x14ac:dyDescent="0.2">
      <c r="A266" s="47" t="s">
        <v>840</v>
      </c>
      <c r="B266" s="47"/>
      <c r="C266" s="47"/>
      <c r="D266" s="47"/>
      <c r="E266" s="47"/>
      <c r="F266" s="47"/>
    </row>
    <row r="267" spans="1:6" hidden="1" outlineLevel="1" x14ac:dyDescent="0.2">
      <c r="A267" s="47" t="s">
        <v>841</v>
      </c>
      <c r="B267" s="47"/>
      <c r="C267" s="47"/>
      <c r="D267" s="47"/>
      <c r="E267" s="47"/>
      <c r="F267" s="47"/>
    </row>
    <row r="268" spans="1:6" hidden="1" outlineLevel="1" x14ac:dyDescent="0.2">
      <c r="A268" s="47" t="s">
        <v>842</v>
      </c>
      <c r="B268" s="47"/>
      <c r="C268" s="47"/>
      <c r="D268" s="47"/>
      <c r="E268" s="47"/>
      <c r="F268" s="47"/>
    </row>
    <row r="269" spans="1:6" ht="42" hidden="1" customHeight="1" outlineLevel="1" x14ac:dyDescent="0.2">
      <c r="A269" s="49"/>
      <c r="B269" s="49"/>
      <c r="C269" s="49"/>
      <c r="D269" s="49"/>
      <c r="E269" s="49"/>
      <c r="F269" s="49"/>
    </row>
    <row r="270" spans="1:6" ht="42" hidden="1" customHeight="1" outlineLevel="1" x14ac:dyDescent="0.2">
      <c r="A270" s="49"/>
      <c r="B270" s="49"/>
      <c r="C270" s="49"/>
      <c r="D270" s="49"/>
      <c r="E270" s="49"/>
      <c r="F270" s="49"/>
    </row>
    <row r="271" spans="1:6" hidden="1" outlineLevel="1" x14ac:dyDescent="0.2">
      <c r="A271" s="47" t="s">
        <v>843</v>
      </c>
      <c r="B271" s="47"/>
      <c r="C271" s="47"/>
      <c r="D271" s="47"/>
      <c r="E271" s="47"/>
      <c r="F271" s="47"/>
    </row>
    <row r="272" spans="1:6" hidden="1" outlineLevel="1" x14ac:dyDescent="0.2">
      <c r="A272" s="47" t="s">
        <v>844</v>
      </c>
      <c r="B272" s="47"/>
      <c r="C272" s="47"/>
      <c r="D272" s="47"/>
      <c r="E272" s="47"/>
      <c r="F272" s="47"/>
    </row>
    <row r="273" spans="1:6" hidden="1" outlineLevel="1" x14ac:dyDescent="0.2">
      <c r="A273" s="47" t="s">
        <v>845</v>
      </c>
      <c r="B273" s="47"/>
      <c r="C273" s="47"/>
      <c r="D273" s="47"/>
      <c r="E273" s="47"/>
      <c r="F273" s="47"/>
    </row>
    <row r="274" spans="1:6" hidden="1" outlineLevel="1" x14ac:dyDescent="0.2">
      <c r="A274" s="42"/>
      <c r="B274" s="42"/>
      <c r="C274" s="42"/>
      <c r="D274" s="42"/>
      <c r="E274" s="42"/>
      <c r="F274" s="42"/>
    </row>
    <row r="275" spans="1:6" ht="16.5" hidden="1" outlineLevel="1" x14ac:dyDescent="0.2">
      <c r="A275" s="48" t="s">
        <v>846</v>
      </c>
      <c r="B275" s="48"/>
      <c r="C275" s="48"/>
      <c r="D275" s="48"/>
      <c r="E275" s="48"/>
      <c r="F275" s="48"/>
    </row>
    <row r="276" spans="1:6" hidden="1" outlineLevel="1" x14ac:dyDescent="0.2">
      <c r="A276" s="47" t="s">
        <v>847</v>
      </c>
      <c r="B276" s="47"/>
      <c r="C276" s="47"/>
      <c r="D276" s="47"/>
      <c r="E276" s="47"/>
      <c r="F276" s="47"/>
    </row>
    <row r="277" spans="1:6" hidden="1" outlineLevel="1" x14ac:dyDescent="0.2">
      <c r="A277" s="47" t="s">
        <v>848</v>
      </c>
      <c r="B277" s="47"/>
      <c r="C277" s="47"/>
      <c r="D277" s="47"/>
      <c r="E277" s="47"/>
      <c r="F277" s="47"/>
    </row>
    <row r="278" spans="1:6" hidden="1" outlineLevel="1" x14ac:dyDescent="0.2">
      <c r="A278" s="47" t="s">
        <v>849</v>
      </c>
      <c r="B278" s="47"/>
      <c r="C278" s="47"/>
      <c r="D278" s="47"/>
      <c r="E278" s="47"/>
      <c r="F278" s="47"/>
    </row>
    <row r="279" spans="1:6" hidden="1" outlineLevel="1" x14ac:dyDescent="0.2">
      <c r="A279" s="47" t="s">
        <v>850</v>
      </c>
      <c r="B279" s="47"/>
      <c r="C279" s="47"/>
      <c r="D279" s="47"/>
      <c r="E279" s="47"/>
      <c r="F279" s="47"/>
    </row>
    <row r="280" spans="1:6" hidden="1" outlineLevel="1" x14ac:dyDescent="0.2">
      <c r="A280" s="47" t="s">
        <v>851</v>
      </c>
      <c r="B280" s="47"/>
      <c r="C280" s="47"/>
      <c r="D280" s="47"/>
      <c r="E280" s="47"/>
      <c r="F280" s="47"/>
    </row>
    <row r="281" spans="1:6" hidden="1" outlineLevel="1" x14ac:dyDescent="0.2">
      <c r="A281" s="42"/>
      <c r="B281" s="42"/>
      <c r="C281" s="42"/>
      <c r="D281" s="42"/>
      <c r="E281" s="42"/>
      <c r="F281" s="42"/>
    </row>
    <row r="282" spans="1:6" ht="16.5" hidden="1" outlineLevel="1" x14ac:dyDescent="0.2">
      <c r="A282" s="48" t="s">
        <v>852</v>
      </c>
      <c r="B282" s="48"/>
      <c r="C282" s="48"/>
      <c r="D282" s="48"/>
      <c r="E282" s="48"/>
      <c r="F282" s="48"/>
    </row>
    <row r="283" spans="1:6" hidden="1" outlineLevel="1" x14ac:dyDescent="0.2">
      <c r="A283" s="47" t="s">
        <v>853</v>
      </c>
      <c r="B283" s="47"/>
      <c r="C283" s="47"/>
      <c r="D283" s="47"/>
      <c r="E283" s="47"/>
      <c r="F283" s="47"/>
    </row>
    <row r="284" spans="1:6" hidden="1" outlineLevel="1" x14ac:dyDescent="0.2">
      <c r="A284" s="47" t="s">
        <v>854</v>
      </c>
      <c r="B284" s="47"/>
      <c r="C284" s="47"/>
      <c r="D284" s="47"/>
      <c r="E284" s="47"/>
      <c r="F284" s="47"/>
    </row>
    <row r="285" spans="1:6" ht="42" hidden="1" customHeight="1" outlineLevel="1" x14ac:dyDescent="0.2">
      <c r="A285" s="49"/>
      <c r="B285" s="49"/>
      <c r="C285" s="49"/>
      <c r="D285" s="49"/>
      <c r="E285" s="49"/>
      <c r="F285" s="49"/>
    </row>
    <row r="286" spans="1:6" hidden="1" outlineLevel="1" x14ac:dyDescent="0.2">
      <c r="A286" s="47" t="s">
        <v>855</v>
      </c>
      <c r="B286" s="47"/>
      <c r="C286" s="47"/>
      <c r="D286" s="47"/>
      <c r="E286" s="47"/>
      <c r="F286" s="47"/>
    </row>
    <row r="287" spans="1:6" hidden="1" outlineLevel="1" x14ac:dyDescent="0.2">
      <c r="A287" s="47" t="s">
        <v>856</v>
      </c>
      <c r="B287" s="47"/>
      <c r="C287" s="47"/>
      <c r="D287" s="47"/>
      <c r="E287" s="47"/>
      <c r="F287" s="47"/>
    </row>
    <row r="288" spans="1:6" ht="42" hidden="1" customHeight="1" outlineLevel="1" x14ac:dyDescent="0.2">
      <c r="A288" s="49"/>
      <c r="B288" s="49"/>
      <c r="C288" s="49"/>
      <c r="D288" s="49"/>
      <c r="E288" s="49"/>
      <c r="F288" s="49"/>
    </row>
    <row r="289" spans="1:6" ht="66" hidden="1" customHeight="1" outlineLevel="1" x14ac:dyDescent="0.2">
      <c r="A289" s="49"/>
      <c r="B289" s="49"/>
      <c r="C289" s="49"/>
      <c r="D289" s="49"/>
      <c r="E289" s="49"/>
      <c r="F289" s="49"/>
    </row>
    <row r="290" spans="1:6" hidden="1" outlineLevel="1" x14ac:dyDescent="0.2">
      <c r="A290" s="47" t="s">
        <v>857</v>
      </c>
      <c r="B290" s="47"/>
      <c r="C290" s="47"/>
      <c r="D290" s="47"/>
      <c r="E290" s="47"/>
      <c r="F290" s="47"/>
    </row>
    <row r="291" spans="1:6" ht="66" hidden="1" customHeight="1" outlineLevel="1" x14ac:dyDescent="0.2">
      <c r="A291" s="49"/>
      <c r="B291" s="49"/>
      <c r="C291" s="49"/>
      <c r="D291" s="49"/>
      <c r="E291" s="49"/>
      <c r="F291" s="49"/>
    </row>
    <row r="292" spans="1:6" hidden="1" outlineLevel="1" x14ac:dyDescent="0.2">
      <c r="A292" s="47" t="s">
        <v>858</v>
      </c>
      <c r="B292" s="47"/>
      <c r="C292" s="47"/>
      <c r="D292" s="47"/>
      <c r="E292" s="47"/>
      <c r="F292" s="47"/>
    </row>
    <row r="293" spans="1:6" hidden="1" outlineLevel="1" x14ac:dyDescent="0.2">
      <c r="A293" s="47" t="s">
        <v>859</v>
      </c>
      <c r="B293" s="47"/>
      <c r="C293" s="47"/>
      <c r="D293" s="47"/>
      <c r="E293" s="47"/>
      <c r="F293" s="47"/>
    </row>
    <row r="294" spans="1:6" hidden="1" outlineLevel="1" x14ac:dyDescent="0.2">
      <c r="A294" s="47" t="s">
        <v>860</v>
      </c>
      <c r="B294" s="47"/>
      <c r="C294" s="47"/>
      <c r="D294" s="47"/>
      <c r="E294" s="47"/>
      <c r="F294" s="47"/>
    </row>
    <row r="295" spans="1:6" hidden="1" outlineLevel="1" x14ac:dyDescent="0.2">
      <c r="A295" s="42"/>
      <c r="B295" s="42"/>
      <c r="C295" s="42"/>
      <c r="D295" s="42"/>
      <c r="E295" s="42"/>
      <c r="F295" s="42"/>
    </row>
    <row r="296" spans="1:6" ht="16.5" hidden="1" outlineLevel="1" x14ac:dyDescent="0.2">
      <c r="A296" s="48" t="s">
        <v>861</v>
      </c>
      <c r="B296" s="48"/>
      <c r="C296" s="48"/>
      <c r="D296" s="48"/>
      <c r="E296" s="48"/>
      <c r="F296" s="48"/>
    </row>
    <row r="297" spans="1:6" hidden="1" outlineLevel="1" x14ac:dyDescent="0.2">
      <c r="A297" s="47" t="s">
        <v>862</v>
      </c>
      <c r="B297" s="47"/>
      <c r="C297" s="47"/>
      <c r="D297" s="47"/>
      <c r="E297" s="47"/>
      <c r="F297" s="47"/>
    </row>
    <row r="298" spans="1:6" hidden="1" outlineLevel="1" x14ac:dyDescent="0.2">
      <c r="A298" s="47" t="s">
        <v>863</v>
      </c>
      <c r="B298" s="47"/>
      <c r="C298" s="47"/>
      <c r="D298" s="47"/>
      <c r="E298" s="47"/>
      <c r="F298" s="47"/>
    </row>
    <row r="299" spans="1:6" hidden="1" outlineLevel="1" x14ac:dyDescent="0.2">
      <c r="A299" s="47" t="s">
        <v>864</v>
      </c>
      <c r="B299" s="47"/>
      <c r="C299" s="47"/>
      <c r="D299" s="47"/>
      <c r="E299" s="47"/>
      <c r="F299" s="47"/>
    </row>
    <row r="300" spans="1:6" hidden="1" outlineLevel="1" x14ac:dyDescent="0.2">
      <c r="A300" s="47" t="s">
        <v>865</v>
      </c>
      <c r="B300" s="47"/>
      <c r="C300" s="47"/>
      <c r="D300" s="47"/>
      <c r="E300" s="47"/>
      <c r="F300" s="47"/>
    </row>
    <row r="301" spans="1:6" hidden="1" outlineLevel="1" x14ac:dyDescent="0.2">
      <c r="A301" s="47" t="s">
        <v>866</v>
      </c>
      <c r="B301" s="47"/>
      <c r="C301" s="47"/>
      <c r="D301" s="47"/>
      <c r="E301" s="47"/>
      <c r="F301" s="47"/>
    </row>
    <row r="302" spans="1:6" hidden="1" outlineLevel="1" x14ac:dyDescent="0.2">
      <c r="A302" s="47" t="s">
        <v>867</v>
      </c>
      <c r="B302" s="47"/>
      <c r="C302" s="47"/>
      <c r="D302" s="47"/>
      <c r="E302" s="47"/>
      <c r="F302" s="47"/>
    </row>
    <row r="303" spans="1:6" hidden="1" outlineLevel="1" x14ac:dyDescent="0.2">
      <c r="A303" s="47" t="s">
        <v>868</v>
      </c>
      <c r="B303" s="47"/>
      <c r="C303" s="47"/>
      <c r="D303" s="47"/>
      <c r="E303" s="47"/>
      <c r="F303" s="47"/>
    </row>
    <row r="304" spans="1:6" hidden="1" outlineLevel="1" x14ac:dyDescent="0.2">
      <c r="A304" s="47" t="s">
        <v>869</v>
      </c>
      <c r="B304" s="47"/>
      <c r="C304" s="47"/>
      <c r="D304" s="47"/>
      <c r="E304" s="47"/>
      <c r="F304" s="47"/>
    </row>
    <row r="305" spans="1:6" ht="42" hidden="1" customHeight="1" outlineLevel="1" x14ac:dyDescent="0.2">
      <c r="A305" s="49"/>
      <c r="B305" s="49"/>
      <c r="C305" s="49"/>
      <c r="D305" s="49"/>
      <c r="E305" s="49"/>
      <c r="F305" s="49"/>
    </row>
    <row r="306" spans="1:6" hidden="1" outlineLevel="1" x14ac:dyDescent="0.2">
      <c r="A306" s="47" t="s">
        <v>870</v>
      </c>
      <c r="B306" s="47"/>
      <c r="C306" s="47"/>
      <c r="D306" s="47"/>
      <c r="E306" s="47"/>
      <c r="F306" s="47"/>
    </row>
    <row r="307" spans="1:6" ht="66" hidden="1" customHeight="1" outlineLevel="1" x14ac:dyDescent="0.2">
      <c r="A307" s="49"/>
      <c r="B307" s="49"/>
      <c r="C307" s="49"/>
      <c r="D307" s="49"/>
      <c r="E307" s="49"/>
      <c r="F307" s="49"/>
    </row>
    <row r="308" spans="1:6" hidden="1" outlineLevel="1" x14ac:dyDescent="0.2">
      <c r="A308" s="47" t="s">
        <v>871</v>
      </c>
      <c r="B308" s="47"/>
      <c r="C308" s="47"/>
      <c r="D308" s="47"/>
      <c r="E308" s="47"/>
      <c r="F308" s="47"/>
    </row>
    <row r="309" spans="1:6" hidden="1" outlineLevel="1" x14ac:dyDescent="0.2">
      <c r="A309" s="47" t="s">
        <v>872</v>
      </c>
      <c r="B309" s="47"/>
      <c r="C309" s="47"/>
      <c r="D309" s="47"/>
      <c r="E309" s="47"/>
      <c r="F309" s="47"/>
    </row>
    <row r="310" spans="1:6" hidden="1" outlineLevel="1" x14ac:dyDescent="0.2">
      <c r="A310" s="47" t="s">
        <v>873</v>
      </c>
      <c r="B310" s="47"/>
      <c r="C310" s="47"/>
      <c r="D310" s="47"/>
      <c r="E310" s="47"/>
      <c r="F310" s="47"/>
    </row>
    <row r="311" spans="1:6" hidden="1" outlineLevel="1" x14ac:dyDescent="0.2">
      <c r="A311" s="47" t="s">
        <v>874</v>
      </c>
      <c r="B311" s="47"/>
      <c r="C311" s="47"/>
      <c r="D311" s="47"/>
      <c r="E311" s="47"/>
      <c r="F311" s="47"/>
    </row>
    <row r="312" spans="1:6" hidden="1" outlineLevel="1" x14ac:dyDescent="0.2">
      <c r="A312" s="47" t="s">
        <v>875</v>
      </c>
      <c r="B312" s="47"/>
      <c r="C312" s="47"/>
      <c r="D312" s="47"/>
      <c r="E312" s="47"/>
      <c r="F312" s="47"/>
    </row>
    <row r="313" spans="1:6" ht="42" hidden="1" customHeight="1" outlineLevel="1" x14ac:dyDescent="0.2">
      <c r="A313" s="49"/>
      <c r="B313" s="49"/>
      <c r="C313" s="49"/>
      <c r="D313" s="49"/>
      <c r="E313" s="49"/>
      <c r="F313" s="49"/>
    </row>
    <row r="314" spans="1:6" hidden="1" outlineLevel="1" x14ac:dyDescent="0.2">
      <c r="A314" s="47" t="s">
        <v>876</v>
      </c>
      <c r="B314" s="47"/>
      <c r="C314" s="47"/>
      <c r="D314" s="47"/>
      <c r="E314" s="47"/>
      <c r="F314" s="47"/>
    </row>
    <row r="315" spans="1:6" hidden="1" outlineLevel="1" x14ac:dyDescent="0.2">
      <c r="A315" s="47" t="s">
        <v>877</v>
      </c>
      <c r="B315" s="47"/>
      <c r="C315" s="47"/>
      <c r="D315" s="47"/>
      <c r="E315" s="47"/>
      <c r="F315" s="47"/>
    </row>
    <row r="316" spans="1:6" ht="66" hidden="1" customHeight="1" outlineLevel="1" x14ac:dyDescent="0.2">
      <c r="A316" s="49"/>
      <c r="B316" s="49"/>
      <c r="C316" s="49"/>
      <c r="D316" s="49"/>
      <c r="E316" s="49"/>
      <c r="F316" s="49"/>
    </row>
    <row r="317" spans="1:6" ht="42" hidden="1" customHeight="1" outlineLevel="1" x14ac:dyDescent="0.2">
      <c r="A317" s="49"/>
      <c r="B317" s="49"/>
      <c r="C317" s="49"/>
      <c r="D317" s="49"/>
      <c r="E317" s="49"/>
      <c r="F317" s="49"/>
    </row>
    <row r="318" spans="1:6" hidden="1" outlineLevel="1" x14ac:dyDescent="0.2">
      <c r="A318" s="47" t="s">
        <v>878</v>
      </c>
      <c r="B318" s="47"/>
      <c r="C318" s="47"/>
      <c r="D318" s="47"/>
      <c r="E318" s="47"/>
      <c r="F318" s="47"/>
    </row>
    <row r="319" spans="1:6" hidden="1" outlineLevel="1" x14ac:dyDescent="0.2">
      <c r="A319" s="47" t="s">
        <v>879</v>
      </c>
      <c r="B319" s="47"/>
      <c r="C319" s="47"/>
      <c r="D319" s="47"/>
      <c r="E319" s="47"/>
      <c r="F319" s="47"/>
    </row>
    <row r="320" spans="1:6" hidden="1" outlineLevel="1" x14ac:dyDescent="0.2">
      <c r="A320" s="47" t="s">
        <v>880</v>
      </c>
      <c r="B320" s="47"/>
      <c r="C320" s="47"/>
      <c r="D320" s="47"/>
      <c r="E320" s="47"/>
      <c r="F320" s="47"/>
    </row>
    <row r="321" spans="1:6" hidden="1" outlineLevel="1" x14ac:dyDescent="0.2">
      <c r="A321" s="42"/>
      <c r="B321" s="42"/>
      <c r="C321" s="42"/>
      <c r="D321" s="42"/>
      <c r="E321" s="42"/>
      <c r="F321" s="42"/>
    </row>
    <row r="322" spans="1:6" ht="16.5" hidden="1" outlineLevel="1" x14ac:dyDescent="0.2">
      <c r="A322" s="48" t="s">
        <v>881</v>
      </c>
      <c r="B322" s="48"/>
      <c r="C322" s="48"/>
      <c r="D322" s="48"/>
      <c r="E322" s="48"/>
      <c r="F322" s="48"/>
    </row>
    <row r="323" spans="1:6" hidden="1" outlineLevel="1" x14ac:dyDescent="0.2">
      <c r="A323" s="47" t="s">
        <v>882</v>
      </c>
      <c r="B323" s="47"/>
      <c r="C323" s="47"/>
      <c r="D323" s="47"/>
      <c r="E323" s="47"/>
      <c r="F323" s="47"/>
    </row>
    <row r="324" spans="1:6" hidden="1" outlineLevel="1" x14ac:dyDescent="0.2">
      <c r="A324" s="47" t="s">
        <v>883</v>
      </c>
      <c r="B324" s="47"/>
      <c r="C324" s="47"/>
      <c r="D324" s="47"/>
      <c r="E324" s="47"/>
      <c r="F324" s="47"/>
    </row>
    <row r="325" spans="1:6" hidden="1" outlineLevel="1" x14ac:dyDescent="0.2">
      <c r="A325" s="47" t="s">
        <v>884</v>
      </c>
      <c r="B325" s="47"/>
      <c r="C325" s="47"/>
      <c r="D325" s="47"/>
      <c r="E325" s="47"/>
      <c r="F325" s="47"/>
    </row>
    <row r="326" spans="1:6" hidden="1" outlineLevel="1" x14ac:dyDescent="0.2">
      <c r="A326" s="47" t="s">
        <v>885</v>
      </c>
      <c r="B326" s="47"/>
      <c r="C326" s="47"/>
      <c r="D326" s="47"/>
      <c r="E326" s="47"/>
      <c r="F326" s="47"/>
    </row>
    <row r="327" spans="1:6" hidden="1" outlineLevel="1" x14ac:dyDescent="0.2">
      <c r="A327" s="47" t="s">
        <v>886</v>
      </c>
      <c r="B327" s="47"/>
      <c r="C327" s="47"/>
      <c r="D327" s="47"/>
      <c r="E327" s="47"/>
      <c r="F327" s="47"/>
    </row>
    <row r="328" spans="1:6" hidden="1" outlineLevel="1" x14ac:dyDescent="0.2">
      <c r="A328" s="47" t="s">
        <v>887</v>
      </c>
      <c r="B328" s="47"/>
      <c r="C328" s="47"/>
      <c r="D328" s="47"/>
      <c r="E328" s="47"/>
      <c r="F328" s="47"/>
    </row>
    <row r="329" spans="1:6" hidden="1" outlineLevel="1" x14ac:dyDescent="0.2">
      <c r="A329" s="47" t="s">
        <v>888</v>
      </c>
      <c r="B329" s="47"/>
      <c r="C329" s="47"/>
      <c r="D329" s="47"/>
      <c r="E329" s="47"/>
      <c r="F329" s="47"/>
    </row>
    <row r="330" spans="1:6" hidden="1" outlineLevel="1" x14ac:dyDescent="0.2">
      <c r="A330" s="42"/>
      <c r="B330" s="42"/>
      <c r="C330" s="42"/>
      <c r="D330" s="42"/>
      <c r="E330" s="42"/>
      <c r="F330" s="42"/>
    </row>
    <row r="331" spans="1:6" ht="16.5" hidden="1" outlineLevel="1" x14ac:dyDescent="0.2">
      <c r="A331" s="48" t="s">
        <v>889</v>
      </c>
      <c r="B331" s="48"/>
      <c r="C331" s="48"/>
      <c r="D331" s="48"/>
      <c r="E331" s="48"/>
      <c r="F331" s="48"/>
    </row>
    <row r="332" spans="1:6" hidden="1" outlineLevel="1" x14ac:dyDescent="0.2">
      <c r="A332" s="47" t="s">
        <v>890</v>
      </c>
      <c r="B332" s="47"/>
      <c r="C332" s="47"/>
      <c r="D332" s="47"/>
      <c r="E332" s="47"/>
      <c r="F332" s="47"/>
    </row>
    <row r="333" spans="1:6" hidden="1" outlineLevel="1" x14ac:dyDescent="0.2">
      <c r="A333" s="47" t="s">
        <v>891</v>
      </c>
      <c r="B333" s="47"/>
      <c r="C333" s="47"/>
      <c r="D333" s="47"/>
      <c r="E333" s="47"/>
      <c r="F333" s="47"/>
    </row>
    <row r="334" spans="1:6" ht="66" hidden="1" customHeight="1" outlineLevel="1" x14ac:dyDescent="0.2">
      <c r="A334" s="49"/>
      <c r="B334" s="49"/>
      <c r="C334" s="49"/>
      <c r="D334" s="49"/>
      <c r="E334" s="49"/>
      <c r="F334" s="49"/>
    </row>
    <row r="335" spans="1:6" ht="42" hidden="1" customHeight="1" outlineLevel="1" x14ac:dyDescent="0.2">
      <c r="A335" s="49"/>
      <c r="B335" s="49"/>
      <c r="C335" s="49"/>
      <c r="D335" s="49"/>
      <c r="E335" s="49"/>
      <c r="F335" s="49"/>
    </row>
    <row r="336" spans="1:6" ht="42" hidden="1" customHeight="1" outlineLevel="1" x14ac:dyDescent="0.2">
      <c r="A336" s="49"/>
      <c r="B336" s="49"/>
      <c r="C336" s="49"/>
      <c r="D336" s="49"/>
      <c r="E336" s="49"/>
      <c r="F336" s="49"/>
    </row>
    <row r="337" spans="1:6" hidden="1" outlineLevel="1" x14ac:dyDescent="0.2">
      <c r="A337" s="47" t="s">
        <v>892</v>
      </c>
      <c r="B337" s="47"/>
      <c r="C337" s="47"/>
      <c r="D337" s="47"/>
      <c r="E337" s="47"/>
      <c r="F337" s="47"/>
    </row>
    <row r="338" spans="1:6" hidden="1" outlineLevel="1" x14ac:dyDescent="0.2">
      <c r="A338" s="47" t="s">
        <v>893</v>
      </c>
      <c r="B338" s="47"/>
      <c r="C338" s="47"/>
      <c r="D338" s="47"/>
      <c r="E338" s="47"/>
      <c r="F338" s="47"/>
    </row>
    <row r="339" spans="1:6" hidden="1" outlineLevel="1" x14ac:dyDescent="0.2">
      <c r="A339" s="47" t="s">
        <v>894</v>
      </c>
      <c r="B339" s="47"/>
      <c r="C339" s="47"/>
      <c r="D339" s="47"/>
      <c r="E339" s="47"/>
      <c r="F339" s="47"/>
    </row>
    <row r="340" spans="1:6" hidden="1" outlineLevel="1" x14ac:dyDescent="0.2">
      <c r="A340" s="47" t="s">
        <v>895</v>
      </c>
      <c r="B340" s="47"/>
      <c r="C340" s="47"/>
      <c r="D340" s="47"/>
      <c r="E340" s="47"/>
      <c r="F340" s="47"/>
    </row>
    <row r="341" spans="1:6" hidden="1" outlineLevel="1" x14ac:dyDescent="0.2">
      <c r="A341" s="42"/>
      <c r="B341" s="42"/>
      <c r="C341" s="42"/>
      <c r="D341" s="42"/>
      <c r="E341" s="42"/>
      <c r="F341" s="42"/>
    </row>
    <row r="342" spans="1:6" ht="16.5" hidden="1" outlineLevel="1" x14ac:dyDescent="0.2">
      <c r="A342" s="48" t="s">
        <v>896</v>
      </c>
      <c r="B342" s="48"/>
      <c r="C342" s="48"/>
      <c r="D342" s="48"/>
      <c r="E342" s="48"/>
      <c r="F342" s="48"/>
    </row>
    <row r="343" spans="1:6" hidden="1" outlineLevel="1" x14ac:dyDescent="0.2">
      <c r="A343" s="47" t="s">
        <v>897</v>
      </c>
      <c r="B343" s="47"/>
      <c r="C343" s="47"/>
      <c r="D343" s="47"/>
      <c r="E343" s="47"/>
      <c r="F343" s="47"/>
    </row>
    <row r="344" spans="1:6" hidden="1" outlineLevel="1" x14ac:dyDescent="0.2">
      <c r="A344" s="47" t="s">
        <v>898</v>
      </c>
      <c r="B344" s="47"/>
      <c r="C344" s="47"/>
      <c r="D344" s="47"/>
      <c r="E344" s="47"/>
      <c r="F344" s="47"/>
    </row>
    <row r="345" spans="1:6" hidden="1" outlineLevel="1" x14ac:dyDescent="0.2">
      <c r="A345" s="47" t="s">
        <v>899</v>
      </c>
      <c r="B345" s="47"/>
      <c r="C345" s="47"/>
      <c r="D345" s="47"/>
      <c r="E345" s="47"/>
      <c r="F345" s="47"/>
    </row>
    <row r="346" spans="1:6" hidden="1" outlineLevel="1" x14ac:dyDescent="0.2">
      <c r="A346" s="47" t="s">
        <v>900</v>
      </c>
      <c r="B346" s="47"/>
      <c r="C346" s="47"/>
      <c r="D346" s="47"/>
      <c r="E346" s="47"/>
      <c r="F346" s="47"/>
    </row>
    <row r="347" spans="1:6" hidden="1" outlineLevel="1" x14ac:dyDescent="0.2">
      <c r="A347" s="47" t="s">
        <v>901</v>
      </c>
      <c r="B347" s="47"/>
      <c r="C347" s="47"/>
      <c r="D347" s="47"/>
      <c r="E347" s="47"/>
      <c r="F347" s="47"/>
    </row>
    <row r="348" spans="1:6" ht="42" hidden="1" customHeight="1" outlineLevel="1" x14ac:dyDescent="0.2">
      <c r="A348" s="49"/>
      <c r="B348" s="49"/>
      <c r="C348" s="49"/>
      <c r="D348" s="49"/>
      <c r="E348" s="49"/>
      <c r="F348" s="49"/>
    </row>
    <row r="349" spans="1:6" ht="66" hidden="1" customHeight="1" outlineLevel="1" x14ac:dyDescent="0.2">
      <c r="A349" s="49"/>
      <c r="B349" s="49"/>
      <c r="C349" s="49"/>
      <c r="D349" s="49"/>
      <c r="E349" s="49"/>
      <c r="F349" s="49"/>
    </row>
    <row r="350" spans="1:6" ht="42" hidden="1" customHeight="1" outlineLevel="1" x14ac:dyDescent="0.2">
      <c r="A350" s="49"/>
      <c r="B350" s="49"/>
      <c r="C350" s="49"/>
      <c r="D350" s="49"/>
      <c r="E350" s="49"/>
      <c r="F350" s="49"/>
    </row>
    <row r="351" spans="1:6" hidden="1" outlineLevel="1" x14ac:dyDescent="0.2">
      <c r="A351" s="47" t="s">
        <v>902</v>
      </c>
      <c r="B351" s="47"/>
      <c r="C351" s="47"/>
      <c r="D351" s="47"/>
      <c r="E351" s="47"/>
      <c r="F351" s="47"/>
    </row>
    <row r="352" spans="1:6" hidden="1" outlineLevel="1" x14ac:dyDescent="0.2">
      <c r="A352" s="47" t="s">
        <v>903</v>
      </c>
      <c r="B352" s="47"/>
      <c r="C352" s="47"/>
      <c r="D352" s="47"/>
      <c r="E352" s="47"/>
      <c r="F352" s="47"/>
    </row>
    <row r="353" spans="1:6" hidden="1" outlineLevel="1" x14ac:dyDescent="0.2">
      <c r="A353" s="47" t="s">
        <v>904</v>
      </c>
      <c r="B353" s="47"/>
      <c r="C353" s="47"/>
      <c r="D353" s="47"/>
      <c r="E353" s="47"/>
      <c r="F353" s="47"/>
    </row>
    <row r="354" spans="1:6" hidden="1" outlineLevel="1" x14ac:dyDescent="0.2">
      <c r="A354" s="47" t="s">
        <v>905</v>
      </c>
      <c r="B354" s="47"/>
      <c r="C354" s="47"/>
      <c r="D354" s="47"/>
      <c r="E354" s="47"/>
      <c r="F354" s="47"/>
    </row>
    <row r="355" spans="1:6" hidden="1" outlineLevel="1" x14ac:dyDescent="0.2">
      <c r="A355" s="47" t="s">
        <v>906</v>
      </c>
      <c r="B355" s="47"/>
      <c r="C355" s="47"/>
      <c r="D355" s="47"/>
      <c r="E355" s="47"/>
      <c r="F355" s="47"/>
    </row>
    <row r="356" spans="1:6" hidden="1" outlineLevel="1" x14ac:dyDescent="0.2">
      <c r="A356" s="42"/>
      <c r="B356" s="42"/>
      <c r="C356" s="42"/>
      <c r="D356" s="42"/>
      <c r="E356" s="42"/>
      <c r="F356" s="42"/>
    </row>
    <row r="357" spans="1:6" ht="16.5" hidden="1" outlineLevel="1" x14ac:dyDescent="0.2">
      <c r="A357" s="48" t="s">
        <v>907</v>
      </c>
      <c r="B357" s="48"/>
      <c r="C357" s="48"/>
      <c r="D357" s="48"/>
      <c r="E357" s="48"/>
      <c r="F357" s="48"/>
    </row>
    <row r="358" spans="1:6" hidden="1" outlineLevel="1" x14ac:dyDescent="0.2">
      <c r="A358" s="47" t="s">
        <v>908</v>
      </c>
      <c r="B358" s="47"/>
      <c r="C358" s="47"/>
      <c r="D358" s="47"/>
      <c r="E358" s="47"/>
      <c r="F358" s="47"/>
    </row>
    <row r="359" spans="1:6" hidden="1" outlineLevel="1" x14ac:dyDescent="0.2">
      <c r="A359" s="47" t="s">
        <v>909</v>
      </c>
      <c r="B359" s="47"/>
      <c r="C359" s="47"/>
      <c r="D359" s="47"/>
      <c r="E359" s="47"/>
      <c r="F359" s="47"/>
    </row>
    <row r="360" spans="1:6" hidden="1" outlineLevel="1" x14ac:dyDescent="0.2">
      <c r="A360" s="47" t="s">
        <v>910</v>
      </c>
      <c r="B360" s="47"/>
      <c r="C360" s="47"/>
      <c r="D360" s="47"/>
      <c r="E360" s="47"/>
      <c r="F360" s="47"/>
    </row>
    <row r="361" spans="1:6" hidden="1" outlineLevel="1" x14ac:dyDescent="0.2">
      <c r="A361" s="47" t="s">
        <v>911</v>
      </c>
      <c r="B361" s="47"/>
      <c r="C361" s="47"/>
      <c r="D361" s="47"/>
      <c r="E361" s="47"/>
      <c r="F361" s="47"/>
    </row>
    <row r="362" spans="1:6" hidden="1" outlineLevel="1" x14ac:dyDescent="0.2">
      <c r="A362" s="47" t="s">
        <v>912</v>
      </c>
      <c r="B362" s="47"/>
      <c r="C362" s="47"/>
      <c r="D362" s="47"/>
      <c r="E362" s="47"/>
      <c r="F362" s="47"/>
    </row>
    <row r="363" spans="1:6" ht="42" hidden="1" customHeight="1" outlineLevel="1" x14ac:dyDescent="0.2">
      <c r="A363" s="49"/>
      <c r="B363" s="49"/>
      <c r="C363" s="49"/>
      <c r="D363" s="49"/>
      <c r="E363" s="49"/>
      <c r="F363" s="49"/>
    </row>
    <row r="364" spans="1:6" ht="42" hidden="1" customHeight="1" outlineLevel="1" x14ac:dyDescent="0.2">
      <c r="A364" s="49"/>
      <c r="B364" s="49"/>
      <c r="C364" s="49"/>
      <c r="D364" s="49"/>
      <c r="E364" s="49"/>
      <c r="F364" s="49"/>
    </row>
    <row r="365" spans="1:6" hidden="1" outlineLevel="1" x14ac:dyDescent="0.2">
      <c r="A365" s="47" t="s">
        <v>913</v>
      </c>
      <c r="B365" s="47"/>
      <c r="C365" s="47"/>
      <c r="D365" s="47"/>
      <c r="E365" s="47"/>
      <c r="F365" s="47"/>
    </row>
    <row r="366" spans="1:6" hidden="1" outlineLevel="1" x14ac:dyDescent="0.2">
      <c r="A366" s="47" t="s">
        <v>914</v>
      </c>
      <c r="B366" s="47"/>
      <c r="C366" s="47"/>
      <c r="D366" s="47"/>
      <c r="E366" s="47"/>
      <c r="F366" s="47"/>
    </row>
    <row r="367" spans="1:6" hidden="1" outlineLevel="1" x14ac:dyDescent="0.2">
      <c r="A367" s="47" t="s">
        <v>915</v>
      </c>
      <c r="B367" s="47"/>
      <c r="C367" s="47"/>
      <c r="D367" s="47"/>
      <c r="E367" s="47"/>
      <c r="F367" s="47"/>
    </row>
    <row r="368" spans="1:6" hidden="1" outlineLevel="1" x14ac:dyDescent="0.2">
      <c r="A368" s="47" t="s">
        <v>916</v>
      </c>
      <c r="B368" s="47"/>
      <c r="C368" s="47"/>
      <c r="D368" s="47"/>
      <c r="E368" s="47"/>
      <c r="F368" s="47"/>
    </row>
    <row r="369" spans="1:6" hidden="1" outlineLevel="1" x14ac:dyDescent="0.2">
      <c r="A369" s="47" t="s">
        <v>917</v>
      </c>
      <c r="B369" s="47"/>
      <c r="C369" s="47"/>
      <c r="D369" s="47"/>
      <c r="E369" s="47"/>
      <c r="F369" s="47"/>
    </row>
    <row r="370" spans="1:6" hidden="1" outlineLevel="1" x14ac:dyDescent="0.2">
      <c r="A370" s="47" t="s">
        <v>918</v>
      </c>
      <c r="B370" s="47"/>
      <c r="C370" s="47"/>
      <c r="D370" s="47"/>
      <c r="E370" s="47"/>
      <c r="F370" s="47"/>
    </row>
    <row r="371" spans="1:6" hidden="1" outlineLevel="1" x14ac:dyDescent="0.2">
      <c r="A371" s="47" t="s">
        <v>919</v>
      </c>
      <c r="B371" s="47"/>
      <c r="C371" s="47"/>
      <c r="D371" s="47"/>
      <c r="E371" s="47"/>
      <c r="F371" s="47"/>
    </row>
    <row r="372" spans="1:6" hidden="1" outlineLevel="1" x14ac:dyDescent="0.2">
      <c r="A372" s="47" t="s">
        <v>920</v>
      </c>
      <c r="B372" s="47"/>
      <c r="C372" s="47"/>
      <c r="D372" s="47"/>
      <c r="E372" s="47"/>
      <c r="F372" s="47"/>
    </row>
    <row r="373" spans="1:6" ht="42" hidden="1" customHeight="1" outlineLevel="1" x14ac:dyDescent="0.2">
      <c r="A373" s="49"/>
      <c r="B373" s="49"/>
      <c r="C373" s="49"/>
      <c r="D373" s="49"/>
      <c r="E373" s="49"/>
      <c r="F373" s="49"/>
    </row>
    <row r="374" spans="1:6" hidden="1" outlineLevel="1" x14ac:dyDescent="0.2">
      <c r="A374" s="47" t="s">
        <v>921</v>
      </c>
      <c r="B374" s="47"/>
      <c r="C374" s="47"/>
      <c r="D374" s="47"/>
      <c r="E374" s="47"/>
      <c r="F374" s="47"/>
    </row>
    <row r="375" spans="1:6" hidden="1" outlineLevel="1" x14ac:dyDescent="0.2">
      <c r="A375" s="47" t="s">
        <v>922</v>
      </c>
      <c r="B375" s="47"/>
      <c r="C375" s="47"/>
      <c r="D375" s="47"/>
      <c r="E375" s="47"/>
      <c r="F375" s="47"/>
    </row>
    <row r="376" spans="1:6" hidden="1" outlineLevel="1" x14ac:dyDescent="0.2">
      <c r="A376" s="47" t="s">
        <v>923</v>
      </c>
      <c r="B376" s="47"/>
      <c r="C376" s="47"/>
      <c r="D376" s="47"/>
      <c r="E376" s="47"/>
      <c r="F376" s="47"/>
    </row>
    <row r="377" spans="1:6" hidden="1" outlineLevel="1" x14ac:dyDescent="0.2">
      <c r="A377" s="47" t="s">
        <v>924</v>
      </c>
      <c r="B377" s="47"/>
      <c r="C377" s="47"/>
      <c r="D377" s="47"/>
      <c r="E377" s="47"/>
      <c r="F377" s="47"/>
    </row>
    <row r="378" spans="1:6" hidden="1" outlineLevel="1" x14ac:dyDescent="0.2">
      <c r="A378" s="47" t="s">
        <v>925</v>
      </c>
      <c r="B378" s="47"/>
      <c r="C378" s="47"/>
      <c r="D378" s="47"/>
      <c r="E378" s="47"/>
      <c r="F378" s="47"/>
    </row>
    <row r="379" spans="1:6" hidden="1" outlineLevel="1" x14ac:dyDescent="0.2">
      <c r="A379" s="47" t="s">
        <v>926</v>
      </c>
      <c r="B379" s="47"/>
      <c r="C379" s="47"/>
      <c r="D379" s="47"/>
      <c r="E379" s="47"/>
      <c r="F379" s="47"/>
    </row>
    <row r="380" spans="1:6" hidden="1" outlineLevel="1" x14ac:dyDescent="0.2">
      <c r="A380" s="47" t="s">
        <v>927</v>
      </c>
      <c r="B380" s="47"/>
      <c r="C380" s="47"/>
      <c r="D380" s="47"/>
      <c r="E380" s="47"/>
      <c r="F380" s="47"/>
    </row>
    <row r="381" spans="1:6" hidden="1" outlineLevel="1" x14ac:dyDescent="0.2">
      <c r="A381" s="42"/>
      <c r="B381" s="42"/>
      <c r="C381" s="42"/>
      <c r="D381" s="42"/>
      <c r="E381" s="42"/>
      <c r="F381" s="42"/>
    </row>
    <row r="382" spans="1:6" ht="16.5" hidden="1" outlineLevel="1" x14ac:dyDescent="0.2">
      <c r="A382" s="48" t="s">
        <v>928</v>
      </c>
      <c r="B382" s="48"/>
      <c r="C382" s="48"/>
      <c r="D382" s="48"/>
      <c r="E382" s="48"/>
      <c r="F382" s="48"/>
    </row>
    <row r="383" spans="1:6" hidden="1" outlineLevel="1" x14ac:dyDescent="0.2">
      <c r="A383" s="47" t="s">
        <v>929</v>
      </c>
      <c r="B383" s="47"/>
      <c r="C383" s="47"/>
      <c r="D383" s="47"/>
      <c r="E383" s="47"/>
      <c r="F383" s="47"/>
    </row>
    <row r="384" spans="1:6" hidden="1" outlineLevel="1" x14ac:dyDescent="0.2">
      <c r="A384" s="47" t="s">
        <v>930</v>
      </c>
      <c r="B384" s="47"/>
      <c r="C384" s="47"/>
      <c r="D384" s="47"/>
      <c r="E384" s="47"/>
      <c r="F384" s="47"/>
    </row>
    <row r="385" spans="1:6" hidden="1" outlineLevel="1" x14ac:dyDescent="0.2">
      <c r="A385" s="47" t="s">
        <v>931</v>
      </c>
      <c r="B385" s="47"/>
      <c r="C385" s="47"/>
      <c r="D385" s="47"/>
      <c r="E385" s="47"/>
      <c r="F385" s="47"/>
    </row>
    <row r="386" spans="1:6" ht="66" hidden="1" customHeight="1" outlineLevel="1" x14ac:dyDescent="0.2">
      <c r="A386" s="49"/>
      <c r="B386" s="49"/>
      <c r="C386" s="49"/>
      <c r="D386" s="49"/>
      <c r="E386" s="49"/>
      <c r="F386" s="49"/>
    </row>
    <row r="387" spans="1:6" hidden="1" outlineLevel="1" x14ac:dyDescent="0.2">
      <c r="A387" s="47" t="s">
        <v>932</v>
      </c>
      <c r="B387" s="47"/>
      <c r="C387" s="47"/>
      <c r="D387" s="47"/>
      <c r="E387" s="47"/>
      <c r="F387" s="47"/>
    </row>
    <row r="388" spans="1:6" hidden="1" outlineLevel="1" x14ac:dyDescent="0.2">
      <c r="A388" s="47" t="s">
        <v>933</v>
      </c>
      <c r="B388" s="47"/>
      <c r="C388" s="47"/>
      <c r="D388" s="47"/>
      <c r="E388" s="47"/>
      <c r="F388" s="47"/>
    </row>
    <row r="389" spans="1:6" hidden="1" outlineLevel="1" x14ac:dyDescent="0.2">
      <c r="A389" s="47" t="s">
        <v>934</v>
      </c>
      <c r="B389" s="47"/>
      <c r="C389" s="47"/>
      <c r="D389" s="47"/>
      <c r="E389" s="47"/>
      <c r="F389" s="47"/>
    </row>
    <row r="390" spans="1:6" hidden="1" outlineLevel="1" x14ac:dyDescent="0.2">
      <c r="A390" s="47" t="s">
        <v>935</v>
      </c>
      <c r="B390" s="47"/>
      <c r="C390" s="47"/>
      <c r="D390" s="47"/>
      <c r="E390" s="47"/>
      <c r="F390" s="47"/>
    </row>
    <row r="391" spans="1:6" hidden="1" outlineLevel="1" x14ac:dyDescent="0.2">
      <c r="A391" s="42"/>
      <c r="B391" s="42"/>
      <c r="C391" s="42"/>
      <c r="D391" s="42"/>
      <c r="E391" s="42"/>
      <c r="F391" s="42"/>
    </row>
    <row r="392" spans="1:6" ht="16.5" hidden="1" outlineLevel="1" x14ac:dyDescent="0.2">
      <c r="A392" s="48" t="s">
        <v>936</v>
      </c>
      <c r="B392" s="48"/>
      <c r="C392" s="48"/>
      <c r="D392" s="48"/>
      <c r="E392" s="48"/>
      <c r="F392" s="48"/>
    </row>
    <row r="393" spans="1:6" hidden="1" outlineLevel="1" x14ac:dyDescent="0.2">
      <c r="A393" s="47" t="s">
        <v>937</v>
      </c>
      <c r="B393" s="47"/>
      <c r="C393" s="47"/>
      <c r="D393" s="47"/>
      <c r="E393" s="47"/>
      <c r="F393" s="47"/>
    </row>
    <row r="394" spans="1:6" ht="66" hidden="1" customHeight="1" outlineLevel="1" x14ac:dyDescent="0.2">
      <c r="A394" s="49"/>
      <c r="B394" s="49"/>
      <c r="C394" s="49"/>
      <c r="D394" s="49"/>
      <c r="E394" s="49"/>
      <c r="F394" s="49"/>
    </row>
    <row r="395" spans="1:6" hidden="1" outlineLevel="1" x14ac:dyDescent="0.2">
      <c r="A395" s="47" t="s">
        <v>938</v>
      </c>
      <c r="B395" s="47"/>
      <c r="C395" s="47"/>
      <c r="D395" s="47"/>
      <c r="E395" s="47"/>
      <c r="F395" s="47"/>
    </row>
    <row r="396" spans="1:6" hidden="1" outlineLevel="1" x14ac:dyDescent="0.2">
      <c r="A396" s="47" t="s">
        <v>939</v>
      </c>
      <c r="B396" s="47"/>
      <c r="C396" s="47"/>
      <c r="D396" s="47"/>
      <c r="E396" s="47"/>
      <c r="F396" s="47"/>
    </row>
    <row r="397" spans="1:6" hidden="1" outlineLevel="1" x14ac:dyDescent="0.2">
      <c r="A397" s="47" t="s">
        <v>940</v>
      </c>
      <c r="B397" s="47"/>
      <c r="C397" s="47"/>
      <c r="D397" s="47"/>
      <c r="E397" s="47"/>
      <c r="F397" s="47"/>
    </row>
    <row r="398" spans="1:6" hidden="1" outlineLevel="1" x14ac:dyDescent="0.2">
      <c r="A398" s="42"/>
      <c r="B398" s="42"/>
      <c r="C398" s="42"/>
      <c r="D398" s="42"/>
      <c r="E398" s="42"/>
      <c r="F398" s="42"/>
    </row>
    <row r="399" spans="1:6" ht="16.5" hidden="1" outlineLevel="1" x14ac:dyDescent="0.2">
      <c r="A399" s="48" t="s">
        <v>941</v>
      </c>
      <c r="B399" s="48"/>
      <c r="C399" s="48"/>
      <c r="D399" s="48"/>
      <c r="E399" s="48"/>
      <c r="F399" s="48"/>
    </row>
    <row r="400" spans="1:6" hidden="1" outlineLevel="1" x14ac:dyDescent="0.2">
      <c r="A400" s="47" t="s">
        <v>942</v>
      </c>
      <c r="B400" s="47"/>
      <c r="C400" s="47"/>
      <c r="D400" s="47"/>
      <c r="E400" s="47"/>
      <c r="F400" s="47"/>
    </row>
    <row r="401" spans="1:6" hidden="1" outlineLevel="1" x14ac:dyDescent="0.2">
      <c r="A401" s="47" t="s">
        <v>943</v>
      </c>
      <c r="B401" s="47"/>
      <c r="C401" s="47"/>
      <c r="D401" s="47"/>
      <c r="E401" s="47"/>
      <c r="F401" s="47"/>
    </row>
    <row r="402" spans="1:6" hidden="1" outlineLevel="1" x14ac:dyDescent="0.2">
      <c r="A402" s="47" t="s">
        <v>944</v>
      </c>
      <c r="B402" s="47"/>
      <c r="C402" s="47"/>
      <c r="D402" s="47"/>
      <c r="E402" s="47"/>
      <c r="F402" s="47"/>
    </row>
    <row r="403" spans="1:6" hidden="1" outlineLevel="1" x14ac:dyDescent="0.2">
      <c r="A403" s="47" t="s">
        <v>945</v>
      </c>
      <c r="B403" s="47"/>
      <c r="C403" s="47"/>
      <c r="D403" s="47"/>
      <c r="E403" s="47"/>
      <c r="F403" s="47"/>
    </row>
    <row r="404" spans="1:6" hidden="1" outlineLevel="1" x14ac:dyDescent="0.2">
      <c r="A404" s="47" t="s">
        <v>946</v>
      </c>
      <c r="B404" s="47"/>
      <c r="C404" s="47"/>
      <c r="D404" s="47"/>
      <c r="E404" s="47"/>
      <c r="F404" s="47"/>
    </row>
    <row r="405" spans="1:6" hidden="1" outlineLevel="1" x14ac:dyDescent="0.2">
      <c r="A405" s="47" t="s">
        <v>947</v>
      </c>
      <c r="B405" s="47"/>
      <c r="C405" s="47"/>
      <c r="D405" s="47"/>
      <c r="E405" s="47"/>
      <c r="F405" s="47"/>
    </row>
    <row r="406" spans="1:6" hidden="1" outlineLevel="1" x14ac:dyDescent="0.2">
      <c r="A406" s="47" t="s">
        <v>948</v>
      </c>
      <c r="B406" s="47"/>
      <c r="C406" s="47"/>
      <c r="D406" s="47"/>
      <c r="E406" s="47"/>
      <c r="F406" s="47"/>
    </row>
    <row r="407" spans="1:6" hidden="1" outlineLevel="1" x14ac:dyDescent="0.2">
      <c r="A407" s="47" t="s">
        <v>949</v>
      </c>
      <c r="B407" s="47"/>
      <c r="C407" s="47"/>
      <c r="D407" s="47"/>
      <c r="E407" s="47"/>
      <c r="F407" s="47"/>
    </row>
    <row r="408" spans="1:6" hidden="1" outlineLevel="1" x14ac:dyDescent="0.2">
      <c r="A408" s="47" t="s">
        <v>950</v>
      </c>
      <c r="B408" s="47"/>
      <c r="C408" s="47"/>
      <c r="D408" s="47"/>
      <c r="E408" s="47"/>
      <c r="F408" s="47"/>
    </row>
    <row r="409" spans="1:6" hidden="1" outlineLevel="1" x14ac:dyDescent="0.2">
      <c r="A409" s="47" t="s">
        <v>951</v>
      </c>
      <c r="B409" s="47"/>
      <c r="C409" s="47"/>
      <c r="D409" s="47"/>
      <c r="E409" s="47"/>
      <c r="F409" s="47"/>
    </row>
    <row r="410" spans="1:6" hidden="1" outlineLevel="1" x14ac:dyDescent="0.2">
      <c r="A410" s="47" t="s">
        <v>952</v>
      </c>
      <c r="B410" s="47"/>
      <c r="C410" s="47"/>
      <c r="D410" s="47"/>
      <c r="E410" s="47"/>
      <c r="F410" s="47"/>
    </row>
    <row r="411" spans="1:6" hidden="1" outlineLevel="1" x14ac:dyDescent="0.2">
      <c r="A411" s="47" t="s">
        <v>953</v>
      </c>
      <c r="B411" s="47"/>
      <c r="C411" s="47"/>
      <c r="D411" s="47"/>
      <c r="E411" s="47"/>
      <c r="F411" s="47"/>
    </row>
    <row r="412" spans="1:6" hidden="1" outlineLevel="1" x14ac:dyDescent="0.2">
      <c r="A412" s="47" t="s">
        <v>954</v>
      </c>
      <c r="B412" s="47"/>
      <c r="C412" s="47"/>
      <c r="D412" s="47"/>
      <c r="E412" s="47"/>
      <c r="F412" s="47"/>
    </row>
    <row r="413" spans="1:6" hidden="1" outlineLevel="1" x14ac:dyDescent="0.2">
      <c r="A413" s="47" t="s">
        <v>955</v>
      </c>
      <c r="B413" s="47"/>
      <c r="C413" s="47"/>
      <c r="D413" s="47"/>
      <c r="E413" s="47"/>
      <c r="F413" s="47"/>
    </row>
    <row r="414" spans="1:6" hidden="1" outlineLevel="1" x14ac:dyDescent="0.2">
      <c r="A414" s="47" t="s">
        <v>956</v>
      </c>
      <c r="B414" s="47"/>
      <c r="C414" s="47"/>
      <c r="D414" s="47"/>
      <c r="E414" s="47"/>
      <c r="F414" s="47"/>
    </row>
    <row r="415" spans="1:6" hidden="1" outlineLevel="1" x14ac:dyDescent="0.2">
      <c r="A415" s="47" t="s">
        <v>957</v>
      </c>
      <c r="B415" s="47"/>
      <c r="C415" s="47"/>
      <c r="D415" s="47"/>
      <c r="E415" s="47"/>
      <c r="F415" s="47"/>
    </row>
    <row r="416" spans="1:6" hidden="1" outlineLevel="1" x14ac:dyDescent="0.2">
      <c r="A416" s="47" t="s">
        <v>958</v>
      </c>
      <c r="B416" s="47"/>
      <c r="C416" s="47"/>
      <c r="D416" s="47"/>
      <c r="E416" s="47"/>
      <c r="F416" s="47"/>
    </row>
    <row r="417" spans="1:6" ht="66" hidden="1" customHeight="1" outlineLevel="1" x14ac:dyDescent="0.2">
      <c r="A417" s="49"/>
      <c r="B417" s="49"/>
      <c r="C417" s="49"/>
      <c r="D417" s="49"/>
      <c r="E417" s="49"/>
      <c r="F417" s="49"/>
    </row>
    <row r="418" spans="1:6" hidden="1" outlineLevel="1" x14ac:dyDescent="0.2">
      <c r="A418" s="47" t="s">
        <v>959</v>
      </c>
      <c r="B418" s="47"/>
      <c r="C418" s="47"/>
      <c r="D418" s="47"/>
      <c r="E418" s="47"/>
      <c r="F418" s="47"/>
    </row>
    <row r="419" spans="1:6" hidden="1" outlineLevel="1" x14ac:dyDescent="0.2">
      <c r="A419" s="47" t="s">
        <v>960</v>
      </c>
      <c r="B419" s="47"/>
      <c r="C419" s="47"/>
      <c r="D419" s="47"/>
      <c r="E419" s="47"/>
      <c r="F419" s="47"/>
    </row>
    <row r="420" spans="1:6" hidden="1" outlineLevel="1" x14ac:dyDescent="0.2">
      <c r="A420" s="47" t="s">
        <v>961</v>
      </c>
      <c r="B420" s="47"/>
      <c r="C420" s="47"/>
      <c r="D420" s="47"/>
      <c r="E420" s="47"/>
      <c r="F420" s="47"/>
    </row>
    <row r="421" spans="1:6" hidden="1" outlineLevel="1" x14ac:dyDescent="0.2">
      <c r="A421" s="47" t="s">
        <v>962</v>
      </c>
      <c r="B421" s="47"/>
      <c r="C421" s="47"/>
      <c r="D421" s="47"/>
      <c r="E421" s="47"/>
      <c r="F421" s="47"/>
    </row>
    <row r="422" spans="1:6" hidden="1" outlineLevel="1" x14ac:dyDescent="0.2">
      <c r="A422" s="47" t="s">
        <v>963</v>
      </c>
      <c r="B422" s="47"/>
      <c r="C422" s="47"/>
      <c r="D422" s="47"/>
      <c r="E422" s="47"/>
      <c r="F422" s="47"/>
    </row>
    <row r="423" spans="1:6" hidden="1" outlineLevel="1" x14ac:dyDescent="0.2">
      <c r="A423" s="47" t="s">
        <v>964</v>
      </c>
      <c r="B423" s="47"/>
      <c r="C423" s="47"/>
      <c r="D423" s="47"/>
      <c r="E423" s="47"/>
      <c r="F423" s="47"/>
    </row>
    <row r="424" spans="1:6" ht="66" hidden="1" customHeight="1" outlineLevel="1" x14ac:dyDescent="0.2">
      <c r="A424" s="49"/>
      <c r="B424" s="49"/>
      <c r="C424" s="49"/>
      <c r="D424" s="49"/>
      <c r="E424" s="49"/>
      <c r="F424" s="49"/>
    </row>
    <row r="425" spans="1:6" hidden="1" outlineLevel="1" x14ac:dyDescent="0.2">
      <c r="A425" s="47" t="s">
        <v>965</v>
      </c>
      <c r="B425" s="47"/>
      <c r="C425" s="47"/>
      <c r="D425" s="47"/>
      <c r="E425" s="47"/>
      <c r="F425" s="47"/>
    </row>
    <row r="426" spans="1:6" hidden="1" outlineLevel="1" x14ac:dyDescent="0.2">
      <c r="A426" s="42"/>
      <c r="B426" s="42"/>
      <c r="C426" s="42"/>
      <c r="D426" s="42"/>
      <c r="E426" s="42"/>
      <c r="F426" s="42"/>
    </row>
    <row r="427" spans="1:6" ht="16.5" hidden="1" outlineLevel="1" x14ac:dyDescent="0.2">
      <c r="A427" s="48" t="s">
        <v>966</v>
      </c>
      <c r="B427" s="48"/>
      <c r="C427" s="48"/>
      <c r="D427" s="48"/>
      <c r="E427" s="48"/>
      <c r="F427" s="48"/>
    </row>
    <row r="428" spans="1:6" hidden="1" outlineLevel="1" x14ac:dyDescent="0.2">
      <c r="A428" s="47" t="s">
        <v>967</v>
      </c>
      <c r="B428" s="47"/>
      <c r="C428" s="47"/>
      <c r="D428" s="47"/>
      <c r="E428" s="47"/>
      <c r="F428" s="47"/>
    </row>
    <row r="429" spans="1:6" hidden="1" outlineLevel="1" x14ac:dyDescent="0.2">
      <c r="A429" s="47" t="s">
        <v>968</v>
      </c>
      <c r="B429" s="47"/>
      <c r="C429" s="47"/>
      <c r="D429" s="47"/>
      <c r="E429" s="47"/>
      <c r="F429" s="47"/>
    </row>
    <row r="430" spans="1:6" ht="42" hidden="1" customHeight="1" outlineLevel="1" x14ac:dyDescent="0.2">
      <c r="A430" s="49"/>
      <c r="B430" s="49"/>
      <c r="C430" s="49"/>
      <c r="D430" s="49"/>
      <c r="E430" s="49"/>
      <c r="F430" s="49"/>
    </row>
    <row r="431" spans="1:6" ht="66" hidden="1" customHeight="1" outlineLevel="1" x14ac:dyDescent="0.2">
      <c r="A431" s="49"/>
      <c r="B431" s="49"/>
      <c r="C431" s="49"/>
      <c r="D431" s="49"/>
      <c r="E431" s="49"/>
      <c r="F431" s="49"/>
    </row>
    <row r="432" spans="1:6" hidden="1" outlineLevel="1" x14ac:dyDescent="0.2">
      <c r="A432" s="47" t="s">
        <v>969</v>
      </c>
      <c r="B432" s="47"/>
      <c r="C432" s="47"/>
      <c r="D432" s="47"/>
      <c r="E432" s="47"/>
      <c r="F432" s="47"/>
    </row>
    <row r="433" spans="1:6" hidden="1" outlineLevel="1" x14ac:dyDescent="0.2">
      <c r="A433" s="47" t="s">
        <v>970</v>
      </c>
      <c r="B433" s="47"/>
      <c r="C433" s="47"/>
      <c r="D433" s="47"/>
      <c r="E433" s="47"/>
      <c r="F433" s="47"/>
    </row>
    <row r="434" spans="1:6" hidden="1" outlineLevel="1" x14ac:dyDescent="0.2">
      <c r="A434" s="47" t="s">
        <v>971</v>
      </c>
      <c r="B434" s="47"/>
      <c r="C434" s="47"/>
      <c r="D434" s="47"/>
      <c r="E434" s="47"/>
      <c r="F434" s="47"/>
    </row>
    <row r="435" spans="1:6" hidden="1" outlineLevel="1" x14ac:dyDescent="0.2">
      <c r="A435" s="47" t="s">
        <v>972</v>
      </c>
      <c r="B435" s="47"/>
      <c r="C435" s="47"/>
      <c r="D435" s="47"/>
      <c r="E435" s="47"/>
      <c r="F435" s="47"/>
    </row>
    <row r="436" spans="1:6" hidden="1" outlineLevel="1" x14ac:dyDescent="0.2">
      <c r="A436" s="42"/>
      <c r="B436" s="42"/>
      <c r="C436" s="42"/>
      <c r="D436" s="42"/>
      <c r="E436" s="42"/>
      <c r="F436" s="42"/>
    </row>
    <row r="437" spans="1:6" ht="16.5" hidden="1" outlineLevel="1" x14ac:dyDescent="0.2">
      <c r="A437" s="48" t="s">
        <v>973</v>
      </c>
      <c r="B437" s="48"/>
      <c r="C437" s="48"/>
      <c r="D437" s="48"/>
      <c r="E437" s="48"/>
      <c r="F437" s="48"/>
    </row>
    <row r="438" spans="1:6" hidden="1" outlineLevel="1" x14ac:dyDescent="0.2">
      <c r="A438" s="47" t="s">
        <v>974</v>
      </c>
      <c r="B438" s="47"/>
      <c r="C438" s="47"/>
      <c r="D438" s="47"/>
      <c r="E438" s="47"/>
      <c r="F438" s="47"/>
    </row>
    <row r="439" spans="1:6" hidden="1" outlineLevel="1" x14ac:dyDescent="0.2">
      <c r="A439" s="47" t="s">
        <v>975</v>
      </c>
      <c r="B439" s="47"/>
      <c r="C439" s="47"/>
      <c r="D439" s="47"/>
      <c r="E439" s="47"/>
      <c r="F439" s="47"/>
    </row>
    <row r="440" spans="1:6" hidden="1" outlineLevel="1" x14ac:dyDescent="0.2">
      <c r="A440" s="47" t="s">
        <v>976</v>
      </c>
      <c r="B440" s="47"/>
      <c r="C440" s="47"/>
      <c r="D440" s="47"/>
      <c r="E440" s="47"/>
      <c r="F440" s="47"/>
    </row>
    <row r="441" spans="1:6" hidden="1" outlineLevel="1" x14ac:dyDescent="0.2">
      <c r="A441" s="47" t="s">
        <v>977</v>
      </c>
      <c r="B441" s="47"/>
      <c r="C441" s="47"/>
      <c r="D441" s="47"/>
      <c r="E441" s="47"/>
      <c r="F441" s="47"/>
    </row>
    <row r="442" spans="1:6" hidden="1" outlineLevel="1" x14ac:dyDescent="0.2">
      <c r="A442" s="47" t="s">
        <v>978</v>
      </c>
      <c r="B442" s="47"/>
      <c r="C442" s="47"/>
      <c r="D442" s="47"/>
      <c r="E442" s="47"/>
      <c r="F442" s="47"/>
    </row>
    <row r="443" spans="1:6" ht="42" hidden="1" customHeight="1" outlineLevel="1" x14ac:dyDescent="0.2">
      <c r="A443" s="49"/>
      <c r="B443" s="49"/>
      <c r="C443" s="49"/>
      <c r="D443" s="49"/>
      <c r="E443" s="49"/>
      <c r="F443" s="49"/>
    </row>
    <row r="444" spans="1:6" ht="66" hidden="1" customHeight="1" outlineLevel="1" x14ac:dyDescent="0.2">
      <c r="A444" s="49"/>
      <c r="B444" s="49"/>
      <c r="C444" s="49"/>
      <c r="D444" s="49"/>
      <c r="E444" s="49"/>
      <c r="F444" s="49"/>
    </row>
    <row r="445" spans="1:6" hidden="1" outlineLevel="1" x14ac:dyDescent="0.2">
      <c r="A445" s="47" t="s">
        <v>979</v>
      </c>
      <c r="B445" s="47"/>
      <c r="C445" s="47"/>
      <c r="D445" s="47"/>
      <c r="E445" s="47"/>
      <c r="F445" s="47"/>
    </row>
    <row r="446" spans="1:6" hidden="1" outlineLevel="1" x14ac:dyDescent="0.2">
      <c r="A446" s="47" t="s">
        <v>980</v>
      </c>
      <c r="B446" s="47"/>
      <c r="C446" s="47"/>
      <c r="D446" s="47"/>
      <c r="E446" s="47"/>
      <c r="F446" s="47"/>
    </row>
    <row r="447" spans="1:6" hidden="1" outlineLevel="1" x14ac:dyDescent="0.2">
      <c r="A447" s="47" t="s">
        <v>981</v>
      </c>
      <c r="B447" s="47"/>
      <c r="C447" s="47"/>
      <c r="D447" s="47"/>
      <c r="E447" s="47"/>
      <c r="F447" s="47"/>
    </row>
    <row r="448" spans="1:6" hidden="1" outlineLevel="1" x14ac:dyDescent="0.2">
      <c r="A448" s="47" t="s">
        <v>968</v>
      </c>
      <c r="B448" s="47"/>
      <c r="C448" s="47"/>
      <c r="D448" s="47"/>
      <c r="E448" s="47"/>
      <c r="F448" s="47"/>
    </row>
    <row r="449" spans="1:6" hidden="1" outlineLevel="1" x14ac:dyDescent="0.2">
      <c r="A449" s="47" t="s">
        <v>982</v>
      </c>
      <c r="B449" s="47"/>
      <c r="C449" s="47"/>
      <c r="D449" s="47"/>
      <c r="E449" s="47"/>
      <c r="F449" s="47"/>
    </row>
    <row r="450" spans="1:6" hidden="1" outlineLevel="1" x14ac:dyDescent="0.2">
      <c r="A450" s="47" t="s">
        <v>983</v>
      </c>
      <c r="B450" s="47"/>
      <c r="C450" s="47"/>
      <c r="D450" s="47"/>
      <c r="E450" s="47"/>
      <c r="F450" s="47"/>
    </row>
    <row r="451" spans="1:6" hidden="1" outlineLevel="1" x14ac:dyDescent="0.2">
      <c r="A451" s="47" t="s">
        <v>984</v>
      </c>
      <c r="B451" s="47"/>
      <c r="C451" s="47"/>
      <c r="D451" s="47"/>
      <c r="E451" s="47"/>
      <c r="F451" s="47"/>
    </row>
    <row r="452" spans="1:6" hidden="1" outlineLevel="1" x14ac:dyDescent="0.2">
      <c r="A452" s="47" t="s">
        <v>985</v>
      </c>
      <c r="B452" s="47"/>
      <c r="C452" s="47"/>
      <c r="D452" s="47"/>
      <c r="E452" s="47"/>
      <c r="F452" s="47"/>
    </row>
    <row r="453" spans="1:6" hidden="1" outlineLevel="1" x14ac:dyDescent="0.2">
      <c r="A453" s="47" t="s">
        <v>986</v>
      </c>
      <c r="B453" s="47"/>
      <c r="C453" s="47"/>
      <c r="D453" s="47"/>
      <c r="E453" s="47"/>
      <c r="F453" s="47"/>
    </row>
    <row r="454" spans="1:6" hidden="1" outlineLevel="1" x14ac:dyDescent="0.2">
      <c r="A454" s="42"/>
      <c r="B454" s="42"/>
      <c r="C454" s="42"/>
      <c r="D454" s="42"/>
      <c r="E454" s="42"/>
      <c r="F454" s="42"/>
    </row>
    <row r="455" spans="1:6" ht="16.5" hidden="1" outlineLevel="1" x14ac:dyDescent="0.2">
      <c r="A455" s="48" t="s">
        <v>987</v>
      </c>
      <c r="B455" s="48"/>
      <c r="C455" s="48"/>
      <c r="D455" s="48"/>
      <c r="E455" s="48"/>
      <c r="F455" s="48"/>
    </row>
    <row r="456" spans="1:6" hidden="1" outlineLevel="1" x14ac:dyDescent="0.2">
      <c r="A456" s="47" t="s">
        <v>988</v>
      </c>
      <c r="B456" s="47"/>
      <c r="C456" s="47"/>
      <c r="D456" s="47"/>
      <c r="E456" s="47"/>
      <c r="F456" s="47"/>
    </row>
    <row r="457" spans="1:6" hidden="1" outlineLevel="1" x14ac:dyDescent="0.2">
      <c r="A457" s="47" t="s">
        <v>989</v>
      </c>
      <c r="B457" s="47"/>
      <c r="C457" s="47"/>
      <c r="D457" s="47"/>
      <c r="E457" s="47"/>
      <c r="F457" s="47"/>
    </row>
    <row r="458" spans="1:6" hidden="1" outlineLevel="1" x14ac:dyDescent="0.2">
      <c r="A458" s="47" t="s">
        <v>990</v>
      </c>
      <c r="B458" s="47"/>
      <c r="C458" s="47"/>
      <c r="D458" s="47"/>
      <c r="E458" s="47"/>
      <c r="F458" s="47"/>
    </row>
    <row r="459" spans="1:6" hidden="1" outlineLevel="1" x14ac:dyDescent="0.2">
      <c r="A459" s="47" t="s">
        <v>991</v>
      </c>
      <c r="B459" s="47"/>
      <c r="C459" s="47"/>
      <c r="D459" s="47"/>
      <c r="E459" s="47"/>
      <c r="F459" s="47"/>
    </row>
    <row r="460" spans="1:6" hidden="1" outlineLevel="1" x14ac:dyDescent="0.2">
      <c r="A460" s="47" t="s">
        <v>992</v>
      </c>
      <c r="B460" s="47"/>
      <c r="C460" s="47"/>
      <c r="D460" s="47"/>
      <c r="E460" s="47"/>
      <c r="F460" s="47"/>
    </row>
    <row r="461" spans="1:6" hidden="1" outlineLevel="1" x14ac:dyDescent="0.2">
      <c r="A461" s="47" t="s">
        <v>993</v>
      </c>
      <c r="B461" s="47"/>
      <c r="C461" s="47"/>
      <c r="D461" s="47"/>
      <c r="E461" s="47"/>
      <c r="F461" s="47"/>
    </row>
    <row r="462" spans="1:6" hidden="1" outlineLevel="1" x14ac:dyDescent="0.2">
      <c r="A462" s="47" t="s">
        <v>994</v>
      </c>
      <c r="B462" s="47"/>
      <c r="C462" s="47"/>
      <c r="D462" s="47"/>
      <c r="E462" s="47"/>
      <c r="F462" s="47"/>
    </row>
    <row r="463" spans="1:6" hidden="1" outlineLevel="1" x14ac:dyDescent="0.2">
      <c r="A463" s="47" t="s">
        <v>995</v>
      </c>
      <c r="B463" s="47"/>
      <c r="C463" s="47"/>
      <c r="D463" s="47"/>
      <c r="E463" s="47"/>
      <c r="F463" s="47"/>
    </row>
    <row r="464" spans="1:6" hidden="1" outlineLevel="1" x14ac:dyDescent="0.2">
      <c r="A464" s="47" t="s">
        <v>996</v>
      </c>
      <c r="B464" s="47"/>
      <c r="C464" s="47"/>
      <c r="D464" s="47"/>
      <c r="E464" s="47"/>
      <c r="F464" s="47"/>
    </row>
    <row r="465" spans="1:6" hidden="1" outlineLevel="1" x14ac:dyDescent="0.2">
      <c r="A465" s="47" t="s">
        <v>997</v>
      </c>
      <c r="B465" s="47"/>
      <c r="C465" s="47"/>
      <c r="D465" s="47"/>
      <c r="E465" s="47"/>
      <c r="F465" s="47"/>
    </row>
    <row r="466" spans="1:6" hidden="1" outlineLevel="1" x14ac:dyDescent="0.2">
      <c r="A466" s="47" t="s">
        <v>998</v>
      </c>
      <c r="B466" s="47"/>
      <c r="C466" s="47"/>
      <c r="D466" s="47"/>
      <c r="E466" s="47"/>
      <c r="F466" s="47"/>
    </row>
    <row r="467" spans="1:6" hidden="1" outlineLevel="1" x14ac:dyDescent="0.2">
      <c r="A467" s="47" t="s">
        <v>999</v>
      </c>
      <c r="B467" s="47"/>
      <c r="C467" s="47"/>
      <c r="D467" s="47"/>
      <c r="E467" s="47"/>
      <c r="F467" s="47"/>
    </row>
    <row r="468" spans="1:6" hidden="1" outlineLevel="1" x14ac:dyDescent="0.2">
      <c r="A468" s="47" t="s">
        <v>1000</v>
      </c>
      <c r="B468" s="47"/>
      <c r="C468" s="47"/>
      <c r="D468" s="47"/>
      <c r="E468" s="47"/>
      <c r="F468" s="47"/>
    </row>
    <row r="469" spans="1:6" hidden="1" outlineLevel="1" x14ac:dyDescent="0.2">
      <c r="A469" s="47" t="s">
        <v>1001</v>
      </c>
      <c r="B469" s="47"/>
      <c r="C469" s="47"/>
      <c r="D469" s="47"/>
      <c r="E469" s="47"/>
      <c r="F469" s="47"/>
    </row>
    <row r="470" spans="1:6" hidden="1" outlineLevel="1" x14ac:dyDescent="0.2">
      <c r="A470" s="47" t="s">
        <v>1002</v>
      </c>
      <c r="B470" s="47"/>
      <c r="C470" s="47"/>
      <c r="D470" s="47"/>
      <c r="E470" s="47"/>
      <c r="F470" s="47"/>
    </row>
    <row r="471" spans="1:6" hidden="1" outlineLevel="1" x14ac:dyDescent="0.2">
      <c r="A471" s="47" t="s">
        <v>1003</v>
      </c>
      <c r="B471" s="47"/>
      <c r="C471" s="47"/>
      <c r="D471" s="47"/>
      <c r="E471" s="47"/>
      <c r="F471" s="47"/>
    </row>
    <row r="472" spans="1:6" hidden="1" outlineLevel="1" x14ac:dyDescent="0.2">
      <c r="A472" s="47" t="s">
        <v>1004</v>
      </c>
      <c r="B472" s="47"/>
      <c r="C472" s="47"/>
      <c r="D472" s="47"/>
      <c r="E472" s="47"/>
      <c r="F472" s="47"/>
    </row>
    <row r="473" spans="1:6" hidden="1" outlineLevel="1" x14ac:dyDescent="0.2">
      <c r="A473" s="47" t="s">
        <v>1005</v>
      </c>
      <c r="B473" s="47"/>
      <c r="C473" s="47"/>
      <c r="D473" s="47"/>
      <c r="E473" s="47"/>
      <c r="F473" s="47"/>
    </row>
    <row r="474" spans="1:6" hidden="1" outlineLevel="1" x14ac:dyDescent="0.2">
      <c r="A474" s="47" t="s">
        <v>1006</v>
      </c>
      <c r="B474" s="47"/>
      <c r="C474" s="47"/>
      <c r="D474" s="47"/>
      <c r="E474" s="47"/>
      <c r="F474" s="47"/>
    </row>
    <row r="475" spans="1:6" hidden="1" outlineLevel="1" x14ac:dyDescent="0.2">
      <c r="A475" s="47" t="s">
        <v>1007</v>
      </c>
      <c r="B475" s="47"/>
      <c r="C475" s="47"/>
      <c r="D475" s="47"/>
      <c r="E475" s="47"/>
      <c r="F475" s="47"/>
    </row>
    <row r="476" spans="1:6" hidden="1" outlineLevel="1" x14ac:dyDescent="0.2">
      <c r="A476" s="42"/>
      <c r="B476" s="42"/>
      <c r="C476" s="42"/>
      <c r="D476" s="42"/>
      <c r="E476" s="42"/>
      <c r="F476" s="42"/>
    </row>
    <row r="477" spans="1:6" hidden="1" outlineLevel="1" x14ac:dyDescent="0.2">
      <c r="A477" s="42"/>
      <c r="B477" s="42"/>
      <c r="C477" s="42"/>
      <c r="D477" s="42"/>
      <c r="E477" s="42"/>
      <c r="F477" s="42"/>
    </row>
    <row r="478" spans="1:6" ht="20.25" collapsed="1" x14ac:dyDescent="0.2">
      <c r="A478" s="46" t="s">
        <v>1008</v>
      </c>
      <c r="B478" s="46"/>
      <c r="C478" s="46"/>
      <c r="D478" s="46"/>
      <c r="E478" s="46"/>
      <c r="F478" s="46"/>
    </row>
    <row r="479" spans="1:6" hidden="1" outlineLevel="1" x14ac:dyDescent="0.2">
      <c r="A479" s="47" t="s">
        <v>1009</v>
      </c>
      <c r="B479" s="47"/>
      <c r="C479" s="47"/>
      <c r="D479" s="47"/>
      <c r="E479" s="47"/>
      <c r="F479" s="47"/>
    </row>
    <row r="480" spans="1:6" hidden="1" outlineLevel="1" x14ac:dyDescent="0.2">
      <c r="A480" s="47" t="s">
        <v>1010</v>
      </c>
      <c r="B480" s="47"/>
      <c r="C480" s="47"/>
      <c r="D480" s="47"/>
      <c r="E480" s="47"/>
      <c r="F480" s="47"/>
    </row>
    <row r="481" spans="1:6" hidden="1" outlineLevel="1" x14ac:dyDescent="0.2">
      <c r="A481" s="47" t="s">
        <v>1011</v>
      </c>
      <c r="B481" s="47"/>
      <c r="C481" s="47"/>
      <c r="D481" s="47"/>
      <c r="E481" s="47"/>
      <c r="F481" s="47"/>
    </row>
    <row r="482" spans="1:6" hidden="1" outlineLevel="1" x14ac:dyDescent="0.2">
      <c r="A482" s="47" t="s">
        <v>1012</v>
      </c>
      <c r="B482" s="47"/>
      <c r="C482" s="47"/>
      <c r="D482" s="47"/>
      <c r="E482" s="47"/>
      <c r="F482" s="47"/>
    </row>
    <row r="483" spans="1:6" hidden="1" outlineLevel="1" x14ac:dyDescent="0.2">
      <c r="A483" s="47" t="s">
        <v>1013</v>
      </c>
      <c r="B483" s="47"/>
      <c r="C483" s="47"/>
      <c r="D483" s="47"/>
      <c r="E483" s="47"/>
      <c r="F483" s="47"/>
    </row>
    <row r="484" spans="1:6" hidden="1" outlineLevel="1" x14ac:dyDescent="0.2">
      <c r="A484" s="47" t="s">
        <v>1014</v>
      </c>
      <c r="B484" s="47"/>
      <c r="C484" s="47"/>
      <c r="D484" s="47"/>
      <c r="E484" s="47"/>
      <c r="F484" s="47"/>
    </row>
    <row r="485" spans="1:6" hidden="1" outlineLevel="1" x14ac:dyDescent="0.2">
      <c r="A485" s="42"/>
      <c r="B485" s="42"/>
      <c r="C485" s="42"/>
      <c r="D485" s="42"/>
      <c r="E485" s="42"/>
      <c r="F485" s="42"/>
    </row>
    <row r="486" spans="1:6" ht="16.5" hidden="1" outlineLevel="1" x14ac:dyDescent="0.2">
      <c r="A486" s="48" t="s">
        <v>1015</v>
      </c>
      <c r="B486" s="48"/>
      <c r="C486" s="48"/>
      <c r="D486" s="48"/>
      <c r="E486" s="48"/>
      <c r="F486" s="48"/>
    </row>
    <row r="487" spans="1:6" hidden="1" outlineLevel="1" x14ac:dyDescent="0.2">
      <c r="A487" s="47" t="s">
        <v>1016</v>
      </c>
      <c r="B487" s="47"/>
      <c r="C487" s="47"/>
      <c r="D487" s="47"/>
      <c r="E487" s="47"/>
      <c r="F487" s="47"/>
    </row>
    <row r="488" spans="1:6" hidden="1" outlineLevel="1" x14ac:dyDescent="0.2">
      <c r="A488" s="47" t="s">
        <v>1017</v>
      </c>
      <c r="B488" s="47"/>
      <c r="C488" s="47"/>
      <c r="D488" s="47"/>
      <c r="E488" s="47"/>
      <c r="F488" s="47"/>
    </row>
    <row r="489" spans="1:6" hidden="1" outlineLevel="1" x14ac:dyDescent="0.2">
      <c r="A489" s="47" t="s">
        <v>1018</v>
      </c>
      <c r="B489" s="47"/>
      <c r="C489" s="47"/>
      <c r="D489" s="47"/>
      <c r="E489" s="47"/>
      <c r="F489" s="47"/>
    </row>
    <row r="490" spans="1:6" hidden="1" outlineLevel="1" x14ac:dyDescent="0.2">
      <c r="A490" s="47" t="s">
        <v>1019</v>
      </c>
      <c r="B490" s="47"/>
      <c r="C490" s="47"/>
      <c r="D490" s="47"/>
      <c r="E490" s="47"/>
      <c r="F490" s="47"/>
    </row>
    <row r="491" spans="1:6" hidden="1" outlineLevel="1" x14ac:dyDescent="0.2">
      <c r="A491" s="47" t="s">
        <v>1020</v>
      </c>
      <c r="B491" s="47"/>
      <c r="C491" s="47"/>
      <c r="D491" s="47"/>
      <c r="E491" s="47"/>
      <c r="F491" s="47"/>
    </row>
    <row r="492" spans="1:6" hidden="1" outlineLevel="1" x14ac:dyDescent="0.2">
      <c r="A492" s="47" t="s">
        <v>1021</v>
      </c>
      <c r="B492" s="47"/>
      <c r="C492" s="47"/>
      <c r="D492" s="47"/>
      <c r="E492" s="47"/>
      <c r="F492" s="47"/>
    </row>
    <row r="493" spans="1:6" hidden="1" outlineLevel="1" x14ac:dyDescent="0.2">
      <c r="A493" s="42"/>
      <c r="B493" s="42"/>
      <c r="C493" s="42"/>
      <c r="D493" s="42"/>
      <c r="E493" s="42"/>
      <c r="F493" s="42"/>
    </row>
    <row r="494" spans="1:6" ht="16.5" hidden="1" outlineLevel="1" x14ac:dyDescent="0.2">
      <c r="A494" s="48" t="s">
        <v>1022</v>
      </c>
      <c r="B494" s="48"/>
      <c r="C494" s="48"/>
      <c r="D494" s="48"/>
      <c r="E494" s="48"/>
      <c r="F494" s="48"/>
    </row>
    <row r="495" spans="1:6" hidden="1" outlineLevel="1" x14ac:dyDescent="0.2">
      <c r="A495" s="47" t="s">
        <v>1023</v>
      </c>
      <c r="B495" s="47"/>
      <c r="C495" s="47"/>
      <c r="D495" s="47"/>
      <c r="E495" s="47"/>
      <c r="F495" s="47"/>
    </row>
    <row r="496" spans="1:6" hidden="1" outlineLevel="1" x14ac:dyDescent="0.2">
      <c r="A496" s="47" t="s">
        <v>1024</v>
      </c>
      <c r="B496" s="47"/>
      <c r="C496" s="47"/>
      <c r="D496" s="47"/>
      <c r="E496" s="47"/>
      <c r="F496" s="47"/>
    </row>
    <row r="497" spans="1:6" ht="42" hidden="1" customHeight="1" outlineLevel="1" x14ac:dyDescent="0.2">
      <c r="A497" s="49"/>
      <c r="B497" s="49"/>
      <c r="C497" s="49"/>
      <c r="D497" s="49"/>
      <c r="E497" s="49"/>
      <c r="F497" s="49"/>
    </row>
    <row r="498" spans="1:6" ht="42" hidden="1" customHeight="1" outlineLevel="1" x14ac:dyDescent="0.2">
      <c r="A498" s="49"/>
      <c r="B498" s="49"/>
      <c r="C498" s="49"/>
      <c r="D498" s="49"/>
      <c r="E498" s="49"/>
      <c r="F498" s="49"/>
    </row>
    <row r="499" spans="1:6" hidden="1" outlineLevel="1" x14ac:dyDescent="0.2">
      <c r="A499" s="47" t="s">
        <v>1025</v>
      </c>
      <c r="B499" s="47"/>
      <c r="C499" s="47"/>
      <c r="D499" s="47"/>
      <c r="E499" s="47"/>
      <c r="F499" s="47"/>
    </row>
    <row r="500" spans="1:6" hidden="1" outlineLevel="1" x14ac:dyDescent="0.2">
      <c r="A500" s="47" t="s">
        <v>1026</v>
      </c>
      <c r="B500" s="47"/>
      <c r="C500" s="47"/>
      <c r="D500" s="47"/>
      <c r="E500" s="47"/>
      <c r="F500" s="47"/>
    </row>
    <row r="501" spans="1:6" ht="42" hidden="1" customHeight="1" outlineLevel="1" x14ac:dyDescent="0.2">
      <c r="A501" s="49"/>
      <c r="B501" s="49"/>
      <c r="C501" s="49"/>
      <c r="D501" s="49"/>
      <c r="E501" s="49"/>
      <c r="F501" s="49"/>
    </row>
    <row r="502" spans="1:6" ht="42" hidden="1" customHeight="1" outlineLevel="1" x14ac:dyDescent="0.2">
      <c r="A502" s="49"/>
      <c r="B502" s="49"/>
      <c r="C502" s="49"/>
      <c r="D502" s="49"/>
      <c r="E502" s="49"/>
      <c r="F502" s="49"/>
    </row>
    <row r="503" spans="1:6" hidden="1" outlineLevel="1" x14ac:dyDescent="0.2">
      <c r="A503" s="47" t="s">
        <v>1027</v>
      </c>
      <c r="B503" s="47"/>
      <c r="C503" s="47"/>
      <c r="D503" s="47"/>
      <c r="E503" s="47"/>
      <c r="F503" s="47"/>
    </row>
    <row r="504" spans="1:6" hidden="1" outlineLevel="1" x14ac:dyDescent="0.2">
      <c r="A504" s="47" t="s">
        <v>1028</v>
      </c>
      <c r="B504" s="47"/>
      <c r="C504" s="47"/>
      <c r="D504" s="47"/>
      <c r="E504" s="47"/>
      <c r="F504" s="47"/>
    </row>
    <row r="505" spans="1:6" hidden="1" outlineLevel="1" x14ac:dyDescent="0.2">
      <c r="A505" s="47" t="s">
        <v>1029</v>
      </c>
      <c r="B505" s="47"/>
      <c r="C505" s="47"/>
      <c r="D505" s="47"/>
      <c r="E505" s="47"/>
      <c r="F505" s="47"/>
    </row>
    <row r="506" spans="1:6" hidden="1" outlineLevel="1" x14ac:dyDescent="0.2">
      <c r="A506" s="47" t="s">
        <v>1030</v>
      </c>
      <c r="B506" s="47"/>
      <c r="C506" s="47"/>
      <c r="D506" s="47"/>
      <c r="E506" s="47"/>
      <c r="F506" s="47"/>
    </row>
    <row r="507" spans="1:6" ht="42" hidden="1" customHeight="1" outlineLevel="1" x14ac:dyDescent="0.2">
      <c r="A507" s="49"/>
      <c r="B507" s="49"/>
      <c r="C507" s="49"/>
      <c r="D507" s="49"/>
      <c r="E507" s="49"/>
      <c r="F507" s="49"/>
    </row>
    <row r="508" spans="1:6" hidden="1" outlineLevel="1" x14ac:dyDescent="0.2">
      <c r="A508" s="42"/>
      <c r="B508" s="42"/>
      <c r="C508" s="42"/>
      <c r="D508" s="42"/>
      <c r="E508" s="42"/>
      <c r="F508" s="42"/>
    </row>
    <row r="509" spans="1:6" ht="16.5" hidden="1" outlineLevel="1" x14ac:dyDescent="0.2">
      <c r="A509" s="48" t="s">
        <v>1031</v>
      </c>
      <c r="B509" s="48"/>
      <c r="C509" s="48"/>
      <c r="D509" s="48"/>
      <c r="E509" s="48"/>
      <c r="F509" s="48"/>
    </row>
    <row r="510" spans="1:6" hidden="1" outlineLevel="1" x14ac:dyDescent="0.2">
      <c r="A510" s="47" t="s">
        <v>1032</v>
      </c>
      <c r="B510" s="47"/>
      <c r="C510" s="47"/>
      <c r="D510" s="47"/>
      <c r="E510" s="47"/>
      <c r="F510" s="47"/>
    </row>
    <row r="511" spans="1:6" hidden="1" outlineLevel="1" x14ac:dyDescent="0.2">
      <c r="A511" s="47" t="s">
        <v>1033</v>
      </c>
      <c r="B511" s="47"/>
      <c r="C511" s="47"/>
      <c r="D511" s="47"/>
      <c r="E511" s="47"/>
      <c r="F511" s="47"/>
    </row>
    <row r="512" spans="1:6" ht="66" hidden="1" customHeight="1" outlineLevel="1" x14ac:dyDescent="0.2">
      <c r="A512" s="49"/>
      <c r="B512" s="49"/>
      <c r="C512" s="49"/>
      <c r="D512" s="49"/>
      <c r="E512" s="49"/>
      <c r="F512" s="49"/>
    </row>
    <row r="513" spans="1:6" ht="42" hidden="1" customHeight="1" outlineLevel="1" x14ac:dyDescent="0.2">
      <c r="A513" s="49"/>
      <c r="B513" s="49"/>
      <c r="C513" s="49"/>
      <c r="D513" s="49"/>
      <c r="E513" s="49"/>
      <c r="F513" s="49"/>
    </row>
    <row r="514" spans="1:6" ht="66" hidden="1" customHeight="1" outlineLevel="1" x14ac:dyDescent="0.2">
      <c r="A514" s="49"/>
      <c r="B514" s="49"/>
      <c r="C514" s="49"/>
      <c r="D514" s="49"/>
      <c r="E514" s="49"/>
      <c r="F514" s="49"/>
    </row>
    <row r="515" spans="1:6" ht="66" hidden="1" customHeight="1" outlineLevel="1" x14ac:dyDescent="0.2">
      <c r="A515" s="49"/>
      <c r="B515" s="49"/>
      <c r="C515" s="49"/>
      <c r="D515" s="49"/>
      <c r="E515" s="49"/>
      <c r="F515" s="49"/>
    </row>
    <row r="516" spans="1:6" hidden="1" outlineLevel="1" x14ac:dyDescent="0.2">
      <c r="A516" s="47" t="s">
        <v>1034</v>
      </c>
      <c r="B516" s="47"/>
      <c r="C516" s="47"/>
      <c r="D516" s="47"/>
      <c r="E516" s="47"/>
      <c r="F516" s="47"/>
    </row>
    <row r="517" spans="1:6" hidden="1" outlineLevel="1" x14ac:dyDescent="0.2">
      <c r="A517" s="47" t="s">
        <v>1035</v>
      </c>
      <c r="B517" s="47"/>
      <c r="C517" s="47"/>
      <c r="D517" s="47"/>
      <c r="E517" s="47"/>
      <c r="F517" s="47"/>
    </row>
    <row r="518" spans="1:6" hidden="1" outlineLevel="1" x14ac:dyDescent="0.2">
      <c r="A518" s="47" t="s">
        <v>1036</v>
      </c>
      <c r="B518" s="47"/>
      <c r="C518" s="47"/>
      <c r="D518" s="47"/>
      <c r="E518" s="47"/>
      <c r="F518" s="47"/>
    </row>
    <row r="519" spans="1:6" hidden="1" outlineLevel="1" x14ac:dyDescent="0.2">
      <c r="A519" s="47" t="s">
        <v>1037</v>
      </c>
      <c r="B519" s="47"/>
      <c r="C519" s="47"/>
      <c r="D519" s="47"/>
      <c r="E519" s="47"/>
      <c r="F519" s="47"/>
    </row>
    <row r="520" spans="1:6" hidden="1" outlineLevel="1" x14ac:dyDescent="0.2">
      <c r="A520" s="47" t="s">
        <v>1038</v>
      </c>
      <c r="B520" s="47"/>
      <c r="C520" s="47"/>
      <c r="D520" s="47"/>
      <c r="E520" s="47"/>
      <c r="F520" s="47"/>
    </row>
    <row r="521" spans="1:6" hidden="1" outlineLevel="1" x14ac:dyDescent="0.2">
      <c r="A521" s="47" t="s">
        <v>1039</v>
      </c>
      <c r="B521" s="47"/>
      <c r="C521" s="47"/>
      <c r="D521" s="47"/>
      <c r="E521" s="47"/>
      <c r="F521" s="47"/>
    </row>
    <row r="522" spans="1:6" hidden="1" outlineLevel="1" x14ac:dyDescent="0.2">
      <c r="A522" s="47" t="s">
        <v>1040</v>
      </c>
      <c r="B522" s="47"/>
      <c r="C522" s="47"/>
      <c r="D522" s="47"/>
      <c r="E522" s="47"/>
      <c r="F522" s="47"/>
    </row>
    <row r="523" spans="1:6" hidden="1" outlineLevel="1" x14ac:dyDescent="0.2">
      <c r="A523" s="47" t="s">
        <v>1041</v>
      </c>
      <c r="B523" s="47"/>
      <c r="C523" s="47"/>
      <c r="D523" s="47"/>
      <c r="E523" s="47"/>
      <c r="F523" s="47"/>
    </row>
    <row r="524" spans="1:6" hidden="1" outlineLevel="1" x14ac:dyDescent="0.2">
      <c r="A524" s="47" t="s">
        <v>1042</v>
      </c>
      <c r="B524" s="47"/>
      <c r="C524" s="47"/>
      <c r="D524" s="47"/>
      <c r="E524" s="47"/>
      <c r="F524" s="47"/>
    </row>
    <row r="525" spans="1:6" hidden="1" outlineLevel="1" x14ac:dyDescent="0.2">
      <c r="A525" s="47" t="s">
        <v>1043</v>
      </c>
      <c r="B525" s="47"/>
      <c r="C525" s="47"/>
      <c r="D525" s="47"/>
      <c r="E525" s="47"/>
      <c r="F525" s="47"/>
    </row>
    <row r="526" spans="1:6" ht="42" hidden="1" customHeight="1" outlineLevel="1" x14ac:dyDescent="0.2">
      <c r="A526" s="49"/>
      <c r="B526" s="49"/>
      <c r="C526" s="49"/>
      <c r="D526" s="49"/>
      <c r="E526" s="49"/>
      <c r="F526" s="49"/>
    </row>
    <row r="527" spans="1:6" hidden="1" outlineLevel="1" x14ac:dyDescent="0.2">
      <c r="A527" s="47" t="s">
        <v>1044</v>
      </c>
      <c r="B527" s="47"/>
      <c r="C527" s="47"/>
      <c r="D527" s="47"/>
      <c r="E527" s="47"/>
      <c r="F527" s="47"/>
    </row>
    <row r="528" spans="1:6" hidden="1" outlineLevel="1" x14ac:dyDescent="0.2">
      <c r="A528" s="42"/>
      <c r="B528" s="42"/>
      <c r="C528" s="42"/>
      <c r="D528" s="42"/>
      <c r="E528" s="42"/>
      <c r="F528" s="42"/>
    </row>
    <row r="529" spans="1:6" ht="16.5" hidden="1" outlineLevel="1" x14ac:dyDescent="0.2">
      <c r="A529" s="48" t="s">
        <v>1045</v>
      </c>
      <c r="B529" s="48"/>
      <c r="C529" s="48"/>
      <c r="D529" s="48"/>
      <c r="E529" s="48"/>
      <c r="F529" s="48"/>
    </row>
    <row r="530" spans="1:6" hidden="1" outlineLevel="1" x14ac:dyDescent="0.2">
      <c r="A530" s="47" t="s">
        <v>1046</v>
      </c>
      <c r="B530" s="47"/>
      <c r="C530" s="47"/>
      <c r="D530" s="47"/>
      <c r="E530" s="47"/>
      <c r="F530" s="47"/>
    </row>
    <row r="531" spans="1:6" hidden="1" outlineLevel="1" x14ac:dyDescent="0.2">
      <c r="A531" s="47" t="s">
        <v>1047</v>
      </c>
      <c r="B531" s="47"/>
      <c r="C531" s="47"/>
      <c r="D531" s="47"/>
      <c r="E531" s="47"/>
      <c r="F531" s="47"/>
    </row>
    <row r="532" spans="1:6" ht="42" hidden="1" customHeight="1" outlineLevel="1" x14ac:dyDescent="0.2">
      <c r="A532" s="49"/>
      <c r="B532" s="49"/>
      <c r="C532" s="49"/>
      <c r="D532" s="49"/>
      <c r="E532" s="49"/>
      <c r="F532" s="49"/>
    </row>
    <row r="533" spans="1:6" hidden="1" outlineLevel="1" x14ac:dyDescent="0.2">
      <c r="A533" s="47" t="s">
        <v>1048</v>
      </c>
      <c r="B533" s="47"/>
      <c r="C533" s="47"/>
      <c r="D533" s="47"/>
      <c r="E533" s="47"/>
      <c r="F533" s="47"/>
    </row>
    <row r="534" spans="1:6" hidden="1" outlineLevel="1" x14ac:dyDescent="0.2">
      <c r="A534" s="47" t="s">
        <v>1049</v>
      </c>
      <c r="B534" s="47"/>
      <c r="C534" s="47"/>
      <c r="D534" s="47"/>
      <c r="E534" s="47"/>
      <c r="F534" s="47"/>
    </row>
    <row r="535" spans="1:6" ht="66" hidden="1" customHeight="1" outlineLevel="1" x14ac:dyDescent="0.2">
      <c r="A535" s="49"/>
      <c r="B535" s="49"/>
      <c r="C535" s="49"/>
      <c r="D535" s="49"/>
      <c r="E535" s="49"/>
      <c r="F535" s="49"/>
    </row>
    <row r="536" spans="1:6" ht="66" hidden="1" customHeight="1" outlineLevel="1" x14ac:dyDescent="0.2">
      <c r="A536" s="49"/>
      <c r="B536" s="49"/>
      <c r="C536" s="49"/>
      <c r="D536" s="49"/>
      <c r="E536" s="49"/>
      <c r="F536" s="49"/>
    </row>
    <row r="537" spans="1:6" hidden="1" outlineLevel="1" x14ac:dyDescent="0.2">
      <c r="A537" s="47" t="s">
        <v>1050</v>
      </c>
      <c r="B537" s="47"/>
      <c r="C537" s="47"/>
      <c r="D537" s="47"/>
      <c r="E537" s="47"/>
      <c r="F537" s="47"/>
    </row>
    <row r="538" spans="1:6" hidden="1" outlineLevel="1" x14ac:dyDescent="0.2">
      <c r="A538" s="47" t="s">
        <v>1051</v>
      </c>
      <c r="B538" s="47"/>
      <c r="C538" s="47"/>
      <c r="D538" s="47"/>
      <c r="E538" s="47"/>
      <c r="F538" s="47"/>
    </row>
    <row r="539" spans="1:6" hidden="1" outlineLevel="1" x14ac:dyDescent="0.2">
      <c r="A539" s="47" t="s">
        <v>1052</v>
      </c>
      <c r="B539" s="47"/>
      <c r="C539" s="47"/>
      <c r="D539" s="47"/>
      <c r="E539" s="47"/>
      <c r="F539" s="47"/>
    </row>
    <row r="540" spans="1:6" hidden="1" outlineLevel="1" x14ac:dyDescent="0.2">
      <c r="A540" s="47" t="s">
        <v>1053</v>
      </c>
      <c r="B540" s="47"/>
      <c r="C540" s="47"/>
      <c r="D540" s="47"/>
      <c r="E540" s="47"/>
      <c r="F540" s="47"/>
    </row>
    <row r="541" spans="1:6" hidden="1" outlineLevel="1" x14ac:dyDescent="0.2">
      <c r="A541" s="47" t="s">
        <v>1054</v>
      </c>
      <c r="B541" s="47"/>
      <c r="C541" s="47"/>
      <c r="D541" s="47"/>
      <c r="E541" s="47"/>
      <c r="F541" s="47"/>
    </row>
    <row r="542" spans="1:6" hidden="1" outlineLevel="1" x14ac:dyDescent="0.2">
      <c r="A542" s="47" t="s">
        <v>1055</v>
      </c>
      <c r="B542" s="47"/>
      <c r="C542" s="47"/>
      <c r="D542" s="47"/>
      <c r="E542" s="47"/>
      <c r="F542" s="47"/>
    </row>
    <row r="543" spans="1:6" hidden="1" outlineLevel="1" x14ac:dyDescent="0.2">
      <c r="A543" s="42"/>
      <c r="B543" s="42"/>
      <c r="C543" s="42"/>
      <c r="D543" s="42"/>
      <c r="E543" s="42"/>
      <c r="F543" s="42"/>
    </row>
    <row r="544" spans="1:6" ht="16.5" hidden="1" outlineLevel="1" x14ac:dyDescent="0.2">
      <c r="A544" s="48" t="s">
        <v>1056</v>
      </c>
      <c r="B544" s="48"/>
      <c r="C544" s="48"/>
      <c r="D544" s="48"/>
      <c r="E544" s="48"/>
      <c r="F544" s="48"/>
    </row>
    <row r="545" spans="1:6" hidden="1" outlineLevel="1" x14ac:dyDescent="0.2">
      <c r="A545" s="47" t="s">
        <v>1057</v>
      </c>
      <c r="B545" s="47"/>
      <c r="C545" s="47"/>
      <c r="D545" s="47"/>
      <c r="E545" s="47"/>
      <c r="F545" s="47"/>
    </row>
    <row r="546" spans="1:6" hidden="1" outlineLevel="1" x14ac:dyDescent="0.2">
      <c r="A546" s="47" t="s">
        <v>1058</v>
      </c>
      <c r="B546" s="47"/>
      <c r="C546" s="47"/>
      <c r="D546" s="47"/>
      <c r="E546" s="47"/>
      <c r="F546" s="47"/>
    </row>
    <row r="547" spans="1:6" ht="66" hidden="1" customHeight="1" outlineLevel="1" x14ac:dyDescent="0.2">
      <c r="A547" s="49"/>
      <c r="B547" s="49"/>
      <c r="C547" s="49"/>
      <c r="D547" s="49"/>
      <c r="E547" s="49"/>
      <c r="F547" s="49"/>
    </row>
    <row r="548" spans="1:6" ht="42" hidden="1" customHeight="1" outlineLevel="1" x14ac:dyDescent="0.2">
      <c r="A548" s="49"/>
      <c r="B548" s="49"/>
      <c r="C548" s="49"/>
      <c r="D548" s="49"/>
      <c r="E548" s="49"/>
      <c r="F548" s="49"/>
    </row>
    <row r="549" spans="1:6" ht="42" hidden="1" customHeight="1" outlineLevel="1" x14ac:dyDescent="0.2">
      <c r="A549" s="49"/>
      <c r="B549" s="49"/>
      <c r="C549" s="49"/>
      <c r="D549" s="49"/>
      <c r="E549" s="49"/>
      <c r="F549" s="49"/>
    </row>
    <row r="550" spans="1:6" hidden="1" outlineLevel="1" x14ac:dyDescent="0.2">
      <c r="A550" s="47" t="s">
        <v>1059</v>
      </c>
      <c r="B550" s="47"/>
      <c r="C550" s="47"/>
      <c r="D550" s="47"/>
      <c r="E550" s="47"/>
      <c r="F550" s="47"/>
    </row>
    <row r="551" spans="1:6" hidden="1" outlineLevel="1" x14ac:dyDescent="0.2">
      <c r="A551" s="47" t="s">
        <v>1060</v>
      </c>
      <c r="B551" s="47"/>
      <c r="C551" s="47"/>
      <c r="D551" s="47"/>
      <c r="E551" s="47"/>
      <c r="F551" s="47"/>
    </row>
    <row r="552" spans="1:6" hidden="1" outlineLevel="1" x14ac:dyDescent="0.2">
      <c r="A552" s="47" t="s">
        <v>1061</v>
      </c>
      <c r="B552" s="47"/>
      <c r="C552" s="47"/>
      <c r="D552" s="47"/>
      <c r="E552" s="47"/>
      <c r="F552" s="47"/>
    </row>
    <row r="553" spans="1:6" hidden="1" outlineLevel="1" x14ac:dyDescent="0.2">
      <c r="A553" s="42"/>
      <c r="B553" s="42"/>
      <c r="C553" s="42"/>
      <c r="D553" s="42"/>
      <c r="E553" s="42"/>
      <c r="F553" s="42"/>
    </row>
    <row r="554" spans="1:6" ht="16.5" hidden="1" outlineLevel="1" x14ac:dyDescent="0.2">
      <c r="A554" s="48" t="s">
        <v>1062</v>
      </c>
      <c r="B554" s="48"/>
      <c r="C554" s="48"/>
      <c r="D554" s="48"/>
      <c r="E554" s="48"/>
      <c r="F554" s="48"/>
    </row>
    <row r="555" spans="1:6" hidden="1" outlineLevel="1" x14ac:dyDescent="0.2">
      <c r="A555" s="47" t="s">
        <v>1063</v>
      </c>
      <c r="B555" s="47"/>
      <c r="C555" s="47"/>
      <c r="D555" s="47"/>
      <c r="E555" s="47"/>
      <c r="F555" s="47"/>
    </row>
    <row r="556" spans="1:6" hidden="1" outlineLevel="1" x14ac:dyDescent="0.2">
      <c r="A556" s="47" t="s">
        <v>1064</v>
      </c>
      <c r="B556" s="47"/>
      <c r="C556" s="47"/>
      <c r="D556" s="47"/>
      <c r="E556" s="47"/>
      <c r="F556" s="47"/>
    </row>
    <row r="557" spans="1:6" ht="66" hidden="1" customHeight="1" outlineLevel="1" x14ac:dyDescent="0.2">
      <c r="A557" s="49"/>
      <c r="B557" s="49"/>
      <c r="C557" s="49"/>
      <c r="D557" s="49"/>
      <c r="E557" s="49"/>
      <c r="F557" s="49"/>
    </row>
    <row r="558" spans="1:6" hidden="1" outlineLevel="1" x14ac:dyDescent="0.2">
      <c r="A558" s="47" t="s">
        <v>1065</v>
      </c>
      <c r="B558" s="47"/>
      <c r="C558" s="47"/>
      <c r="D558" s="47"/>
      <c r="E558" s="47"/>
      <c r="F558" s="47"/>
    </row>
    <row r="559" spans="1:6" hidden="1" outlineLevel="1" x14ac:dyDescent="0.2">
      <c r="A559" s="47" t="s">
        <v>1066</v>
      </c>
      <c r="B559" s="47"/>
      <c r="C559" s="47"/>
      <c r="D559" s="47"/>
      <c r="E559" s="47"/>
      <c r="F559" s="47"/>
    </row>
    <row r="560" spans="1:6" ht="66" hidden="1" customHeight="1" outlineLevel="1" x14ac:dyDescent="0.2">
      <c r="A560" s="49"/>
      <c r="B560" s="49"/>
      <c r="C560" s="49"/>
      <c r="D560" s="49"/>
      <c r="E560" s="49"/>
      <c r="F560" s="49"/>
    </row>
    <row r="561" spans="1:6" hidden="1" outlineLevel="1" x14ac:dyDescent="0.2">
      <c r="A561" s="47" t="s">
        <v>1067</v>
      </c>
      <c r="B561" s="47"/>
      <c r="C561" s="47"/>
      <c r="D561" s="47"/>
      <c r="E561" s="47"/>
      <c r="F561" s="47"/>
    </row>
    <row r="562" spans="1:6" ht="66" hidden="1" customHeight="1" outlineLevel="1" x14ac:dyDescent="0.2">
      <c r="A562" s="49"/>
      <c r="B562" s="49"/>
      <c r="C562" s="49"/>
      <c r="D562" s="49"/>
      <c r="E562" s="49"/>
      <c r="F562" s="49"/>
    </row>
    <row r="563" spans="1:6" ht="42" hidden="1" customHeight="1" outlineLevel="1" x14ac:dyDescent="0.2">
      <c r="A563" s="49"/>
      <c r="B563" s="49"/>
      <c r="C563" s="49"/>
      <c r="D563" s="49"/>
      <c r="E563" s="49"/>
      <c r="F563" s="49"/>
    </row>
    <row r="564" spans="1:6" ht="66" hidden="1" customHeight="1" outlineLevel="1" x14ac:dyDescent="0.2">
      <c r="A564" s="49"/>
      <c r="B564" s="49"/>
      <c r="C564" s="49"/>
      <c r="D564" s="49"/>
      <c r="E564" s="49"/>
      <c r="F564" s="49"/>
    </row>
    <row r="565" spans="1:6" ht="66" hidden="1" customHeight="1" outlineLevel="1" x14ac:dyDescent="0.2">
      <c r="A565" s="49"/>
      <c r="B565" s="49"/>
      <c r="C565" s="49"/>
      <c r="D565" s="49"/>
      <c r="E565" s="49"/>
      <c r="F565" s="49"/>
    </row>
    <row r="566" spans="1:6" ht="66" hidden="1" customHeight="1" outlineLevel="1" x14ac:dyDescent="0.2">
      <c r="A566" s="49"/>
      <c r="B566" s="49"/>
      <c r="C566" s="49"/>
      <c r="D566" s="49"/>
      <c r="E566" s="49"/>
      <c r="F566" s="49"/>
    </row>
    <row r="567" spans="1:6" ht="42" hidden="1" customHeight="1" outlineLevel="1" x14ac:dyDescent="0.2">
      <c r="A567" s="49"/>
      <c r="B567" s="49"/>
      <c r="C567" s="49"/>
      <c r="D567" s="49"/>
      <c r="E567" s="49"/>
      <c r="F567" s="49"/>
    </row>
    <row r="568" spans="1:6" hidden="1" outlineLevel="1" x14ac:dyDescent="0.2">
      <c r="A568" s="47" t="s">
        <v>1068</v>
      </c>
      <c r="B568" s="47"/>
      <c r="C568" s="47"/>
      <c r="D568" s="47"/>
      <c r="E568" s="47"/>
      <c r="F568" s="47"/>
    </row>
    <row r="569" spans="1:6" hidden="1" outlineLevel="1" x14ac:dyDescent="0.2">
      <c r="A569" s="47" t="s">
        <v>1069</v>
      </c>
      <c r="B569" s="47"/>
      <c r="C569" s="47"/>
      <c r="D569" s="47"/>
      <c r="E569" s="47"/>
      <c r="F569" s="47"/>
    </row>
    <row r="570" spans="1:6" hidden="1" outlineLevel="1" x14ac:dyDescent="0.2">
      <c r="A570" s="47" t="s">
        <v>1070</v>
      </c>
      <c r="B570" s="47"/>
      <c r="C570" s="47"/>
      <c r="D570" s="47"/>
      <c r="E570" s="47"/>
      <c r="F570" s="47"/>
    </row>
    <row r="571" spans="1:6" hidden="1" outlineLevel="1" x14ac:dyDescent="0.2">
      <c r="A571" s="42"/>
      <c r="B571" s="42"/>
      <c r="C571" s="42"/>
      <c r="D571" s="42"/>
      <c r="E571" s="42"/>
      <c r="F571" s="42"/>
    </row>
    <row r="572" spans="1:6" ht="16.5" hidden="1" outlineLevel="1" x14ac:dyDescent="0.2">
      <c r="A572" s="48" t="s">
        <v>1071</v>
      </c>
      <c r="B572" s="48"/>
      <c r="C572" s="48"/>
      <c r="D572" s="48"/>
      <c r="E572" s="48"/>
      <c r="F572" s="48"/>
    </row>
    <row r="573" spans="1:6" hidden="1" outlineLevel="1" x14ac:dyDescent="0.2">
      <c r="A573" s="47" t="s">
        <v>1072</v>
      </c>
      <c r="B573" s="47"/>
      <c r="C573" s="47"/>
      <c r="D573" s="47"/>
      <c r="E573" s="47"/>
      <c r="F573" s="47"/>
    </row>
    <row r="574" spans="1:6" ht="42" hidden="1" customHeight="1" outlineLevel="1" x14ac:dyDescent="0.2">
      <c r="A574" s="49"/>
      <c r="B574" s="49"/>
      <c r="C574" s="49"/>
      <c r="D574" s="49"/>
      <c r="E574" s="49"/>
      <c r="F574" s="49"/>
    </row>
    <row r="575" spans="1:6" ht="42" hidden="1" customHeight="1" outlineLevel="1" x14ac:dyDescent="0.2">
      <c r="A575" s="49"/>
      <c r="B575" s="49"/>
      <c r="C575" s="49"/>
      <c r="D575" s="49"/>
      <c r="E575" s="49"/>
      <c r="F575" s="49"/>
    </row>
    <row r="576" spans="1:6" hidden="1" outlineLevel="1" x14ac:dyDescent="0.2">
      <c r="A576" s="47" t="s">
        <v>1073</v>
      </c>
      <c r="B576" s="47"/>
      <c r="C576" s="47"/>
      <c r="D576" s="47"/>
      <c r="E576" s="47"/>
      <c r="F576" s="47"/>
    </row>
    <row r="577" spans="1:6" hidden="1" outlineLevel="1" x14ac:dyDescent="0.2">
      <c r="A577" s="42"/>
      <c r="B577" s="42"/>
      <c r="C577" s="42"/>
      <c r="D577" s="42"/>
      <c r="E577" s="42"/>
      <c r="F577" s="42"/>
    </row>
    <row r="578" spans="1:6" ht="16.5" hidden="1" outlineLevel="1" x14ac:dyDescent="0.2">
      <c r="A578" s="48" t="s">
        <v>1074</v>
      </c>
      <c r="B578" s="48"/>
      <c r="C578" s="48"/>
      <c r="D578" s="48"/>
      <c r="E578" s="48"/>
      <c r="F578" s="48"/>
    </row>
    <row r="579" spans="1:6" hidden="1" outlineLevel="1" x14ac:dyDescent="0.2">
      <c r="A579" s="47" t="s">
        <v>1075</v>
      </c>
      <c r="B579" s="47"/>
      <c r="C579" s="47"/>
      <c r="D579" s="47"/>
      <c r="E579" s="47"/>
      <c r="F579" s="47"/>
    </row>
    <row r="580" spans="1:6" ht="66" hidden="1" customHeight="1" outlineLevel="1" x14ac:dyDescent="0.2">
      <c r="A580" s="49"/>
      <c r="B580" s="49"/>
      <c r="C580" s="49"/>
      <c r="D580" s="49"/>
      <c r="E580" s="49"/>
      <c r="F580" s="49"/>
    </row>
    <row r="581" spans="1:6" hidden="1" outlineLevel="1" x14ac:dyDescent="0.2">
      <c r="A581" s="47" t="s">
        <v>1076</v>
      </c>
      <c r="B581" s="47"/>
      <c r="C581" s="47"/>
      <c r="D581" s="47"/>
      <c r="E581" s="47"/>
      <c r="F581" s="47"/>
    </row>
    <row r="582" spans="1:6" hidden="1" outlineLevel="1" x14ac:dyDescent="0.2">
      <c r="A582" s="47" t="s">
        <v>1077</v>
      </c>
      <c r="B582" s="47"/>
      <c r="C582" s="47"/>
      <c r="D582" s="47"/>
      <c r="E582" s="47"/>
      <c r="F582" s="47"/>
    </row>
    <row r="583" spans="1:6" ht="66" hidden="1" customHeight="1" outlineLevel="1" x14ac:dyDescent="0.2">
      <c r="A583" s="49"/>
      <c r="B583" s="49"/>
      <c r="C583" s="49"/>
      <c r="D583" s="49"/>
      <c r="E583" s="49"/>
      <c r="F583" s="49"/>
    </row>
    <row r="584" spans="1:6" ht="66" hidden="1" customHeight="1" outlineLevel="1" x14ac:dyDescent="0.2">
      <c r="A584" s="49"/>
      <c r="B584" s="49"/>
      <c r="C584" s="49"/>
      <c r="D584" s="49"/>
      <c r="E584" s="49"/>
      <c r="F584" s="49"/>
    </row>
    <row r="585" spans="1:6" ht="66" hidden="1" customHeight="1" outlineLevel="1" x14ac:dyDescent="0.2">
      <c r="A585" s="49"/>
      <c r="B585" s="49"/>
      <c r="C585" s="49"/>
      <c r="D585" s="49"/>
      <c r="E585" s="49"/>
      <c r="F585" s="49"/>
    </row>
    <row r="586" spans="1:6" ht="66" hidden="1" customHeight="1" outlineLevel="1" x14ac:dyDescent="0.2">
      <c r="A586" s="49"/>
      <c r="B586" s="49"/>
      <c r="C586" s="49"/>
      <c r="D586" s="49"/>
      <c r="E586" s="49"/>
      <c r="F586" s="49"/>
    </row>
    <row r="587" spans="1:6" ht="66" hidden="1" customHeight="1" outlineLevel="1" x14ac:dyDescent="0.2">
      <c r="A587" s="49"/>
      <c r="B587" s="49"/>
      <c r="C587" s="49"/>
      <c r="D587" s="49"/>
      <c r="E587" s="49"/>
      <c r="F587" s="49"/>
    </row>
    <row r="588" spans="1:6" ht="66" hidden="1" customHeight="1" outlineLevel="1" x14ac:dyDescent="0.2">
      <c r="A588" s="49"/>
      <c r="B588" s="49"/>
      <c r="C588" s="49"/>
      <c r="D588" s="49"/>
      <c r="E588" s="49"/>
      <c r="F588" s="49"/>
    </row>
    <row r="589" spans="1:6" ht="66" hidden="1" customHeight="1" outlineLevel="1" x14ac:dyDescent="0.2">
      <c r="A589" s="49"/>
      <c r="B589" s="49"/>
      <c r="C589" s="49"/>
      <c r="D589" s="49"/>
      <c r="E589" s="49"/>
      <c r="F589" s="49"/>
    </row>
    <row r="590" spans="1:6" ht="42" hidden="1" customHeight="1" outlineLevel="1" x14ac:dyDescent="0.2">
      <c r="A590" s="49"/>
      <c r="B590" s="49"/>
      <c r="C590" s="49"/>
      <c r="D590" s="49"/>
      <c r="E590" s="49"/>
      <c r="F590" s="49"/>
    </row>
    <row r="591" spans="1:6" hidden="1" outlineLevel="1" x14ac:dyDescent="0.2">
      <c r="A591" s="47" t="s">
        <v>1078</v>
      </c>
      <c r="B591" s="47"/>
      <c r="C591" s="47"/>
      <c r="D591" s="47"/>
      <c r="E591" s="47"/>
      <c r="F591" s="47"/>
    </row>
    <row r="592" spans="1:6" hidden="1" outlineLevel="1" x14ac:dyDescent="0.2">
      <c r="A592" s="47" t="s">
        <v>1079</v>
      </c>
      <c r="B592" s="47"/>
      <c r="C592" s="47"/>
      <c r="D592" s="47"/>
      <c r="E592" s="47"/>
      <c r="F592" s="47"/>
    </row>
    <row r="593" spans="1:6" hidden="1" outlineLevel="1" x14ac:dyDescent="0.2">
      <c r="A593" s="47" t="s">
        <v>1080</v>
      </c>
      <c r="B593" s="47"/>
      <c r="C593" s="47"/>
      <c r="D593" s="47"/>
      <c r="E593" s="47"/>
      <c r="F593" s="47"/>
    </row>
    <row r="594" spans="1:6" hidden="1" outlineLevel="1" x14ac:dyDescent="0.2">
      <c r="A594" s="42"/>
      <c r="B594" s="42"/>
      <c r="C594" s="42"/>
      <c r="D594" s="42"/>
      <c r="E594" s="42"/>
      <c r="F594" s="42"/>
    </row>
    <row r="595" spans="1:6" ht="16.5" hidden="1" outlineLevel="1" x14ac:dyDescent="0.2">
      <c r="A595" s="48" t="s">
        <v>1081</v>
      </c>
      <c r="B595" s="48"/>
      <c r="C595" s="48"/>
      <c r="D595" s="48"/>
      <c r="E595" s="48"/>
      <c r="F595" s="48"/>
    </row>
    <row r="596" spans="1:6" hidden="1" outlineLevel="1" x14ac:dyDescent="0.2">
      <c r="A596" s="47" t="s">
        <v>1082</v>
      </c>
      <c r="B596" s="47"/>
      <c r="C596" s="47"/>
      <c r="D596" s="47"/>
      <c r="E596" s="47"/>
      <c r="F596" s="47"/>
    </row>
    <row r="597" spans="1:6" hidden="1" outlineLevel="1" x14ac:dyDescent="0.2">
      <c r="A597" s="47" t="s">
        <v>1083</v>
      </c>
      <c r="B597" s="47"/>
      <c r="C597" s="47"/>
      <c r="D597" s="47"/>
      <c r="E597" s="47"/>
      <c r="F597" s="47"/>
    </row>
    <row r="598" spans="1:6" ht="66" hidden="1" customHeight="1" outlineLevel="1" x14ac:dyDescent="0.2">
      <c r="A598" s="49"/>
      <c r="B598" s="49"/>
      <c r="C598" s="49"/>
      <c r="D598" s="49"/>
      <c r="E598" s="49"/>
      <c r="F598" s="49"/>
    </row>
    <row r="599" spans="1:6" ht="66" hidden="1" customHeight="1" outlineLevel="1" x14ac:dyDescent="0.2">
      <c r="A599" s="49"/>
      <c r="B599" s="49"/>
      <c r="C599" s="49"/>
      <c r="D599" s="49"/>
      <c r="E599" s="49"/>
      <c r="F599" s="49"/>
    </row>
    <row r="600" spans="1:6" ht="66" hidden="1" customHeight="1" outlineLevel="1" x14ac:dyDescent="0.2">
      <c r="A600" s="49"/>
      <c r="B600" s="49"/>
      <c r="C600" s="49"/>
      <c r="D600" s="49"/>
      <c r="E600" s="49"/>
      <c r="F600" s="49"/>
    </row>
    <row r="601" spans="1:6" ht="66" hidden="1" customHeight="1" outlineLevel="1" x14ac:dyDescent="0.2">
      <c r="A601" s="49"/>
      <c r="B601" s="49"/>
      <c r="C601" s="49"/>
      <c r="D601" s="49"/>
      <c r="E601" s="49"/>
      <c r="F601" s="49"/>
    </row>
    <row r="602" spans="1:6" ht="66" hidden="1" customHeight="1" outlineLevel="1" x14ac:dyDescent="0.2">
      <c r="A602" s="49"/>
      <c r="B602" s="49"/>
      <c r="C602" s="49"/>
      <c r="D602" s="49"/>
      <c r="E602" s="49"/>
      <c r="F602" s="49"/>
    </row>
    <row r="603" spans="1:6" ht="42" hidden="1" customHeight="1" outlineLevel="1" x14ac:dyDescent="0.2">
      <c r="A603" s="49"/>
      <c r="B603" s="49"/>
      <c r="C603" s="49"/>
      <c r="D603" s="49"/>
      <c r="E603" s="49"/>
      <c r="F603" s="49"/>
    </row>
    <row r="604" spans="1:6" ht="66" hidden="1" customHeight="1" outlineLevel="1" x14ac:dyDescent="0.2">
      <c r="A604" s="49"/>
      <c r="B604" s="49"/>
      <c r="C604" s="49"/>
      <c r="D604" s="49"/>
      <c r="E604" s="49"/>
      <c r="F604" s="49"/>
    </row>
    <row r="605" spans="1:6" ht="42" hidden="1" customHeight="1" outlineLevel="1" x14ac:dyDescent="0.2">
      <c r="A605" s="49"/>
      <c r="B605" s="49"/>
      <c r="C605" s="49"/>
      <c r="D605" s="49"/>
      <c r="E605" s="49"/>
      <c r="F605" s="49"/>
    </row>
    <row r="606" spans="1:6" hidden="1" outlineLevel="1" x14ac:dyDescent="0.2">
      <c r="A606" s="47" t="s">
        <v>1084</v>
      </c>
      <c r="B606" s="47"/>
      <c r="C606" s="47"/>
      <c r="D606" s="47"/>
      <c r="E606" s="47"/>
      <c r="F606" s="47"/>
    </row>
    <row r="607" spans="1:6" hidden="1" outlineLevel="1" x14ac:dyDescent="0.2">
      <c r="A607" s="47" t="s">
        <v>1085</v>
      </c>
      <c r="B607" s="47"/>
      <c r="C607" s="47"/>
      <c r="D607" s="47"/>
      <c r="E607" s="47"/>
      <c r="F607" s="47"/>
    </row>
    <row r="608" spans="1:6" hidden="1" outlineLevel="1" x14ac:dyDescent="0.2">
      <c r="A608" s="47" t="s">
        <v>1086</v>
      </c>
      <c r="B608" s="47"/>
      <c r="C608" s="47"/>
      <c r="D608" s="47"/>
      <c r="E608" s="47"/>
      <c r="F608" s="47"/>
    </row>
    <row r="609" spans="1:6" hidden="1" outlineLevel="1" x14ac:dyDescent="0.2">
      <c r="A609" s="47" t="s">
        <v>1087</v>
      </c>
      <c r="B609" s="47"/>
      <c r="C609" s="47"/>
      <c r="D609" s="47"/>
      <c r="E609" s="47"/>
      <c r="F609" s="47"/>
    </row>
    <row r="610" spans="1:6" hidden="1" outlineLevel="1" x14ac:dyDescent="0.2">
      <c r="A610" s="42"/>
      <c r="B610" s="42"/>
      <c r="C610" s="42"/>
      <c r="D610" s="42"/>
      <c r="E610" s="42"/>
      <c r="F610" s="42"/>
    </row>
    <row r="611" spans="1:6" ht="16.5" hidden="1" outlineLevel="1" x14ac:dyDescent="0.2">
      <c r="A611" s="48" t="s">
        <v>1088</v>
      </c>
      <c r="B611" s="48"/>
      <c r="C611" s="48"/>
      <c r="D611" s="48"/>
      <c r="E611" s="48"/>
      <c r="F611" s="48"/>
    </row>
    <row r="612" spans="1:6" hidden="1" outlineLevel="1" x14ac:dyDescent="0.2">
      <c r="A612" s="47" t="s">
        <v>1089</v>
      </c>
      <c r="B612" s="47"/>
      <c r="C612" s="47"/>
      <c r="D612" s="47"/>
      <c r="E612" s="47"/>
      <c r="F612" s="47"/>
    </row>
    <row r="613" spans="1:6" hidden="1" outlineLevel="1" x14ac:dyDescent="0.2">
      <c r="A613" s="47" t="s">
        <v>1090</v>
      </c>
      <c r="B613" s="47"/>
      <c r="C613" s="47"/>
      <c r="D613" s="47"/>
      <c r="E613" s="47"/>
      <c r="F613" s="47"/>
    </row>
    <row r="614" spans="1:6" hidden="1" outlineLevel="1" x14ac:dyDescent="0.2">
      <c r="A614" s="47" t="s">
        <v>1091</v>
      </c>
      <c r="B614" s="47"/>
      <c r="C614" s="47"/>
      <c r="D614" s="47"/>
      <c r="E614" s="47"/>
      <c r="F614" s="47"/>
    </row>
    <row r="615" spans="1:6" hidden="1" outlineLevel="1" x14ac:dyDescent="0.2">
      <c r="A615" s="47" t="s">
        <v>1092</v>
      </c>
      <c r="B615" s="47"/>
      <c r="C615" s="47"/>
      <c r="D615" s="47"/>
      <c r="E615" s="47"/>
      <c r="F615" s="47"/>
    </row>
    <row r="616" spans="1:6" hidden="1" outlineLevel="1" x14ac:dyDescent="0.2">
      <c r="A616" s="47" t="s">
        <v>1093</v>
      </c>
      <c r="B616" s="47"/>
      <c r="C616" s="47"/>
      <c r="D616" s="47"/>
      <c r="E616" s="47"/>
      <c r="F616" s="47"/>
    </row>
    <row r="617" spans="1:6" hidden="1" outlineLevel="1" x14ac:dyDescent="0.2">
      <c r="A617" s="47" t="s">
        <v>1094</v>
      </c>
      <c r="B617" s="47"/>
      <c r="C617" s="47"/>
      <c r="D617" s="47"/>
      <c r="E617" s="47"/>
      <c r="F617" s="47"/>
    </row>
    <row r="618" spans="1:6" hidden="1" outlineLevel="1" x14ac:dyDescent="0.2">
      <c r="A618" s="47" t="s">
        <v>1095</v>
      </c>
      <c r="B618" s="47"/>
      <c r="C618" s="47"/>
      <c r="D618" s="47"/>
      <c r="E618" s="47"/>
      <c r="F618" s="47"/>
    </row>
    <row r="619" spans="1:6" hidden="1" outlineLevel="1" x14ac:dyDescent="0.2">
      <c r="A619" s="42"/>
      <c r="B619" s="42"/>
      <c r="C619" s="42"/>
      <c r="D619" s="42"/>
      <c r="E619" s="42"/>
      <c r="F619" s="42"/>
    </row>
    <row r="620" spans="1:6" hidden="1" outlineLevel="1" x14ac:dyDescent="0.2">
      <c r="A620" s="42"/>
      <c r="B620" s="42"/>
      <c r="C620" s="42"/>
      <c r="D620" s="42"/>
      <c r="E620" s="42"/>
      <c r="F620" s="42"/>
    </row>
    <row r="621" spans="1:6" ht="20.25" x14ac:dyDescent="0.2">
      <c r="A621" s="46" t="s">
        <v>1096</v>
      </c>
      <c r="B621" s="46"/>
      <c r="C621" s="46"/>
      <c r="D621" s="46"/>
      <c r="E621" s="46"/>
      <c r="F621" s="46"/>
    </row>
    <row r="622" spans="1:6" outlineLevel="1" x14ac:dyDescent="0.2">
      <c r="A622" s="50" t="s">
        <v>1097</v>
      </c>
      <c r="B622" s="42"/>
      <c r="C622" s="42"/>
      <c r="D622" s="42"/>
      <c r="E622" s="42"/>
      <c r="F622" s="42"/>
    </row>
    <row r="623" spans="1:6" ht="25.5" outlineLevel="1" x14ac:dyDescent="0.2">
      <c r="A623" s="42" t="s">
        <v>1098</v>
      </c>
      <c r="B623" s="42" t="s">
        <v>1099</v>
      </c>
      <c r="C623" s="42"/>
      <c r="D623" s="42"/>
      <c r="E623" s="42"/>
      <c r="F623" s="42"/>
    </row>
    <row r="624" spans="1:6" ht="25.5" outlineLevel="1" x14ac:dyDescent="0.2">
      <c r="A624" s="42" t="s">
        <v>1100</v>
      </c>
      <c r="B624" s="42" t="s">
        <v>1101</v>
      </c>
      <c r="C624" s="42"/>
      <c r="D624" s="42"/>
      <c r="E624" s="42"/>
      <c r="F624" s="42"/>
    </row>
    <row r="625" spans="1:6" outlineLevel="1" x14ac:dyDescent="0.2">
      <c r="A625" s="42"/>
      <c r="B625" s="42"/>
      <c r="C625" s="42"/>
      <c r="D625" s="42"/>
      <c r="E625" s="42"/>
      <c r="F625" s="42"/>
    </row>
    <row r="626" spans="1:6" ht="25.5" outlineLevel="1" x14ac:dyDescent="0.2">
      <c r="A626" s="42" t="s">
        <v>1102</v>
      </c>
      <c r="B626" s="42" t="s">
        <v>1103</v>
      </c>
      <c r="C626" s="42"/>
      <c r="D626" s="42"/>
      <c r="E626" s="42"/>
      <c r="F626" s="42"/>
    </row>
    <row r="627" spans="1:6" outlineLevel="1" x14ac:dyDescent="0.2">
      <c r="A627" s="42"/>
      <c r="B627" s="42"/>
      <c r="C627" s="42"/>
      <c r="D627" s="42"/>
      <c r="E627" s="42"/>
      <c r="F627" s="42"/>
    </row>
    <row r="628" spans="1:6" ht="25.5" outlineLevel="1" x14ac:dyDescent="0.2">
      <c r="A628" s="43" t="s">
        <v>1104</v>
      </c>
      <c r="B628" s="44"/>
      <c r="C628" s="42"/>
      <c r="D628" s="42"/>
      <c r="E628" s="42"/>
      <c r="F628" s="42"/>
    </row>
    <row r="629" spans="1:6" ht="25.5" outlineLevel="1" x14ac:dyDescent="0.2">
      <c r="A629" s="42" t="s">
        <v>1105</v>
      </c>
      <c r="B629" s="42" t="s">
        <v>1106</v>
      </c>
      <c r="C629" s="42"/>
      <c r="D629" s="42"/>
      <c r="E629" s="42"/>
      <c r="F629" s="42"/>
    </row>
    <row r="630" spans="1:6" ht="38.25" outlineLevel="1" x14ac:dyDescent="0.2">
      <c r="A630" s="42" t="s">
        <v>1107</v>
      </c>
      <c r="B630" s="42" t="s">
        <v>1108</v>
      </c>
      <c r="C630" s="42"/>
      <c r="D630" s="42"/>
      <c r="E630" s="42"/>
      <c r="F630" s="42"/>
    </row>
    <row r="631" spans="1:6" ht="25.5" outlineLevel="1" x14ac:dyDescent="0.2">
      <c r="A631" s="42" t="s">
        <v>1109</v>
      </c>
      <c r="B631" s="42" t="s">
        <v>1110</v>
      </c>
      <c r="C631" s="42"/>
      <c r="D631" s="42"/>
      <c r="E631" s="42"/>
      <c r="F631" s="42"/>
    </row>
    <row r="632" spans="1:6" ht="25.5" outlineLevel="1" x14ac:dyDescent="0.2">
      <c r="A632" s="42" t="s">
        <v>1111</v>
      </c>
      <c r="B632" s="42" t="s">
        <v>1112</v>
      </c>
      <c r="C632" s="42"/>
      <c r="D632" s="42"/>
      <c r="E632" s="42"/>
      <c r="F632" s="42"/>
    </row>
    <row r="633" spans="1:6" ht="25.5" outlineLevel="1" x14ac:dyDescent="0.2">
      <c r="A633" s="42" t="s">
        <v>1113</v>
      </c>
      <c r="B633" s="42" t="s">
        <v>1114</v>
      </c>
      <c r="C633" s="42"/>
      <c r="D633" s="42"/>
      <c r="E633" s="42"/>
      <c r="F633" s="42"/>
    </row>
    <row r="634" spans="1:6" outlineLevel="1" x14ac:dyDescent="0.2">
      <c r="A634" s="42"/>
      <c r="B634" s="42"/>
      <c r="C634" s="42"/>
      <c r="D634" s="42"/>
      <c r="E634" s="42"/>
      <c r="F634" s="42"/>
    </row>
    <row r="635" spans="1:6" outlineLevel="1" x14ac:dyDescent="0.2">
      <c r="A635" s="42"/>
      <c r="B635" s="42"/>
      <c r="C635" s="42"/>
      <c r="D635" s="42"/>
      <c r="E635" s="42"/>
      <c r="F635" s="42"/>
    </row>
    <row r="636" spans="1:6" outlineLevel="1" x14ac:dyDescent="0.2">
      <c r="A636" s="43" t="s">
        <v>272</v>
      </c>
      <c r="B636" s="44"/>
      <c r="C636" s="42"/>
      <c r="D636" s="42"/>
      <c r="E636" s="42"/>
      <c r="F636" s="42"/>
    </row>
    <row r="637" spans="1:6" ht="25.5" outlineLevel="1" x14ac:dyDescent="0.2">
      <c r="A637" s="42">
        <v>1</v>
      </c>
      <c r="B637" s="51" t="s">
        <v>1115</v>
      </c>
      <c r="C637" s="42"/>
      <c r="D637" s="42"/>
      <c r="E637" s="42"/>
      <c r="F637" s="42"/>
    </row>
    <row r="638" spans="1:6" outlineLevel="1" x14ac:dyDescent="0.2">
      <c r="A638" s="42">
        <v>2</v>
      </c>
      <c r="B638" s="51" t="s">
        <v>1116</v>
      </c>
      <c r="C638" s="42"/>
      <c r="D638" s="42"/>
      <c r="E638" s="42"/>
      <c r="F638" s="42"/>
    </row>
    <row r="639" spans="1:6" ht="14.25" outlineLevel="1" x14ac:dyDescent="0.2">
      <c r="A639" s="42">
        <v>3</v>
      </c>
      <c r="B639" s="52" t="s">
        <v>1117</v>
      </c>
      <c r="C639" s="42"/>
      <c r="D639" s="42"/>
      <c r="E639" s="42"/>
      <c r="F639" s="42"/>
    </row>
    <row r="640" spans="1:6" ht="14.25" outlineLevel="1" x14ac:dyDescent="0.2">
      <c r="A640" s="42">
        <v>4</v>
      </c>
      <c r="B640" s="52" t="s">
        <v>1118</v>
      </c>
      <c r="C640" s="42"/>
      <c r="D640" s="42"/>
      <c r="E640" s="42"/>
      <c r="F640" s="42"/>
    </row>
    <row r="641" spans="1:6" ht="25.5" outlineLevel="1" x14ac:dyDescent="0.2">
      <c r="A641" s="42">
        <v>5</v>
      </c>
      <c r="B641" s="51" t="s">
        <v>1119</v>
      </c>
      <c r="C641" s="42"/>
      <c r="D641" s="42"/>
      <c r="E641" s="42"/>
      <c r="F641" s="42"/>
    </row>
    <row r="642" spans="1:6" outlineLevel="1" x14ac:dyDescent="0.2">
      <c r="A642" s="42">
        <v>6</v>
      </c>
      <c r="B642" s="51" t="s">
        <v>1120</v>
      </c>
      <c r="C642" s="42"/>
      <c r="D642" s="42"/>
      <c r="E642" s="42"/>
      <c r="F642" s="42"/>
    </row>
    <row r="643" spans="1:6" ht="25.5" outlineLevel="1" x14ac:dyDescent="0.2">
      <c r="A643" s="42">
        <v>7</v>
      </c>
      <c r="B643" s="51" t="s">
        <v>1121</v>
      </c>
      <c r="C643" s="42"/>
      <c r="D643" s="42"/>
      <c r="E643" s="42"/>
      <c r="F643" s="42"/>
    </row>
    <row r="644" spans="1:6" ht="25.5" outlineLevel="1" x14ac:dyDescent="0.2">
      <c r="A644" s="42">
        <v>8</v>
      </c>
      <c r="B644" s="51" t="s">
        <v>1122</v>
      </c>
      <c r="C644" s="42"/>
      <c r="D644" s="42"/>
      <c r="E644" s="42"/>
      <c r="F644" s="42"/>
    </row>
    <row r="645" spans="1:6" outlineLevel="1" x14ac:dyDescent="0.2">
      <c r="A645" s="42"/>
      <c r="B645" s="42"/>
      <c r="C645" s="42"/>
      <c r="D645" s="42"/>
      <c r="E645" s="42"/>
      <c r="F645" s="42"/>
    </row>
    <row r="646" spans="1:6" outlineLevel="1" x14ac:dyDescent="0.2">
      <c r="A646" s="43" t="s">
        <v>315</v>
      </c>
      <c r="B646" s="44"/>
      <c r="C646" s="42"/>
      <c r="D646" s="42"/>
      <c r="E646" s="42"/>
      <c r="F646" s="42"/>
    </row>
    <row r="647" spans="1:6" outlineLevel="1" x14ac:dyDescent="0.2">
      <c r="A647" s="42">
        <v>1</v>
      </c>
      <c r="B647" s="51" t="s">
        <v>1123</v>
      </c>
      <c r="C647" s="42"/>
      <c r="D647" s="42"/>
      <c r="E647" s="42"/>
      <c r="F647" s="42"/>
    </row>
    <row r="648" spans="1:6" outlineLevel="1" x14ac:dyDescent="0.2">
      <c r="A648" s="42">
        <v>2</v>
      </c>
      <c r="B648" s="51" t="s">
        <v>1124</v>
      </c>
      <c r="C648" s="42"/>
      <c r="D648" s="42"/>
      <c r="E648" s="42"/>
      <c r="F648" s="42"/>
    </row>
    <row r="649" spans="1:6" ht="14.25" outlineLevel="1" x14ac:dyDescent="0.2">
      <c r="A649" s="42">
        <v>3</v>
      </c>
      <c r="B649" s="52" t="s">
        <v>1125</v>
      </c>
      <c r="C649" s="42"/>
      <c r="D649" s="42"/>
      <c r="E649" s="42"/>
      <c r="F649" s="42"/>
    </row>
    <row r="650" spans="1:6" ht="25.5" outlineLevel="1" x14ac:dyDescent="0.2">
      <c r="A650" s="42">
        <v>4</v>
      </c>
      <c r="B650" s="51" t="s">
        <v>1126</v>
      </c>
      <c r="C650" s="42"/>
      <c r="D650" s="42"/>
      <c r="E650" s="42"/>
      <c r="F650" s="42"/>
    </row>
    <row r="651" spans="1:6" ht="25.5" outlineLevel="1" x14ac:dyDescent="0.2">
      <c r="A651" s="42">
        <v>5</v>
      </c>
      <c r="B651" s="51" t="s">
        <v>1127</v>
      </c>
      <c r="C651" s="42"/>
      <c r="D651" s="42"/>
      <c r="E651" s="42"/>
      <c r="F651" s="42"/>
    </row>
    <row r="652" spans="1:6" ht="25.5" outlineLevel="1" x14ac:dyDescent="0.2">
      <c r="A652" s="42">
        <v>6</v>
      </c>
      <c r="B652" s="51" t="s">
        <v>1128</v>
      </c>
      <c r="C652" s="42"/>
      <c r="D652" s="42"/>
      <c r="E652" s="42"/>
      <c r="F652" s="42"/>
    </row>
    <row r="653" spans="1:6" ht="25.5" outlineLevel="1" x14ac:dyDescent="0.2">
      <c r="A653" s="42">
        <v>7</v>
      </c>
      <c r="B653" s="51" t="s">
        <v>1129</v>
      </c>
      <c r="C653" s="42"/>
      <c r="D653" s="42"/>
      <c r="E653" s="42"/>
      <c r="F653" s="42"/>
    </row>
    <row r="654" spans="1:6" outlineLevel="1" x14ac:dyDescent="0.2">
      <c r="A654" s="42"/>
      <c r="B654" s="42"/>
      <c r="C654" s="42"/>
      <c r="D654" s="42"/>
      <c r="E654" s="42"/>
      <c r="F654" s="42"/>
    </row>
    <row r="655" spans="1:6" outlineLevel="1" x14ac:dyDescent="0.2">
      <c r="A655" s="43" t="s">
        <v>302</v>
      </c>
      <c r="B655" s="44"/>
      <c r="C655" s="42"/>
      <c r="D655" s="42"/>
      <c r="E655" s="42"/>
      <c r="F655" s="42"/>
    </row>
    <row r="656" spans="1:6" outlineLevel="1" x14ac:dyDescent="0.2">
      <c r="A656" s="42">
        <v>1</v>
      </c>
      <c r="B656" s="51" t="s">
        <v>1130</v>
      </c>
      <c r="C656" s="42"/>
      <c r="D656" s="42"/>
      <c r="E656" s="42"/>
      <c r="F656" s="42"/>
    </row>
    <row r="657" spans="1:6" ht="25.5" outlineLevel="1" x14ac:dyDescent="0.2">
      <c r="A657" s="42">
        <v>2</v>
      </c>
      <c r="B657" s="51" t="s">
        <v>1131</v>
      </c>
      <c r="C657" s="42"/>
      <c r="D657" s="42"/>
      <c r="E657" s="42"/>
      <c r="F657" s="42"/>
    </row>
    <row r="658" spans="1:6" ht="38.25" outlineLevel="1" x14ac:dyDescent="0.2">
      <c r="A658" s="42">
        <v>3</v>
      </c>
      <c r="B658" s="51" t="s">
        <v>1132</v>
      </c>
      <c r="C658" s="42"/>
      <c r="D658" s="42"/>
      <c r="E658" s="42"/>
      <c r="F658" s="42"/>
    </row>
    <row r="659" spans="1:6" ht="51" outlineLevel="1" x14ac:dyDescent="0.2">
      <c r="A659" s="42">
        <v>4</v>
      </c>
      <c r="B659" s="51" t="s">
        <v>1133</v>
      </c>
      <c r="C659" s="42"/>
      <c r="D659" s="42"/>
      <c r="E659" s="42"/>
      <c r="F659" s="42"/>
    </row>
    <row r="660" spans="1:6" ht="25.5" outlineLevel="1" x14ac:dyDescent="0.2">
      <c r="A660" s="42">
        <v>5</v>
      </c>
      <c r="B660" s="51" t="s">
        <v>1134</v>
      </c>
      <c r="C660" s="42"/>
      <c r="D660" s="42"/>
      <c r="E660" s="42"/>
      <c r="F660" s="42"/>
    </row>
    <row r="661" spans="1:6" ht="25.5" outlineLevel="1" x14ac:dyDescent="0.2">
      <c r="A661" s="42">
        <v>6</v>
      </c>
      <c r="B661" s="51" t="s">
        <v>1135</v>
      </c>
      <c r="C661" s="42"/>
      <c r="D661" s="42"/>
      <c r="E661" s="42"/>
      <c r="F661" s="42"/>
    </row>
    <row r="662" spans="1:6" ht="38.25" outlineLevel="1" x14ac:dyDescent="0.2">
      <c r="A662" s="42">
        <v>7</v>
      </c>
      <c r="B662" s="51" t="s">
        <v>1136</v>
      </c>
      <c r="C662" s="42"/>
      <c r="D662" s="42"/>
      <c r="E662" s="42"/>
      <c r="F662" s="42"/>
    </row>
    <row r="663" spans="1:6" ht="25.5" outlineLevel="1" x14ac:dyDescent="0.2">
      <c r="A663" s="42">
        <v>8</v>
      </c>
      <c r="B663" s="51" t="s">
        <v>1137</v>
      </c>
      <c r="C663" s="42"/>
      <c r="D663" s="42"/>
      <c r="E663" s="42"/>
      <c r="F663" s="42"/>
    </row>
    <row r="664" spans="1:6" ht="38.25" outlineLevel="1" x14ac:dyDescent="0.2">
      <c r="A664" s="42">
        <v>9</v>
      </c>
      <c r="B664" s="51" t="s">
        <v>1138</v>
      </c>
      <c r="C664" s="42"/>
      <c r="D664" s="42"/>
      <c r="E664" s="42"/>
      <c r="F664" s="42"/>
    </row>
    <row r="665" spans="1:6" ht="38.25" outlineLevel="1" x14ac:dyDescent="0.2">
      <c r="A665" s="42">
        <v>10</v>
      </c>
      <c r="B665" s="51" t="s">
        <v>1139</v>
      </c>
      <c r="C665" s="42"/>
      <c r="D665" s="42"/>
      <c r="E665" s="42"/>
      <c r="F665" s="42"/>
    </row>
    <row r="666" spans="1:6" ht="25.5" outlineLevel="1" x14ac:dyDescent="0.2">
      <c r="A666" s="42">
        <v>11</v>
      </c>
      <c r="B666" s="51" t="s">
        <v>1140</v>
      </c>
      <c r="C666" s="42"/>
      <c r="D666" s="42"/>
      <c r="E666" s="42"/>
      <c r="F666" s="42"/>
    </row>
    <row r="667" spans="1:6" ht="51" outlineLevel="1" x14ac:dyDescent="0.2">
      <c r="A667" s="42">
        <v>12</v>
      </c>
      <c r="B667" s="51" t="s">
        <v>1141</v>
      </c>
      <c r="C667" s="42"/>
      <c r="D667" s="42"/>
      <c r="E667" s="42"/>
      <c r="F667" s="42"/>
    </row>
    <row r="668" spans="1:6" ht="25.5" outlineLevel="1" x14ac:dyDescent="0.2">
      <c r="A668" s="42">
        <v>13</v>
      </c>
      <c r="B668" s="51" t="s">
        <v>1142</v>
      </c>
      <c r="C668" s="42"/>
      <c r="D668" s="42"/>
      <c r="E668" s="42"/>
      <c r="F668" s="42"/>
    </row>
    <row r="669" spans="1:6" outlineLevel="1" x14ac:dyDescent="0.2">
      <c r="A669" s="42">
        <v>14</v>
      </c>
      <c r="B669" s="51" t="s">
        <v>1143</v>
      </c>
      <c r="C669" s="42"/>
      <c r="D669" s="42"/>
      <c r="E669" s="42"/>
      <c r="F669" s="42"/>
    </row>
    <row r="670" spans="1:6" outlineLevel="1" x14ac:dyDescent="0.2">
      <c r="A670" s="42"/>
      <c r="B670" s="42"/>
      <c r="C670" s="42"/>
      <c r="D670" s="42"/>
      <c r="E670" s="42"/>
      <c r="F670" s="42"/>
    </row>
    <row r="671" spans="1:6" outlineLevel="1" x14ac:dyDescent="0.2">
      <c r="A671" s="42"/>
      <c r="B671" s="43" t="s">
        <v>1144</v>
      </c>
      <c r="C671" s="42"/>
      <c r="D671" s="42"/>
      <c r="E671" s="42"/>
      <c r="F671" s="42"/>
    </row>
    <row r="672" spans="1:6" ht="25.5" outlineLevel="1" x14ac:dyDescent="0.2">
      <c r="A672" s="42"/>
      <c r="B672" s="45" t="s">
        <v>1145</v>
      </c>
      <c r="C672" s="45" t="s">
        <v>1146</v>
      </c>
      <c r="D672" s="45" t="s">
        <v>1147</v>
      </c>
      <c r="E672" s="45" t="s">
        <v>1148</v>
      </c>
      <c r="F672" s="45" t="s">
        <v>1149</v>
      </c>
    </row>
    <row r="673" spans="1:6" ht="63.75" outlineLevel="1" x14ac:dyDescent="0.2">
      <c r="A673" s="42"/>
      <c r="B673" s="42" t="s">
        <v>72</v>
      </c>
      <c r="C673" s="42" t="s">
        <v>1150</v>
      </c>
      <c r="D673" s="42" t="s">
        <v>1151</v>
      </c>
      <c r="E673" s="42" t="s">
        <v>1152</v>
      </c>
      <c r="F673" s="42" t="s">
        <v>1153</v>
      </c>
    </row>
    <row r="674" spans="1:6" ht="51" outlineLevel="1" x14ac:dyDescent="0.2">
      <c r="A674" s="42"/>
      <c r="B674" s="42" t="s">
        <v>308</v>
      </c>
      <c r="C674" s="42" t="s">
        <v>1154</v>
      </c>
      <c r="D674" s="42" t="s">
        <v>1155</v>
      </c>
      <c r="E674" s="42" t="s">
        <v>1156</v>
      </c>
      <c r="F674" s="42" t="s">
        <v>1157</v>
      </c>
    </row>
    <row r="675" spans="1:6" ht="51" outlineLevel="1" x14ac:dyDescent="0.2">
      <c r="A675" s="42"/>
      <c r="B675" s="42" t="s">
        <v>309</v>
      </c>
      <c r="C675" s="42" t="s">
        <v>1158</v>
      </c>
      <c r="D675" s="42" t="s">
        <v>1159</v>
      </c>
      <c r="E675" s="42" t="s">
        <v>1160</v>
      </c>
      <c r="F675" s="42" t="s">
        <v>1161</v>
      </c>
    </row>
    <row r="676" spans="1:6" ht="38.25" outlineLevel="1" x14ac:dyDescent="0.2">
      <c r="A676" s="42"/>
      <c r="B676" s="42" t="s">
        <v>310</v>
      </c>
      <c r="C676" s="42" t="s">
        <v>1162</v>
      </c>
      <c r="D676" s="42" t="s">
        <v>1163</v>
      </c>
      <c r="E676" s="42" t="s">
        <v>1164</v>
      </c>
      <c r="F676" s="42" t="s">
        <v>1165</v>
      </c>
    </row>
    <row r="677" spans="1:6" ht="38.25" outlineLevel="1" x14ac:dyDescent="0.2">
      <c r="A677" s="42"/>
      <c r="B677" s="42" t="s">
        <v>311</v>
      </c>
      <c r="C677" s="42" t="s">
        <v>1166</v>
      </c>
      <c r="D677" s="42" t="s">
        <v>1167</v>
      </c>
      <c r="E677" s="42" t="s">
        <v>1168</v>
      </c>
      <c r="F677" s="42" t="s">
        <v>1169</v>
      </c>
    </row>
    <row r="678" spans="1:6" ht="51" outlineLevel="1" x14ac:dyDescent="0.2">
      <c r="A678" s="42"/>
      <c r="B678" s="42" t="s">
        <v>312</v>
      </c>
      <c r="C678" s="42" t="s">
        <v>1170</v>
      </c>
      <c r="D678" s="42" t="s">
        <v>1171</v>
      </c>
      <c r="E678" s="42" t="s">
        <v>1172</v>
      </c>
      <c r="F678" s="42" t="s">
        <v>1173</v>
      </c>
    </row>
    <row r="679" spans="1:6" outlineLevel="1" x14ac:dyDescent="0.2">
      <c r="A679" s="42"/>
      <c r="B679" s="42"/>
      <c r="C679" s="42"/>
      <c r="D679" s="42"/>
      <c r="E679" s="42"/>
      <c r="F679" s="42"/>
    </row>
    <row r="680" spans="1:6" outlineLevel="1" x14ac:dyDescent="0.2">
      <c r="A680" s="42"/>
      <c r="B680" s="42"/>
      <c r="C680" s="42"/>
      <c r="D680" s="42"/>
      <c r="E680" s="42"/>
      <c r="F680" s="42"/>
    </row>
    <row r="681" spans="1:6" outlineLevel="1" x14ac:dyDescent="0.2">
      <c r="A681" s="42"/>
      <c r="B681" s="43" t="s">
        <v>1174</v>
      </c>
      <c r="C681" s="42"/>
      <c r="D681" s="42"/>
      <c r="E681" s="42"/>
      <c r="F681" s="42"/>
    </row>
    <row r="682" spans="1:6" ht="25.5" outlineLevel="1" x14ac:dyDescent="0.2">
      <c r="A682" s="42"/>
      <c r="B682" s="45" t="s">
        <v>1175</v>
      </c>
      <c r="C682" s="45" t="s">
        <v>1176</v>
      </c>
      <c r="D682" s="45" t="s">
        <v>1177</v>
      </c>
      <c r="E682" s="45" t="s">
        <v>1178</v>
      </c>
      <c r="F682" s="45" t="s">
        <v>4</v>
      </c>
    </row>
    <row r="683" spans="1:6" ht="76.5" outlineLevel="1" x14ac:dyDescent="0.2">
      <c r="A683" s="42"/>
      <c r="B683" s="42" t="s">
        <v>1179</v>
      </c>
      <c r="C683" s="42" t="s">
        <v>1180</v>
      </c>
      <c r="D683" s="42" t="s">
        <v>1181</v>
      </c>
      <c r="E683" s="42" t="s">
        <v>1182</v>
      </c>
      <c r="F683" s="42" t="s">
        <v>1183</v>
      </c>
    </row>
    <row r="684" spans="1:6" ht="51" outlineLevel="1" x14ac:dyDescent="0.2">
      <c r="A684" s="42"/>
      <c r="B684" s="42" t="s">
        <v>1184</v>
      </c>
      <c r="C684" s="42" t="s">
        <v>1185</v>
      </c>
      <c r="D684" s="42" t="s">
        <v>1186</v>
      </c>
      <c r="E684" s="42" t="s">
        <v>1187</v>
      </c>
      <c r="F684" s="42" t="s">
        <v>1188</v>
      </c>
    </row>
    <row r="685" spans="1:6" ht="63.75" outlineLevel="1" x14ac:dyDescent="0.2">
      <c r="A685" s="42"/>
      <c r="B685" s="42" t="s">
        <v>1189</v>
      </c>
      <c r="C685" s="42" t="s">
        <v>1190</v>
      </c>
      <c r="D685" s="42" t="s">
        <v>1186</v>
      </c>
      <c r="E685" s="42" t="s">
        <v>1191</v>
      </c>
      <c r="F685" s="42" t="s">
        <v>1192</v>
      </c>
    </row>
    <row r="686" spans="1:6" ht="63.75" outlineLevel="1" x14ac:dyDescent="0.2">
      <c r="A686" s="42"/>
      <c r="B686" s="42" t="s">
        <v>1193</v>
      </c>
      <c r="C686" s="42" t="s">
        <v>1194</v>
      </c>
      <c r="D686" s="42" t="s">
        <v>1195</v>
      </c>
      <c r="E686" s="42" t="s">
        <v>1196</v>
      </c>
      <c r="F686" s="42" t="s">
        <v>1197</v>
      </c>
    </row>
    <row r="687" spans="1:6" ht="25.5" outlineLevel="1" x14ac:dyDescent="0.2">
      <c r="A687" s="42"/>
      <c r="B687" s="42" t="s">
        <v>1198</v>
      </c>
      <c r="C687" s="42" t="s">
        <v>1199</v>
      </c>
      <c r="D687" s="42" t="s">
        <v>1200</v>
      </c>
      <c r="E687" s="42" t="s">
        <v>1201</v>
      </c>
      <c r="F687" s="42" t="s">
        <v>1202</v>
      </c>
    </row>
    <row r="688" spans="1:6" outlineLevel="1" x14ac:dyDescent="0.2">
      <c r="A688" s="42"/>
      <c r="B688" s="42"/>
      <c r="C688" s="42"/>
      <c r="D688" s="42"/>
      <c r="E688" s="42"/>
      <c r="F688" s="42"/>
    </row>
    <row r="689" spans="1:6" outlineLevel="1" x14ac:dyDescent="0.2">
      <c r="A689" s="42"/>
      <c r="B689" s="42"/>
      <c r="C689" s="42"/>
      <c r="D689" s="42"/>
      <c r="E689" s="42"/>
      <c r="F689" s="42"/>
    </row>
    <row r="690" spans="1:6" outlineLevel="1" x14ac:dyDescent="0.2">
      <c r="A690" s="43" t="s">
        <v>313</v>
      </c>
      <c r="B690" s="44"/>
      <c r="C690" s="42"/>
      <c r="D690" s="42"/>
      <c r="E690" s="42"/>
      <c r="F690" s="42"/>
    </row>
    <row r="691" spans="1:6" outlineLevel="1" x14ac:dyDescent="0.2">
      <c r="A691" s="42">
        <v>1</v>
      </c>
      <c r="B691" s="51" t="s">
        <v>1203</v>
      </c>
      <c r="C691" s="42"/>
      <c r="D691" s="42"/>
      <c r="E691" s="42"/>
      <c r="F691" s="42"/>
    </row>
    <row r="692" spans="1:6" ht="25.5" outlineLevel="1" x14ac:dyDescent="0.2">
      <c r="A692" s="42">
        <v>2</v>
      </c>
      <c r="B692" s="51" t="s">
        <v>1204</v>
      </c>
      <c r="C692" s="42"/>
      <c r="D692" s="42"/>
      <c r="E692" s="42"/>
      <c r="F692" s="42"/>
    </row>
    <row r="693" spans="1:6" ht="25.5" outlineLevel="1" x14ac:dyDescent="0.2">
      <c r="A693" s="42">
        <v>3</v>
      </c>
      <c r="B693" s="51" t="s">
        <v>1205</v>
      </c>
      <c r="C693" s="42"/>
      <c r="D693" s="42"/>
      <c r="E693" s="42"/>
      <c r="F693" s="42"/>
    </row>
    <row r="694" spans="1:6" outlineLevel="1" x14ac:dyDescent="0.2">
      <c r="A694" s="42">
        <v>4</v>
      </c>
      <c r="B694" s="51" t="s">
        <v>1206</v>
      </c>
      <c r="C694" s="42"/>
      <c r="D694" s="42"/>
      <c r="E694" s="42"/>
      <c r="F694" s="42"/>
    </row>
    <row r="695" spans="1:6" outlineLevel="1" x14ac:dyDescent="0.2">
      <c r="A695" s="42">
        <v>5</v>
      </c>
      <c r="B695" s="51" t="s">
        <v>1207</v>
      </c>
      <c r="C695" s="42"/>
      <c r="D695" s="42"/>
      <c r="E695" s="42"/>
      <c r="F695" s="42"/>
    </row>
    <row r="696" spans="1:6" ht="25.5" outlineLevel="1" x14ac:dyDescent="0.2">
      <c r="A696" s="42">
        <v>6</v>
      </c>
      <c r="B696" s="51" t="s">
        <v>1208</v>
      </c>
      <c r="C696" s="42"/>
      <c r="D696" s="42"/>
      <c r="E696" s="42"/>
      <c r="F696" s="42"/>
    </row>
    <row r="697" spans="1:6" ht="25.5" outlineLevel="1" x14ac:dyDescent="0.2">
      <c r="A697" s="42">
        <v>7</v>
      </c>
      <c r="B697" s="51" t="s">
        <v>1209</v>
      </c>
      <c r="C697" s="42"/>
      <c r="D697" s="42"/>
      <c r="E697" s="42"/>
      <c r="F697" s="42"/>
    </row>
    <row r="698" spans="1:6" outlineLevel="1" x14ac:dyDescent="0.2">
      <c r="A698" s="42">
        <v>8</v>
      </c>
      <c r="B698" s="51" t="s">
        <v>1210</v>
      </c>
      <c r="C698" s="42"/>
      <c r="D698" s="42"/>
      <c r="E698" s="42"/>
      <c r="F698" s="42"/>
    </row>
    <row r="699" spans="1:6" outlineLevel="1" x14ac:dyDescent="0.2">
      <c r="A699" s="42"/>
      <c r="B699" s="42"/>
      <c r="C699" s="42"/>
      <c r="D699" s="42"/>
      <c r="E699" s="42"/>
      <c r="F699" s="42"/>
    </row>
    <row r="700" spans="1:6" outlineLevel="1" x14ac:dyDescent="0.2">
      <c r="A700" s="43" t="s">
        <v>1211</v>
      </c>
      <c r="B700" s="44"/>
      <c r="C700" s="42"/>
      <c r="D700" s="42"/>
      <c r="E700" s="42"/>
      <c r="F700" s="42"/>
    </row>
    <row r="701" spans="1:6" outlineLevel="1" x14ac:dyDescent="0.2">
      <c r="A701" s="42">
        <v>1</v>
      </c>
      <c r="B701" s="51" t="s">
        <v>1212</v>
      </c>
      <c r="C701" s="42"/>
      <c r="D701" s="42"/>
      <c r="E701" s="42"/>
      <c r="F701" s="42"/>
    </row>
    <row r="702" spans="1:6" outlineLevel="1" x14ac:dyDescent="0.2">
      <c r="A702" s="42">
        <v>2</v>
      </c>
      <c r="B702" s="51" t="s">
        <v>1213</v>
      </c>
      <c r="C702" s="42"/>
      <c r="D702" s="42"/>
      <c r="E702" s="42"/>
      <c r="F702" s="42"/>
    </row>
    <row r="703" spans="1:6" outlineLevel="1" x14ac:dyDescent="0.2">
      <c r="A703" s="42">
        <v>3</v>
      </c>
      <c r="B703" s="51" t="s">
        <v>1214</v>
      </c>
      <c r="C703" s="42"/>
      <c r="D703" s="42"/>
      <c r="E703" s="42"/>
      <c r="F703" s="42"/>
    </row>
    <row r="704" spans="1:6" ht="25.5" outlineLevel="1" x14ac:dyDescent="0.2">
      <c r="A704" s="42">
        <v>4</v>
      </c>
      <c r="B704" s="51" t="s">
        <v>1215</v>
      </c>
      <c r="C704" s="42"/>
      <c r="D704" s="42"/>
      <c r="E704" s="42"/>
      <c r="F704" s="42"/>
    </row>
    <row r="705" spans="1:6" ht="25.5" outlineLevel="1" x14ac:dyDescent="0.2">
      <c r="A705" s="42">
        <v>5</v>
      </c>
      <c r="B705" s="51" t="s">
        <v>1216</v>
      </c>
      <c r="C705" s="42"/>
      <c r="D705" s="42"/>
      <c r="E705" s="42"/>
      <c r="F705" s="42"/>
    </row>
    <row r="706" spans="1:6" outlineLevel="1" x14ac:dyDescent="0.2">
      <c r="A706" s="42">
        <v>6</v>
      </c>
      <c r="B706" s="51" t="s">
        <v>1217</v>
      </c>
      <c r="C706" s="42"/>
      <c r="D706" s="42"/>
      <c r="E706" s="42"/>
      <c r="F706" s="42"/>
    </row>
    <row r="707" spans="1:6" ht="25.5" outlineLevel="1" x14ac:dyDescent="0.2">
      <c r="A707" s="42">
        <v>7</v>
      </c>
      <c r="B707" s="51" t="s">
        <v>1218</v>
      </c>
      <c r="C707" s="42"/>
      <c r="D707" s="42"/>
      <c r="E707" s="42"/>
      <c r="F707" s="42"/>
    </row>
    <row r="708" spans="1:6" ht="25.5" outlineLevel="1" x14ac:dyDescent="0.2">
      <c r="A708" s="42">
        <v>8</v>
      </c>
      <c r="B708" s="51" t="s">
        <v>1219</v>
      </c>
      <c r="C708" s="42"/>
      <c r="D708" s="42"/>
      <c r="E708" s="42"/>
      <c r="F708" s="42"/>
    </row>
    <row r="709" spans="1:6" outlineLevel="1" x14ac:dyDescent="0.2">
      <c r="A709" s="42"/>
      <c r="B709" s="42"/>
      <c r="C709" s="42"/>
      <c r="D709" s="42"/>
      <c r="E709" s="42"/>
      <c r="F709" s="42"/>
    </row>
    <row r="710" spans="1:6" outlineLevel="1" x14ac:dyDescent="0.2">
      <c r="A710" s="43" t="s">
        <v>1220</v>
      </c>
      <c r="B710" s="44"/>
      <c r="C710" s="42"/>
      <c r="D710" s="42"/>
      <c r="E710" s="42"/>
      <c r="F710" s="42"/>
    </row>
    <row r="711" spans="1:6" ht="25.5" outlineLevel="1" x14ac:dyDescent="0.2">
      <c r="A711" s="42">
        <v>1</v>
      </c>
      <c r="B711" s="51" t="s">
        <v>1221</v>
      </c>
      <c r="C711" s="42"/>
      <c r="D711" s="42"/>
      <c r="E711" s="42"/>
      <c r="F711" s="42"/>
    </row>
    <row r="712" spans="1:6" outlineLevel="1" x14ac:dyDescent="0.2">
      <c r="A712" s="42">
        <v>2</v>
      </c>
      <c r="B712" s="51" t="s">
        <v>1222</v>
      </c>
      <c r="C712" s="42"/>
      <c r="D712" s="42"/>
      <c r="E712" s="42"/>
      <c r="F712" s="42"/>
    </row>
    <row r="713" spans="1:6" ht="25.5" outlineLevel="1" x14ac:dyDescent="0.2">
      <c r="A713" s="42">
        <v>3</v>
      </c>
      <c r="B713" s="51" t="s">
        <v>1223</v>
      </c>
      <c r="C713" s="42"/>
      <c r="D713" s="42"/>
      <c r="E713" s="42"/>
      <c r="F713" s="42"/>
    </row>
    <row r="714" spans="1:6" outlineLevel="1" x14ac:dyDescent="0.2">
      <c r="A714" s="42">
        <v>4</v>
      </c>
      <c r="B714" s="51" t="s">
        <v>1224</v>
      </c>
      <c r="C714" s="42"/>
      <c r="D714" s="42"/>
      <c r="E714" s="42"/>
      <c r="F714" s="42"/>
    </row>
    <row r="715" spans="1:6" ht="25.5" outlineLevel="1" x14ac:dyDescent="0.2">
      <c r="A715" s="42">
        <v>5</v>
      </c>
      <c r="B715" s="51" t="s">
        <v>1225</v>
      </c>
      <c r="C715" s="42"/>
      <c r="D715" s="42"/>
      <c r="E715" s="42"/>
      <c r="F715" s="42"/>
    </row>
    <row r="716" spans="1:6" ht="25.5" outlineLevel="1" x14ac:dyDescent="0.2">
      <c r="A716" s="42">
        <v>6</v>
      </c>
      <c r="B716" s="51" t="s">
        <v>1226</v>
      </c>
      <c r="C716" s="42"/>
      <c r="D716" s="42"/>
      <c r="E716" s="42"/>
      <c r="F716" s="42"/>
    </row>
    <row r="717" spans="1:6" ht="25.5" outlineLevel="1" x14ac:dyDescent="0.2">
      <c r="A717" s="42">
        <v>7</v>
      </c>
      <c r="B717" s="51" t="s">
        <v>1227</v>
      </c>
      <c r="C717" s="42"/>
      <c r="D717" s="42"/>
      <c r="E717" s="42"/>
      <c r="F717" s="42"/>
    </row>
    <row r="718" spans="1:6" outlineLevel="1" x14ac:dyDescent="0.2">
      <c r="A718" s="42"/>
      <c r="B718" s="42"/>
      <c r="C718" s="42"/>
      <c r="D718" s="42"/>
      <c r="E718" s="42"/>
      <c r="F718" s="42"/>
    </row>
    <row r="719" spans="1:6" outlineLevel="1" x14ac:dyDescent="0.2">
      <c r="A719" s="43" t="s">
        <v>1228</v>
      </c>
      <c r="B719" s="44"/>
      <c r="C719" s="42"/>
      <c r="D719" s="42"/>
      <c r="E719" s="42"/>
      <c r="F719" s="42"/>
    </row>
    <row r="720" spans="1:6" ht="25.5" outlineLevel="1" x14ac:dyDescent="0.2">
      <c r="A720" s="42">
        <v>1</v>
      </c>
      <c r="B720" s="51" t="s">
        <v>1229</v>
      </c>
      <c r="C720" s="42"/>
      <c r="D720" s="42"/>
      <c r="E720" s="42"/>
      <c r="F720" s="42"/>
    </row>
    <row r="721" spans="1:6" ht="25.5" outlineLevel="1" x14ac:dyDescent="0.2">
      <c r="A721" s="42">
        <v>2</v>
      </c>
      <c r="B721" s="51" t="s">
        <v>1230</v>
      </c>
      <c r="C721" s="42"/>
      <c r="D721" s="42"/>
      <c r="E721" s="42"/>
      <c r="F721" s="42"/>
    </row>
    <row r="722" spans="1:6" ht="25.5" outlineLevel="1" x14ac:dyDescent="0.2">
      <c r="A722" s="42">
        <v>3</v>
      </c>
      <c r="B722" s="51" t="s">
        <v>1231</v>
      </c>
      <c r="C722" s="42"/>
      <c r="D722" s="42"/>
      <c r="E722" s="42"/>
      <c r="F722" s="42"/>
    </row>
    <row r="723" spans="1:6" ht="25.5" outlineLevel="1" x14ac:dyDescent="0.2">
      <c r="A723" s="42">
        <v>4</v>
      </c>
      <c r="B723" s="51" t="s">
        <v>1232</v>
      </c>
      <c r="C723" s="42"/>
      <c r="D723" s="42"/>
      <c r="E723" s="42"/>
      <c r="F723" s="42"/>
    </row>
    <row r="724" spans="1:6" ht="25.5" outlineLevel="1" x14ac:dyDescent="0.2">
      <c r="A724" s="42">
        <v>5</v>
      </c>
      <c r="B724" s="51" t="s">
        <v>1233</v>
      </c>
      <c r="C724" s="42"/>
      <c r="D724" s="42"/>
      <c r="E724" s="42"/>
      <c r="F724" s="42"/>
    </row>
    <row r="725" spans="1:6" ht="25.5" outlineLevel="1" x14ac:dyDescent="0.2">
      <c r="A725" s="42">
        <v>6</v>
      </c>
      <c r="B725" s="51" t="s">
        <v>1234</v>
      </c>
      <c r="C725" s="42"/>
      <c r="D725" s="42"/>
      <c r="E725" s="42"/>
      <c r="F725" s="42"/>
    </row>
    <row r="726" spans="1:6" ht="25.5" outlineLevel="1" x14ac:dyDescent="0.2">
      <c r="A726" s="42">
        <v>7</v>
      </c>
      <c r="B726" s="51" t="s">
        <v>1235</v>
      </c>
      <c r="C726" s="42"/>
      <c r="D726" s="42"/>
      <c r="E726" s="42"/>
      <c r="F726" s="42"/>
    </row>
    <row r="727" spans="1:6" outlineLevel="1" x14ac:dyDescent="0.2">
      <c r="A727" s="42"/>
      <c r="B727" s="42"/>
      <c r="C727" s="42"/>
      <c r="D727" s="42"/>
      <c r="E727" s="42"/>
      <c r="F727" s="42"/>
    </row>
    <row r="728" spans="1:6" outlineLevel="1" x14ac:dyDescent="0.2">
      <c r="A728" s="43" t="s">
        <v>365</v>
      </c>
      <c r="B728" s="44"/>
      <c r="C728" s="42"/>
      <c r="D728" s="42"/>
      <c r="E728" s="42"/>
      <c r="F728" s="42"/>
    </row>
    <row r="729" spans="1:6" ht="25.5" outlineLevel="1" x14ac:dyDescent="0.2">
      <c r="A729" s="42">
        <v>1</v>
      </c>
      <c r="B729" s="51" t="s">
        <v>1236</v>
      </c>
      <c r="C729" s="42"/>
      <c r="D729" s="42"/>
      <c r="E729" s="42"/>
      <c r="F729" s="42"/>
    </row>
    <row r="730" spans="1:6" ht="25.5" outlineLevel="1" x14ac:dyDescent="0.2">
      <c r="A730" s="42">
        <v>2</v>
      </c>
      <c r="B730" s="51" t="s">
        <v>1237</v>
      </c>
      <c r="C730" s="42"/>
      <c r="D730" s="42"/>
      <c r="E730" s="42"/>
      <c r="F730" s="42"/>
    </row>
    <row r="731" spans="1:6" ht="25.5" outlineLevel="1" x14ac:dyDescent="0.2">
      <c r="A731" s="42">
        <v>3</v>
      </c>
      <c r="B731" s="51" t="s">
        <v>1238</v>
      </c>
      <c r="C731" s="42"/>
      <c r="D731" s="42"/>
      <c r="E731" s="42"/>
      <c r="F731" s="42"/>
    </row>
    <row r="732" spans="1:6" ht="25.5" outlineLevel="1" x14ac:dyDescent="0.2">
      <c r="A732" s="42">
        <v>4</v>
      </c>
      <c r="B732" s="51" t="s">
        <v>1239</v>
      </c>
      <c r="C732" s="42"/>
      <c r="D732" s="42"/>
      <c r="E732" s="42"/>
      <c r="F732" s="42"/>
    </row>
    <row r="733" spans="1:6" outlineLevel="1" x14ac:dyDescent="0.2">
      <c r="A733" s="42">
        <v>5</v>
      </c>
      <c r="B733" s="51" t="s">
        <v>1240</v>
      </c>
      <c r="C733" s="42"/>
      <c r="D733" s="42"/>
      <c r="E733" s="42"/>
      <c r="F733" s="42"/>
    </row>
    <row r="734" spans="1:6" ht="38.25" outlineLevel="1" x14ac:dyDescent="0.2">
      <c r="A734" s="42">
        <v>6</v>
      </c>
      <c r="B734" s="51" t="s">
        <v>1241</v>
      </c>
      <c r="C734" s="42"/>
      <c r="D734" s="42"/>
      <c r="E734" s="42"/>
      <c r="F734" s="42"/>
    </row>
    <row r="735" spans="1:6" ht="25.5" outlineLevel="1" x14ac:dyDescent="0.2">
      <c r="A735" s="42">
        <v>7</v>
      </c>
      <c r="B735" s="51" t="s">
        <v>1242</v>
      </c>
      <c r="C735" s="42"/>
      <c r="D735" s="42"/>
      <c r="E735" s="42"/>
      <c r="F735" s="42"/>
    </row>
    <row r="736" spans="1:6" ht="25.5" outlineLevel="1" x14ac:dyDescent="0.2">
      <c r="A736" s="42">
        <v>8</v>
      </c>
      <c r="B736" s="51" t="s">
        <v>1243</v>
      </c>
      <c r="C736" s="42"/>
      <c r="D736" s="42"/>
      <c r="E736" s="42"/>
      <c r="F736" s="42"/>
    </row>
    <row r="737" spans="1:6" ht="25.5" outlineLevel="1" x14ac:dyDescent="0.2">
      <c r="A737" s="42">
        <v>9</v>
      </c>
      <c r="B737" s="51" t="s">
        <v>1244</v>
      </c>
      <c r="C737" s="42"/>
      <c r="D737" s="42"/>
      <c r="E737" s="42"/>
      <c r="F737" s="42"/>
    </row>
    <row r="738" spans="1:6" ht="25.5" outlineLevel="1" x14ac:dyDescent="0.2">
      <c r="A738" s="42">
        <v>10</v>
      </c>
      <c r="B738" s="51" t="s">
        <v>1245</v>
      </c>
      <c r="C738" s="42"/>
      <c r="D738" s="42"/>
      <c r="E738" s="42"/>
      <c r="F738" s="42"/>
    </row>
    <row r="739" spans="1:6" ht="25.5" outlineLevel="1" x14ac:dyDescent="0.2">
      <c r="A739" s="42">
        <v>11</v>
      </c>
      <c r="B739" s="51" t="s">
        <v>1246</v>
      </c>
      <c r="C739" s="42"/>
      <c r="D739" s="42"/>
      <c r="E739" s="42"/>
      <c r="F739" s="42"/>
    </row>
    <row r="740" spans="1:6" ht="25.5" outlineLevel="1" x14ac:dyDescent="0.2">
      <c r="A740" s="42">
        <v>12</v>
      </c>
      <c r="B740" s="51" t="s">
        <v>1247</v>
      </c>
      <c r="C740" s="42"/>
      <c r="D740" s="42"/>
      <c r="E740" s="42"/>
      <c r="F740" s="42"/>
    </row>
    <row r="741" spans="1:6" ht="25.5" outlineLevel="1" x14ac:dyDescent="0.2">
      <c r="A741" s="42">
        <v>13</v>
      </c>
      <c r="B741" s="51" t="s">
        <v>1248</v>
      </c>
      <c r="C741" s="42"/>
      <c r="D741" s="42"/>
      <c r="E741" s="42"/>
      <c r="F741" s="42"/>
    </row>
    <row r="742" spans="1:6" ht="25.5" outlineLevel="1" x14ac:dyDescent="0.2">
      <c r="A742" s="42">
        <v>14</v>
      </c>
      <c r="B742" s="51" t="s">
        <v>1249</v>
      </c>
      <c r="C742" s="42"/>
      <c r="D742" s="42"/>
      <c r="E742" s="42"/>
      <c r="F742" s="42"/>
    </row>
    <row r="743" spans="1:6" outlineLevel="1" x14ac:dyDescent="0.2">
      <c r="A743" s="42">
        <v>15</v>
      </c>
      <c r="B743" s="51" t="s">
        <v>1250</v>
      </c>
      <c r="C743" s="42"/>
      <c r="D743" s="42"/>
      <c r="E743" s="42"/>
      <c r="F743" s="42"/>
    </row>
    <row r="744" spans="1:6" ht="25.5" outlineLevel="1" x14ac:dyDescent="0.2">
      <c r="A744" s="42">
        <v>16</v>
      </c>
      <c r="B744" s="51" t="s">
        <v>1251</v>
      </c>
      <c r="C744" s="42"/>
      <c r="D744" s="42"/>
      <c r="E744" s="42"/>
      <c r="F744" s="42"/>
    </row>
    <row r="745" spans="1:6" ht="38.25" outlineLevel="1" x14ac:dyDescent="0.2">
      <c r="A745" s="42">
        <v>17</v>
      </c>
      <c r="B745" s="51" t="s">
        <v>1252</v>
      </c>
      <c r="C745" s="42"/>
      <c r="D745" s="42"/>
      <c r="E745" s="42"/>
      <c r="F745" s="42"/>
    </row>
    <row r="746" spans="1:6" ht="25.5" outlineLevel="1" x14ac:dyDescent="0.2">
      <c r="A746" s="42">
        <v>18</v>
      </c>
      <c r="B746" s="51" t="s">
        <v>1253</v>
      </c>
      <c r="C746" s="42"/>
      <c r="D746" s="42"/>
      <c r="E746" s="42"/>
      <c r="F746" s="42"/>
    </row>
    <row r="747" spans="1:6" ht="38.25" outlineLevel="1" x14ac:dyDescent="0.2">
      <c r="A747" s="42">
        <v>19</v>
      </c>
      <c r="B747" s="51" t="s">
        <v>1254</v>
      </c>
      <c r="C747" s="42"/>
      <c r="D747" s="42"/>
      <c r="E747" s="42"/>
      <c r="F747" s="42"/>
    </row>
    <row r="748" spans="1:6" ht="25.5" outlineLevel="1" x14ac:dyDescent="0.2">
      <c r="A748" s="42">
        <v>20</v>
      </c>
      <c r="B748" s="51" t="s">
        <v>1255</v>
      </c>
      <c r="C748" s="42"/>
      <c r="D748" s="42"/>
      <c r="E748" s="42"/>
      <c r="F748" s="42"/>
    </row>
    <row r="749" spans="1:6" ht="25.5" outlineLevel="1" x14ac:dyDescent="0.2">
      <c r="A749" s="42">
        <v>21</v>
      </c>
      <c r="B749" s="51" t="s">
        <v>1256</v>
      </c>
      <c r="C749" s="42"/>
      <c r="D749" s="42"/>
      <c r="E749" s="42"/>
      <c r="F749" s="42"/>
    </row>
    <row r="750" spans="1:6" ht="38.25" outlineLevel="1" x14ac:dyDescent="0.2">
      <c r="A750" s="42">
        <v>22</v>
      </c>
      <c r="B750" s="51" t="s">
        <v>1257</v>
      </c>
      <c r="C750" s="42"/>
      <c r="D750" s="42"/>
      <c r="E750" s="42"/>
      <c r="F750" s="42"/>
    </row>
    <row r="751" spans="1:6" ht="25.5" outlineLevel="1" x14ac:dyDescent="0.2">
      <c r="A751" s="42">
        <v>23</v>
      </c>
      <c r="B751" s="51" t="s">
        <v>1258</v>
      </c>
      <c r="C751" s="42"/>
      <c r="D751" s="42"/>
      <c r="E751" s="42"/>
      <c r="F751" s="42"/>
    </row>
    <row r="752" spans="1:6" ht="25.5" outlineLevel="1" x14ac:dyDescent="0.2">
      <c r="A752" s="42">
        <v>24</v>
      </c>
      <c r="B752" s="51" t="s">
        <v>1259</v>
      </c>
      <c r="C752" s="42"/>
      <c r="D752" s="42"/>
      <c r="E752" s="42"/>
      <c r="F752" s="42"/>
    </row>
    <row r="753" spans="1:6" outlineLevel="1" x14ac:dyDescent="0.2">
      <c r="A753" s="42"/>
      <c r="B753" s="42"/>
      <c r="C753" s="42"/>
      <c r="D753" s="42"/>
      <c r="E753" s="42"/>
      <c r="F753" s="42"/>
    </row>
    <row r="754" spans="1:6" outlineLevel="1" x14ac:dyDescent="0.2">
      <c r="A754" s="43" t="s">
        <v>352</v>
      </c>
      <c r="B754" s="44"/>
      <c r="C754" s="42"/>
      <c r="D754" s="42"/>
      <c r="E754" s="42"/>
      <c r="F754" s="42"/>
    </row>
    <row r="755" spans="1:6" ht="25.5" outlineLevel="1" x14ac:dyDescent="0.2">
      <c r="A755" s="42">
        <v>1</v>
      </c>
      <c r="B755" s="51" t="s">
        <v>1260</v>
      </c>
      <c r="C755" s="42"/>
      <c r="D755" s="42"/>
      <c r="E755" s="42"/>
      <c r="F755" s="42"/>
    </row>
    <row r="756" spans="1:6" outlineLevel="1" x14ac:dyDescent="0.2">
      <c r="A756" s="42">
        <v>2</v>
      </c>
      <c r="B756" s="51" t="s">
        <v>1261</v>
      </c>
      <c r="C756" s="42"/>
      <c r="D756" s="42"/>
      <c r="E756" s="42"/>
      <c r="F756" s="42"/>
    </row>
    <row r="757" spans="1:6" ht="25.5" outlineLevel="1" x14ac:dyDescent="0.2">
      <c r="A757" s="42">
        <v>3</v>
      </c>
      <c r="B757" s="51" t="s">
        <v>1262</v>
      </c>
      <c r="C757" s="42"/>
      <c r="D757" s="42"/>
      <c r="E757" s="42"/>
      <c r="F757" s="42"/>
    </row>
    <row r="758" spans="1:6" ht="25.5" outlineLevel="1" x14ac:dyDescent="0.2">
      <c r="A758" s="42">
        <v>4</v>
      </c>
      <c r="B758" s="51" t="s">
        <v>1263</v>
      </c>
      <c r="C758" s="42"/>
      <c r="D758" s="42"/>
      <c r="E758" s="42"/>
      <c r="F758" s="42"/>
    </row>
    <row r="759" spans="1:6" outlineLevel="1" x14ac:dyDescent="0.2">
      <c r="A759" s="42"/>
      <c r="B759" s="42"/>
      <c r="C759" s="42"/>
      <c r="D759" s="42"/>
      <c r="E759" s="42"/>
      <c r="F759" s="42"/>
    </row>
    <row r="760" spans="1:6" outlineLevel="1" x14ac:dyDescent="0.2">
      <c r="A760" s="43" t="s">
        <v>446</v>
      </c>
      <c r="B760" s="44"/>
      <c r="C760" s="42"/>
      <c r="D760" s="42"/>
      <c r="E760" s="42"/>
      <c r="F760" s="42"/>
    </row>
    <row r="761" spans="1:6" ht="25.5" outlineLevel="1" x14ac:dyDescent="0.2">
      <c r="A761" s="42">
        <v>1</v>
      </c>
      <c r="B761" s="51" t="s">
        <v>1264</v>
      </c>
      <c r="C761" s="42"/>
      <c r="D761" s="42"/>
      <c r="E761" s="42"/>
      <c r="F761" s="42"/>
    </row>
    <row r="762" spans="1:6" ht="25.5" outlineLevel="1" x14ac:dyDescent="0.2">
      <c r="A762" s="42">
        <v>2</v>
      </c>
      <c r="B762" s="51" t="s">
        <v>1265</v>
      </c>
      <c r="C762" s="42"/>
      <c r="D762" s="42"/>
      <c r="E762" s="42"/>
      <c r="F762" s="42"/>
    </row>
    <row r="763" spans="1:6" ht="25.5" outlineLevel="1" x14ac:dyDescent="0.2">
      <c r="A763" s="42">
        <v>3</v>
      </c>
      <c r="B763" s="51" t="s">
        <v>1266</v>
      </c>
      <c r="C763" s="42"/>
      <c r="D763" s="42"/>
      <c r="E763" s="42"/>
      <c r="F763" s="42"/>
    </row>
    <row r="764" spans="1:6" ht="38.25" outlineLevel="1" x14ac:dyDescent="0.2">
      <c r="A764" s="42">
        <v>4</v>
      </c>
      <c r="B764" s="51" t="s">
        <v>1267</v>
      </c>
      <c r="C764" s="42"/>
      <c r="D764" s="42"/>
      <c r="E764" s="42"/>
      <c r="F764" s="42"/>
    </row>
    <row r="765" spans="1:6" ht="25.5" outlineLevel="1" x14ac:dyDescent="0.2">
      <c r="A765" s="42">
        <v>5</v>
      </c>
      <c r="B765" s="51" t="s">
        <v>1268</v>
      </c>
      <c r="C765" s="42"/>
      <c r="D765" s="42"/>
      <c r="E765" s="42"/>
      <c r="F765" s="42"/>
    </row>
    <row r="766" spans="1:6" outlineLevel="1" x14ac:dyDescent="0.2">
      <c r="A766" s="42">
        <v>6</v>
      </c>
      <c r="B766" s="51" t="s">
        <v>1269</v>
      </c>
      <c r="C766" s="42"/>
      <c r="D766" s="42"/>
      <c r="E766" s="42"/>
      <c r="F766" s="42"/>
    </row>
    <row r="767" spans="1:6" ht="25.5" outlineLevel="1" x14ac:dyDescent="0.2">
      <c r="A767" s="42">
        <v>7</v>
      </c>
      <c r="B767" s="51" t="s">
        <v>1270</v>
      </c>
      <c r="C767" s="42"/>
      <c r="D767" s="42"/>
      <c r="E767" s="42"/>
      <c r="F767" s="42"/>
    </row>
    <row r="768" spans="1:6" outlineLevel="1" x14ac:dyDescent="0.2">
      <c r="A768" s="42">
        <v>8</v>
      </c>
      <c r="B768" s="51" t="s">
        <v>1271</v>
      </c>
      <c r="C768" s="42"/>
      <c r="D768" s="42"/>
      <c r="E768" s="42"/>
      <c r="F768" s="42"/>
    </row>
    <row r="769" spans="1:6" outlineLevel="1" x14ac:dyDescent="0.2">
      <c r="A769" s="42"/>
      <c r="B769" s="42"/>
      <c r="C769" s="42"/>
      <c r="D769" s="42"/>
      <c r="E769" s="42"/>
      <c r="F769" s="42"/>
    </row>
    <row r="770" spans="1:6" outlineLevel="1" x14ac:dyDescent="0.2">
      <c r="A770" s="43" t="s">
        <v>481</v>
      </c>
      <c r="B770" s="44"/>
      <c r="C770" s="42"/>
      <c r="D770" s="42"/>
      <c r="E770" s="42"/>
      <c r="F770" s="42"/>
    </row>
    <row r="771" spans="1:6" outlineLevel="1" x14ac:dyDescent="0.2">
      <c r="A771" s="42">
        <v>1</v>
      </c>
      <c r="B771" s="51" t="s">
        <v>1272</v>
      </c>
      <c r="C771" s="42"/>
      <c r="D771" s="42"/>
      <c r="E771" s="42"/>
      <c r="F771" s="42"/>
    </row>
    <row r="772" spans="1:6" ht="25.5" outlineLevel="1" x14ac:dyDescent="0.2">
      <c r="A772" s="42">
        <v>2</v>
      </c>
      <c r="B772" s="51" t="s">
        <v>1273</v>
      </c>
      <c r="C772" s="42"/>
      <c r="D772" s="42"/>
      <c r="E772" s="42"/>
      <c r="F772" s="42"/>
    </row>
    <row r="773" spans="1:6" ht="25.5" outlineLevel="1" x14ac:dyDescent="0.2">
      <c r="A773" s="42">
        <v>3</v>
      </c>
      <c r="B773" s="51" t="s">
        <v>1274</v>
      </c>
      <c r="C773" s="42"/>
      <c r="D773" s="42"/>
      <c r="E773" s="42"/>
      <c r="F773" s="42"/>
    </row>
    <row r="774" spans="1:6" ht="25.5" outlineLevel="1" x14ac:dyDescent="0.2">
      <c r="A774" s="42">
        <v>4</v>
      </c>
      <c r="B774" s="51" t="s">
        <v>1275</v>
      </c>
      <c r="C774" s="42"/>
      <c r="D774" s="42"/>
      <c r="E774" s="42"/>
      <c r="F774" s="42"/>
    </row>
    <row r="775" spans="1:6" ht="25.5" outlineLevel="1" x14ac:dyDescent="0.2">
      <c r="A775" s="42">
        <v>5</v>
      </c>
      <c r="B775" s="51" t="s">
        <v>1276</v>
      </c>
      <c r="C775" s="42"/>
      <c r="D775" s="42"/>
      <c r="E775" s="42"/>
      <c r="F775" s="42"/>
    </row>
    <row r="776" spans="1:6" outlineLevel="1" x14ac:dyDescent="0.2">
      <c r="A776" s="42"/>
      <c r="B776" s="42"/>
      <c r="C776" s="42"/>
      <c r="D776" s="42"/>
      <c r="E776" s="42"/>
      <c r="F776" s="42"/>
    </row>
    <row r="777" spans="1:6" outlineLevel="1" x14ac:dyDescent="0.2">
      <c r="A777" s="43" t="s">
        <v>553</v>
      </c>
      <c r="B777" s="44"/>
      <c r="C777" s="42"/>
      <c r="D777" s="42"/>
      <c r="E777" s="42"/>
      <c r="F777" s="42"/>
    </row>
    <row r="778" spans="1:6" outlineLevel="1" x14ac:dyDescent="0.2">
      <c r="A778" s="42">
        <v>1</v>
      </c>
      <c r="B778" s="51" t="s">
        <v>1277</v>
      </c>
      <c r="C778" s="42"/>
      <c r="D778" s="42"/>
      <c r="E778" s="42"/>
      <c r="F778" s="42"/>
    </row>
    <row r="779" spans="1:6" ht="25.5" outlineLevel="1" x14ac:dyDescent="0.2">
      <c r="A779" s="42">
        <v>2</v>
      </c>
      <c r="B779" s="51" t="s">
        <v>1278</v>
      </c>
      <c r="C779" s="42"/>
      <c r="D779" s="42"/>
      <c r="E779" s="42"/>
      <c r="F779" s="42"/>
    </row>
    <row r="780" spans="1:6" ht="25.5" outlineLevel="1" x14ac:dyDescent="0.2">
      <c r="A780" s="42">
        <v>3</v>
      </c>
      <c r="B780" s="51" t="s">
        <v>1279</v>
      </c>
      <c r="C780" s="42"/>
      <c r="D780" s="42"/>
      <c r="E780" s="42"/>
      <c r="F780" s="42"/>
    </row>
    <row r="781" spans="1:6" outlineLevel="1" x14ac:dyDescent="0.2">
      <c r="A781" s="42">
        <v>4</v>
      </c>
      <c r="B781" s="51" t="s">
        <v>1280</v>
      </c>
      <c r="C781" s="42"/>
      <c r="D781" s="42"/>
      <c r="E781" s="42"/>
      <c r="F781" s="42"/>
    </row>
    <row r="782" spans="1:6" ht="25.5" outlineLevel="1" x14ac:dyDescent="0.2">
      <c r="A782" s="42">
        <v>5</v>
      </c>
      <c r="B782" s="51" t="s">
        <v>1281</v>
      </c>
      <c r="C782" s="42"/>
      <c r="D782" s="42"/>
      <c r="E782" s="42"/>
      <c r="F782" s="42"/>
    </row>
    <row r="783" spans="1:6" ht="25.5" outlineLevel="1" x14ac:dyDescent="0.2">
      <c r="A783" s="42">
        <v>6</v>
      </c>
      <c r="B783" s="51" t="s">
        <v>1282</v>
      </c>
      <c r="C783" s="42"/>
      <c r="D783" s="42"/>
      <c r="E783" s="42"/>
      <c r="F783" s="42"/>
    </row>
    <row r="784" spans="1:6" ht="25.5" outlineLevel="1" x14ac:dyDescent="0.2">
      <c r="A784" s="42">
        <v>7</v>
      </c>
      <c r="B784" s="51" t="s">
        <v>1283</v>
      </c>
      <c r="C784" s="42"/>
      <c r="D784" s="42"/>
      <c r="E784" s="42"/>
      <c r="F784" s="42"/>
    </row>
    <row r="785" spans="1:6" ht="25.5" outlineLevel="1" x14ac:dyDescent="0.2">
      <c r="A785" s="42">
        <v>8</v>
      </c>
      <c r="B785" s="51" t="s">
        <v>1284</v>
      </c>
      <c r="C785" s="42"/>
      <c r="D785" s="42"/>
      <c r="E785" s="42"/>
      <c r="F785" s="42"/>
    </row>
    <row r="786" spans="1:6" outlineLevel="1" x14ac:dyDescent="0.2">
      <c r="A786" s="42"/>
      <c r="B786" s="42"/>
      <c r="C786" s="42"/>
      <c r="D786" s="42"/>
      <c r="E786" s="42"/>
      <c r="F786" s="42"/>
    </row>
    <row r="787" spans="1:6" ht="25.5" outlineLevel="1" x14ac:dyDescent="0.2">
      <c r="A787" s="43" t="s">
        <v>583</v>
      </c>
      <c r="B787" s="44"/>
      <c r="C787" s="42"/>
      <c r="D787" s="42"/>
      <c r="E787" s="42"/>
      <c r="F787" s="42"/>
    </row>
    <row r="788" spans="1:6" ht="25.5" outlineLevel="1" x14ac:dyDescent="0.2">
      <c r="A788" s="42">
        <v>1</v>
      </c>
      <c r="B788" s="51" t="s">
        <v>1285</v>
      </c>
      <c r="C788" s="42"/>
      <c r="D788" s="42"/>
      <c r="E788" s="42"/>
      <c r="F788" s="42"/>
    </row>
    <row r="789" spans="1:6" outlineLevel="1" x14ac:dyDescent="0.2">
      <c r="A789" s="42">
        <v>2</v>
      </c>
      <c r="B789" s="51" t="s">
        <v>1286</v>
      </c>
      <c r="C789" s="42"/>
      <c r="D789" s="42"/>
      <c r="E789" s="42"/>
      <c r="F789" s="42"/>
    </row>
    <row r="790" spans="1:6" outlineLevel="1" x14ac:dyDescent="0.2">
      <c r="A790" s="42">
        <v>3</v>
      </c>
      <c r="B790" s="51" t="s">
        <v>1287</v>
      </c>
      <c r="C790" s="42"/>
      <c r="D790" s="42"/>
      <c r="E790" s="42"/>
      <c r="F790" s="42"/>
    </row>
    <row r="791" spans="1:6" ht="25.5" outlineLevel="1" x14ac:dyDescent="0.2">
      <c r="A791" s="42">
        <v>4</v>
      </c>
      <c r="B791" s="51" t="s">
        <v>1288</v>
      </c>
      <c r="C791" s="42"/>
      <c r="D791" s="42"/>
      <c r="E791" s="42"/>
      <c r="F791" s="42"/>
    </row>
    <row r="792" spans="1:6" ht="25.5" outlineLevel="1" x14ac:dyDescent="0.2">
      <c r="A792" s="42">
        <v>5</v>
      </c>
      <c r="B792" s="51" t="s">
        <v>1289</v>
      </c>
      <c r="C792" s="42"/>
      <c r="D792" s="42"/>
      <c r="E792" s="42"/>
      <c r="F792" s="42"/>
    </row>
    <row r="793" spans="1:6" ht="25.5" outlineLevel="1" x14ac:dyDescent="0.2">
      <c r="A793" s="42">
        <v>6</v>
      </c>
      <c r="B793" s="51" t="s">
        <v>1290</v>
      </c>
      <c r="C793" s="42"/>
      <c r="D793" s="42"/>
      <c r="E793" s="42"/>
      <c r="F793" s="42"/>
    </row>
    <row r="794" spans="1:6" ht="25.5" outlineLevel="1" x14ac:dyDescent="0.2">
      <c r="A794" s="42">
        <v>7</v>
      </c>
      <c r="B794" s="51" t="s">
        <v>1291</v>
      </c>
      <c r="C794" s="42"/>
      <c r="D794" s="42"/>
      <c r="E794" s="42"/>
      <c r="F794" s="42"/>
    </row>
    <row r="795" spans="1:6" ht="25.5" outlineLevel="1" x14ac:dyDescent="0.2">
      <c r="A795" s="42">
        <v>8</v>
      </c>
      <c r="B795" s="51" t="s">
        <v>1292</v>
      </c>
      <c r="C795" s="42"/>
      <c r="D795" s="42"/>
      <c r="E795" s="42"/>
      <c r="F795" s="42"/>
    </row>
    <row r="796" spans="1:6" ht="25.5" outlineLevel="1" x14ac:dyDescent="0.2">
      <c r="A796" s="42">
        <v>9</v>
      </c>
      <c r="B796" s="51" t="s">
        <v>1293</v>
      </c>
      <c r="C796" s="42"/>
      <c r="D796" s="42"/>
      <c r="E796" s="42"/>
      <c r="F796" s="42"/>
    </row>
    <row r="797" spans="1:6" ht="25.5" outlineLevel="1" x14ac:dyDescent="0.2">
      <c r="A797" s="42">
        <v>10</v>
      </c>
      <c r="B797" s="51" t="s">
        <v>1294</v>
      </c>
      <c r="C797" s="42"/>
      <c r="D797" s="42"/>
      <c r="E797" s="42"/>
      <c r="F797" s="42"/>
    </row>
    <row r="798" spans="1:6" ht="25.5" outlineLevel="1" x14ac:dyDescent="0.2">
      <c r="A798" s="42">
        <v>11</v>
      </c>
      <c r="B798" s="51" t="s">
        <v>1295</v>
      </c>
      <c r="C798" s="42"/>
      <c r="D798" s="42"/>
      <c r="E798" s="42"/>
      <c r="F798" s="42"/>
    </row>
    <row r="799" spans="1:6" ht="25.5" outlineLevel="1" x14ac:dyDescent="0.2">
      <c r="A799" s="42">
        <v>12</v>
      </c>
      <c r="B799" s="51" t="s">
        <v>1296</v>
      </c>
      <c r="C799" s="42"/>
      <c r="D799" s="42"/>
      <c r="E799" s="42"/>
      <c r="F799" s="42"/>
    </row>
    <row r="800" spans="1:6" outlineLevel="1" x14ac:dyDescent="0.2">
      <c r="A800" s="42"/>
      <c r="B800" s="42"/>
      <c r="C800" s="42"/>
      <c r="D800" s="42"/>
      <c r="E800" s="42"/>
      <c r="F800" s="42"/>
    </row>
    <row r="801" spans="1:6" outlineLevel="1" x14ac:dyDescent="0.2">
      <c r="A801" s="43" t="s">
        <v>501</v>
      </c>
      <c r="B801" s="44"/>
      <c r="C801" s="42"/>
      <c r="D801" s="42"/>
      <c r="E801" s="42"/>
      <c r="F801" s="42"/>
    </row>
    <row r="802" spans="1:6" outlineLevel="1" x14ac:dyDescent="0.2">
      <c r="A802" s="42">
        <v>1</v>
      </c>
      <c r="B802" s="51" t="s">
        <v>1297</v>
      </c>
      <c r="C802" s="42"/>
      <c r="D802" s="42"/>
      <c r="E802" s="42"/>
      <c r="F802" s="42"/>
    </row>
    <row r="803" spans="1:6" ht="25.5" outlineLevel="1" x14ac:dyDescent="0.2">
      <c r="A803" s="42">
        <v>2</v>
      </c>
      <c r="B803" s="51" t="s">
        <v>1298</v>
      </c>
      <c r="C803" s="42"/>
      <c r="D803" s="42"/>
      <c r="E803" s="42"/>
      <c r="F803" s="42"/>
    </row>
    <row r="804" spans="1:6" ht="38.25" outlineLevel="1" x14ac:dyDescent="0.2">
      <c r="A804" s="42">
        <v>3</v>
      </c>
      <c r="B804" s="51" t="s">
        <v>1299</v>
      </c>
      <c r="C804" s="42"/>
      <c r="D804" s="42"/>
      <c r="E804" s="42"/>
      <c r="F804" s="42"/>
    </row>
    <row r="805" spans="1:6" outlineLevel="1" x14ac:dyDescent="0.2">
      <c r="A805" s="42">
        <v>4</v>
      </c>
      <c r="B805" s="51" t="s">
        <v>1300</v>
      </c>
      <c r="C805" s="42"/>
      <c r="D805" s="42"/>
      <c r="E805" s="42"/>
      <c r="F805" s="42"/>
    </row>
    <row r="806" spans="1:6" ht="25.5" outlineLevel="1" x14ac:dyDescent="0.2">
      <c r="A806" s="42">
        <v>5</v>
      </c>
      <c r="B806" s="51" t="s">
        <v>1301</v>
      </c>
      <c r="C806" s="42"/>
      <c r="D806" s="42"/>
      <c r="E806" s="42"/>
      <c r="F806" s="42"/>
    </row>
    <row r="807" spans="1:6" ht="25.5" outlineLevel="1" x14ac:dyDescent="0.2">
      <c r="A807" s="42">
        <v>6</v>
      </c>
      <c r="B807" s="51" t="s">
        <v>1302</v>
      </c>
      <c r="C807" s="42"/>
      <c r="D807" s="42"/>
      <c r="E807" s="42"/>
      <c r="F807" s="42"/>
    </row>
    <row r="808" spans="1:6" ht="25.5" outlineLevel="1" x14ac:dyDescent="0.2">
      <c r="A808" s="42">
        <v>7</v>
      </c>
      <c r="B808" s="51" t="s">
        <v>1303</v>
      </c>
      <c r="C808" s="42"/>
      <c r="D808" s="42"/>
      <c r="E808" s="42"/>
      <c r="F808" s="42"/>
    </row>
    <row r="809" spans="1:6" ht="25.5" outlineLevel="1" x14ac:dyDescent="0.2">
      <c r="A809" s="42">
        <v>8</v>
      </c>
      <c r="B809" s="51" t="s">
        <v>1304</v>
      </c>
      <c r="C809" s="42"/>
      <c r="D809" s="42"/>
      <c r="E809" s="42"/>
      <c r="F809" s="42"/>
    </row>
    <row r="810" spans="1:6" outlineLevel="1" x14ac:dyDescent="0.2">
      <c r="A810" s="42">
        <v>9</v>
      </c>
      <c r="B810" s="51" t="s">
        <v>1305</v>
      </c>
      <c r="C810" s="42"/>
      <c r="D810" s="42"/>
      <c r="E810" s="42"/>
      <c r="F810" s="42"/>
    </row>
    <row r="811" spans="1:6" ht="25.5" outlineLevel="1" x14ac:dyDescent="0.2">
      <c r="A811" s="42">
        <v>10</v>
      </c>
      <c r="B811" s="51" t="s">
        <v>1306</v>
      </c>
      <c r="C811" s="42"/>
      <c r="D811" s="42"/>
      <c r="E811" s="42"/>
      <c r="F811" s="42"/>
    </row>
    <row r="812" spans="1:6" ht="25.5" outlineLevel="1" x14ac:dyDescent="0.2">
      <c r="A812" s="42">
        <v>11</v>
      </c>
      <c r="B812" s="51" t="s">
        <v>1307</v>
      </c>
      <c r="C812" s="42"/>
      <c r="D812" s="42"/>
      <c r="E812" s="42"/>
      <c r="F812" s="42"/>
    </row>
    <row r="813" spans="1:6" ht="38.25" outlineLevel="1" x14ac:dyDescent="0.2">
      <c r="A813" s="42">
        <v>12</v>
      </c>
      <c r="B813" s="51" t="s">
        <v>1308</v>
      </c>
      <c r="C813" s="42"/>
      <c r="D813" s="42"/>
      <c r="E813" s="42"/>
      <c r="F813" s="42"/>
    </row>
    <row r="814" spans="1:6" ht="25.5" outlineLevel="1" x14ac:dyDescent="0.2">
      <c r="A814" s="42">
        <v>13</v>
      </c>
      <c r="B814" s="51" t="s">
        <v>1309</v>
      </c>
      <c r="C814" s="42"/>
      <c r="D814" s="42"/>
      <c r="E814" s="42"/>
      <c r="F814" s="42"/>
    </row>
    <row r="815" spans="1:6" ht="25.5" outlineLevel="1" x14ac:dyDescent="0.2">
      <c r="A815" s="42">
        <v>14</v>
      </c>
      <c r="B815" s="51" t="s">
        <v>1310</v>
      </c>
      <c r="C815" s="42"/>
      <c r="D815" s="42"/>
      <c r="E815" s="42"/>
      <c r="F815" s="42"/>
    </row>
    <row r="816" spans="1:6" ht="25.5" outlineLevel="1" x14ac:dyDescent="0.2">
      <c r="A816" s="42">
        <v>15</v>
      </c>
      <c r="B816" s="51" t="s">
        <v>1311</v>
      </c>
      <c r="C816" s="42"/>
      <c r="D816" s="42"/>
      <c r="E816" s="42"/>
      <c r="F816" s="42"/>
    </row>
    <row r="817" spans="1:6" outlineLevel="1" x14ac:dyDescent="0.2">
      <c r="A817" s="42">
        <v>16</v>
      </c>
      <c r="B817" s="51" t="s">
        <v>1312</v>
      </c>
      <c r="C817" s="42"/>
      <c r="D817" s="42"/>
      <c r="E817" s="42"/>
      <c r="F817" s="42"/>
    </row>
    <row r="818" spans="1:6" outlineLevel="1" x14ac:dyDescent="0.2">
      <c r="A818" s="42">
        <v>17</v>
      </c>
      <c r="B818" s="51" t="s">
        <v>1313</v>
      </c>
      <c r="C818" s="42"/>
      <c r="D818" s="42"/>
      <c r="E818" s="42"/>
      <c r="F818" s="42"/>
    </row>
    <row r="819" spans="1:6" ht="25.5" outlineLevel="1" x14ac:dyDescent="0.2">
      <c r="A819" s="42">
        <v>18</v>
      </c>
      <c r="B819" s="51" t="s">
        <v>1314</v>
      </c>
      <c r="C819" s="42"/>
      <c r="D819" s="42"/>
      <c r="E819" s="42"/>
      <c r="F819" s="42"/>
    </row>
    <row r="820" spans="1:6" ht="25.5" outlineLevel="1" x14ac:dyDescent="0.2">
      <c r="A820" s="42">
        <v>19</v>
      </c>
      <c r="B820" s="51" t="s">
        <v>1315</v>
      </c>
      <c r="C820" s="42"/>
      <c r="D820" s="42"/>
      <c r="E820" s="42"/>
      <c r="F820" s="42"/>
    </row>
    <row r="821" spans="1:6" ht="25.5" outlineLevel="1" x14ac:dyDescent="0.2">
      <c r="A821" s="42">
        <v>20</v>
      </c>
      <c r="B821" s="51" t="s">
        <v>1316</v>
      </c>
      <c r="C821" s="42"/>
      <c r="D821" s="42"/>
      <c r="E821" s="42"/>
      <c r="F821" s="42"/>
    </row>
    <row r="822" spans="1:6" ht="25.5" outlineLevel="1" x14ac:dyDescent="0.2">
      <c r="A822" s="42">
        <v>21</v>
      </c>
      <c r="B822" s="51" t="s">
        <v>1317</v>
      </c>
      <c r="C822" s="42"/>
      <c r="D822" s="42"/>
      <c r="E822" s="42"/>
      <c r="F822" s="42"/>
    </row>
    <row r="823" spans="1:6" ht="25.5" outlineLevel="1" x14ac:dyDescent="0.2">
      <c r="A823" s="42">
        <v>22</v>
      </c>
      <c r="B823" s="51" t="s">
        <v>1318</v>
      </c>
      <c r="C823" s="42"/>
      <c r="D823" s="42"/>
      <c r="E823" s="42"/>
      <c r="F823" s="42"/>
    </row>
    <row r="824" spans="1:6" ht="25.5" outlineLevel="1" x14ac:dyDescent="0.2">
      <c r="A824" s="42">
        <v>23</v>
      </c>
      <c r="B824" s="51" t="s">
        <v>1319</v>
      </c>
      <c r="C824" s="42"/>
      <c r="D824" s="42"/>
      <c r="E824" s="42"/>
      <c r="F824" s="42"/>
    </row>
    <row r="825" spans="1:6" ht="25.5" outlineLevel="1" x14ac:dyDescent="0.2">
      <c r="A825" s="42">
        <v>24</v>
      </c>
      <c r="B825" s="51" t="s">
        <v>1320</v>
      </c>
      <c r="C825" s="42"/>
      <c r="D825" s="42"/>
      <c r="E825" s="42"/>
      <c r="F825" s="42"/>
    </row>
    <row r="826" spans="1:6" ht="25.5" outlineLevel="1" x14ac:dyDescent="0.2">
      <c r="A826" s="42">
        <v>25</v>
      </c>
      <c r="B826" s="51" t="s">
        <v>1321</v>
      </c>
      <c r="C826" s="42"/>
      <c r="D826" s="42"/>
      <c r="E826" s="42"/>
      <c r="F826" s="42"/>
    </row>
    <row r="827" spans="1:6" outlineLevel="1" x14ac:dyDescent="0.2">
      <c r="A827" s="42"/>
      <c r="B827" s="42"/>
      <c r="C827" s="42"/>
      <c r="D827" s="42"/>
      <c r="E827" s="42"/>
      <c r="F827" s="42"/>
    </row>
    <row r="828" spans="1:6" outlineLevel="1" x14ac:dyDescent="0.2">
      <c r="A828" s="43" t="s">
        <v>7</v>
      </c>
      <c r="B828" s="44"/>
      <c r="C828" s="42"/>
      <c r="D828" s="42"/>
      <c r="E828" s="42"/>
      <c r="F828" s="42"/>
    </row>
    <row r="829" spans="1:6" ht="25.5" outlineLevel="1" x14ac:dyDescent="0.2">
      <c r="A829" s="42">
        <v>1</v>
      </c>
      <c r="B829" s="51" t="s">
        <v>1322</v>
      </c>
      <c r="C829" s="42"/>
      <c r="D829" s="42"/>
      <c r="E829" s="42"/>
      <c r="F829" s="42"/>
    </row>
    <row r="830" spans="1:6" outlineLevel="1" x14ac:dyDescent="0.2">
      <c r="A830" s="42">
        <v>2</v>
      </c>
      <c r="B830" s="51" t="s">
        <v>1323</v>
      </c>
      <c r="C830" s="42"/>
      <c r="D830" s="42"/>
      <c r="E830" s="42"/>
      <c r="F830" s="42"/>
    </row>
    <row r="831" spans="1:6" ht="25.5" outlineLevel="1" x14ac:dyDescent="0.2">
      <c r="A831" s="42">
        <v>3</v>
      </c>
      <c r="B831" s="51" t="s">
        <v>1324</v>
      </c>
      <c r="C831" s="42"/>
      <c r="D831" s="42"/>
      <c r="E831" s="42"/>
      <c r="F831" s="42"/>
    </row>
    <row r="832" spans="1:6" ht="25.5" outlineLevel="1" x14ac:dyDescent="0.2">
      <c r="A832" s="42">
        <v>4</v>
      </c>
      <c r="B832" s="51" t="s">
        <v>1325</v>
      </c>
      <c r="C832" s="42"/>
      <c r="D832" s="42"/>
      <c r="E832" s="42"/>
      <c r="F832" s="42"/>
    </row>
    <row r="833" spans="1:6" ht="25.5" outlineLevel="1" x14ac:dyDescent="0.2">
      <c r="A833" s="42">
        <v>5</v>
      </c>
      <c r="B833" s="51" t="s">
        <v>1326</v>
      </c>
      <c r="C833" s="42"/>
      <c r="D833" s="42"/>
      <c r="E833" s="42"/>
      <c r="F833" s="42"/>
    </row>
    <row r="834" spans="1:6" outlineLevel="1" x14ac:dyDescent="0.2">
      <c r="A834" s="42">
        <v>6</v>
      </c>
      <c r="B834" s="51" t="s">
        <v>1327</v>
      </c>
      <c r="C834" s="42"/>
      <c r="D834" s="42"/>
      <c r="E834" s="42"/>
      <c r="F834" s="42"/>
    </row>
    <row r="835" spans="1:6" outlineLevel="1" x14ac:dyDescent="0.2">
      <c r="A835" s="42"/>
      <c r="B835" s="42"/>
      <c r="C835" s="42"/>
      <c r="D835" s="42"/>
      <c r="E835" s="42"/>
      <c r="F835" s="42"/>
    </row>
    <row r="836" spans="1:6" ht="25.5" outlineLevel="1" x14ac:dyDescent="0.2">
      <c r="A836" s="43" t="s">
        <v>11</v>
      </c>
      <c r="B836" s="44"/>
      <c r="C836" s="42"/>
      <c r="D836" s="42"/>
      <c r="E836" s="42"/>
      <c r="F836" s="42"/>
    </row>
    <row r="837" spans="1:6" ht="25.5" outlineLevel="1" x14ac:dyDescent="0.2">
      <c r="A837" s="42">
        <v>1</v>
      </c>
      <c r="B837" s="51" t="s">
        <v>1328</v>
      </c>
      <c r="C837" s="42"/>
      <c r="D837" s="42"/>
      <c r="E837" s="42"/>
      <c r="F837" s="42"/>
    </row>
    <row r="838" spans="1:6" ht="25.5" outlineLevel="1" x14ac:dyDescent="0.2">
      <c r="A838" s="42">
        <v>2</v>
      </c>
      <c r="B838" s="51" t="s">
        <v>1329</v>
      </c>
      <c r="C838" s="42"/>
      <c r="D838" s="42"/>
      <c r="E838" s="42"/>
      <c r="F838" s="42"/>
    </row>
    <row r="839" spans="1:6" outlineLevel="1" x14ac:dyDescent="0.2">
      <c r="A839" s="42">
        <v>3</v>
      </c>
      <c r="B839" s="51" t="s">
        <v>1330</v>
      </c>
      <c r="C839" s="42"/>
      <c r="D839" s="42"/>
      <c r="E839" s="42"/>
      <c r="F839" s="42"/>
    </row>
    <row r="840" spans="1:6" outlineLevel="1" x14ac:dyDescent="0.2">
      <c r="A840" s="42">
        <v>4</v>
      </c>
      <c r="B840" s="51" t="s">
        <v>1331</v>
      </c>
      <c r="C840" s="42"/>
      <c r="D840" s="42"/>
      <c r="E840" s="42"/>
      <c r="F840" s="42"/>
    </row>
    <row r="841" spans="1:6" outlineLevel="1" x14ac:dyDescent="0.2">
      <c r="A841" s="42"/>
      <c r="B841" s="42"/>
      <c r="C841" s="42"/>
      <c r="D841" s="42"/>
      <c r="E841" s="42"/>
      <c r="F841" s="42"/>
    </row>
    <row r="842" spans="1:6" outlineLevel="1" x14ac:dyDescent="0.2">
      <c r="A842" s="43" t="s">
        <v>13</v>
      </c>
      <c r="B842" s="44"/>
      <c r="C842" s="42"/>
      <c r="D842" s="42"/>
      <c r="E842" s="42"/>
      <c r="F842" s="42"/>
    </row>
    <row r="843" spans="1:6" ht="25.5" outlineLevel="1" x14ac:dyDescent="0.2">
      <c r="A843" s="42">
        <v>1</v>
      </c>
      <c r="B843" s="51" t="s">
        <v>1332</v>
      </c>
      <c r="C843" s="42"/>
      <c r="D843" s="42"/>
      <c r="E843" s="42"/>
      <c r="F843" s="42"/>
    </row>
    <row r="844" spans="1:6" outlineLevel="1" x14ac:dyDescent="0.2">
      <c r="A844" s="42">
        <v>2</v>
      </c>
      <c r="B844" s="51" t="s">
        <v>1333</v>
      </c>
      <c r="C844" s="42"/>
      <c r="D844" s="42"/>
      <c r="E844" s="42"/>
      <c r="F844" s="42"/>
    </row>
    <row r="845" spans="1:6" outlineLevel="1" x14ac:dyDescent="0.2">
      <c r="A845" s="42">
        <v>3</v>
      </c>
      <c r="B845" s="51" t="s">
        <v>1334</v>
      </c>
      <c r="C845" s="42"/>
      <c r="D845" s="42"/>
      <c r="E845" s="42"/>
      <c r="F845" s="42"/>
    </row>
    <row r="846" spans="1:6" ht="25.5" outlineLevel="1" x14ac:dyDescent="0.2">
      <c r="A846" s="42">
        <v>4</v>
      </c>
      <c r="B846" s="51" t="s">
        <v>1335</v>
      </c>
      <c r="C846" s="42"/>
      <c r="D846" s="42"/>
      <c r="E846" s="42"/>
      <c r="F846" s="42"/>
    </row>
    <row r="847" spans="1:6" outlineLevel="1" x14ac:dyDescent="0.2">
      <c r="A847" s="42">
        <v>5</v>
      </c>
      <c r="B847" s="51" t="s">
        <v>1336</v>
      </c>
      <c r="C847" s="42"/>
      <c r="D847" s="42"/>
      <c r="E847" s="42"/>
      <c r="F847" s="42"/>
    </row>
    <row r="848" spans="1:6" ht="25.5" outlineLevel="1" x14ac:dyDescent="0.2">
      <c r="A848" s="42">
        <v>6</v>
      </c>
      <c r="B848" s="51" t="s">
        <v>1337</v>
      </c>
      <c r="C848" s="42"/>
      <c r="D848" s="42"/>
      <c r="E848" s="42"/>
      <c r="F848" s="42"/>
    </row>
    <row r="849" spans="1:6" ht="25.5" outlineLevel="1" x14ac:dyDescent="0.2">
      <c r="A849" s="42">
        <v>7</v>
      </c>
      <c r="B849" s="51" t="s">
        <v>1338</v>
      </c>
      <c r="C849" s="42"/>
      <c r="D849" s="42"/>
      <c r="E849" s="42"/>
      <c r="F849" s="42"/>
    </row>
    <row r="850" spans="1:6" outlineLevel="1" x14ac:dyDescent="0.2">
      <c r="A850" s="42"/>
      <c r="B850" s="42"/>
      <c r="C850" s="42"/>
      <c r="D850" s="42"/>
      <c r="E850" s="42"/>
      <c r="F850" s="42"/>
    </row>
    <row r="851" spans="1:6" outlineLevel="1" x14ac:dyDescent="0.2">
      <c r="A851" s="43" t="s">
        <v>16</v>
      </c>
      <c r="B851" s="44"/>
      <c r="C851" s="42"/>
      <c r="D851" s="42"/>
      <c r="E851" s="42"/>
      <c r="F851" s="42"/>
    </row>
    <row r="852" spans="1:6" ht="25.5" outlineLevel="1" x14ac:dyDescent="0.2">
      <c r="A852" s="42">
        <v>1</v>
      </c>
      <c r="B852" s="51" t="s">
        <v>1339</v>
      </c>
      <c r="C852" s="42"/>
      <c r="D852" s="42"/>
      <c r="E852" s="42"/>
      <c r="F852" s="42"/>
    </row>
    <row r="853" spans="1:6" ht="38.25" outlineLevel="1" x14ac:dyDescent="0.2">
      <c r="A853" s="42">
        <v>2</v>
      </c>
      <c r="B853" s="51" t="s">
        <v>1340</v>
      </c>
      <c r="C853" s="42"/>
      <c r="D853" s="42"/>
      <c r="E853" s="42"/>
      <c r="F853" s="42"/>
    </row>
    <row r="854" spans="1:6" outlineLevel="1" x14ac:dyDescent="0.2">
      <c r="A854" s="42">
        <v>3</v>
      </c>
      <c r="B854" s="51" t="s">
        <v>1341</v>
      </c>
      <c r="C854" s="42"/>
      <c r="D854" s="42"/>
      <c r="E854" s="42"/>
      <c r="F854" s="42"/>
    </row>
    <row r="855" spans="1:6" ht="25.5" outlineLevel="1" x14ac:dyDescent="0.2">
      <c r="A855" s="42">
        <v>4</v>
      </c>
      <c r="B855" s="51" t="s">
        <v>1342</v>
      </c>
      <c r="C855" s="42"/>
      <c r="D855" s="42"/>
      <c r="E855" s="42"/>
      <c r="F855" s="42"/>
    </row>
    <row r="856" spans="1:6" ht="25.5" outlineLevel="1" x14ac:dyDescent="0.2">
      <c r="A856" s="42">
        <v>5</v>
      </c>
      <c r="B856" s="51" t="s">
        <v>1343</v>
      </c>
      <c r="C856" s="42"/>
      <c r="D856" s="42"/>
      <c r="E856" s="42"/>
      <c r="F856" s="42"/>
    </row>
    <row r="857" spans="1:6" outlineLevel="1" x14ac:dyDescent="0.2">
      <c r="A857" s="42">
        <v>6</v>
      </c>
      <c r="B857" s="51" t="s">
        <v>1344</v>
      </c>
      <c r="C857" s="42"/>
      <c r="D857" s="42"/>
      <c r="E857" s="42"/>
      <c r="F857" s="42"/>
    </row>
    <row r="858" spans="1:6" ht="38.25" outlineLevel="1" x14ac:dyDescent="0.2">
      <c r="A858" s="42">
        <v>7</v>
      </c>
      <c r="B858" s="51" t="s">
        <v>1345</v>
      </c>
      <c r="C858" s="42"/>
      <c r="D858" s="42"/>
      <c r="E858" s="42"/>
      <c r="F858" s="42"/>
    </row>
    <row r="859" spans="1:6" outlineLevel="1" x14ac:dyDescent="0.2">
      <c r="A859" s="42"/>
      <c r="B859" s="42"/>
      <c r="C859" s="42"/>
      <c r="D859" s="42"/>
      <c r="E859" s="42"/>
      <c r="F859" s="42"/>
    </row>
    <row r="860" spans="1:6" outlineLevel="1" x14ac:dyDescent="0.2">
      <c r="A860" s="43" t="s">
        <v>19</v>
      </c>
      <c r="B860" s="44"/>
      <c r="C860" s="42"/>
      <c r="D860" s="42"/>
      <c r="E860" s="42"/>
      <c r="F860" s="42"/>
    </row>
    <row r="861" spans="1:6" ht="25.5" outlineLevel="1" x14ac:dyDescent="0.2">
      <c r="A861" s="42">
        <v>1</v>
      </c>
      <c r="B861" s="51" t="s">
        <v>1346</v>
      </c>
      <c r="C861" s="42"/>
      <c r="D861" s="42"/>
      <c r="E861" s="42"/>
      <c r="F861" s="42"/>
    </row>
    <row r="862" spans="1:6" ht="25.5" outlineLevel="1" x14ac:dyDescent="0.2">
      <c r="A862" s="42">
        <v>2</v>
      </c>
      <c r="B862" s="51" t="s">
        <v>1347</v>
      </c>
      <c r="C862" s="42"/>
      <c r="D862" s="42"/>
      <c r="E862" s="42"/>
      <c r="F862" s="42"/>
    </row>
    <row r="863" spans="1:6" ht="38.25" outlineLevel="1" x14ac:dyDescent="0.2">
      <c r="A863" s="42">
        <v>3</v>
      </c>
      <c r="B863" s="51" t="s">
        <v>1348</v>
      </c>
      <c r="C863" s="42"/>
      <c r="D863" s="42"/>
      <c r="E863" s="42"/>
      <c r="F863" s="42"/>
    </row>
    <row r="864" spans="1:6" ht="38.25" outlineLevel="1" x14ac:dyDescent="0.2">
      <c r="A864" s="42">
        <v>4</v>
      </c>
      <c r="B864" s="51" t="s">
        <v>1349</v>
      </c>
      <c r="C864" s="42"/>
      <c r="D864" s="42"/>
      <c r="E864" s="42"/>
      <c r="F864" s="42"/>
    </row>
    <row r="865" spans="1:6" ht="25.5" outlineLevel="1" x14ac:dyDescent="0.2">
      <c r="A865" s="42">
        <v>5</v>
      </c>
      <c r="B865" s="51" t="s">
        <v>1350</v>
      </c>
      <c r="C865" s="42"/>
      <c r="D865" s="42"/>
      <c r="E865" s="42"/>
      <c r="F865" s="42"/>
    </row>
    <row r="866" spans="1:6" ht="25.5" outlineLevel="1" x14ac:dyDescent="0.2">
      <c r="A866" s="42">
        <v>6</v>
      </c>
      <c r="B866" s="51" t="s">
        <v>1351</v>
      </c>
      <c r="C866" s="42"/>
      <c r="D866" s="42"/>
      <c r="E866" s="42"/>
      <c r="F866" s="42"/>
    </row>
    <row r="867" spans="1:6" outlineLevel="1" x14ac:dyDescent="0.2">
      <c r="A867" s="42"/>
      <c r="B867" s="42"/>
      <c r="C867" s="42"/>
      <c r="D867" s="42"/>
      <c r="E867" s="42"/>
      <c r="F867" s="42"/>
    </row>
    <row r="868" spans="1:6" outlineLevel="1" x14ac:dyDescent="0.2">
      <c r="A868" s="43" t="s">
        <v>22</v>
      </c>
      <c r="B868" s="44"/>
      <c r="C868" s="42"/>
      <c r="D868" s="42"/>
      <c r="E868" s="42"/>
      <c r="F868" s="42"/>
    </row>
    <row r="869" spans="1:6" ht="25.5" outlineLevel="1" x14ac:dyDescent="0.2">
      <c r="A869" s="42">
        <v>1</v>
      </c>
      <c r="B869" s="51" t="s">
        <v>1352</v>
      </c>
      <c r="C869" s="42"/>
      <c r="D869" s="42"/>
      <c r="E869" s="42"/>
      <c r="F869" s="42"/>
    </row>
    <row r="870" spans="1:6" ht="25.5" outlineLevel="1" x14ac:dyDescent="0.2">
      <c r="A870" s="42">
        <v>2</v>
      </c>
      <c r="B870" s="51" t="s">
        <v>1353</v>
      </c>
      <c r="C870" s="42"/>
      <c r="D870" s="42"/>
      <c r="E870" s="42"/>
      <c r="F870" s="42"/>
    </row>
    <row r="871" spans="1:6" outlineLevel="1" x14ac:dyDescent="0.2">
      <c r="A871" s="42">
        <v>3</v>
      </c>
      <c r="B871" s="51" t="s">
        <v>1354</v>
      </c>
      <c r="C871" s="42"/>
      <c r="D871" s="42"/>
      <c r="E871" s="42"/>
      <c r="F871" s="42"/>
    </row>
    <row r="872" spans="1:6" ht="25.5" outlineLevel="1" x14ac:dyDescent="0.2">
      <c r="A872" s="42">
        <v>4</v>
      </c>
      <c r="B872" s="51" t="s">
        <v>1355</v>
      </c>
      <c r="C872" s="42"/>
      <c r="D872" s="42"/>
      <c r="E872" s="42"/>
      <c r="F872" s="42"/>
    </row>
    <row r="873" spans="1:6" outlineLevel="1" x14ac:dyDescent="0.2">
      <c r="A873" s="42"/>
      <c r="B873" s="42"/>
      <c r="C873" s="42"/>
      <c r="D873" s="42"/>
      <c r="E873" s="42"/>
      <c r="F873" s="42"/>
    </row>
    <row r="874" spans="1:6" outlineLevel="1" x14ac:dyDescent="0.2">
      <c r="A874" s="43" t="s">
        <v>25</v>
      </c>
      <c r="B874" s="44"/>
      <c r="C874" s="42"/>
      <c r="D874" s="42"/>
      <c r="E874" s="42"/>
      <c r="F874" s="42"/>
    </row>
    <row r="875" spans="1:6" outlineLevel="1" x14ac:dyDescent="0.2">
      <c r="A875" s="42">
        <v>1</v>
      </c>
      <c r="B875" s="51" t="s">
        <v>1356</v>
      </c>
      <c r="C875" s="42"/>
      <c r="D875" s="42"/>
      <c r="E875" s="42"/>
      <c r="F875" s="42"/>
    </row>
    <row r="876" spans="1:6" ht="25.5" outlineLevel="1" x14ac:dyDescent="0.2">
      <c r="A876" s="42">
        <v>2</v>
      </c>
      <c r="B876" s="51" t="s">
        <v>1357</v>
      </c>
      <c r="C876" s="42"/>
      <c r="D876" s="42"/>
      <c r="E876" s="42"/>
      <c r="F876" s="42"/>
    </row>
    <row r="877" spans="1:6" ht="25.5" outlineLevel="1" x14ac:dyDescent="0.2">
      <c r="A877" s="42">
        <v>3</v>
      </c>
      <c r="B877" s="51" t="s">
        <v>1358</v>
      </c>
      <c r="C877" s="42"/>
      <c r="D877" s="42"/>
      <c r="E877" s="42"/>
      <c r="F877" s="42"/>
    </row>
    <row r="878" spans="1:6" outlineLevel="1" x14ac:dyDescent="0.2">
      <c r="A878" s="42">
        <v>4</v>
      </c>
      <c r="B878" s="51" t="s">
        <v>1359</v>
      </c>
      <c r="C878" s="42"/>
      <c r="D878" s="42"/>
      <c r="E878" s="42"/>
      <c r="F878" s="42"/>
    </row>
    <row r="879" spans="1:6" ht="25.5" outlineLevel="1" x14ac:dyDescent="0.2">
      <c r="A879" s="42">
        <v>5</v>
      </c>
      <c r="B879" s="51" t="s">
        <v>1360</v>
      </c>
      <c r="C879" s="42"/>
      <c r="D879" s="42"/>
      <c r="E879" s="42"/>
      <c r="F879" s="42"/>
    </row>
    <row r="880" spans="1:6" ht="25.5" outlineLevel="1" x14ac:dyDescent="0.2">
      <c r="A880" s="42">
        <v>6</v>
      </c>
      <c r="B880" s="51" t="s">
        <v>1361</v>
      </c>
      <c r="C880" s="42"/>
      <c r="D880" s="42"/>
      <c r="E880" s="42"/>
      <c r="F880" s="42"/>
    </row>
    <row r="881" spans="1:6" ht="25.5" outlineLevel="1" x14ac:dyDescent="0.2">
      <c r="A881" s="42">
        <v>7</v>
      </c>
      <c r="B881" s="51" t="s">
        <v>1362</v>
      </c>
      <c r="C881" s="42"/>
      <c r="D881" s="42"/>
      <c r="E881" s="42"/>
      <c r="F881" s="42"/>
    </row>
    <row r="882" spans="1:6" outlineLevel="1" x14ac:dyDescent="0.2">
      <c r="A882" s="42"/>
      <c r="B882" s="42"/>
      <c r="C882" s="42"/>
      <c r="D882" s="42"/>
      <c r="E882" s="42"/>
      <c r="F882" s="42"/>
    </row>
    <row r="883" spans="1:6" outlineLevel="1" x14ac:dyDescent="0.2">
      <c r="A883" s="43" t="s">
        <v>28</v>
      </c>
      <c r="B883" s="44"/>
      <c r="C883" s="42"/>
      <c r="D883" s="42"/>
      <c r="E883" s="42"/>
      <c r="F883" s="42"/>
    </row>
    <row r="884" spans="1:6" ht="25.5" outlineLevel="1" x14ac:dyDescent="0.2">
      <c r="A884" s="42">
        <v>1</v>
      </c>
      <c r="B884" s="51" t="s">
        <v>1363</v>
      </c>
      <c r="C884" s="42"/>
      <c r="D884" s="42"/>
      <c r="E884" s="42"/>
      <c r="F884" s="42"/>
    </row>
    <row r="885" spans="1:6" ht="25.5" outlineLevel="1" x14ac:dyDescent="0.2">
      <c r="A885" s="42">
        <v>2</v>
      </c>
      <c r="B885" s="51" t="s">
        <v>1357</v>
      </c>
      <c r="C885" s="42"/>
      <c r="D885" s="42"/>
      <c r="E885" s="42"/>
      <c r="F885" s="42"/>
    </row>
    <row r="886" spans="1:6" ht="25.5" outlineLevel="1" x14ac:dyDescent="0.2">
      <c r="A886" s="42">
        <v>3</v>
      </c>
      <c r="B886" s="51" t="s">
        <v>1358</v>
      </c>
      <c r="C886" s="42"/>
      <c r="D886" s="42"/>
      <c r="E886" s="42"/>
      <c r="F886" s="42"/>
    </row>
    <row r="887" spans="1:6" outlineLevel="1" x14ac:dyDescent="0.2">
      <c r="A887" s="42">
        <v>4</v>
      </c>
      <c r="B887" s="51" t="s">
        <v>1359</v>
      </c>
      <c r="C887" s="42"/>
      <c r="D887" s="42"/>
      <c r="E887" s="42"/>
      <c r="F887" s="42"/>
    </row>
    <row r="888" spans="1:6" ht="25.5" outlineLevel="1" x14ac:dyDescent="0.2">
      <c r="A888" s="42">
        <v>5</v>
      </c>
      <c r="B888" s="51" t="s">
        <v>1360</v>
      </c>
      <c r="C888" s="42"/>
      <c r="D888" s="42"/>
      <c r="E888" s="42"/>
      <c r="F888" s="42"/>
    </row>
    <row r="889" spans="1:6" ht="25.5" outlineLevel="1" x14ac:dyDescent="0.2">
      <c r="A889" s="42">
        <v>6</v>
      </c>
      <c r="B889" s="51" t="s">
        <v>1361</v>
      </c>
      <c r="C889" s="42"/>
      <c r="D889" s="42"/>
      <c r="E889" s="42"/>
      <c r="F889" s="42"/>
    </row>
    <row r="890" spans="1:6" ht="25.5" outlineLevel="1" x14ac:dyDescent="0.2">
      <c r="A890" s="42">
        <v>7</v>
      </c>
      <c r="B890" s="51" t="s">
        <v>1362</v>
      </c>
      <c r="C890" s="42"/>
      <c r="D890" s="42"/>
      <c r="E890" s="42"/>
      <c r="F890" s="42"/>
    </row>
    <row r="891" spans="1:6" outlineLevel="1" x14ac:dyDescent="0.2">
      <c r="A891" s="42"/>
      <c r="B891" s="42"/>
      <c r="C891" s="42"/>
      <c r="D891" s="42"/>
      <c r="E891" s="42"/>
      <c r="F891" s="42"/>
    </row>
    <row r="892" spans="1:6" outlineLevel="1" x14ac:dyDescent="0.2">
      <c r="A892" s="43" t="s">
        <v>30</v>
      </c>
      <c r="B892" s="44"/>
      <c r="C892" s="42"/>
      <c r="D892" s="42"/>
      <c r="E892" s="42"/>
      <c r="F892" s="42"/>
    </row>
    <row r="893" spans="1:6" ht="25.5" outlineLevel="1" x14ac:dyDescent="0.2">
      <c r="A893" s="42">
        <v>1</v>
      </c>
      <c r="B893" s="51" t="s">
        <v>1364</v>
      </c>
      <c r="C893" s="42"/>
      <c r="D893" s="42"/>
      <c r="E893" s="42"/>
      <c r="F893" s="42"/>
    </row>
    <row r="894" spans="1:6" ht="25.5" outlineLevel="1" x14ac:dyDescent="0.2">
      <c r="A894" s="42">
        <v>2</v>
      </c>
      <c r="B894" s="51" t="s">
        <v>1365</v>
      </c>
      <c r="C894" s="42"/>
      <c r="D894" s="42"/>
      <c r="E894" s="42"/>
      <c r="F894" s="42"/>
    </row>
    <row r="895" spans="1:6" ht="25.5" outlineLevel="1" x14ac:dyDescent="0.2">
      <c r="A895" s="42">
        <v>3</v>
      </c>
      <c r="B895" s="51" t="s">
        <v>1366</v>
      </c>
      <c r="C895" s="42"/>
      <c r="D895" s="42"/>
      <c r="E895" s="42"/>
      <c r="F895" s="42"/>
    </row>
    <row r="896" spans="1:6" ht="25.5" outlineLevel="1" x14ac:dyDescent="0.2">
      <c r="A896" s="42">
        <v>4</v>
      </c>
      <c r="B896" s="51" t="s">
        <v>1367</v>
      </c>
      <c r="C896" s="42"/>
      <c r="D896" s="42"/>
      <c r="E896" s="42"/>
      <c r="F896" s="42"/>
    </row>
    <row r="897" spans="1:6" outlineLevel="1" x14ac:dyDescent="0.2">
      <c r="A897" s="42">
        <v>5</v>
      </c>
      <c r="B897" s="51" t="s">
        <v>1368</v>
      </c>
      <c r="C897" s="42"/>
      <c r="D897" s="42"/>
      <c r="E897" s="42"/>
      <c r="F897" s="42"/>
    </row>
    <row r="898" spans="1:6" outlineLevel="1" x14ac:dyDescent="0.2">
      <c r="A898" s="42"/>
      <c r="B898" s="42"/>
      <c r="C898" s="42"/>
      <c r="D898" s="42"/>
      <c r="E898" s="42"/>
      <c r="F898" s="42"/>
    </row>
    <row r="899" spans="1:6" outlineLevel="1" x14ac:dyDescent="0.2">
      <c r="A899" s="43" t="s">
        <v>33</v>
      </c>
      <c r="B899" s="44"/>
      <c r="C899" s="42"/>
      <c r="D899" s="42"/>
      <c r="E899" s="42"/>
      <c r="F899" s="42"/>
    </row>
    <row r="900" spans="1:6" ht="25.5" outlineLevel="1" x14ac:dyDescent="0.2">
      <c r="A900" s="42">
        <v>1</v>
      </c>
      <c r="B900" s="51" t="s">
        <v>1369</v>
      </c>
      <c r="C900" s="42"/>
      <c r="D900" s="42"/>
      <c r="E900" s="42"/>
      <c r="F900" s="42"/>
    </row>
    <row r="901" spans="1:6" ht="25.5" outlineLevel="1" x14ac:dyDescent="0.2">
      <c r="A901" s="42">
        <v>2</v>
      </c>
      <c r="B901" s="51" t="s">
        <v>1370</v>
      </c>
      <c r="C901" s="42"/>
      <c r="D901" s="42"/>
      <c r="E901" s="42"/>
      <c r="F901" s="42"/>
    </row>
    <row r="902" spans="1:6" ht="25.5" outlineLevel="1" x14ac:dyDescent="0.2">
      <c r="A902" s="42">
        <v>3</v>
      </c>
      <c r="B902" s="51" t="s">
        <v>1371</v>
      </c>
      <c r="C902" s="42"/>
      <c r="D902" s="42"/>
      <c r="E902" s="42"/>
      <c r="F902" s="42"/>
    </row>
    <row r="903" spans="1:6" ht="25.5" outlineLevel="1" x14ac:dyDescent="0.2">
      <c r="A903" s="42">
        <v>4</v>
      </c>
      <c r="B903" s="51" t="s">
        <v>1372</v>
      </c>
      <c r="C903" s="42"/>
      <c r="D903" s="42"/>
      <c r="E903" s="42"/>
      <c r="F903" s="42"/>
    </row>
    <row r="904" spans="1:6" ht="25.5" outlineLevel="1" x14ac:dyDescent="0.2">
      <c r="A904" s="42">
        <v>5</v>
      </c>
      <c r="B904" s="51" t="s">
        <v>1373</v>
      </c>
      <c r="C904" s="42"/>
      <c r="D904" s="42"/>
      <c r="E904" s="42"/>
      <c r="F904" s="42"/>
    </row>
    <row r="905" spans="1:6" ht="25.5" outlineLevel="1" x14ac:dyDescent="0.2">
      <c r="A905" s="42">
        <v>6</v>
      </c>
      <c r="B905" s="51" t="s">
        <v>1374</v>
      </c>
      <c r="C905" s="42"/>
      <c r="D905" s="42"/>
      <c r="E905" s="42"/>
      <c r="F905" s="42"/>
    </row>
    <row r="906" spans="1:6" ht="38.25" outlineLevel="1" x14ac:dyDescent="0.2">
      <c r="A906" s="42">
        <v>7</v>
      </c>
      <c r="B906" s="51" t="s">
        <v>1375</v>
      </c>
      <c r="C906" s="42"/>
      <c r="D906" s="42"/>
      <c r="E906" s="42"/>
      <c r="F906" s="42"/>
    </row>
    <row r="907" spans="1:6" outlineLevel="1" x14ac:dyDescent="0.2">
      <c r="A907" s="42"/>
      <c r="B907" s="42"/>
      <c r="C907" s="42"/>
      <c r="D907" s="42"/>
      <c r="E907" s="42"/>
      <c r="F907" s="42"/>
    </row>
    <row r="908" spans="1:6" outlineLevel="1" x14ac:dyDescent="0.2">
      <c r="A908" s="43" t="s">
        <v>35</v>
      </c>
      <c r="B908" s="44"/>
      <c r="C908" s="42"/>
      <c r="D908" s="42"/>
      <c r="E908" s="42"/>
      <c r="F908" s="42"/>
    </row>
    <row r="909" spans="1:6" ht="25.5" outlineLevel="1" x14ac:dyDescent="0.2">
      <c r="A909" s="42">
        <v>1</v>
      </c>
      <c r="B909" s="51" t="s">
        <v>1376</v>
      </c>
      <c r="C909" s="42"/>
      <c r="D909" s="42"/>
      <c r="E909" s="42"/>
      <c r="F909" s="42"/>
    </row>
    <row r="910" spans="1:6" ht="25.5" outlineLevel="1" x14ac:dyDescent="0.2">
      <c r="A910" s="42">
        <v>2</v>
      </c>
      <c r="B910" s="51" t="s">
        <v>1370</v>
      </c>
      <c r="C910" s="42"/>
      <c r="D910" s="42"/>
      <c r="E910" s="42"/>
      <c r="F910" s="42"/>
    </row>
    <row r="911" spans="1:6" ht="25.5" outlineLevel="1" x14ac:dyDescent="0.2">
      <c r="A911" s="42">
        <v>3</v>
      </c>
      <c r="B911" s="51" t="s">
        <v>1371</v>
      </c>
      <c r="C911" s="42"/>
      <c r="D911" s="42"/>
      <c r="E911" s="42"/>
      <c r="F911" s="42"/>
    </row>
    <row r="912" spans="1:6" ht="25.5" outlineLevel="1" x14ac:dyDescent="0.2">
      <c r="A912" s="42">
        <v>4</v>
      </c>
      <c r="B912" s="51" t="s">
        <v>1372</v>
      </c>
      <c r="C912" s="42"/>
      <c r="D912" s="42"/>
      <c r="E912" s="42"/>
      <c r="F912" s="42"/>
    </row>
    <row r="913" spans="1:6" ht="25.5" outlineLevel="1" x14ac:dyDescent="0.2">
      <c r="A913" s="42">
        <v>5</v>
      </c>
      <c r="B913" s="51" t="s">
        <v>1373</v>
      </c>
      <c r="C913" s="42"/>
      <c r="D913" s="42"/>
      <c r="E913" s="42"/>
      <c r="F913" s="42"/>
    </row>
    <row r="914" spans="1:6" ht="25.5" outlineLevel="1" x14ac:dyDescent="0.2">
      <c r="A914" s="42">
        <v>6</v>
      </c>
      <c r="B914" s="51" t="s">
        <v>1374</v>
      </c>
      <c r="C914" s="42"/>
      <c r="D914" s="42"/>
      <c r="E914" s="42"/>
      <c r="F914" s="42"/>
    </row>
    <row r="915" spans="1:6" ht="38.25" outlineLevel="1" x14ac:dyDescent="0.2">
      <c r="A915" s="42">
        <v>7</v>
      </c>
      <c r="B915" s="51" t="s">
        <v>1375</v>
      </c>
      <c r="C915" s="42"/>
      <c r="D915" s="42"/>
      <c r="E915" s="42"/>
      <c r="F915" s="42"/>
    </row>
    <row r="916" spans="1:6" outlineLevel="1" x14ac:dyDescent="0.2">
      <c r="A916" s="42"/>
      <c r="B916" s="42"/>
      <c r="C916" s="42"/>
      <c r="D916" s="42"/>
      <c r="E916" s="42"/>
      <c r="F916" s="42"/>
    </row>
    <row r="917" spans="1:6" outlineLevel="1" x14ac:dyDescent="0.2">
      <c r="A917" s="43" t="s">
        <v>39</v>
      </c>
      <c r="B917" s="44"/>
      <c r="C917" s="42"/>
      <c r="D917" s="42"/>
      <c r="E917" s="42"/>
      <c r="F917" s="42"/>
    </row>
    <row r="918" spans="1:6" ht="25.5" outlineLevel="1" x14ac:dyDescent="0.2">
      <c r="A918" s="42">
        <v>1</v>
      </c>
      <c r="B918" s="51" t="s">
        <v>1377</v>
      </c>
      <c r="C918" s="42"/>
      <c r="D918" s="42"/>
      <c r="E918" s="42"/>
      <c r="F918" s="42"/>
    </row>
    <row r="919" spans="1:6" ht="25.5" outlineLevel="1" x14ac:dyDescent="0.2">
      <c r="A919" s="42">
        <v>2</v>
      </c>
      <c r="B919" s="51" t="s">
        <v>1378</v>
      </c>
      <c r="C919" s="42"/>
      <c r="D919" s="42"/>
      <c r="E919" s="42"/>
      <c r="F919" s="42"/>
    </row>
    <row r="920" spans="1:6" ht="25.5" outlineLevel="1" x14ac:dyDescent="0.2">
      <c r="A920" s="42">
        <v>3</v>
      </c>
      <c r="B920" s="51" t="s">
        <v>1379</v>
      </c>
      <c r="C920" s="42"/>
      <c r="D920" s="42"/>
      <c r="E920" s="42"/>
      <c r="F920" s="42"/>
    </row>
    <row r="921" spans="1:6" ht="25.5" outlineLevel="1" x14ac:dyDescent="0.2">
      <c r="A921" s="42">
        <v>4</v>
      </c>
      <c r="B921" s="51" t="s">
        <v>1380</v>
      </c>
      <c r="C921" s="42"/>
      <c r="D921" s="42"/>
      <c r="E921" s="42"/>
      <c r="F921" s="42"/>
    </row>
    <row r="922" spans="1:6" ht="38.25" outlineLevel="1" x14ac:dyDescent="0.2">
      <c r="A922" s="42">
        <v>5</v>
      </c>
      <c r="B922" s="51" t="s">
        <v>1381</v>
      </c>
      <c r="C922" s="42"/>
      <c r="D922" s="42"/>
      <c r="E922" s="42"/>
      <c r="F922" s="42"/>
    </row>
    <row r="923" spans="1:6" ht="25.5" outlineLevel="1" x14ac:dyDescent="0.2">
      <c r="A923" s="42">
        <v>6</v>
      </c>
      <c r="B923" s="51" t="s">
        <v>1382</v>
      </c>
      <c r="C923" s="42"/>
      <c r="D923" s="42"/>
      <c r="E923" s="42"/>
      <c r="F923" s="42"/>
    </row>
    <row r="924" spans="1:6" outlineLevel="1" x14ac:dyDescent="0.2">
      <c r="A924" s="42">
        <v>7</v>
      </c>
      <c r="B924" s="51" t="s">
        <v>1383</v>
      </c>
      <c r="C924" s="42"/>
      <c r="D924" s="42"/>
      <c r="E924" s="42"/>
      <c r="F924" s="42"/>
    </row>
    <row r="925" spans="1:6" outlineLevel="1" x14ac:dyDescent="0.2">
      <c r="A925" s="42"/>
      <c r="B925" s="42"/>
      <c r="C925" s="42"/>
      <c r="D925" s="42"/>
      <c r="E925" s="42"/>
      <c r="F925" s="42"/>
    </row>
    <row r="926" spans="1:6" outlineLevel="1" x14ac:dyDescent="0.2">
      <c r="A926" s="43" t="s">
        <v>42</v>
      </c>
      <c r="B926" s="44"/>
      <c r="C926" s="42"/>
      <c r="D926" s="42"/>
      <c r="E926" s="42"/>
      <c r="F926" s="42"/>
    </row>
    <row r="927" spans="1:6" ht="25.5" outlineLevel="1" x14ac:dyDescent="0.2">
      <c r="A927" s="42">
        <v>1</v>
      </c>
      <c r="B927" s="51" t="s">
        <v>1384</v>
      </c>
      <c r="C927" s="42"/>
      <c r="D927" s="42"/>
      <c r="E927" s="42"/>
      <c r="F927" s="42"/>
    </row>
    <row r="928" spans="1:6" outlineLevel="1" x14ac:dyDescent="0.2">
      <c r="A928" s="42">
        <v>2</v>
      </c>
      <c r="B928" s="51" t="s">
        <v>1385</v>
      </c>
      <c r="C928" s="42"/>
      <c r="D928" s="42"/>
      <c r="E928" s="42"/>
      <c r="F928" s="42"/>
    </row>
    <row r="929" spans="1:6" ht="25.5" outlineLevel="1" x14ac:dyDescent="0.2">
      <c r="A929" s="42">
        <v>3</v>
      </c>
      <c r="B929" s="51" t="s">
        <v>1386</v>
      </c>
      <c r="C929" s="42"/>
      <c r="D929" s="42"/>
      <c r="E929" s="42"/>
      <c r="F929" s="42"/>
    </row>
    <row r="930" spans="1:6" ht="38.25" outlineLevel="1" x14ac:dyDescent="0.2">
      <c r="A930" s="42">
        <v>4</v>
      </c>
      <c r="B930" s="51" t="s">
        <v>1387</v>
      </c>
      <c r="C930" s="42"/>
      <c r="D930" s="42"/>
      <c r="E930" s="42"/>
      <c r="F930" s="42"/>
    </row>
    <row r="931" spans="1:6" outlineLevel="1" x14ac:dyDescent="0.2">
      <c r="A931" s="42">
        <v>5</v>
      </c>
      <c r="B931" s="51" t="s">
        <v>1388</v>
      </c>
      <c r="C931" s="42"/>
      <c r="D931" s="42"/>
      <c r="E931" s="42"/>
      <c r="F931" s="42"/>
    </row>
    <row r="932" spans="1:6" outlineLevel="1" x14ac:dyDescent="0.2">
      <c r="A932" s="42"/>
      <c r="B932" s="42"/>
      <c r="C932" s="42"/>
      <c r="D932" s="42"/>
      <c r="E932" s="42"/>
      <c r="F932" s="42"/>
    </row>
    <row r="933" spans="1:6" outlineLevel="1" x14ac:dyDescent="0.2">
      <c r="A933" s="43" t="s">
        <v>44</v>
      </c>
      <c r="B933" s="44"/>
      <c r="C933" s="42"/>
      <c r="D933" s="42"/>
      <c r="E933" s="42"/>
      <c r="F933" s="42"/>
    </row>
    <row r="934" spans="1:6" ht="25.5" outlineLevel="1" x14ac:dyDescent="0.2">
      <c r="A934" s="42">
        <v>1</v>
      </c>
      <c r="B934" s="51" t="s">
        <v>1389</v>
      </c>
      <c r="C934" s="42"/>
      <c r="D934" s="42"/>
      <c r="E934" s="42"/>
      <c r="F934" s="42"/>
    </row>
    <row r="935" spans="1:6" outlineLevel="1" x14ac:dyDescent="0.2">
      <c r="A935" s="42">
        <v>2</v>
      </c>
      <c r="B935" s="51" t="s">
        <v>1390</v>
      </c>
      <c r="C935" s="42"/>
      <c r="D935" s="42"/>
      <c r="E935" s="42"/>
      <c r="F935" s="42"/>
    </row>
    <row r="936" spans="1:6" ht="25.5" outlineLevel="1" x14ac:dyDescent="0.2">
      <c r="A936" s="42">
        <v>3</v>
      </c>
      <c r="B936" s="51" t="s">
        <v>1391</v>
      </c>
      <c r="C936" s="42"/>
      <c r="D936" s="42"/>
      <c r="E936" s="42"/>
      <c r="F936" s="42"/>
    </row>
    <row r="937" spans="1:6" outlineLevel="1" x14ac:dyDescent="0.2">
      <c r="A937" s="42">
        <v>4</v>
      </c>
      <c r="B937" s="51" t="s">
        <v>1392</v>
      </c>
      <c r="C937" s="42"/>
      <c r="D937" s="42"/>
      <c r="E937" s="42"/>
      <c r="F937" s="42"/>
    </row>
    <row r="938" spans="1:6" outlineLevel="1" x14ac:dyDescent="0.2">
      <c r="A938" s="42"/>
      <c r="B938" s="42"/>
      <c r="C938" s="42"/>
      <c r="D938" s="42"/>
      <c r="E938" s="42"/>
      <c r="F938" s="42"/>
    </row>
    <row r="939" spans="1:6" ht="25.5" outlineLevel="1" x14ac:dyDescent="0.2">
      <c r="A939" s="43" t="s">
        <v>46</v>
      </c>
      <c r="B939" s="44"/>
      <c r="C939" s="42"/>
      <c r="D939" s="42"/>
      <c r="E939" s="42"/>
      <c r="F939" s="42"/>
    </row>
    <row r="940" spans="1:6" ht="25.5" outlineLevel="1" x14ac:dyDescent="0.2">
      <c r="A940" s="42">
        <v>1</v>
      </c>
      <c r="B940" s="51" t="s">
        <v>1393</v>
      </c>
      <c r="C940" s="42"/>
      <c r="D940" s="42"/>
      <c r="E940" s="42"/>
      <c r="F940" s="42"/>
    </row>
    <row r="941" spans="1:6" outlineLevel="1" x14ac:dyDescent="0.2">
      <c r="A941" s="42">
        <v>2</v>
      </c>
      <c r="B941" s="51" t="s">
        <v>1394</v>
      </c>
      <c r="C941" s="42"/>
      <c r="D941" s="42"/>
      <c r="E941" s="42"/>
      <c r="F941" s="42"/>
    </row>
    <row r="942" spans="1:6" ht="38.25" outlineLevel="1" x14ac:dyDescent="0.2">
      <c r="A942" s="42">
        <v>3</v>
      </c>
      <c r="B942" s="51" t="s">
        <v>1395</v>
      </c>
      <c r="C942" s="42"/>
      <c r="D942" s="42"/>
      <c r="E942" s="42"/>
      <c r="F942" s="42"/>
    </row>
    <row r="943" spans="1:6" ht="25.5" outlineLevel="1" x14ac:dyDescent="0.2">
      <c r="A943" s="42">
        <v>4</v>
      </c>
      <c r="B943" s="51" t="s">
        <v>1396</v>
      </c>
      <c r="C943" s="42"/>
      <c r="D943" s="42"/>
      <c r="E943" s="42"/>
      <c r="F943" s="42"/>
    </row>
    <row r="944" spans="1:6" ht="25.5" outlineLevel="1" x14ac:dyDescent="0.2">
      <c r="A944" s="42">
        <v>5</v>
      </c>
      <c r="B944" s="51" t="s">
        <v>1397</v>
      </c>
      <c r="C944" s="42"/>
      <c r="D944" s="42"/>
      <c r="E944" s="42"/>
      <c r="F944" s="42"/>
    </row>
    <row r="945" spans="1:6" ht="38.25" outlineLevel="1" x14ac:dyDescent="0.2">
      <c r="A945" s="42">
        <v>6</v>
      </c>
      <c r="B945" s="51" t="s">
        <v>1398</v>
      </c>
      <c r="C945" s="42"/>
      <c r="D945" s="42"/>
      <c r="E945" s="42"/>
      <c r="F945" s="42"/>
    </row>
    <row r="946" spans="1:6" outlineLevel="1" x14ac:dyDescent="0.2">
      <c r="A946" s="42"/>
      <c r="B946" s="42"/>
      <c r="C946" s="42"/>
      <c r="D946" s="42"/>
      <c r="E946" s="42"/>
      <c r="F946" s="42"/>
    </row>
    <row r="947" spans="1:6" outlineLevel="1" x14ac:dyDescent="0.2">
      <c r="A947" s="43" t="s">
        <v>48</v>
      </c>
      <c r="B947" s="44"/>
      <c r="C947" s="42"/>
      <c r="D947" s="42"/>
      <c r="E947" s="42"/>
      <c r="F947" s="42"/>
    </row>
    <row r="948" spans="1:6" ht="25.5" outlineLevel="1" x14ac:dyDescent="0.2">
      <c r="A948" s="42">
        <v>1</v>
      </c>
      <c r="B948" s="51" t="s">
        <v>1399</v>
      </c>
      <c r="C948" s="42"/>
      <c r="D948" s="42"/>
      <c r="E948" s="42"/>
      <c r="F948" s="42"/>
    </row>
    <row r="949" spans="1:6" ht="25.5" outlineLevel="1" x14ac:dyDescent="0.2">
      <c r="A949" s="42">
        <v>2</v>
      </c>
      <c r="B949" s="51" t="s">
        <v>1400</v>
      </c>
      <c r="C949" s="42"/>
      <c r="D949" s="42"/>
      <c r="E949" s="42"/>
      <c r="F949" s="42"/>
    </row>
    <row r="950" spans="1:6" outlineLevel="1" x14ac:dyDescent="0.2">
      <c r="A950" s="42">
        <v>3</v>
      </c>
      <c r="B950" s="51" t="s">
        <v>1401</v>
      </c>
      <c r="C950" s="42"/>
      <c r="D950" s="42"/>
      <c r="E950" s="42"/>
      <c r="F950" s="42"/>
    </row>
    <row r="951" spans="1:6" outlineLevel="1" x14ac:dyDescent="0.2">
      <c r="A951" s="42">
        <v>4</v>
      </c>
      <c r="B951" s="51" t="s">
        <v>1402</v>
      </c>
      <c r="C951" s="42"/>
      <c r="D951" s="42"/>
      <c r="E951" s="42"/>
      <c r="F951" s="42"/>
    </row>
    <row r="952" spans="1:6" ht="25.5" outlineLevel="1" x14ac:dyDescent="0.2">
      <c r="A952" s="42">
        <v>5</v>
      </c>
      <c r="B952" s="51" t="s">
        <v>1403</v>
      </c>
      <c r="C952" s="42"/>
      <c r="D952" s="42"/>
      <c r="E952" s="42"/>
      <c r="F952" s="42"/>
    </row>
    <row r="953" spans="1:6" ht="25.5" outlineLevel="1" x14ac:dyDescent="0.2">
      <c r="A953" s="42">
        <v>6</v>
      </c>
      <c r="B953" s="51" t="s">
        <v>1404</v>
      </c>
      <c r="C953" s="42"/>
      <c r="D953" s="42"/>
      <c r="E953" s="42"/>
      <c r="F953" s="42"/>
    </row>
    <row r="954" spans="1:6" outlineLevel="1" x14ac:dyDescent="0.2">
      <c r="A954" s="42">
        <v>7</v>
      </c>
      <c r="B954" s="51" t="s">
        <v>1405</v>
      </c>
      <c r="C954" s="42"/>
      <c r="D954" s="42"/>
      <c r="E954" s="42"/>
      <c r="F954" s="42"/>
    </row>
    <row r="955" spans="1:6" outlineLevel="1" x14ac:dyDescent="0.2">
      <c r="A955" s="42"/>
      <c r="B955" s="42"/>
      <c r="C955" s="42"/>
      <c r="D955" s="42"/>
      <c r="E955" s="42"/>
      <c r="F955" s="42"/>
    </row>
    <row r="956" spans="1:6" outlineLevel="1" x14ac:dyDescent="0.2">
      <c r="A956" s="43" t="s">
        <v>50</v>
      </c>
      <c r="B956" s="44"/>
      <c r="C956" s="42"/>
      <c r="D956" s="42"/>
      <c r="E956" s="42"/>
      <c r="F956" s="42"/>
    </row>
    <row r="957" spans="1:6" ht="25.5" outlineLevel="1" x14ac:dyDescent="0.2">
      <c r="A957" s="42">
        <v>1</v>
      </c>
      <c r="B957" s="51" t="s">
        <v>1406</v>
      </c>
      <c r="C957" s="42"/>
      <c r="D957" s="42"/>
      <c r="E957" s="42"/>
      <c r="F957" s="42"/>
    </row>
    <row r="958" spans="1:6" ht="25.5" outlineLevel="1" x14ac:dyDescent="0.2">
      <c r="A958" s="42">
        <v>2</v>
      </c>
      <c r="B958" s="51" t="s">
        <v>1407</v>
      </c>
      <c r="C958" s="42"/>
      <c r="D958" s="42"/>
      <c r="E958" s="42"/>
      <c r="F958" s="42"/>
    </row>
    <row r="959" spans="1:6" outlineLevel="1" x14ac:dyDescent="0.2">
      <c r="A959" s="42">
        <v>3</v>
      </c>
      <c r="B959" s="51" t="s">
        <v>1408</v>
      </c>
      <c r="C959" s="42"/>
      <c r="D959" s="42"/>
      <c r="E959" s="42"/>
      <c r="F959" s="42"/>
    </row>
    <row r="960" spans="1:6" outlineLevel="1" x14ac:dyDescent="0.2">
      <c r="A960" s="42">
        <v>4</v>
      </c>
      <c r="B960" s="51" t="s">
        <v>1409</v>
      </c>
      <c r="C960" s="42"/>
      <c r="D960" s="42"/>
      <c r="E960" s="42"/>
      <c r="F960" s="42"/>
    </row>
    <row r="961" spans="1:6" ht="25.5" outlineLevel="1" x14ac:dyDescent="0.2">
      <c r="A961" s="42">
        <v>5</v>
      </c>
      <c r="B961" s="51" t="s">
        <v>1410</v>
      </c>
      <c r="C961" s="42"/>
      <c r="D961" s="42"/>
      <c r="E961" s="42"/>
      <c r="F961" s="42"/>
    </row>
    <row r="962" spans="1:6" ht="25.5" outlineLevel="1" x14ac:dyDescent="0.2">
      <c r="A962" s="42">
        <v>6</v>
      </c>
      <c r="B962" s="51" t="s">
        <v>1411</v>
      </c>
      <c r="C962" s="42"/>
      <c r="D962" s="42"/>
      <c r="E962" s="42"/>
      <c r="F962" s="42"/>
    </row>
    <row r="963" spans="1:6" outlineLevel="1" x14ac:dyDescent="0.2">
      <c r="A963" s="42">
        <v>7</v>
      </c>
      <c r="B963" s="51" t="s">
        <v>1412</v>
      </c>
      <c r="C963" s="42"/>
      <c r="D963" s="42"/>
      <c r="E963" s="42"/>
      <c r="F963" s="42"/>
    </row>
    <row r="964" spans="1:6" outlineLevel="1" x14ac:dyDescent="0.2">
      <c r="A964" s="42"/>
      <c r="B964" s="42"/>
      <c r="C964" s="42"/>
      <c r="D964" s="42"/>
      <c r="E964" s="42"/>
      <c r="F964" s="42"/>
    </row>
    <row r="965" spans="1:6" outlineLevel="1" x14ac:dyDescent="0.2">
      <c r="A965" s="43" t="s">
        <v>52</v>
      </c>
      <c r="B965" s="44"/>
      <c r="C965" s="42"/>
      <c r="D965" s="42"/>
      <c r="E965" s="42"/>
      <c r="F965" s="42"/>
    </row>
    <row r="966" spans="1:6" ht="25.5" outlineLevel="1" x14ac:dyDescent="0.2">
      <c r="A966" s="42">
        <v>1</v>
      </c>
      <c r="B966" s="51" t="s">
        <v>1413</v>
      </c>
      <c r="C966" s="42"/>
      <c r="D966" s="42"/>
      <c r="E966" s="42"/>
      <c r="F966" s="42"/>
    </row>
    <row r="967" spans="1:6" ht="25.5" outlineLevel="1" x14ac:dyDescent="0.2">
      <c r="A967" s="42">
        <v>2</v>
      </c>
      <c r="B967" s="51" t="s">
        <v>1414</v>
      </c>
      <c r="C967" s="42"/>
      <c r="D967" s="42"/>
      <c r="E967" s="42"/>
      <c r="F967" s="42"/>
    </row>
    <row r="968" spans="1:6" outlineLevel="1" x14ac:dyDescent="0.2">
      <c r="A968" s="42">
        <v>3</v>
      </c>
      <c r="B968" s="51" t="s">
        <v>1408</v>
      </c>
      <c r="C968" s="42"/>
      <c r="D968" s="42"/>
      <c r="E968" s="42"/>
      <c r="F968" s="42"/>
    </row>
    <row r="969" spans="1:6" outlineLevel="1" x14ac:dyDescent="0.2">
      <c r="A969" s="42">
        <v>4</v>
      </c>
      <c r="B969" s="51" t="s">
        <v>1415</v>
      </c>
      <c r="C969" s="42"/>
      <c r="D969" s="42"/>
      <c r="E969" s="42"/>
      <c r="F969" s="42"/>
    </row>
    <row r="970" spans="1:6" ht="25.5" outlineLevel="1" x14ac:dyDescent="0.2">
      <c r="A970" s="42">
        <v>5</v>
      </c>
      <c r="B970" s="51" t="s">
        <v>1416</v>
      </c>
      <c r="C970" s="42"/>
      <c r="D970" s="42"/>
      <c r="E970" s="42"/>
      <c r="F970" s="42"/>
    </row>
    <row r="971" spans="1:6" outlineLevel="1" x14ac:dyDescent="0.2">
      <c r="A971" s="42">
        <v>6</v>
      </c>
      <c r="B971" s="51" t="s">
        <v>1417</v>
      </c>
      <c r="C971" s="42"/>
      <c r="D971" s="42"/>
      <c r="E971" s="42"/>
      <c r="F971" s="42"/>
    </row>
    <row r="972" spans="1:6" outlineLevel="1" x14ac:dyDescent="0.2">
      <c r="A972" s="42">
        <v>7</v>
      </c>
      <c r="B972" s="51" t="s">
        <v>1418</v>
      </c>
      <c r="C972" s="42"/>
      <c r="D972" s="42"/>
      <c r="E972" s="42"/>
      <c r="F972" s="42"/>
    </row>
    <row r="973" spans="1:6" outlineLevel="1" x14ac:dyDescent="0.2">
      <c r="A973" s="42"/>
      <c r="B973" s="42"/>
      <c r="C973" s="42"/>
      <c r="D973" s="42"/>
      <c r="E973" s="42"/>
      <c r="F973" s="42"/>
    </row>
    <row r="974" spans="1:6" outlineLevel="1" x14ac:dyDescent="0.2">
      <c r="A974" s="43" t="s">
        <v>55</v>
      </c>
      <c r="B974" s="44"/>
      <c r="C974" s="42"/>
      <c r="D974" s="42"/>
      <c r="E974" s="42"/>
      <c r="F974" s="42"/>
    </row>
    <row r="975" spans="1:6" ht="25.5" outlineLevel="1" x14ac:dyDescent="0.2">
      <c r="A975" s="42">
        <v>1</v>
      </c>
      <c r="B975" s="51" t="s">
        <v>1419</v>
      </c>
      <c r="C975" s="42"/>
      <c r="D975" s="42"/>
      <c r="E975" s="42"/>
      <c r="F975" s="42"/>
    </row>
    <row r="976" spans="1:6" outlineLevel="1" x14ac:dyDescent="0.2">
      <c r="A976" s="42">
        <v>2</v>
      </c>
      <c r="B976" s="51" t="s">
        <v>1420</v>
      </c>
      <c r="C976" s="42"/>
      <c r="D976" s="42"/>
      <c r="E976" s="42"/>
      <c r="F976" s="42"/>
    </row>
    <row r="977" spans="1:6" outlineLevel="1" x14ac:dyDescent="0.2">
      <c r="A977" s="42">
        <v>3</v>
      </c>
      <c r="B977" s="51" t="s">
        <v>1421</v>
      </c>
      <c r="C977" s="42"/>
      <c r="D977" s="42"/>
      <c r="E977" s="42"/>
      <c r="F977" s="42"/>
    </row>
    <row r="978" spans="1:6" outlineLevel="1" x14ac:dyDescent="0.2">
      <c r="A978" s="42">
        <v>4</v>
      </c>
      <c r="B978" s="51" t="s">
        <v>1422</v>
      </c>
      <c r="C978" s="42"/>
      <c r="D978" s="42"/>
      <c r="E978" s="42"/>
      <c r="F978" s="42"/>
    </row>
    <row r="979" spans="1:6" outlineLevel="1" x14ac:dyDescent="0.2">
      <c r="A979" s="42"/>
      <c r="B979" s="42"/>
      <c r="C979" s="42"/>
      <c r="D979" s="42"/>
      <c r="E979" s="42"/>
      <c r="F979" s="42"/>
    </row>
    <row r="980" spans="1:6" outlineLevel="1" x14ac:dyDescent="0.2">
      <c r="A980" s="43" t="s">
        <v>57</v>
      </c>
      <c r="B980" s="44"/>
      <c r="C980" s="42"/>
      <c r="D980" s="42"/>
      <c r="E980" s="42"/>
      <c r="F980" s="42"/>
    </row>
    <row r="981" spans="1:6" ht="25.5" outlineLevel="1" x14ac:dyDescent="0.2">
      <c r="A981" s="42">
        <v>1</v>
      </c>
      <c r="B981" s="51" t="s">
        <v>1423</v>
      </c>
      <c r="C981" s="42"/>
      <c r="D981" s="42"/>
      <c r="E981" s="42"/>
      <c r="F981" s="42"/>
    </row>
    <row r="982" spans="1:6" outlineLevel="1" x14ac:dyDescent="0.2">
      <c r="A982" s="42">
        <v>2</v>
      </c>
      <c r="B982" s="51" t="s">
        <v>1424</v>
      </c>
      <c r="C982" s="42"/>
      <c r="D982" s="42"/>
      <c r="E982" s="42"/>
      <c r="F982" s="42"/>
    </row>
    <row r="983" spans="1:6" ht="28.5" outlineLevel="1" x14ac:dyDescent="0.2">
      <c r="A983" s="42">
        <v>3</v>
      </c>
      <c r="B983" s="52" t="s">
        <v>1425</v>
      </c>
      <c r="C983" s="42"/>
      <c r="D983" s="42"/>
      <c r="E983" s="42"/>
      <c r="F983" s="42"/>
    </row>
    <row r="984" spans="1:6" outlineLevel="1" x14ac:dyDescent="0.2">
      <c r="A984" s="42">
        <v>4</v>
      </c>
      <c r="B984" s="51" t="s">
        <v>1426</v>
      </c>
      <c r="C984" s="42"/>
      <c r="D984" s="42"/>
      <c r="E984" s="42"/>
      <c r="F984" s="42"/>
    </row>
    <row r="985" spans="1:6" ht="25.5" outlineLevel="1" x14ac:dyDescent="0.2">
      <c r="A985" s="42">
        <v>5</v>
      </c>
      <c r="B985" s="51" t="s">
        <v>1427</v>
      </c>
      <c r="C985" s="42"/>
      <c r="D985" s="42"/>
      <c r="E985" s="42"/>
      <c r="F985" s="42"/>
    </row>
    <row r="986" spans="1:6" outlineLevel="1" x14ac:dyDescent="0.2">
      <c r="A986" s="42"/>
      <c r="B986" s="42"/>
      <c r="C986" s="42"/>
      <c r="D986" s="42"/>
      <c r="E986" s="42"/>
      <c r="F986" s="42"/>
    </row>
    <row r="987" spans="1:6" outlineLevel="1" x14ac:dyDescent="0.2">
      <c r="A987" s="43" t="s">
        <v>59</v>
      </c>
      <c r="B987" s="44"/>
      <c r="C987" s="42"/>
      <c r="D987" s="42"/>
      <c r="E987" s="42"/>
      <c r="F987" s="42"/>
    </row>
    <row r="988" spans="1:6" ht="25.5" outlineLevel="1" x14ac:dyDescent="0.2">
      <c r="A988" s="42">
        <v>1</v>
      </c>
      <c r="B988" s="51" t="s">
        <v>1428</v>
      </c>
      <c r="C988" s="42"/>
      <c r="D988" s="42"/>
      <c r="E988" s="42"/>
      <c r="F988" s="42"/>
    </row>
    <row r="989" spans="1:6" outlineLevel="1" x14ac:dyDescent="0.2">
      <c r="A989" s="42">
        <v>2</v>
      </c>
      <c r="B989" s="51" t="s">
        <v>1429</v>
      </c>
      <c r="C989" s="42"/>
      <c r="D989" s="42"/>
      <c r="E989" s="42"/>
      <c r="F989" s="42"/>
    </row>
    <row r="990" spans="1:6" outlineLevel="1" x14ac:dyDescent="0.2">
      <c r="A990" s="42">
        <v>3</v>
      </c>
      <c r="B990" s="51" t="s">
        <v>1430</v>
      </c>
      <c r="C990" s="42"/>
      <c r="D990" s="42"/>
      <c r="E990" s="42"/>
      <c r="F990" s="42"/>
    </row>
    <row r="991" spans="1:6" ht="25.5" outlineLevel="1" x14ac:dyDescent="0.2">
      <c r="A991" s="42">
        <v>4</v>
      </c>
      <c r="B991" s="51" t="s">
        <v>1431</v>
      </c>
      <c r="C991" s="42"/>
      <c r="D991" s="42"/>
      <c r="E991" s="42"/>
      <c r="F991" s="42"/>
    </row>
    <row r="992" spans="1:6" ht="25.5" outlineLevel="1" x14ac:dyDescent="0.2">
      <c r="A992" s="42">
        <v>5</v>
      </c>
      <c r="B992" s="51" t="s">
        <v>1432</v>
      </c>
      <c r="C992" s="42"/>
      <c r="D992" s="42"/>
      <c r="E992" s="42"/>
      <c r="F992" s="42"/>
    </row>
    <row r="993" spans="1:6" outlineLevel="1" x14ac:dyDescent="0.2">
      <c r="A993" s="42"/>
      <c r="B993" s="42"/>
      <c r="C993" s="42"/>
      <c r="D993" s="42"/>
      <c r="E993" s="42"/>
      <c r="F993" s="42"/>
    </row>
    <row r="994" spans="1:6" outlineLevel="1" x14ac:dyDescent="0.2">
      <c r="A994" s="43" t="s">
        <v>61</v>
      </c>
      <c r="B994" s="44"/>
      <c r="C994" s="42"/>
      <c r="D994" s="42"/>
      <c r="E994" s="42"/>
      <c r="F994" s="42"/>
    </row>
    <row r="995" spans="1:6" ht="25.5" outlineLevel="1" x14ac:dyDescent="0.2">
      <c r="A995" s="42">
        <v>1</v>
      </c>
      <c r="B995" s="51" t="s">
        <v>1433</v>
      </c>
      <c r="C995" s="42"/>
      <c r="D995" s="42"/>
      <c r="E995" s="42"/>
      <c r="F995" s="42"/>
    </row>
    <row r="996" spans="1:6" outlineLevel="1" x14ac:dyDescent="0.2">
      <c r="A996" s="42">
        <v>2</v>
      </c>
      <c r="B996" s="51" t="s">
        <v>1434</v>
      </c>
      <c r="C996" s="42"/>
      <c r="D996" s="42"/>
      <c r="E996" s="42"/>
      <c r="F996" s="42"/>
    </row>
    <row r="997" spans="1:6" outlineLevel="1" x14ac:dyDescent="0.2">
      <c r="A997" s="42">
        <v>3</v>
      </c>
      <c r="B997" s="51" t="s">
        <v>1435</v>
      </c>
      <c r="C997" s="42"/>
      <c r="D997" s="42"/>
      <c r="E997" s="42"/>
      <c r="F997" s="42"/>
    </row>
    <row r="998" spans="1:6" ht="25.5" outlineLevel="1" x14ac:dyDescent="0.2">
      <c r="A998" s="42">
        <v>4</v>
      </c>
      <c r="B998" s="51" t="s">
        <v>1436</v>
      </c>
      <c r="C998" s="42"/>
      <c r="D998" s="42"/>
      <c r="E998" s="42"/>
      <c r="F998" s="42"/>
    </row>
    <row r="999" spans="1:6" ht="25.5" outlineLevel="1" x14ac:dyDescent="0.2">
      <c r="A999" s="42">
        <v>5</v>
      </c>
      <c r="B999" s="51" t="s">
        <v>1437</v>
      </c>
      <c r="C999" s="42"/>
      <c r="D999" s="42"/>
      <c r="E999" s="42"/>
      <c r="F999" s="42"/>
    </row>
    <row r="1000" spans="1:6" outlineLevel="1" x14ac:dyDescent="0.2">
      <c r="A1000" s="42"/>
      <c r="B1000" s="42"/>
      <c r="C1000" s="42"/>
      <c r="D1000" s="42"/>
      <c r="E1000" s="42"/>
      <c r="F1000" s="42"/>
    </row>
    <row r="1001" spans="1:6" outlineLevel="1" x14ac:dyDescent="0.2">
      <c r="A1001" s="43" t="s">
        <v>63</v>
      </c>
      <c r="B1001" s="44"/>
      <c r="C1001" s="42"/>
      <c r="D1001" s="42"/>
      <c r="E1001" s="42"/>
      <c r="F1001" s="42"/>
    </row>
    <row r="1002" spans="1:6" outlineLevel="1" x14ac:dyDescent="0.2">
      <c r="A1002" s="42">
        <v>1</v>
      </c>
      <c r="B1002" s="51" t="s">
        <v>1438</v>
      </c>
      <c r="C1002" s="42"/>
      <c r="D1002" s="42"/>
      <c r="E1002" s="42"/>
      <c r="F1002" s="42"/>
    </row>
    <row r="1003" spans="1:6" outlineLevel="1" x14ac:dyDescent="0.2">
      <c r="A1003" s="42">
        <v>2</v>
      </c>
      <c r="B1003" s="51" t="s">
        <v>1439</v>
      </c>
      <c r="C1003" s="42"/>
      <c r="D1003" s="42"/>
      <c r="E1003" s="42"/>
      <c r="F1003" s="42"/>
    </row>
    <row r="1004" spans="1:6" ht="25.5" outlineLevel="1" x14ac:dyDescent="0.2">
      <c r="A1004" s="42">
        <v>3</v>
      </c>
      <c r="B1004" s="51" t="s">
        <v>1440</v>
      </c>
      <c r="C1004" s="42"/>
      <c r="D1004" s="42"/>
      <c r="E1004" s="42"/>
      <c r="F1004" s="42"/>
    </row>
    <row r="1005" spans="1:6" ht="25.5" outlineLevel="1" x14ac:dyDescent="0.2">
      <c r="A1005" s="42">
        <v>4</v>
      </c>
      <c r="B1005" s="51" t="s">
        <v>1441</v>
      </c>
      <c r="C1005" s="42"/>
      <c r="D1005" s="42"/>
      <c r="E1005" s="42"/>
      <c r="F1005" s="42"/>
    </row>
    <row r="1006" spans="1:6" ht="25.5" outlineLevel="1" x14ac:dyDescent="0.2">
      <c r="A1006" s="42">
        <v>5</v>
      </c>
      <c r="B1006" s="51" t="s">
        <v>1442</v>
      </c>
      <c r="C1006" s="42"/>
      <c r="D1006" s="42"/>
      <c r="E1006" s="42"/>
      <c r="F1006" s="42"/>
    </row>
    <row r="1007" spans="1:6" ht="25.5" outlineLevel="1" x14ac:dyDescent="0.2">
      <c r="A1007" s="42">
        <v>6</v>
      </c>
      <c r="B1007" s="51" t="s">
        <v>1443</v>
      </c>
      <c r="C1007" s="42"/>
      <c r="D1007" s="42"/>
      <c r="E1007" s="42"/>
      <c r="F1007" s="42"/>
    </row>
    <row r="1008" spans="1:6" outlineLevel="1" x14ac:dyDescent="0.2">
      <c r="A1008" s="42"/>
      <c r="B1008" s="42"/>
      <c r="C1008" s="42"/>
      <c r="D1008" s="42"/>
      <c r="E1008" s="42"/>
      <c r="F1008" s="42"/>
    </row>
    <row r="1009" spans="1:6" outlineLevel="1" x14ac:dyDescent="0.2">
      <c r="A1009" s="43" t="s">
        <v>66</v>
      </c>
      <c r="B1009" s="44"/>
      <c r="C1009" s="42"/>
      <c r="D1009" s="42"/>
      <c r="E1009" s="42"/>
      <c r="F1009" s="42"/>
    </row>
    <row r="1010" spans="1:6" ht="25.5" outlineLevel="1" x14ac:dyDescent="0.2">
      <c r="A1010" s="42">
        <v>1</v>
      </c>
      <c r="B1010" s="51" t="s">
        <v>1444</v>
      </c>
      <c r="C1010" s="42"/>
      <c r="D1010" s="42"/>
      <c r="E1010" s="42"/>
      <c r="F1010" s="42"/>
    </row>
    <row r="1011" spans="1:6" outlineLevel="1" x14ac:dyDescent="0.2">
      <c r="A1011" s="42">
        <v>2</v>
      </c>
      <c r="B1011" s="51" t="s">
        <v>1445</v>
      </c>
      <c r="C1011" s="42"/>
      <c r="D1011" s="42"/>
      <c r="E1011" s="42"/>
      <c r="F1011" s="42"/>
    </row>
    <row r="1012" spans="1:6" outlineLevel="1" x14ac:dyDescent="0.2">
      <c r="A1012" s="42">
        <v>3</v>
      </c>
      <c r="B1012" s="51" t="s">
        <v>1446</v>
      </c>
      <c r="C1012" s="42"/>
      <c r="D1012" s="42"/>
      <c r="E1012" s="42"/>
      <c r="F1012" s="42"/>
    </row>
    <row r="1013" spans="1:6" outlineLevel="1" x14ac:dyDescent="0.2">
      <c r="A1013" s="42">
        <v>4</v>
      </c>
      <c r="B1013" s="51" t="s">
        <v>1447</v>
      </c>
      <c r="C1013" s="42"/>
      <c r="D1013" s="42"/>
      <c r="E1013" s="42"/>
      <c r="F1013" s="42"/>
    </row>
    <row r="1014" spans="1:6" outlineLevel="1" x14ac:dyDescent="0.2">
      <c r="A1014" s="42"/>
      <c r="B1014" s="42"/>
      <c r="C1014" s="42"/>
      <c r="D1014" s="42"/>
      <c r="E1014" s="42"/>
      <c r="F1014" s="42"/>
    </row>
    <row r="1015" spans="1:6" outlineLevel="1" x14ac:dyDescent="0.2">
      <c r="A1015" s="43" t="s">
        <v>68</v>
      </c>
      <c r="B1015" s="44"/>
      <c r="C1015" s="42"/>
      <c r="D1015" s="42"/>
      <c r="E1015" s="42"/>
      <c r="F1015" s="42"/>
    </row>
    <row r="1016" spans="1:6" ht="25.5" outlineLevel="1" x14ac:dyDescent="0.2">
      <c r="A1016" s="42">
        <v>1</v>
      </c>
      <c r="B1016" s="51" t="s">
        <v>1448</v>
      </c>
      <c r="C1016" s="42"/>
      <c r="D1016" s="42"/>
      <c r="E1016" s="42"/>
      <c r="F1016" s="42"/>
    </row>
    <row r="1017" spans="1:6" outlineLevel="1" x14ac:dyDescent="0.2">
      <c r="A1017" s="42">
        <v>2</v>
      </c>
      <c r="B1017" s="51" t="s">
        <v>1449</v>
      </c>
      <c r="C1017" s="42"/>
      <c r="D1017" s="42"/>
      <c r="E1017" s="42"/>
      <c r="F1017" s="42"/>
    </row>
    <row r="1018" spans="1:6" ht="25.5" outlineLevel="1" x14ac:dyDescent="0.2">
      <c r="A1018" s="42">
        <v>3</v>
      </c>
      <c r="B1018" s="51" t="s">
        <v>1450</v>
      </c>
      <c r="C1018" s="42"/>
      <c r="D1018" s="42"/>
      <c r="E1018" s="42"/>
      <c r="F1018" s="42"/>
    </row>
    <row r="1019" spans="1:6" outlineLevel="1" x14ac:dyDescent="0.2">
      <c r="A1019" s="42">
        <v>4</v>
      </c>
      <c r="B1019" s="51" t="s">
        <v>1451</v>
      </c>
      <c r="C1019" s="42"/>
      <c r="D1019" s="42"/>
      <c r="E1019" s="42"/>
      <c r="F1019" s="42"/>
    </row>
    <row r="1020" spans="1:6" ht="25.5" outlineLevel="1" x14ac:dyDescent="0.2">
      <c r="A1020" s="42">
        <v>5</v>
      </c>
      <c r="B1020" s="51" t="s">
        <v>1452</v>
      </c>
      <c r="C1020" s="42"/>
      <c r="D1020" s="42"/>
      <c r="E1020" s="42"/>
      <c r="F1020" s="42"/>
    </row>
    <row r="1021" spans="1:6" outlineLevel="1" x14ac:dyDescent="0.2">
      <c r="A1021" s="42"/>
      <c r="B1021" s="42"/>
      <c r="C1021" s="42"/>
      <c r="D1021" s="42"/>
      <c r="E1021" s="42"/>
      <c r="F1021" s="42"/>
    </row>
    <row r="1022" spans="1:6" outlineLevel="1" x14ac:dyDescent="0.2">
      <c r="A1022" s="43" t="s">
        <v>71</v>
      </c>
      <c r="B1022" s="44"/>
      <c r="C1022" s="42"/>
      <c r="D1022" s="42"/>
      <c r="E1022" s="42"/>
      <c r="F1022" s="42"/>
    </row>
    <row r="1023" spans="1:6" ht="25.5" outlineLevel="1" x14ac:dyDescent="0.2">
      <c r="A1023" s="42">
        <v>1</v>
      </c>
      <c r="B1023" s="51" t="s">
        <v>1453</v>
      </c>
      <c r="C1023" s="42"/>
      <c r="D1023" s="42"/>
      <c r="E1023" s="42"/>
      <c r="F1023" s="42"/>
    </row>
    <row r="1024" spans="1:6" ht="38.25" outlineLevel="1" x14ac:dyDescent="0.2">
      <c r="A1024" s="42">
        <v>2</v>
      </c>
      <c r="B1024" s="51" t="s">
        <v>1454</v>
      </c>
      <c r="C1024" s="42"/>
      <c r="D1024" s="42"/>
      <c r="E1024" s="42"/>
      <c r="F1024" s="42"/>
    </row>
    <row r="1025" spans="1:6" ht="25.5" outlineLevel="1" x14ac:dyDescent="0.2">
      <c r="A1025" s="42">
        <v>3</v>
      </c>
      <c r="B1025" s="51" t="s">
        <v>1455</v>
      </c>
      <c r="C1025" s="42"/>
      <c r="D1025" s="42"/>
      <c r="E1025" s="42"/>
      <c r="F1025" s="42"/>
    </row>
    <row r="1026" spans="1:6" ht="25.5" outlineLevel="1" x14ac:dyDescent="0.2">
      <c r="A1026" s="42">
        <v>4</v>
      </c>
      <c r="B1026" s="51" t="s">
        <v>1456</v>
      </c>
      <c r="C1026" s="42"/>
      <c r="D1026" s="42"/>
      <c r="E1026" s="42"/>
      <c r="F1026" s="42"/>
    </row>
    <row r="1027" spans="1:6" ht="25.5" outlineLevel="1" x14ac:dyDescent="0.2">
      <c r="A1027" s="42">
        <v>5</v>
      </c>
      <c r="B1027" s="51" t="s">
        <v>1457</v>
      </c>
      <c r="C1027" s="42"/>
      <c r="D1027" s="42"/>
      <c r="E1027" s="42"/>
      <c r="F1027" s="42"/>
    </row>
    <row r="1028" spans="1:6" ht="25.5" outlineLevel="1" x14ac:dyDescent="0.2">
      <c r="A1028" s="42">
        <v>6</v>
      </c>
      <c r="B1028" s="51" t="s">
        <v>1458</v>
      </c>
      <c r="C1028" s="42"/>
      <c r="D1028" s="42"/>
      <c r="E1028" s="42"/>
      <c r="F1028" s="42"/>
    </row>
    <row r="1029" spans="1:6" ht="25.5" outlineLevel="1" x14ac:dyDescent="0.2">
      <c r="A1029" s="42">
        <v>7</v>
      </c>
      <c r="B1029" s="51" t="s">
        <v>1459</v>
      </c>
      <c r="C1029" s="42"/>
      <c r="D1029" s="42"/>
      <c r="E1029" s="42"/>
      <c r="F1029" s="42"/>
    </row>
    <row r="1030" spans="1:6" ht="38.25" outlineLevel="1" x14ac:dyDescent="0.2">
      <c r="A1030" s="42">
        <v>8</v>
      </c>
      <c r="B1030" s="51" t="s">
        <v>1460</v>
      </c>
      <c r="C1030" s="42"/>
      <c r="D1030" s="42"/>
      <c r="E1030" s="42"/>
      <c r="F1030" s="42"/>
    </row>
    <row r="1031" spans="1:6" ht="25.5" outlineLevel="1" x14ac:dyDescent="0.2">
      <c r="A1031" s="42">
        <v>9</v>
      </c>
      <c r="B1031" s="51" t="s">
        <v>1461</v>
      </c>
      <c r="C1031" s="42"/>
      <c r="D1031" s="42"/>
      <c r="E1031" s="42"/>
      <c r="F1031" s="42"/>
    </row>
    <row r="1032" spans="1:6" ht="25.5" outlineLevel="1" x14ac:dyDescent="0.2">
      <c r="A1032" s="42">
        <v>10</v>
      </c>
      <c r="B1032" s="51" t="s">
        <v>1462</v>
      </c>
      <c r="C1032" s="42"/>
      <c r="D1032" s="42"/>
      <c r="E1032" s="42"/>
      <c r="F1032" s="42"/>
    </row>
    <row r="1033" spans="1:6" ht="25.5" outlineLevel="1" x14ac:dyDescent="0.2">
      <c r="A1033" s="42">
        <v>11</v>
      </c>
      <c r="B1033" s="51" t="s">
        <v>1463</v>
      </c>
      <c r="C1033" s="42"/>
      <c r="D1033" s="42"/>
      <c r="E1033" s="42"/>
      <c r="F1033" s="42"/>
    </row>
    <row r="1034" spans="1:6" ht="38.25" outlineLevel="1" x14ac:dyDescent="0.2">
      <c r="A1034" s="42">
        <v>12</v>
      </c>
      <c r="B1034" s="51" t="s">
        <v>1464</v>
      </c>
      <c r="C1034" s="42"/>
      <c r="D1034" s="42"/>
      <c r="E1034" s="42"/>
      <c r="F1034" s="42"/>
    </row>
    <row r="1035" spans="1:6" ht="51" outlineLevel="1" x14ac:dyDescent="0.2">
      <c r="A1035" s="42">
        <v>13</v>
      </c>
      <c r="B1035" s="51" t="s">
        <v>1465</v>
      </c>
      <c r="C1035" s="42"/>
      <c r="D1035" s="42"/>
      <c r="E1035" s="42"/>
      <c r="F1035" s="42"/>
    </row>
    <row r="1036" spans="1:6" ht="38.25" outlineLevel="1" x14ac:dyDescent="0.2">
      <c r="A1036" s="42">
        <v>14</v>
      </c>
      <c r="B1036" s="51" t="s">
        <v>1466</v>
      </c>
      <c r="C1036" s="42"/>
      <c r="D1036" s="42"/>
      <c r="E1036" s="42"/>
      <c r="F1036" s="42"/>
    </row>
    <row r="1037" spans="1:6" ht="38.25" outlineLevel="1" x14ac:dyDescent="0.2">
      <c r="A1037" s="42">
        <v>15</v>
      </c>
      <c r="B1037" s="51" t="s">
        <v>1467</v>
      </c>
      <c r="C1037" s="42"/>
      <c r="D1037" s="42"/>
      <c r="E1037" s="42"/>
      <c r="F1037" s="42"/>
    </row>
    <row r="1038" spans="1:6" ht="25.5" outlineLevel="1" x14ac:dyDescent="0.2">
      <c r="A1038" s="42">
        <v>16</v>
      </c>
      <c r="B1038" s="51" t="s">
        <v>1468</v>
      </c>
      <c r="C1038" s="42"/>
      <c r="D1038" s="42"/>
      <c r="E1038" s="42"/>
      <c r="F1038" s="42"/>
    </row>
    <row r="1039" spans="1:6" outlineLevel="1" x14ac:dyDescent="0.2">
      <c r="A1039" s="42"/>
      <c r="B1039" s="42"/>
      <c r="C1039" s="42"/>
      <c r="D1039" s="42"/>
      <c r="E1039" s="42"/>
      <c r="F1039" s="42"/>
    </row>
    <row r="1040" spans="1:6" outlineLevel="1" x14ac:dyDescent="0.2">
      <c r="A1040" s="43" t="s">
        <v>74</v>
      </c>
      <c r="B1040" s="44"/>
      <c r="C1040" s="42"/>
      <c r="D1040" s="42"/>
      <c r="E1040" s="42"/>
      <c r="F1040" s="42"/>
    </row>
    <row r="1041" spans="1:6" ht="25.5" outlineLevel="1" x14ac:dyDescent="0.2">
      <c r="A1041" s="42">
        <v>1</v>
      </c>
      <c r="B1041" s="51" t="s">
        <v>1469</v>
      </c>
      <c r="C1041" s="42"/>
      <c r="D1041" s="42"/>
      <c r="E1041" s="42"/>
      <c r="F1041" s="42"/>
    </row>
    <row r="1042" spans="1:6" ht="25.5" outlineLevel="1" x14ac:dyDescent="0.2">
      <c r="A1042" s="42">
        <v>2</v>
      </c>
      <c r="B1042" s="51" t="s">
        <v>1470</v>
      </c>
      <c r="C1042" s="42"/>
      <c r="D1042" s="42"/>
      <c r="E1042" s="42"/>
      <c r="F1042" s="42"/>
    </row>
    <row r="1043" spans="1:6" outlineLevel="1" x14ac:dyDescent="0.2">
      <c r="A1043" s="42">
        <v>3</v>
      </c>
      <c r="B1043" s="51" t="s">
        <v>1471</v>
      </c>
      <c r="C1043" s="42"/>
      <c r="D1043" s="42"/>
      <c r="E1043" s="42"/>
      <c r="F1043" s="42"/>
    </row>
    <row r="1044" spans="1:6" ht="25.5" outlineLevel="1" x14ac:dyDescent="0.2">
      <c r="A1044" s="42">
        <v>4</v>
      </c>
      <c r="B1044" s="51" t="s">
        <v>1472</v>
      </c>
      <c r="C1044" s="42"/>
      <c r="D1044" s="42"/>
      <c r="E1044" s="42"/>
      <c r="F1044" s="42"/>
    </row>
    <row r="1045" spans="1:6" ht="38.25" outlineLevel="1" x14ac:dyDescent="0.2">
      <c r="A1045" s="42">
        <v>5</v>
      </c>
      <c r="B1045" s="51" t="s">
        <v>1473</v>
      </c>
      <c r="C1045" s="42"/>
      <c r="D1045" s="42"/>
      <c r="E1045" s="42"/>
      <c r="F1045" s="42"/>
    </row>
    <row r="1046" spans="1:6" outlineLevel="1" x14ac:dyDescent="0.2">
      <c r="A1046" s="42">
        <v>6</v>
      </c>
      <c r="B1046" s="51" t="s">
        <v>1474</v>
      </c>
      <c r="C1046" s="42"/>
      <c r="D1046" s="42"/>
      <c r="E1046" s="42"/>
      <c r="F1046" s="42"/>
    </row>
    <row r="1047" spans="1:6" outlineLevel="1" x14ac:dyDescent="0.2">
      <c r="A1047" s="42"/>
      <c r="B1047" s="42"/>
      <c r="C1047" s="42"/>
      <c r="D1047" s="42"/>
      <c r="E1047" s="42"/>
      <c r="F1047" s="42"/>
    </row>
    <row r="1048" spans="1:6" outlineLevel="1" x14ac:dyDescent="0.2">
      <c r="A1048" s="43" t="s">
        <v>77</v>
      </c>
      <c r="B1048" s="44"/>
      <c r="C1048" s="42"/>
      <c r="D1048" s="42"/>
      <c r="E1048" s="42"/>
      <c r="F1048" s="42"/>
    </row>
    <row r="1049" spans="1:6" ht="25.5" outlineLevel="1" x14ac:dyDescent="0.2">
      <c r="A1049" s="42">
        <v>1</v>
      </c>
      <c r="B1049" s="51" t="s">
        <v>1475</v>
      </c>
      <c r="C1049" s="42"/>
      <c r="D1049" s="42"/>
      <c r="E1049" s="42"/>
      <c r="F1049" s="42"/>
    </row>
    <row r="1050" spans="1:6" ht="25.5" outlineLevel="1" x14ac:dyDescent="0.2">
      <c r="A1050" s="42">
        <v>2</v>
      </c>
      <c r="B1050" s="51" t="s">
        <v>1476</v>
      </c>
      <c r="C1050" s="42"/>
      <c r="D1050" s="42"/>
      <c r="E1050" s="42"/>
      <c r="F1050" s="42"/>
    </row>
    <row r="1051" spans="1:6" ht="25.5" outlineLevel="1" x14ac:dyDescent="0.2">
      <c r="A1051" s="42">
        <v>3</v>
      </c>
      <c r="B1051" s="51" t="s">
        <v>1477</v>
      </c>
      <c r="C1051" s="42"/>
      <c r="D1051" s="42"/>
      <c r="E1051" s="42"/>
      <c r="F1051" s="42"/>
    </row>
    <row r="1052" spans="1:6" ht="25.5" outlineLevel="1" x14ac:dyDescent="0.2">
      <c r="A1052" s="42">
        <v>4</v>
      </c>
      <c r="B1052" s="51" t="s">
        <v>1478</v>
      </c>
      <c r="C1052" s="42"/>
      <c r="D1052" s="42"/>
      <c r="E1052" s="42"/>
      <c r="F1052" s="42"/>
    </row>
    <row r="1053" spans="1:6" ht="25.5" outlineLevel="1" x14ac:dyDescent="0.2">
      <c r="A1053" s="42">
        <v>5</v>
      </c>
      <c r="B1053" s="51" t="s">
        <v>1479</v>
      </c>
      <c r="C1053" s="42"/>
      <c r="D1053" s="42"/>
      <c r="E1053" s="42"/>
      <c r="F1053" s="42"/>
    </row>
    <row r="1054" spans="1:6" ht="25.5" outlineLevel="1" x14ac:dyDescent="0.2">
      <c r="A1054" s="42">
        <v>6</v>
      </c>
      <c r="B1054" s="51" t="s">
        <v>1480</v>
      </c>
      <c r="C1054" s="42"/>
      <c r="D1054" s="42"/>
      <c r="E1054" s="42"/>
      <c r="F1054" s="42"/>
    </row>
    <row r="1055" spans="1:6" ht="38.25" outlineLevel="1" x14ac:dyDescent="0.2">
      <c r="A1055" s="42">
        <v>7</v>
      </c>
      <c r="B1055" s="51" t="s">
        <v>1481</v>
      </c>
      <c r="C1055" s="42"/>
      <c r="D1055" s="42"/>
      <c r="E1055" s="42"/>
      <c r="F1055" s="42"/>
    </row>
    <row r="1056" spans="1:6" ht="25.5" outlineLevel="1" x14ac:dyDescent="0.2">
      <c r="A1056" s="42">
        <v>8</v>
      </c>
      <c r="B1056" s="51" t="s">
        <v>1482</v>
      </c>
      <c r="C1056" s="42"/>
      <c r="D1056" s="42"/>
      <c r="E1056" s="42"/>
      <c r="F1056" s="42"/>
    </row>
    <row r="1057" spans="1:6" outlineLevel="1" x14ac:dyDescent="0.2">
      <c r="A1057" s="42"/>
      <c r="B1057" s="42"/>
      <c r="C1057" s="42"/>
      <c r="D1057" s="42"/>
      <c r="E1057" s="42"/>
      <c r="F1057" s="42"/>
    </row>
    <row r="1058" spans="1:6" outlineLevel="1" x14ac:dyDescent="0.2">
      <c r="A1058" s="43" t="s">
        <v>80</v>
      </c>
      <c r="B1058" s="44"/>
      <c r="C1058" s="42"/>
      <c r="D1058" s="42"/>
      <c r="E1058" s="42"/>
      <c r="F1058" s="42"/>
    </row>
    <row r="1059" spans="1:6" outlineLevel="1" x14ac:dyDescent="0.2">
      <c r="A1059" s="42">
        <v>1</v>
      </c>
      <c r="B1059" s="51" t="s">
        <v>1483</v>
      </c>
      <c r="C1059" s="42"/>
      <c r="D1059" s="42"/>
      <c r="E1059" s="42"/>
      <c r="F1059" s="42"/>
    </row>
    <row r="1060" spans="1:6" outlineLevel="1" x14ac:dyDescent="0.2">
      <c r="A1060" s="42">
        <v>2</v>
      </c>
      <c r="B1060" s="51" t="s">
        <v>1484</v>
      </c>
      <c r="C1060" s="42"/>
      <c r="D1060" s="42"/>
      <c r="E1060" s="42"/>
      <c r="F1060" s="42"/>
    </row>
    <row r="1061" spans="1:6" ht="25.5" outlineLevel="1" x14ac:dyDescent="0.2">
      <c r="A1061" s="42">
        <v>3</v>
      </c>
      <c r="B1061" s="51" t="s">
        <v>1485</v>
      </c>
      <c r="C1061" s="42"/>
      <c r="D1061" s="42"/>
      <c r="E1061" s="42"/>
      <c r="F1061" s="42"/>
    </row>
    <row r="1062" spans="1:6" ht="25.5" outlineLevel="1" x14ac:dyDescent="0.2">
      <c r="A1062" s="42">
        <v>4</v>
      </c>
      <c r="B1062" s="51" t="s">
        <v>1486</v>
      </c>
      <c r="C1062" s="42"/>
      <c r="D1062" s="42"/>
      <c r="E1062" s="42"/>
      <c r="F1062" s="42"/>
    </row>
    <row r="1063" spans="1:6" ht="25.5" outlineLevel="1" x14ac:dyDescent="0.2">
      <c r="A1063" s="42">
        <v>5</v>
      </c>
      <c r="B1063" s="51" t="s">
        <v>1487</v>
      </c>
      <c r="C1063" s="42"/>
      <c r="D1063" s="42"/>
      <c r="E1063" s="42"/>
      <c r="F1063" s="42"/>
    </row>
    <row r="1064" spans="1:6" outlineLevel="1" x14ac:dyDescent="0.2">
      <c r="A1064" s="42"/>
      <c r="B1064" s="42"/>
      <c r="C1064" s="42"/>
      <c r="D1064" s="42"/>
      <c r="E1064" s="42"/>
      <c r="F1064" s="42"/>
    </row>
    <row r="1065" spans="1:6" outlineLevel="1" x14ac:dyDescent="0.2">
      <c r="A1065" s="43" t="s">
        <v>82</v>
      </c>
      <c r="B1065" s="44"/>
      <c r="C1065" s="42"/>
      <c r="D1065" s="42"/>
      <c r="E1065" s="42"/>
      <c r="F1065" s="42"/>
    </row>
    <row r="1066" spans="1:6" ht="25.5" outlineLevel="1" x14ac:dyDescent="0.2">
      <c r="A1066" s="42">
        <v>1</v>
      </c>
      <c r="B1066" s="51" t="s">
        <v>1488</v>
      </c>
      <c r="C1066" s="42"/>
      <c r="D1066" s="42"/>
      <c r="E1066" s="42"/>
      <c r="F1066" s="42"/>
    </row>
    <row r="1067" spans="1:6" ht="38.25" outlineLevel="1" x14ac:dyDescent="0.2">
      <c r="A1067" s="42">
        <v>2</v>
      </c>
      <c r="B1067" s="51" t="s">
        <v>1489</v>
      </c>
      <c r="C1067" s="42"/>
      <c r="D1067" s="42"/>
      <c r="E1067" s="42"/>
      <c r="F1067" s="42"/>
    </row>
    <row r="1068" spans="1:6" ht="25.5" outlineLevel="1" x14ac:dyDescent="0.2">
      <c r="A1068" s="42">
        <v>3</v>
      </c>
      <c r="B1068" s="51" t="s">
        <v>1490</v>
      </c>
      <c r="C1068" s="42"/>
      <c r="D1068" s="42"/>
      <c r="E1068" s="42"/>
      <c r="F1068" s="42"/>
    </row>
    <row r="1069" spans="1:6" ht="38.25" outlineLevel="1" x14ac:dyDescent="0.2">
      <c r="A1069" s="42">
        <v>4</v>
      </c>
      <c r="B1069" s="51" t="s">
        <v>1491</v>
      </c>
      <c r="C1069" s="42"/>
      <c r="D1069" s="42"/>
      <c r="E1069" s="42"/>
      <c r="F1069" s="42"/>
    </row>
    <row r="1070" spans="1:6" ht="38.25" outlineLevel="1" x14ac:dyDescent="0.2">
      <c r="A1070" s="42">
        <v>5</v>
      </c>
      <c r="B1070" s="51" t="s">
        <v>1492</v>
      </c>
      <c r="C1070" s="42"/>
      <c r="D1070" s="42"/>
      <c r="E1070" s="42"/>
      <c r="F1070" s="42"/>
    </row>
    <row r="1071" spans="1:6" ht="38.25" outlineLevel="1" x14ac:dyDescent="0.2">
      <c r="A1071" s="42">
        <v>6</v>
      </c>
      <c r="B1071" s="51" t="s">
        <v>1493</v>
      </c>
      <c r="C1071" s="42"/>
      <c r="D1071" s="42"/>
      <c r="E1071" s="42"/>
      <c r="F1071" s="42"/>
    </row>
    <row r="1072" spans="1:6" ht="25.5" outlineLevel="1" x14ac:dyDescent="0.2">
      <c r="A1072" s="42">
        <v>7</v>
      </c>
      <c r="B1072" s="51" t="s">
        <v>1494</v>
      </c>
      <c r="C1072" s="42"/>
      <c r="D1072" s="42"/>
      <c r="E1072" s="42"/>
      <c r="F1072" s="42"/>
    </row>
    <row r="1073" spans="1:6" ht="25.5" outlineLevel="1" x14ac:dyDescent="0.2">
      <c r="A1073" s="42">
        <v>8</v>
      </c>
      <c r="B1073" s="51" t="s">
        <v>1495</v>
      </c>
      <c r="C1073" s="42"/>
      <c r="D1073" s="42"/>
      <c r="E1073" s="42"/>
      <c r="F1073" s="42"/>
    </row>
    <row r="1074" spans="1:6" ht="25.5" outlineLevel="1" x14ac:dyDescent="0.2">
      <c r="A1074" s="42">
        <v>9</v>
      </c>
      <c r="B1074" s="51" t="s">
        <v>1496</v>
      </c>
      <c r="C1074" s="42"/>
      <c r="D1074" s="42"/>
      <c r="E1074" s="42"/>
      <c r="F1074" s="42"/>
    </row>
    <row r="1075" spans="1:6" outlineLevel="1" x14ac:dyDescent="0.2">
      <c r="A1075" s="42"/>
      <c r="B1075" s="42"/>
      <c r="C1075" s="42"/>
      <c r="D1075" s="42"/>
      <c r="E1075" s="42"/>
      <c r="F1075" s="42"/>
    </row>
    <row r="1076" spans="1:6" outlineLevel="1" x14ac:dyDescent="0.2">
      <c r="A1076" s="43" t="s">
        <v>85</v>
      </c>
      <c r="B1076" s="44"/>
      <c r="C1076" s="42"/>
      <c r="D1076" s="42"/>
      <c r="E1076" s="42"/>
      <c r="F1076" s="42"/>
    </row>
    <row r="1077" spans="1:6" outlineLevel="1" x14ac:dyDescent="0.2">
      <c r="A1077" s="42">
        <v>1</v>
      </c>
      <c r="B1077" s="51" t="s">
        <v>1497</v>
      </c>
      <c r="C1077" s="42"/>
      <c r="D1077" s="42"/>
      <c r="E1077" s="42"/>
      <c r="F1077" s="42"/>
    </row>
    <row r="1078" spans="1:6" outlineLevel="1" x14ac:dyDescent="0.2">
      <c r="A1078" s="42">
        <v>2</v>
      </c>
      <c r="B1078" s="51" t="s">
        <v>1498</v>
      </c>
      <c r="C1078" s="42"/>
      <c r="D1078" s="42"/>
      <c r="E1078" s="42"/>
      <c r="F1078" s="42"/>
    </row>
    <row r="1079" spans="1:6" outlineLevel="1" x14ac:dyDescent="0.2">
      <c r="A1079" s="42">
        <v>3</v>
      </c>
      <c r="B1079" s="51" t="s">
        <v>1499</v>
      </c>
      <c r="C1079" s="42"/>
      <c r="D1079" s="42"/>
      <c r="E1079" s="42"/>
      <c r="F1079" s="42"/>
    </row>
    <row r="1080" spans="1:6" ht="25.5" outlineLevel="1" x14ac:dyDescent="0.2">
      <c r="A1080" s="42">
        <v>4</v>
      </c>
      <c r="B1080" s="51" t="s">
        <v>1500</v>
      </c>
      <c r="C1080" s="42"/>
      <c r="D1080" s="42"/>
      <c r="E1080" s="42"/>
      <c r="F1080" s="42"/>
    </row>
    <row r="1081" spans="1:6" ht="38.25" outlineLevel="1" x14ac:dyDescent="0.2">
      <c r="A1081" s="42">
        <v>5</v>
      </c>
      <c r="B1081" s="51" t="s">
        <v>1501</v>
      </c>
      <c r="C1081" s="42"/>
      <c r="D1081" s="42"/>
      <c r="E1081" s="42"/>
      <c r="F1081" s="42"/>
    </row>
    <row r="1082" spans="1:6" outlineLevel="1" x14ac:dyDescent="0.2">
      <c r="A1082" s="42"/>
      <c r="B1082" s="42"/>
      <c r="C1082" s="42"/>
      <c r="D1082" s="42"/>
      <c r="E1082" s="42"/>
      <c r="F1082" s="42"/>
    </row>
    <row r="1083" spans="1:6" outlineLevel="1" x14ac:dyDescent="0.2">
      <c r="A1083" s="43" t="s">
        <v>87</v>
      </c>
      <c r="B1083" s="44"/>
      <c r="C1083" s="42"/>
      <c r="D1083" s="42"/>
      <c r="E1083" s="42"/>
      <c r="F1083" s="42"/>
    </row>
    <row r="1084" spans="1:6" outlineLevel="1" x14ac:dyDescent="0.2">
      <c r="A1084" s="42">
        <v>1</v>
      </c>
      <c r="B1084" s="51" t="s">
        <v>1502</v>
      </c>
      <c r="C1084" s="42"/>
      <c r="D1084" s="42"/>
      <c r="E1084" s="42"/>
      <c r="F1084" s="42"/>
    </row>
    <row r="1085" spans="1:6" outlineLevel="1" x14ac:dyDescent="0.2">
      <c r="A1085" s="42">
        <v>2</v>
      </c>
      <c r="B1085" s="51" t="s">
        <v>1503</v>
      </c>
      <c r="C1085" s="42"/>
      <c r="D1085" s="42"/>
      <c r="E1085" s="42"/>
      <c r="F1085" s="42"/>
    </row>
    <row r="1086" spans="1:6" outlineLevel="1" x14ac:dyDescent="0.2">
      <c r="A1086" s="42">
        <v>3</v>
      </c>
      <c r="B1086" s="51" t="s">
        <v>1504</v>
      </c>
      <c r="C1086" s="42"/>
      <c r="D1086" s="42"/>
      <c r="E1086" s="42"/>
      <c r="F1086" s="42"/>
    </row>
    <row r="1087" spans="1:6" outlineLevel="1" x14ac:dyDescent="0.2">
      <c r="A1087" s="42">
        <v>4</v>
      </c>
      <c r="B1087" s="51" t="s">
        <v>1505</v>
      </c>
      <c r="C1087" s="42"/>
      <c r="D1087" s="42"/>
      <c r="E1087" s="42"/>
      <c r="F1087" s="42"/>
    </row>
    <row r="1088" spans="1:6" ht="25.5" outlineLevel="1" x14ac:dyDescent="0.2">
      <c r="A1088" s="42">
        <v>5</v>
      </c>
      <c r="B1088" s="51" t="s">
        <v>1506</v>
      </c>
      <c r="C1088" s="42"/>
      <c r="D1088" s="42"/>
      <c r="E1088" s="42"/>
      <c r="F1088" s="42"/>
    </row>
    <row r="1089" spans="1:6" outlineLevel="1" x14ac:dyDescent="0.2">
      <c r="A1089" s="42"/>
      <c r="B1089" s="42"/>
      <c r="C1089" s="42"/>
      <c r="D1089" s="42"/>
      <c r="E1089" s="42"/>
      <c r="F1089" s="42"/>
    </row>
    <row r="1090" spans="1:6" outlineLevel="1" x14ac:dyDescent="0.2">
      <c r="A1090" s="43" t="s">
        <v>89</v>
      </c>
      <c r="B1090" s="44"/>
      <c r="C1090" s="42"/>
      <c r="D1090" s="42"/>
      <c r="E1090" s="42"/>
      <c r="F1090" s="42"/>
    </row>
    <row r="1091" spans="1:6" ht="25.5" outlineLevel="1" x14ac:dyDescent="0.2">
      <c r="A1091" s="42">
        <v>1</v>
      </c>
      <c r="B1091" s="51" t="s">
        <v>1507</v>
      </c>
      <c r="C1091" s="42"/>
      <c r="D1091" s="42"/>
      <c r="E1091" s="42"/>
      <c r="F1091" s="42"/>
    </row>
    <row r="1092" spans="1:6" outlineLevel="1" x14ac:dyDescent="0.2">
      <c r="A1092" s="42">
        <v>2</v>
      </c>
      <c r="B1092" s="51" t="s">
        <v>1508</v>
      </c>
      <c r="C1092" s="42"/>
      <c r="D1092" s="42"/>
      <c r="E1092" s="42"/>
      <c r="F1092" s="42"/>
    </row>
    <row r="1093" spans="1:6" ht="25.5" outlineLevel="1" x14ac:dyDescent="0.2">
      <c r="A1093" s="42">
        <v>3</v>
      </c>
      <c r="B1093" s="51" t="s">
        <v>1509</v>
      </c>
      <c r="C1093" s="42"/>
      <c r="D1093" s="42"/>
      <c r="E1093" s="42"/>
      <c r="F1093" s="42"/>
    </row>
    <row r="1094" spans="1:6" ht="38.25" outlineLevel="1" x14ac:dyDescent="0.2">
      <c r="A1094" s="42">
        <v>4</v>
      </c>
      <c r="B1094" s="51" t="s">
        <v>1510</v>
      </c>
      <c r="C1094" s="42"/>
      <c r="D1094" s="42"/>
      <c r="E1094" s="42"/>
      <c r="F1094" s="42"/>
    </row>
    <row r="1095" spans="1:6" ht="25.5" outlineLevel="1" x14ac:dyDescent="0.2">
      <c r="A1095" s="42">
        <v>5</v>
      </c>
      <c r="B1095" s="51" t="s">
        <v>1511</v>
      </c>
      <c r="C1095" s="42"/>
      <c r="D1095" s="42"/>
      <c r="E1095" s="42"/>
      <c r="F1095" s="42"/>
    </row>
    <row r="1096" spans="1:6" ht="38.25" outlineLevel="1" x14ac:dyDescent="0.2">
      <c r="A1096" s="42">
        <v>6</v>
      </c>
      <c r="B1096" s="51" t="s">
        <v>1512</v>
      </c>
      <c r="C1096" s="42"/>
      <c r="D1096" s="42"/>
      <c r="E1096" s="42"/>
      <c r="F1096" s="42"/>
    </row>
    <row r="1097" spans="1:6" outlineLevel="1" x14ac:dyDescent="0.2">
      <c r="A1097" s="42">
        <v>7</v>
      </c>
      <c r="B1097" s="51" t="s">
        <v>1513</v>
      </c>
      <c r="C1097" s="42"/>
      <c r="D1097" s="42"/>
      <c r="E1097" s="42"/>
      <c r="F1097" s="42"/>
    </row>
    <row r="1098" spans="1:6" ht="38.25" outlineLevel="1" x14ac:dyDescent="0.2">
      <c r="A1098" s="42">
        <v>8</v>
      </c>
      <c r="B1098" s="51" t="s">
        <v>1514</v>
      </c>
      <c r="C1098" s="42"/>
      <c r="D1098" s="42"/>
      <c r="E1098" s="42"/>
      <c r="F1098" s="42"/>
    </row>
    <row r="1099" spans="1:6" outlineLevel="1" x14ac:dyDescent="0.2">
      <c r="A1099" s="42"/>
      <c r="B1099" s="42"/>
      <c r="C1099" s="42"/>
      <c r="D1099" s="42"/>
      <c r="E1099" s="42"/>
      <c r="F1099" s="42"/>
    </row>
    <row r="1100" spans="1:6" outlineLevel="1" x14ac:dyDescent="0.2">
      <c r="A1100" s="43" t="s">
        <v>91</v>
      </c>
      <c r="B1100" s="44"/>
      <c r="C1100" s="42"/>
      <c r="D1100" s="42"/>
      <c r="E1100" s="42"/>
      <c r="F1100" s="42"/>
    </row>
    <row r="1101" spans="1:6" ht="25.5" outlineLevel="1" x14ac:dyDescent="0.2">
      <c r="A1101" s="42">
        <v>1</v>
      </c>
      <c r="B1101" s="51" t="s">
        <v>1515</v>
      </c>
      <c r="C1101" s="42"/>
      <c r="D1101" s="42"/>
      <c r="E1101" s="42"/>
      <c r="F1101" s="42"/>
    </row>
    <row r="1102" spans="1:6" outlineLevel="1" x14ac:dyDescent="0.2">
      <c r="A1102" s="42">
        <v>2</v>
      </c>
      <c r="B1102" s="51" t="s">
        <v>1516</v>
      </c>
      <c r="C1102" s="42"/>
      <c r="D1102" s="42"/>
      <c r="E1102" s="42"/>
      <c r="F1102" s="42"/>
    </row>
    <row r="1103" spans="1:6" ht="25.5" outlineLevel="1" x14ac:dyDescent="0.2">
      <c r="A1103" s="42">
        <v>3</v>
      </c>
      <c r="B1103" s="51" t="s">
        <v>1517</v>
      </c>
      <c r="C1103" s="42"/>
      <c r="D1103" s="42"/>
      <c r="E1103" s="42"/>
      <c r="F1103" s="42"/>
    </row>
    <row r="1104" spans="1:6" ht="25.5" outlineLevel="1" x14ac:dyDescent="0.2">
      <c r="A1104" s="42">
        <v>4</v>
      </c>
      <c r="B1104" s="51" t="s">
        <v>1518</v>
      </c>
      <c r="C1104" s="42"/>
      <c r="D1104" s="42"/>
      <c r="E1104" s="42"/>
      <c r="F1104" s="42"/>
    </row>
    <row r="1105" spans="1:6" ht="25.5" outlineLevel="1" x14ac:dyDescent="0.2">
      <c r="A1105" s="42">
        <v>5</v>
      </c>
      <c r="B1105" s="51" t="s">
        <v>1519</v>
      </c>
      <c r="C1105" s="42"/>
      <c r="D1105" s="42"/>
      <c r="E1105" s="42"/>
      <c r="F1105" s="42"/>
    </row>
    <row r="1106" spans="1:6" outlineLevel="1" x14ac:dyDescent="0.2">
      <c r="A1106" s="42">
        <v>6</v>
      </c>
      <c r="B1106" s="51" t="s">
        <v>1520</v>
      </c>
      <c r="C1106" s="42"/>
      <c r="D1106" s="42"/>
      <c r="E1106" s="42"/>
      <c r="F1106" s="42"/>
    </row>
    <row r="1107" spans="1:6" ht="25.5" outlineLevel="1" x14ac:dyDescent="0.2">
      <c r="A1107" s="42">
        <v>7</v>
      </c>
      <c r="B1107" s="51" t="s">
        <v>1521</v>
      </c>
      <c r="C1107" s="42"/>
      <c r="D1107" s="42"/>
      <c r="E1107" s="42"/>
      <c r="F1107" s="42"/>
    </row>
    <row r="1108" spans="1:6" ht="38.25" outlineLevel="1" x14ac:dyDescent="0.2">
      <c r="A1108" s="42">
        <v>8</v>
      </c>
      <c r="B1108" s="51" t="s">
        <v>1522</v>
      </c>
      <c r="C1108" s="42"/>
      <c r="D1108" s="42"/>
      <c r="E1108" s="42"/>
      <c r="F1108" s="42"/>
    </row>
    <row r="1109" spans="1:6" outlineLevel="1" x14ac:dyDescent="0.2">
      <c r="A1109" s="42"/>
      <c r="B1109" s="42"/>
      <c r="C1109" s="42"/>
      <c r="D1109" s="42"/>
      <c r="E1109" s="42"/>
      <c r="F1109" s="42"/>
    </row>
    <row r="1110" spans="1:6" outlineLevel="1" x14ac:dyDescent="0.2">
      <c r="A1110" s="43" t="s">
        <v>94</v>
      </c>
      <c r="B1110" s="44"/>
      <c r="C1110" s="42"/>
      <c r="D1110" s="42"/>
      <c r="E1110" s="42"/>
      <c r="F1110" s="42"/>
    </row>
    <row r="1111" spans="1:6" outlineLevel="1" x14ac:dyDescent="0.2">
      <c r="A1111" s="42">
        <v>1</v>
      </c>
      <c r="B1111" s="51" t="s">
        <v>1523</v>
      </c>
      <c r="C1111" s="42"/>
      <c r="D1111" s="42"/>
      <c r="E1111" s="42"/>
      <c r="F1111" s="42"/>
    </row>
    <row r="1112" spans="1:6" ht="25.5" outlineLevel="1" x14ac:dyDescent="0.2">
      <c r="A1112" s="42">
        <v>2</v>
      </c>
      <c r="B1112" s="51" t="s">
        <v>1524</v>
      </c>
      <c r="C1112" s="42"/>
      <c r="D1112" s="42"/>
      <c r="E1112" s="42"/>
      <c r="F1112" s="42"/>
    </row>
    <row r="1113" spans="1:6" ht="25.5" outlineLevel="1" x14ac:dyDescent="0.2">
      <c r="A1113" s="42">
        <v>3</v>
      </c>
      <c r="B1113" s="51" t="s">
        <v>1525</v>
      </c>
      <c r="C1113" s="42"/>
      <c r="D1113" s="42"/>
      <c r="E1113" s="42"/>
      <c r="F1113" s="42"/>
    </row>
    <row r="1114" spans="1:6" ht="38.25" outlineLevel="1" x14ac:dyDescent="0.2">
      <c r="A1114" s="42">
        <v>4</v>
      </c>
      <c r="B1114" s="51" t="s">
        <v>1526</v>
      </c>
      <c r="C1114" s="42"/>
      <c r="D1114" s="42"/>
      <c r="E1114" s="42"/>
      <c r="F1114" s="42"/>
    </row>
    <row r="1115" spans="1:6" outlineLevel="1" x14ac:dyDescent="0.2">
      <c r="A1115" s="42">
        <v>5</v>
      </c>
      <c r="B1115" s="51" t="s">
        <v>1527</v>
      </c>
      <c r="C1115" s="42"/>
      <c r="D1115" s="42"/>
      <c r="E1115" s="42"/>
      <c r="F1115" s="42"/>
    </row>
    <row r="1116" spans="1:6" outlineLevel="1" x14ac:dyDescent="0.2">
      <c r="A1116" s="42"/>
      <c r="B1116" s="42"/>
      <c r="C1116" s="42"/>
      <c r="D1116" s="42"/>
      <c r="E1116" s="42"/>
      <c r="F1116" s="42"/>
    </row>
    <row r="1117" spans="1:6" outlineLevel="1" x14ac:dyDescent="0.2">
      <c r="A1117" s="43" t="s">
        <v>97</v>
      </c>
      <c r="B1117" s="44"/>
      <c r="C1117" s="42"/>
      <c r="D1117" s="42"/>
      <c r="E1117" s="42"/>
      <c r="F1117" s="42"/>
    </row>
    <row r="1118" spans="1:6" ht="25.5" outlineLevel="1" x14ac:dyDescent="0.2">
      <c r="A1118" s="42">
        <v>1</v>
      </c>
      <c r="B1118" s="51" t="s">
        <v>1528</v>
      </c>
      <c r="C1118" s="42"/>
      <c r="D1118" s="42"/>
      <c r="E1118" s="42"/>
      <c r="F1118" s="42"/>
    </row>
    <row r="1119" spans="1:6" outlineLevel="1" x14ac:dyDescent="0.2">
      <c r="A1119" s="42">
        <v>2</v>
      </c>
      <c r="B1119" s="51" t="s">
        <v>1529</v>
      </c>
      <c r="C1119" s="42"/>
      <c r="D1119" s="42"/>
      <c r="E1119" s="42"/>
      <c r="F1119" s="42"/>
    </row>
    <row r="1120" spans="1:6" outlineLevel="1" x14ac:dyDescent="0.2">
      <c r="A1120" s="42">
        <v>3</v>
      </c>
      <c r="B1120" s="51" t="s">
        <v>1530</v>
      </c>
      <c r="C1120" s="42"/>
      <c r="D1120" s="42"/>
      <c r="E1120" s="42"/>
      <c r="F1120" s="42"/>
    </row>
    <row r="1121" spans="1:6" outlineLevel="1" x14ac:dyDescent="0.2">
      <c r="A1121" s="42">
        <v>4</v>
      </c>
      <c r="B1121" s="51" t="s">
        <v>1531</v>
      </c>
      <c r="C1121" s="42"/>
      <c r="D1121" s="42"/>
      <c r="E1121" s="42"/>
      <c r="F1121" s="42"/>
    </row>
    <row r="1122" spans="1:6" ht="25.5" outlineLevel="1" x14ac:dyDescent="0.2">
      <c r="A1122" s="42">
        <v>5</v>
      </c>
      <c r="B1122" s="51" t="s">
        <v>1532</v>
      </c>
      <c r="C1122" s="42"/>
      <c r="D1122" s="42"/>
      <c r="E1122" s="42"/>
      <c r="F1122" s="42"/>
    </row>
    <row r="1123" spans="1:6" outlineLevel="1" x14ac:dyDescent="0.2">
      <c r="A1123" s="42"/>
      <c r="B1123" s="42"/>
      <c r="C1123" s="42"/>
      <c r="D1123" s="42"/>
      <c r="E1123" s="42"/>
      <c r="F1123" s="42"/>
    </row>
    <row r="1124" spans="1:6" outlineLevel="1" x14ac:dyDescent="0.2">
      <c r="A1124" s="43" t="s">
        <v>99</v>
      </c>
      <c r="B1124" s="44"/>
      <c r="C1124" s="42"/>
      <c r="D1124" s="42"/>
      <c r="E1124" s="42"/>
      <c r="F1124" s="42"/>
    </row>
    <row r="1125" spans="1:6" outlineLevel="1" x14ac:dyDescent="0.2">
      <c r="A1125" s="42">
        <v>1</v>
      </c>
      <c r="B1125" s="51" t="s">
        <v>1533</v>
      </c>
      <c r="C1125" s="42"/>
      <c r="D1125" s="42"/>
      <c r="E1125" s="42"/>
      <c r="F1125" s="42"/>
    </row>
    <row r="1126" spans="1:6" outlineLevel="1" x14ac:dyDescent="0.2">
      <c r="A1126" s="42">
        <v>2</v>
      </c>
      <c r="B1126" s="51" t="s">
        <v>1534</v>
      </c>
      <c r="C1126" s="42"/>
      <c r="D1126" s="42"/>
      <c r="E1126" s="42"/>
      <c r="F1126" s="42"/>
    </row>
    <row r="1127" spans="1:6" ht="25.5" outlineLevel="1" x14ac:dyDescent="0.2">
      <c r="A1127" s="42">
        <v>3</v>
      </c>
      <c r="B1127" s="51" t="s">
        <v>1535</v>
      </c>
      <c r="C1127" s="42"/>
      <c r="D1127" s="42"/>
      <c r="E1127" s="42"/>
      <c r="F1127" s="42"/>
    </row>
    <row r="1128" spans="1:6" ht="25.5" outlineLevel="1" x14ac:dyDescent="0.2">
      <c r="A1128" s="42">
        <v>4</v>
      </c>
      <c r="B1128" s="51" t="s">
        <v>1536</v>
      </c>
      <c r="C1128" s="42"/>
      <c r="D1128" s="42"/>
      <c r="E1128" s="42"/>
      <c r="F1128" s="42"/>
    </row>
    <row r="1129" spans="1:6" outlineLevel="1" x14ac:dyDescent="0.2">
      <c r="A1129" s="42">
        <v>5</v>
      </c>
      <c r="B1129" s="51" t="s">
        <v>1537</v>
      </c>
      <c r="C1129" s="42"/>
      <c r="D1129" s="42"/>
      <c r="E1129" s="42"/>
      <c r="F1129" s="42"/>
    </row>
    <row r="1130" spans="1:6" ht="25.5" outlineLevel="1" x14ac:dyDescent="0.2">
      <c r="A1130" s="42">
        <v>6</v>
      </c>
      <c r="B1130" s="51" t="s">
        <v>1538</v>
      </c>
      <c r="C1130" s="42"/>
      <c r="D1130" s="42"/>
      <c r="E1130" s="42"/>
      <c r="F1130" s="42"/>
    </row>
    <row r="1131" spans="1:6" outlineLevel="1" x14ac:dyDescent="0.2">
      <c r="A1131" s="42"/>
      <c r="B1131" s="42"/>
      <c r="C1131" s="42"/>
      <c r="D1131" s="42"/>
      <c r="E1131" s="42"/>
      <c r="F1131" s="42"/>
    </row>
    <row r="1132" spans="1:6" outlineLevel="1" x14ac:dyDescent="0.2">
      <c r="A1132" s="43" t="s">
        <v>101</v>
      </c>
      <c r="B1132" s="44"/>
      <c r="C1132" s="42"/>
      <c r="D1132" s="42"/>
      <c r="E1132" s="42"/>
      <c r="F1132" s="42"/>
    </row>
    <row r="1133" spans="1:6" outlineLevel="1" x14ac:dyDescent="0.2">
      <c r="A1133" s="42">
        <v>1</v>
      </c>
      <c r="B1133" s="51" t="s">
        <v>1539</v>
      </c>
      <c r="C1133" s="42"/>
      <c r="D1133" s="42"/>
      <c r="E1133" s="42"/>
      <c r="F1133" s="42"/>
    </row>
    <row r="1134" spans="1:6" outlineLevel="1" x14ac:dyDescent="0.2">
      <c r="A1134" s="42">
        <v>2</v>
      </c>
      <c r="B1134" s="51" t="s">
        <v>1534</v>
      </c>
      <c r="C1134" s="42"/>
      <c r="D1134" s="42"/>
      <c r="E1134" s="42"/>
      <c r="F1134" s="42"/>
    </row>
    <row r="1135" spans="1:6" ht="25.5" outlineLevel="1" x14ac:dyDescent="0.2">
      <c r="A1135" s="42">
        <v>3</v>
      </c>
      <c r="B1135" s="51" t="s">
        <v>1535</v>
      </c>
      <c r="C1135" s="42"/>
      <c r="D1135" s="42"/>
      <c r="E1135" s="42"/>
      <c r="F1135" s="42"/>
    </row>
    <row r="1136" spans="1:6" ht="25.5" outlineLevel="1" x14ac:dyDescent="0.2">
      <c r="A1136" s="42">
        <v>4</v>
      </c>
      <c r="B1136" s="51" t="s">
        <v>1536</v>
      </c>
      <c r="C1136" s="42"/>
      <c r="D1136" s="42"/>
      <c r="E1136" s="42"/>
      <c r="F1136" s="42"/>
    </row>
    <row r="1137" spans="1:6" outlineLevel="1" x14ac:dyDescent="0.2">
      <c r="A1137" s="42">
        <v>5</v>
      </c>
      <c r="B1137" s="51" t="s">
        <v>1537</v>
      </c>
      <c r="C1137" s="42"/>
      <c r="D1137" s="42"/>
      <c r="E1137" s="42"/>
      <c r="F1137" s="42"/>
    </row>
    <row r="1138" spans="1:6" ht="25.5" outlineLevel="1" x14ac:dyDescent="0.2">
      <c r="A1138" s="42">
        <v>6</v>
      </c>
      <c r="B1138" s="51" t="s">
        <v>1538</v>
      </c>
      <c r="C1138" s="42"/>
      <c r="D1138" s="42"/>
      <c r="E1138" s="42"/>
      <c r="F1138" s="42"/>
    </row>
    <row r="1139" spans="1:6" outlineLevel="1" x14ac:dyDescent="0.2">
      <c r="A1139" s="42"/>
      <c r="B1139" s="42"/>
      <c r="C1139" s="42"/>
      <c r="D1139" s="42"/>
      <c r="E1139" s="42"/>
      <c r="F1139" s="42"/>
    </row>
    <row r="1140" spans="1:6" outlineLevel="1" x14ac:dyDescent="0.2">
      <c r="A1140" s="43" t="s">
        <v>103</v>
      </c>
      <c r="B1140" s="44"/>
      <c r="C1140" s="42"/>
      <c r="D1140" s="42"/>
      <c r="E1140" s="42"/>
      <c r="F1140" s="42"/>
    </row>
    <row r="1141" spans="1:6" ht="25.5" outlineLevel="1" x14ac:dyDescent="0.2">
      <c r="A1141" s="42">
        <v>1</v>
      </c>
      <c r="B1141" s="51" t="s">
        <v>1540</v>
      </c>
      <c r="C1141" s="42"/>
      <c r="D1141" s="42"/>
      <c r="E1141" s="42"/>
      <c r="F1141" s="42"/>
    </row>
    <row r="1142" spans="1:6" ht="25.5" outlineLevel="1" x14ac:dyDescent="0.2">
      <c r="A1142" s="42">
        <v>2</v>
      </c>
      <c r="B1142" s="51" t="s">
        <v>1541</v>
      </c>
      <c r="C1142" s="42"/>
      <c r="D1142" s="42"/>
      <c r="E1142" s="42"/>
      <c r="F1142" s="42"/>
    </row>
    <row r="1143" spans="1:6" ht="25.5" outlineLevel="1" x14ac:dyDescent="0.2">
      <c r="A1143" s="42">
        <v>3</v>
      </c>
      <c r="B1143" s="51" t="s">
        <v>1542</v>
      </c>
      <c r="C1143" s="42"/>
      <c r="D1143" s="42"/>
      <c r="E1143" s="42"/>
      <c r="F1143" s="42"/>
    </row>
    <row r="1144" spans="1:6" outlineLevel="1" x14ac:dyDescent="0.2">
      <c r="A1144" s="42">
        <v>4</v>
      </c>
      <c r="B1144" s="51" t="s">
        <v>1543</v>
      </c>
      <c r="C1144" s="42"/>
      <c r="D1144" s="42"/>
      <c r="E1144" s="42"/>
      <c r="F1144" s="42"/>
    </row>
    <row r="1145" spans="1:6" ht="25.5" outlineLevel="1" x14ac:dyDescent="0.2">
      <c r="A1145" s="42">
        <v>5</v>
      </c>
      <c r="B1145" s="51" t="s">
        <v>1544</v>
      </c>
      <c r="C1145" s="42"/>
      <c r="D1145" s="42"/>
      <c r="E1145" s="42"/>
      <c r="F1145" s="42"/>
    </row>
    <row r="1146" spans="1:6" outlineLevel="1" x14ac:dyDescent="0.2">
      <c r="A1146" s="42"/>
      <c r="B1146" s="42"/>
      <c r="C1146" s="42"/>
      <c r="D1146" s="42"/>
      <c r="E1146" s="42"/>
      <c r="F1146" s="42"/>
    </row>
    <row r="1147" spans="1:6" ht="25.5" outlineLevel="1" x14ac:dyDescent="0.2">
      <c r="A1147" s="43" t="s">
        <v>106</v>
      </c>
      <c r="B1147" s="44"/>
      <c r="C1147" s="42"/>
      <c r="D1147" s="42"/>
      <c r="E1147" s="42"/>
      <c r="F1147" s="42"/>
    </row>
    <row r="1148" spans="1:6" ht="25.5" outlineLevel="1" x14ac:dyDescent="0.2">
      <c r="A1148" s="42">
        <v>1</v>
      </c>
      <c r="B1148" s="51" t="s">
        <v>1545</v>
      </c>
      <c r="C1148" s="42"/>
      <c r="D1148" s="42"/>
      <c r="E1148" s="42"/>
      <c r="F1148" s="42"/>
    </row>
    <row r="1149" spans="1:6" outlineLevel="1" x14ac:dyDescent="0.2">
      <c r="A1149" s="42">
        <v>2</v>
      </c>
      <c r="B1149" s="51" t="s">
        <v>1546</v>
      </c>
      <c r="C1149" s="42"/>
      <c r="D1149" s="42"/>
      <c r="E1149" s="42"/>
      <c r="F1149" s="42"/>
    </row>
    <row r="1150" spans="1:6" ht="25.5" outlineLevel="1" x14ac:dyDescent="0.2">
      <c r="A1150" s="42">
        <v>3</v>
      </c>
      <c r="B1150" s="51" t="s">
        <v>1547</v>
      </c>
      <c r="C1150" s="42"/>
      <c r="D1150" s="42"/>
      <c r="E1150" s="42"/>
      <c r="F1150" s="42"/>
    </row>
    <row r="1151" spans="1:6" outlineLevel="1" x14ac:dyDescent="0.2">
      <c r="A1151" s="42">
        <v>4</v>
      </c>
      <c r="B1151" s="51" t="s">
        <v>1548</v>
      </c>
      <c r="C1151" s="42"/>
      <c r="D1151" s="42"/>
      <c r="E1151" s="42"/>
      <c r="F1151" s="42"/>
    </row>
    <row r="1152" spans="1:6" outlineLevel="1" x14ac:dyDescent="0.2">
      <c r="A1152" s="42">
        <v>5</v>
      </c>
      <c r="B1152" s="51" t="s">
        <v>1549</v>
      </c>
      <c r="C1152" s="42"/>
      <c r="D1152" s="42"/>
      <c r="E1152" s="42"/>
      <c r="F1152" s="42"/>
    </row>
    <row r="1153" spans="1:6" outlineLevel="1" x14ac:dyDescent="0.2">
      <c r="A1153" s="42">
        <v>6</v>
      </c>
      <c r="B1153" s="51" t="s">
        <v>1550</v>
      </c>
      <c r="C1153" s="42"/>
      <c r="D1153" s="42"/>
      <c r="E1153" s="42"/>
      <c r="F1153" s="42"/>
    </row>
    <row r="1154" spans="1:6" outlineLevel="1" x14ac:dyDescent="0.2">
      <c r="A1154" s="42"/>
      <c r="B1154" s="42"/>
      <c r="C1154" s="42"/>
      <c r="D1154" s="42"/>
      <c r="E1154" s="42"/>
      <c r="F1154" s="42"/>
    </row>
    <row r="1155" spans="1:6" ht="25.5" outlineLevel="1" x14ac:dyDescent="0.2">
      <c r="A1155" s="43" t="s">
        <v>108</v>
      </c>
      <c r="B1155" s="44"/>
      <c r="C1155" s="42"/>
      <c r="D1155" s="42"/>
      <c r="E1155" s="42"/>
      <c r="F1155" s="42"/>
    </row>
    <row r="1156" spans="1:6" ht="25.5" outlineLevel="1" x14ac:dyDescent="0.2">
      <c r="A1156" s="42">
        <v>1</v>
      </c>
      <c r="B1156" s="51" t="s">
        <v>1551</v>
      </c>
      <c r="C1156" s="42"/>
      <c r="D1156" s="42"/>
      <c r="E1156" s="42"/>
      <c r="F1156" s="42"/>
    </row>
    <row r="1157" spans="1:6" outlineLevel="1" x14ac:dyDescent="0.2">
      <c r="A1157" s="42">
        <v>2</v>
      </c>
      <c r="B1157" s="51" t="s">
        <v>1546</v>
      </c>
      <c r="C1157" s="42"/>
      <c r="D1157" s="42"/>
      <c r="E1157" s="42"/>
      <c r="F1157" s="42"/>
    </row>
    <row r="1158" spans="1:6" ht="25.5" outlineLevel="1" x14ac:dyDescent="0.2">
      <c r="A1158" s="42">
        <v>3</v>
      </c>
      <c r="B1158" s="51" t="s">
        <v>1547</v>
      </c>
      <c r="C1158" s="42"/>
      <c r="D1158" s="42"/>
      <c r="E1158" s="42"/>
      <c r="F1158" s="42"/>
    </row>
    <row r="1159" spans="1:6" outlineLevel="1" x14ac:dyDescent="0.2">
      <c r="A1159" s="42">
        <v>4</v>
      </c>
      <c r="B1159" s="51" t="s">
        <v>1548</v>
      </c>
      <c r="C1159" s="42"/>
      <c r="D1159" s="42"/>
      <c r="E1159" s="42"/>
      <c r="F1159" s="42"/>
    </row>
    <row r="1160" spans="1:6" outlineLevel="1" x14ac:dyDescent="0.2">
      <c r="A1160" s="42">
        <v>5</v>
      </c>
      <c r="B1160" s="51" t="s">
        <v>1549</v>
      </c>
      <c r="C1160" s="42"/>
      <c r="D1160" s="42"/>
      <c r="E1160" s="42"/>
      <c r="F1160" s="42"/>
    </row>
    <row r="1161" spans="1:6" outlineLevel="1" x14ac:dyDescent="0.2">
      <c r="A1161" s="42">
        <v>6</v>
      </c>
      <c r="B1161" s="51" t="s">
        <v>1550</v>
      </c>
      <c r="C1161" s="42"/>
      <c r="D1161" s="42"/>
      <c r="E1161" s="42"/>
      <c r="F1161" s="42"/>
    </row>
    <row r="1162" spans="1:6" outlineLevel="1" x14ac:dyDescent="0.2">
      <c r="A1162" s="42"/>
      <c r="B1162" s="42"/>
      <c r="C1162" s="42"/>
      <c r="D1162" s="42"/>
      <c r="E1162" s="42"/>
      <c r="F1162" s="42"/>
    </row>
    <row r="1163" spans="1:6" ht="25.5" outlineLevel="1" x14ac:dyDescent="0.2">
      <c r="A1163" s="43" t="s">
        <v>110</v>
      </c>
      <c r="B1163" s="44"/>
      <c r="C1163" s="42"/>
      <c r="D1163" s="42"/>
      <c r="E1163" s="42"/>
      <c r="F1163" s="42"/>
    </row>
    <row r="1164" spans="1:6" ht="25.5" outlineLevel="1" x14ac:dyDescent="0.2">
      <c r="A1164" s="42">
        <v>1</v>
      </c>
      <c r="B1164" s="51" t="s">
        <v>1552</v>
      </c>
      <c r="C1164" s="42"/>
      <c r="D1164" s="42"/>
      <c r="E1164" s="42"/>
      <c r="F1164" s="42"/>
    </row>
    <row r="1165" spans="1:6" ht="25.5" outlineLevel="1" x14ac:dyDescent="0.2">
      <c r="A1165" s="42">
        <v>2</v>
      </c>
      <c r="B1165" s="51" t="s">
        <v>1553</v>
      </c>
      <c r="C1165" s="42"/>
      <c r="D1165" s="42"/>
      <c r="E1165" s="42"/>
      <c r="F1165" s="42"/>
    </row>
    <row r="1166" spans="1:6" ht="25.5" outlineLevel="1" x14ac:dyDescent="0.2">
      <c r="A1166" s="42">
        <v>3</v>
      </c>
      <c r="B1166" s="51" t="s">
        <v>1554</v>
      </c>
      <c r="C1166" s="42"/>
      <c r="D1166" s="42"/>
      <c r="E1166" s="42"/>
      <c r="F1166" s="42"/>
    </row>
    <row r="1167" spans="1:6" ht="25.5" outlineLevel="1" x14ac:dyDescent="0.2">
      <c r="A1167" s="42">
        <v>4</v>
      </c>
      <c r="B1167" s="51" t="s">
        <v>1555</v>
      </c>
      <c r="C1167" s="42"/>
      <c r="D1167" s="42"/>
      <c r="E1167" s="42"/>
      <c r="F1167" s="42"/>
    </row>
    <row r="1168" spans="1:6" ht="25.5" outlineLevel="1" x14ac:dyDescent="0.2">
      <c r="A1168" s="42">
        <v>5</v>
      </c>
      <c r="B1168" s="51" t="s">
        <v>1556</v>
      </c>
      <c r="C1168" s="42"/>
      <c r="D1168" s="42"/>
      <c r="E1168" s="42"/>
      <c r="F1168" s="42"/>
    </row>
    <row r="1169" spans="1:6" outlineLevel="1" x14ac:dyDescent="0.2">
      <c r="A1169" s="42"/>
      <c r="B1169" s="42"/>
      <c r="C1169" s="42"/>
      <c r="D1169" s="42"/>
      <c r="E1169" s="42"/>
      <c r="F1169" s="42"/>
    </row>
    <row r="1170" spans="1:6" ht="25.5" outlineLevel="1" x14ac:dyDescent="0.2">
      <c r="A1170" s="43" t="s">
        <v>113</v>
      </c>
      <c r="B1170" s="44"/>
      <c r="C1170" s="42"/>
      <c r="D1170" s="42"/>
      <c r="E1170" s="42"/>
      <c r="F1170" s="42"/>
    </row>
    <row r="1171" spans="1:6" ht="25.5" outlineLevel="1" x14ac:dyDescent="0.2">
      <c r="A1171" s="42">
        <v>1</v>
      </c>
      <c r="B1171" s="51" t="s">
        <v>1557</v>
      </c>
      <c r="C1171" s="42"/>
      <c r="D1171" s="42"/>
      <c r="E1171" s="42"/>
      <c r="F1171" s="42"/>
    </row>
    <row r="1172" spans="1:6" outlineLevel="1" x14ac:dyDescent="0.2">
      <c r="A1172" s="42">
        <v>2</v>
      </c>
      <c r="B1172" s="51" t="s">
        <v>1558</v>
      </c>
      <c r="C1172" s="42"/>
      <c r="D1172" s="42"/>
      <c r="E1172" s="42"/>
      <c r="F1172" s="42"/>
    </row>
    <row r="1173" spans="1:6" outlineLevel="1" x14ac:dyDescent="0.2">
      <c r="A1173" s="42">
        <v>3</v>
      </c>
      <c r="B1173" s="51" t="s">
        <v>1559</v>
      </c>
      <c r="C1173" s="42"/>
      <c r="D1173" s="42"/>
      <c r="E1173" s="42"/>
      <c r="F1173" s="42"/>
    </row>
    <row r="1174" spans="1:6" outlineLevel="1" x14ac:dyDescent="0.2">
      <c r="A1174" s="42">
        <v>4</v>
      </c>
      <c r="B1174" s="51" t="s">
        <v>1560</v>
      </c>
      <c r="C1174" s="42"/>
      <c r="D1174" s="42"/>
      <c r="E1174" s="42"/>
      <c r="F1174" s="42"/>
    </row>
    <row r="1175" spans="1:6" outlineLevel="1" x14ac:dyDescent="0.2">
      <c r="A1175" s="42">
        <v>5</v>
      </c>
      <c r="B1175" s="51" t="s">
        <v>1561</v>
      </c>
      <c r="C1175" s="42"/>
      <c r="D1175" s="42"/>
      <c r="E1175" s="42"/>
      <c r="F1175" s="42"/>
    </row>
    <row r="1176" spans="1:6" outlineLevel="1" x14ac:dyDescent="0.2">
      <c r="A1176" s="42">
        <v>6</v>
      </c>
      <c r="B1176" s="51" t="s">
        <v>1562</v>
      </c>
      <c r="C1176" s="42"/>
      <c r="D1176" s="42"/>
      <c r="E1176" s="42"/>
      <c r="F1176" s="42"/>
    </row>
    <row r="1177" spans="1:6" outlineLevel="1" x14ac:dyDescent="0.2">
      <c r="A1177" s="42">
        <v>7</v>
      </c>
      <c r="B1177" s="51" t="s">
        <v>1563</v>
      </c>
      <c r="C1177" s="42"/>
      <c r="D1177" s="42"/>
      <c r="E1177" s="42"/>
      <c r="F1177" s="42"/>
    </row>
    <row r="1178" spans="1:6" outlineLevel="1" x14ac:dyDescent="0.2">
      <c r="A1178" s="42"/>
      <c r="B1178" s="42"/>
      <c r="C1178" s="42"/>
      <c r="D1178" s="42"/>
      <c r="E1178" s="42"/>
      <c r="F1178" s="42"/>
    </row>
    <row r="1179" spans="1:6" ht="25.5" outlineLevel="1" x14ac:dyDescent="0.2">
      <c r="A1179" s="43" t="s">
        <v>115</v>
      </c>
      <c r="B1179" s="44"/>
      <c r="C1179" s="42"/>
      <c r="D1179" s="42"/>
      <c r="E1179" s="42"/>
      <c r="F1179" s="42"/>
    </row>
    <row r="1180" spans="1:6" ht="25.5" outlineLevel="1" x14ac:dyDescent="0.2">
      <c r="A1180" s="42">
        <v>1</v>
      </c>
      <c r="B1180" s="51" t="s">
        <v>1564</v>
      </c>
      <c r="C1180" s="42"/>
      <c r="D1180" s="42"/>
      <c r="E1180" s="42"/>
      <c r="F1180" s="42"/>
    </row>
    <row r="1181" spans="1:6" outlineLevel="1" x14ac:dyDescent="0.2">
      <c r="A1181" s="42">
        <v>2</v>
      </c>
      <c r="B1181" s="51" t="s">
        <v>1558</v>
      </c>
      <c r="C1181" s="42"/>
      <c r="D1181" s="42"/>
      <c r="E1181" s="42"/>
      <c r="F1181" s="42"/>
    </row>
    <row r="1182" spans="1:6" outlineLevel="1" x14ac:dyDescent="0.2">
      <c r="A1182" s="42">
        <v>3</v>
      </c>
      <c r="B1182" s="51" t="s">
        <v>1559</v>
      </c>
      <c r="C1182" s="42"/>
      <c r="D1182" s="42"/>
      <c r="E1182" s="42"/>
      <c r="F1182" s="42"/>
    </row>
    <row r="1183" spans="1:6" outlineLevel="1" x14ac:dyDescent="0.2">
      <c r="A1183" s="42">
        <v>4</v>
      </c>
      <c r="B1183" s="51" t="s">
        <v>1560</v>
      </c>
      <c r="C1183" s="42"/>
      <c r="D1183" s="42"/>
      <c r="E1183" s="42"/>
      <c r="F1183" s="42"/>
    </row>
    <row r="1184" spans="1:6" outlineLevel="1" x14ac:dyDescent="0.2">
      <c r="A1184" s="42">
        <v>5</v>
      </c>
      <c r="B1184" s="51" t="s">
        <v>1561</v>
      </c>
      <c r="C1184" s="42"/>
      <c r="D1184" s="42"/>
      <c r="E1184" s="42"/>
      <c r="F1184" s="42"/>
    </row>
    <row r="1185" spans="1:6" outlineLevel="1" x14ac:dyDescent="0.2">
      <c r="A1185" s="42">
        <v>6</v>
      </c>
      <c r="B1185" s="51" t="s">
        <v>1562</v>
      </c>
      <c r="C1185" s="42"/>
      <c r="D1185" s="42"/>
      <c r="E1185" s="42"/>
      <c r="F1185" s="42"/>
    </row>
    <row r="1186" spans="1:6" outlineLevel="1" x14ac:dyDescent="0.2">
      <c r="A1186" s="42">
        <v>7</v>
      </c>
      <c r="B1186" s="51" t="s">
        <v>1563</v>
      </c>
      <c r="C1186" s="42"/>
      <c r="D1186" s="42"/>
      <c r="E1186" s="42"/>
      <c r="F1186" s="42"/>
    </row>
    <row r="1187" spans="1:6" outlineLevel="1" x14ac:dyDescent="0.2">
      <c r="A1187" s="42"/>
      <c r="B1187" s="42"/>
      <c r="C1187" s="42"/>
      <c r="D1187" s="42"/>
      <c r="E1187" s="42"/>
      <c r="F1187" s="42"/>
    </row>
    <row r="1188" spans="1:6" ht="25.5" outlineLevel="1" x14ac:dyDescent="0.2">
      <c r="A1188" s="43" t="s">
        <v>117</v>
      </c>
      <c r="B1188" s="44"/>
      <c r="C1188" s="42"/>
      <c r="D1188" s="42"/>
      <c r="E1188" s="42"/>
      <c r="F1188" s="42"/>
    </row>
    <row r="1189" spans="1:6" ht="25.5" outlineLevel="1" x14ac:dyDescent="0.2">
      <c r="A1189" s="42">
        <v>1</v>
      </c>
      <c r="B1189" s="51" t="s">
        <v>1565</v>
      </c>
      <c r="C1189" s="42"/>
      <c r="D1189" s="42"/>
      <c r="E1189" s="42"/>
      <c r="F1189" s="42"/>
    </row>
    <row r="1190" spans="1:6" ht="25.5" outlineLevel="1" x14ac:dyDescent="0.2">
      <c r="A1190" s="42">
        <v>2</v>
      </c>
      <c r="B1190" s="51" t="s">
        <v>1566</v>
      </c>
      <c r="C1190" s="42"/>
      <c r="D1190" s="42"/>
      <c r="E1190" s="42"/>
      <c r="F1190" s="42"/>
    </row>
    <row r="1191" spans="1:6" ht="25.5" outlineLevel="1" x14ac:dyDescent="0.2">
      <c r="A1191" s="42">
        <v>3</v>
      </c>
      <c r="B1191" s="51" t="s">
        <v>1567</v>
      </c>
      <c r="C1191" s="42"/>
      <c r="D1191" s="42"/>
      <c r="E1191" s="42"/>
      <c r="F1191" s="42"/>
    </row>
    <row r="1192" spans="1:6" outlineLevel="1" x14ac:dyDescent="0.2">
      <c r="A1192" s="42">
        <v>4</v>
      </c>
      <c r="B1192" s="51" t="s">
        <v>1568</v>
      </c>
      <c r="C1192" s="42"/>
      <c r="D1192" s="42"/>
      <c r="E1192" s="42"/>
      <c r="F1192" s="42"/>
    </row>
    <row r="1193" spans="1:6" outlineLevel="1" x14ac:dyDescent="0.2">
      <c r="A1193" s="42"/>
      <c r="B1193" s="42"/>
      <c r="C1193" s="42"/>
      <c r="D1193" s="42"/>
      <c r="E1193" s="42"/>
      <c r="F1193" s="42"/>
    </row>
    <row r="1194" spans="1:6" outlineLevel="1" x14ac:dyDescent="0.2">
      <c r="A1194" s="43" t="s">
        <v>120</v>
      </c>
      <c r="B1194" s="44"/>
      <c r="C1194" s="42"/>
      <c r="D1194" s="42"/>
      <c r="E1194" s="42"/>
      <c r="F1194" s="42"/>
    </row>
    <row r="1195" spans="1:6" ht="25.5" outlineLevel="1" x14ac:dyDescent="0.2">
      <c r="A1195" s="42">
        <v>1</v>
      </c>
      <c r="B1195" s="51" t="s">
        <v>1569</v>
      </c>
      <c r="C1195" s="42"/>
      <c r="D1195" s="42"/>
      <c r="E1195" s="42"/>
      <c r="F1195" s="42"/>
    </row>
    <row r="1196" spans="1:6" outlineLevel="1" x14ac:dyDescent="0.2">
      <c r="A1196" s="42">
        <v>2</v>
      </c>
      <c r="B1196" s="51" t="s">
        <v>1570</v>
      </c>
      <c r="C1196" s="42"/>
      <c r="D1196" s="42"/>
      <c r="E1196" s="42"/>
      <c r="F1196" s="42"/>
    </row>
    <row r="1197" spans="1:6" outlineLevel="1" x14ac:dyDescent="0.2">
      <c r="A1197" s="42">
        <v>3</v>
      </c>
      <c r="B1197" s="51" t="s">
        <v>1571</v>
      </c>
      <c r="C1197" s="42"/>
      <c r="D1197" s="42"/>
      <c r="E1197" s="42"/>
      <c r="F1197" s="42"/>
    </row>
    <row r="1198" spans="1:6" ht="25.5" outlineLevel="1" x14ac:dyDescent="0.2">
      <c r="A1198" s="42">
        <v>4</v>
      </c>
      <c r="B1198" s="51" t="s">
        <v>1572</v>
      </c>
      <c r="C1198" s="42"/>
      <c r="D1198" s="42"/>
      <c r="E1198" s="42"/>
      <c r="F1198" s="42"/>
    </row>
    <row r="1199" spans="1:6" outlineLevel="1" x14ac:dyDescent="0.2">
      <c r="A1199" s="42">
        <v>5</v>
      </c>
      <c r="B1199" s="51" t="s">
        <v>1573</v>
      </c>
      <c r="C1199" s="42"/>
      <c r="D1199" s="42"/>
      <c r="E1199" s="42"/>
      <c r="F1199" s="42"/>
    </row>
    <row r="1200" spans="1:6" ht="25.5" outlineLevel="1" x14ac:dyDescent="0.2">
      <c r="A1200" s="42">
        <v>6</v>
      </c>
      <c r="B1200" s="51" t="s">
        <v>1574</v>
      </c>
      <c r="C1200" s="42"/>
      <c r="D1200" s="42"/>
      <c r="E1200" s="42"/>
      <c r="F1200" s="42"/>
    </row>
    <row r="1201" spans="1:6" ht="25.5" outlineLevel="1" x14ac:dyDescent="0.2">
      <c r="A1201" s="42">
        <v>7</v>
      </c>
      <c r="B1201" s="51" t="s">
        <v>1575</v>
      </c>
      <c r="C1201" s="42"/>
      <c r="D1201" s="42"/>
      <c r="E1201" s="42"/>
      <c r="F1201" s="42"/>
    </row>
    <row r="1202" spans="1:6" outlineLevel="1" x14ac:dyDescent="0.2">
      <c r="A1202" s="42">
        <v>8</v>
      </c>
      <c r="B1202" s="51" t="s">
        <v>1576</v>
      </c>
      <c r="C1202" s="42"/>
      <c r="D1202" s="42"/>
      <c r="E1202" s="42"/>
      <c r="F1202" s="42"/>
    </row>
    <row r="1203" spans="1:6" outlineLevel="1" x14ac:dyDescent="0.2">
      <c r="A1203" s="42"/>
      <c r="B1203" s="42"/>
      <c r="C1203" s="42"/>
      <c r="D1203" s="42"/>
      <c r="E1203" s="42"/>
      <c r="F1203" s="42"/>
    </row>
    <row r="1204" spans="1:6" outlineLevel="1" x14ac:dyDescent="0.2">
      <c r="A1204" s="43" t="s">
        <v>123</v>
      </c>
      <c r="B1204" s="44"/>
      <c r="C1204" s="42"/>
      <c r="D1204" s="42"/>
      <c r="E1204" s="42"/>
      <c r="F1204" s="42"/>
    </row>
    <row r="1205" spans="1:6" outlineLevel="1" x14ac:dyDescent="0.2">
      <c r="A1205" s="42">
        <v>1</v>
      </c>
      <c r="B1205" s="51" t="s">
        <v>1577</v>
      </c>
      <c r="C1205" s="42"/>
      <c r="D1205" s="42"/>
      <c r="E1205" s="42"/>
      <c r="F1205" s="42"/>
    </row>
    <row r="1206" spans="1:6" outlineLevel="1" x14ac:dyDescent="0.2">
      <c r="A1206" s="42">
        <v>2</v>
      </c>
      <c r="B1206" s="51" t="s">
        <v>1578</v>
      </c>
      <c r="C1206" s="42"/>
      <c r="D1206" s="42"/>
      <c r="E1206" s="42"/>
      <c r="F1206" s="42"/>
    </row>
    <row r="1207" spans="1:6" outlineLevel="1" x14ac:dyDescent="0.2">
      <c r="A1207" s="42">
        <v>3</v>
      </c>
      <c r="B1207" s="51" t="s">
        <v>1579</v>
      </c>
      <c r="C1207" s="42"/>
      <c r="D1207" s="42"/>
      <c r="E1207" s="42"/>
      <c r="F1207" s="42"/>
    </row>
    <row r="1208" spans="1:6" ht="25.5" outlineLevel="1" x14ac:dyDescent="0.2">
      <c r="A1208" s="42">
        <v>4</v>
      </c>
      <c r="B1208" s="51" t="s">
        <v>1580</v>
      </c>
      <c r="C1208" s="42"/>
      <c r="D1208" s="42"/>
      <c r="E1208" s="42"/>
      <c r="F1208" s="42"/>
    </row>
    <row r="1209" spans="1:6" outlineLevel="1" x14ac:dyDescent="0.2">
      <c r="A1209" s="42">
        <v>5</v>
      </c>
      <c r="B1209" s="51" t="s">
        <v>1581</v>
      </c>
      <c r="C1209" s="42"/>
      <c r="D1209" s="42"/>
      <c r="E1209" s="42"/>
      <c r="F1209" s="42"/>
    </row>
    <row r="1210" spans="1:6" outlineLevel="1" x14ac:dyDescent="0.2">
      <c r="A1210" s="42">
        <v>6</v>
      </c>
      <c r="B1210" s="51" t="s">
        <v>1582</v>
      </c>
      <c r="C1210" s="42"/>
      <c r="D1210" s="42"/>
      <c r="E1210" s="42"/>
      <c r="F1210" s="42"/>
    </row>
    <row r="1211" spans="1:6" outlineLevel="1" x14ac:dyDescent="0.2">
      <c r="A1211" s="42"/>
      <c r="B1211" s="42"/>
      <c r="C1211" s="42"/>
      <c r="D1211" s="42"/>
      <c r="E1211" s="42"/>
      <c r="F1211" s="42"/>
    </row>
    <row r="1212" spans="1:6" outlineLevel="1" x14ac:dyDescent="0.2">
      <c r="A1212" s="43" t="s">
        <v>125</v>
      </c>
      <c r="B1212" s="44"/>
      <c r="C1212" s="42"/>
      <c r="D1212" s="42"/>
      <c r="E1212" s="42"/>
      <c r="F1212" s="42"/>
    </row>
    <row r="1213" spans="1:6" outlineLevel="1" x14ac:dyDescent="0.2">
      <c r="A1213" s="42">
        <v>1</v>
      </c>
      <c r="B1213" s="51" t="s">
        <v>1583</v>
      </c>
      <c r="C1213" s="42"/>
      <c r="D1213" s="42"/>
      <c r="E1213" s="42"/>
      <c r="F1213" s="42"/>
    </row>
    <row r="1214" spans="1:6" outlineLevel="1" x14ac:dyDescent="0.2">
      <c r="A1214" s="42">
        <v>2</v>
      </c>
      <c r="B1214" s="51" t="s">
        <v>1578</v>
      </c>
      <c r="C1214" s="42"/>
      <c r="D1214" s="42"/>
      <c r="E1214" s="42"/>
      <c r="F1214" s="42"/>
    </row>
    <row r="1215" spans="1:6" outlineLevel="1" x14ac:dyDescent="0.2">
      <c r="A1215" s="42">
        <v>3</v>
      </c>
      <c r="B1215" s="51" t="s">
        <v>1579</v>
      </c>
      <c r="C1215" s="42"/>
      <c r="D1215" s="42"/>
      <c r="E1215" s="42"/>
      <c r="F1215" s="42"/>
    </row>
    <row r="1216" spans="1:6" ht="25.5" outlineLevel="1" x14ac:dyDescent="0.2">
      <c r="A1216" s="42">
        <v>4</v>
      </c>
      <c r="B1216" s="51" t="s">
        <v>1580</v>
      </c>
      <c r="C1216" s="42"/>
      <c r="D1216" s="42"/>
      <c r="E1216" s="42"/>
      <c r="F1216" s="42"/>
    </row>
    <row r="1217" spans="1:6" outlineLevel="1" x14ac:dyDescent="0.2">
      <c r="A1217" s="42">
        <v>5</v>
      </c>
      <c r="B1217" s="51" t="s">
        <v>1581</v>
      </c>
      <c r="C1217" s="42"/>
      <c r="D1217" s="42"/>
      <c r="E1217" s="42"/>
      <c r="F1217" s="42"/>
    </row>
    <row r="1218" spans="1:6" outlineLevel="1" x14ac:dyDescent="0.2">
      <c r="A1218" s="42">
        <v>6</v>
      </c>
      <c r="B1218" s="51" t="s">
        <v>1582</v>
      </c>
      <c r="C1218" s="42"/>
      <c r="D1218" s="42"/>
      <c r="E1218" s="42"/>
      <c r="F1218" s="42"/>
    </row>
    <row r="1219" spans="1:6" outlineLevel="1" x14ac:dyDescent="0.2">
      <c r="A1219" s="42"/>
      <c r="B1219" s="42"/>
      <c r="C1219" s="42"/>
      <c r="D1219" s="42"/>
      <c r="E1219" s="42"/>
      <c r="F1219" s="42"/>
    </row>
    <row r="1220" spans="1:6" outlineLevel="1" x14ac:dyDescent="0.2">
      <c r="A1220" s="43" t="s">
        <v>127</v>
      </c>
      <c r="B1220" s="44"/>
      <c r="C1220" s="42"/>
      <c r="D1220" s="42"/>
      <c r="E1220" s="42"/>
      <c r="F1220" s="42"/>
    </row>
    <row r="1221" spans="1:6" outlineLevel="1" x14ac:dyDescent="0.2">
      <c r="A1221" s="42">
        <v>1</v>
      </c>
      <c r="B1221" s="51" t="s">
        <v>1584</v>
      </c>
      <c r="C1221" s="42"/>
      <c r="D1221" s="42"/>
      <c r="E1221" s="42"/>
      <c r="F1221" s="42"/>
    </row>
    <row r="1222" spans="1:6" outlineLevel="1" x14ac:dyDescent="0.2">
      <c r="A1222" s="42">
        <v>2</v>
      </c>
      <c r="B1222" s="51" t="s">
        <v>1578</v>
      </c>
      <c r="C1222" s="42"/>
      <c r="D1222" s="42"/>
      <c r="E1222" s="42"/>
      <c r="F1222" s="42"/>
    </row>
    <row r="1223" spans="1:6" outlineLevel="1" x14ac:dyDescent="0.2">
      <c r="A1223" s="42">
        <v>3</v>
      </c>
      <c r="B1223" s="51" t="s">
        <v>1579</v>
      </c>
      <c r="C1223" s="42"/>
      <c r="D1223" s="42"/>
      <c r="E1223" s="42"/>
      <c r="F1223" s="42"/>
    </row>
    <row r="1224" spans="1:6" ht="25.5" outlineLevel="1" x14ac:dyDescent="0.2">
      <c r="A1224" s="42">
        <v>4</v>
      </c>
      <c r="B1224" s="51" t="s">
        <v>1580</v>
      </c>
      <c r="C1224" s="42"/>
      <c r="D1224" s="42"/>
      <c r="E1224" s="42"/>
      <c r="F1224" s="42"/>
    </row>
    <row r="1225" spans="1:6" outlineLevel="1" x14ac:dyDescent="0.2">
      <c r="A1225" s="42">
        <v>5</v>
      </c>
      <c r="B1225" s="51" t="s">
        <v>1581</v>
      </c>
      <c r="C1225" s="42"/>
      <c r="D1225" s="42"/>
      <c r="E1225" s="42"/>
      <c r="F1225" s="42"/>
    </row>
    <row r="1226" spans="1:6" outlineLevel="1" x14ac:dyDescent="0.2">
      <c r="A1226" s="42">
        <v>6</v>
      </c>
      <c r="B1226" s="51" t="s">
        <v>1582</v>
      </c>
      <c r="C1226" s="42"/>
      <c r="D1226" s="42"/>
      <c r="E1226" s="42"/>
      <c r="F1226" s="42"/>
    </row>
    <row r="1227" spans="1:6" outlineLevel="1" x14ac:dyDescent="0.2">
      <c r="A1227" s="42"/>
      <c r="B1227" s="42"/>
      <c r="C1227" s="42"/>
      <c r="D1227" s="42"/>
      <c r="E1227" s="42"/>
      <c r="F1227" s="42"/>
    </row>
    <row r="1228" spans="1:6" outlineLevel="1" x14ac:dyDescent="0.2">
      <c r="A1228" s="43" t="s">
        <v>130</v>
      </c>
      <c r="B1228" s="44"/>
      <c r="C1228" s="42"/>
      <c r="D1228" s="42"/>
      <c r="E1228" s="42"/>
      <c r="F1228" s="42"/>
    </row>
    <row r="1229" spans="1:6" outlineLevel="1" x14ac:dyDescent="0.2">
      <c r="A1229" s="42">
        <v>1</v>
      </c>
      <c r="B1229" s="51" t="s">
        <v>1585</v>
      </c>
      <c r="C1229" s="42"/>
      <c r="D1229" s="42"/>
      <c r="E1229" s="42"/>
      <c r="F1229" s="42"/>
    </row>
    <row r="1230" spans="1:6" outlineLevel="1" x14ac:dyDescent="0.2">
      <c r="A1230" s="42">
        <v>2</v>
      </c>
      <c r="B1230" s="51" t="s">
        <v>1586</v>
      </c>
      <c r="C1230" s="42"/>
      <c r="D1230" s="42"/>
      <c r="E1230" s="42"/>
      <c r="F1230" s="42"/>
    </row>
    <row r="1231" spans="1:6" ht="25.5" outlineLevel="1" x14ac:dyDescent="0.2">
      <c r="A1231" s="42">
        <v>3</v>
      </c>
      <c r="B1231" s="51" t="s">
        <v>1587</v>
      </c>
      <c r="C1231" s="42"/>
      <c r="D1231" s="42"/>
      <c r="E1231" s="42"/>
      <c r="F1231" s="42"/>
    </row>
    <row r="1232" spans="1:6" ht="25.5" outlineLevel="1" x14ac:dyDescent="0.2">
      <c r="A1232" s="42">
        <v>4</v>
      </c>
      <c r="B1232" s="51" t="s">
        <v>1588</v>
      </c>
      <c r="C1232" s="42"/>
      <c r="D1232" s="42"/>
      <c r="E1232" s="42"/>
      <c r="F1232" s="42"/>
    </row>
    <row r="1233" spans="1:6" outlineLevel="1" x14ac:dyDescent="0.2">
      <c r="A1233" s="42">
        <v>5</v>
      </c>
      <c r="B1233" s="51" t="s">
        <v>1589</v>
      </c>
      <c r="C1233" s="42"/>
      <c r="D1233" s="42"/>
      <c r="E1233" s="42"/>
      <c r="F1233" s="42"/>
    </row>
    <row r="1234" spans="1:6" outlineLevel="1" x14ac:dyDescent="0.2">
      <c r="A1234" s="42"/>
      <c r="B1234" s="42"/>
      <c r="C1234" s="42"/>
      <c r="D1234" s="42"/>
      <c r="E1234" s="42"/>
      <c r="F1234" s="42"/>
    </row>
    <row r="1235" spans="1:6" outlineLevel="1" x14ac:dyDescent="0.2">
      <c r="A1235" s="43" t="s">
        <v>132</v>
      </c>
      <c r="B1235" s="44"/>
      <c r="C1235" s="42"/>
      <c r="D1235" s="42"/>
      <c r="E1235" s="42"/>
      <c r="F1235" s="42"/>
    </row>
    <row r="1236" spans="1:6" ht="25.5" outlineLevel="1" x14ac:dyDescent="0.2">
      <c r="A1236" s="42">
        <v>1</v>
      </c>
      <c r="B1236" s="51" t="s">
        <v>1590</v>
      </c>
      <c r="C1236" s="42"/>
      <c r="D1236" s="42"/>
      <c r="E1236" s="42"/>
      <c r="F1236" s="42"/>
    </row>
    <row r="1237" spans="1:6" outlineLevel="1" x14ac:dyDescent="0.2">
      <c r="A1237" s="42">
        <v>2</v>
      </c>
      <c r="B1237" s="51" t="s">
        <v>1586</v>
      </c>
      <c r="C1237" s="42"/>
      <c r="D1237" s="42"/>
      <c r="E1237" s="42"/>
      <c r="F1237" s="42"/>
    </row>
    <row r="1238" spans="1:6" ht="25.5" outlineLevel="1" x14ac:dyDescent="0.2">
      <c r="A1238" s="42">
        <v>3</v>
      </c>
      <c r="B1238" s="51" t="s">
        <v>1587</v>
      </c>
      <c r="C1238" s="42"/>
      <c r="D1238" s="42"/>
      <c r="E1238" s="42"/>
      <c r="F1238" s="42"/>
    </row>
    <row r="1239" spans="1:6" ht="25.5" outlineLevel="1" x14ac:dyDescent="0.2">
      <c r="A1239" s="42">
        <v>4</v>
      </c>
      <c r="B1239" s="51" t="s">
        <v>1588</v>
      </c>
      <c r="C1239" s="42"/>
      <c r="D1239" s="42"/>
      <c r="E1239" s="42"/>
      <c r="F1239" s="42"/>
    </row>
    <row r="1240" spans="1:6" outlineLevel="1" x14ac:dyDescent="0.2">
      <c r="A1240" s="42">
        <v>5</v>
      </c>
      <c r="B1240" s="51" t="s">
        <v>1589</v>
      </c>
      <c r="C1240" s="42"/>
      <c r="D1240" s="42"/>
      <c r="E1240" s="42"/>
      <c r="F1240" s="42"/>
    </row>
    <row r="1241" spans="1:6" outlineLevel="1" x14ac:dyDescent="0.2">
      <c r="A1241" s="42"/>
      <c r="B1241" s="42"/>
      <c r="C1241" s="42"/>
      <c r="D1241" s="42"/>
      <c r="E1241" s="42"/>
      <c r="F1241" s="42"/>
    </row>
    <row r="1242" spans="1:6" outlineLevel="1" x14ac:dyDescent="0.2">
      <c r="A1242" s="43" t="s">
        <v>135</v>
      </c>
      <c r="B1242" s="44"/>
      <c r="C1242" s="42"/>
      <c r="D1242" s="42"/>
      <c r="E1242" s="42"/>
      <c r="F1242" s="42"/>
    </row>
    <row r="1243" spans="1:6" outlineLevel="1" x14ac:dyDescent="0.2">
      <c r="A1243" s="42">
        <v>1</v>
      </c>
      <c r="B1243" s="51" t="s">
        <v>1591</v>
      </c>
      <c r="C1243" s="42"/>
      <c r="D1243" s="42"/>
      <c r="E1243" s="42"/>
      <c r="F1243" s="42"/>
    </row>
    <row r="1244" spans="1:6" outlineLevel="1" x14ac:dyDescent="0.2">
      <c r="A1244" s="42">
        <v>2</v>
      </c>
      <c r="B1244" s="51" t="s">
        <v>1592</v>
      </c>
      <c r="C1244" s="42"/>
      <c r="D1244" s="42"/>
      <c r="E1244" s="42"/>
      <c r="F1244" s="42"/>
    </row>
    <row r="1245" spans="1:6" ht="25.5" outlineLevel="1" x14ac:dyDescent="0.2">
      <c r="A1245" s="42">
        <v>3</v>
      </c>
      <c r="B1245" s="51" t="s">
        <v>1593</v>
      </c>
      <c r="C1245" s="42"/>
      <c r="D1245" s="42"/>
      <c r="E1245" s="42"/>
      <c r="F1245" s="42"/>
    </row>
    <row r="1246" spans="1:6" outlineLevel="1" x14ac:dyDescent="0.2">
      <c r="A1246" s="42">
        <v>4</v>
      </c>
      <c r="B1246" s="51" t="s">
        <v>1594</v>
      </c>
      <c r="C1246" s="42"/>
      <c r="D1246" s="42"/>
      <c r="E1246" s="42"/>
      <c r="F1246" s="42"/>
    </row>
    <row r="1247" spans="1:6" ht="25.5" outlineLevel="1" x14ac:dyDescent="0.2">
      <c r="A1247" s="42">
        <v>5</v>
      </c>
      <c r="B1247" s="51" t="s">
        <v>1595</v>
      </c>
      <c r="C1247" s="42"/>
      <c r="D1247" s="42"/>
      <c r="E1247" s="42"/>
      <c r="F1247" s="42"/>
    </row>
    <row r="1248" spans="1:6" ht="25.5" outlineLevel="1" x14ac:dyDescent="0.2">
      <c r="A1248" s="42">
        <v>6</v>
      </c>
      <c r="B1248" s="51" t="s">
        <v>1596</v>
      </c>
      <c r="C1248" s="42"/>
      <c r="D1248" s="42"/>
      <c r="E1248" s="42"/>
      <c r="F1248" s="42"/>
    </row>
    <row r="1249" spans="1:6" ht="25.5" outlineLevel="1" x14ac:dyDescent="0.2">
      <c r="A1249" s="42">
        <v>7</v>
      </c>
      <c r="B1249" s="51" t="s">
        <v>1597</v>
      </c>
      <c r="C1249" s="42"/>
      <c r="D1249" s="42"/>
      <c r="E1249" s="42"/>
      <c r="F1249" s="42"/>
    </row>
    <row r="1250" spans="1:6" outlineLevel="1" x14ac:dyDescent="0.2">
      <c r="A1250" s="42"/>
      <c r="B1250" s="42"/>
      <c r="C1250" s="42"/>
      <c r="D1250" s="42"/>
      <c r="E1250" s="42"/>
      <c r="F1250" s="42"/>
    </row>
    <row r="1251" spans="1:6" outlineLevel="1" x14ac:dyDescent="0.2">
      <c r="A1251" s="43" t="s">
        <v>137</v>
      </c>
      <c r="B1251" s="44"/>
      <c r="C1251" s="42"/>
      <c r="D1251" s="42"/>
      <c r="E1251" s="42"/>
      <c r="F1251" s="42"/>
    </row>
    <row r="1252" spans="1:6" ht="25.5" outlineLevel="1" x14ac:dyDescent="0.2">
      <c r="A1252" s="42">
        <v>1</v>
      </c>
      <c r="B1252" s="51" t="s">
        <v>1598</v>
      </c>
      <c r="C1252" s="42"/>
      <c r="D1252" s="42"/>
      <c r="E1252" s="42"/>
      <c r="F1252" s="42"/>
    </row>
    <row r="1253" spans="1:6" outlineLevel="1" x14ac:dyDescent="0.2">
      <c r="A1253" s="42">
        <v>2</v>
      </c>
      <c r="B1253" s="51" t="s">
        <v>1599</v>
      </c>
      <c r="C1253" s="42"/>
      <c r="D1253" s="42"/>
      <c r="E1253" s="42"/>
      <c r="F1253" s="42"/>
    </row>
    <row r="1254" spans="1:6" ht="25.5" outlineLevel="1" x14ac:dyDescent="0.2">
      <c r="A1254" s="42">
        <v>3</v>
      </c>
      <c r="B1254" s="51" t="s">
        <v>1600</v>
      </c>
      <c r="C1254" s="42"/>
      <c r="D1254" s="42"/>
      <c r="E1254" s="42"/>
      <c r="F1254" s="42"/>
    </row>
    <row r="1255" spans="1:6" ht="25.5" outlineLevel="1" x14ac:dyDescent="0.2">
      <c r="A1255" s="42">
        <v>4</v>
      </c>
      <c r="B1255" s="51" t="s">
        <v>1601</v>
      </c>
      <c r="C1255" s="42"/>
      <c r="D1255" s="42"/>
      <c r="E1255" s="42"/>
      <c r="F1255" s="42"/>
    </row>
    <row r="1256" spans="1:6" ht="25.5" outlineLevel="1" x14ac:dyDescent="0.2">
      <c r="A1256" s="42">
        <v>5</v>
      </c>
      <c r="B1256" s="51" t="s">
        <v>1602</v>
      </c>
      <c r="C1256" s="42"/>
      <c r="D1256" s="42"/>
      <c r="E1256" s="42"/>
      <c r="F1256" s="42"/>
    </row>
    <row r="1257" spans="1:6" ht="25.5" outlineLevel="1" x14ac:dyDescent="0.2">
      <c r="A1257" s="42">
        <v>6</v>
      </c>
      <c r="B1257" s="51" t="s">
        <v>1603</v>
      </c>
      <c r="C1257" s="42"/>
      <c r="D1257" s="42"/>
      <c r="E1257" s="42"/>
      <c r="F1257" s="42"/>
    </row>
    <row r="1258" spans="1:6" ht="25.5" outlineLevel="1" x14ac:dyDescent="0.2">
      <c r="A1258" s="42">
        <v>7</v>
      </c>
      <c r="B1258" s="51" t="s">
        <v>1604</v>
      </c>
      <c r="C1258" s="42"/>
      <c r="D1258" s="42"/>
      <c r="E1258" s="42"/>
      <c r="F1258" s="42"/>
    </row>
    <row r="1259" spans="1:6" ht="25.5" outlineLevel="1" x14ac:dyDescent="0.2">
      <c r="A1259" s="42">
        <v>8</v>
      </c>
      <c r="B1259" s="51" t="s">
        <v>1605</v>
      </c>
      <c r="C1259" s="42"/>
      <c r="D1259" s="42"/>
      <c r="E1259" s="42"/>
      <c r="F1259" s="42"/>
    </row>
    <row r="1260" spans="1:6" ht="25.5" outlineLevel="1" x14ac:dyDescent="0.2">
      <c r="A1260" s="42">
        <v>9</v>
      </c>
      <c r="B1260" s="51" t="s">
        <v>1606</v>
      </c>
      <c r="C1260" s="42"/>
      <c r="D1260" s="42"/>
      <c r="E1260" s="42"/>
      <c r="F1260" s="42"/>
    </row>
    <row r="1261" spans="1:6" outlineLevel="1" x14ac:dyDescent="0.2">
      <c r="A1261" s="42">
        <v>10</v>
      </c>
      <c r="B1261" s="51" t="s">
        <v>1607</v>
      </c>
      <c r="C1261" s="42"/>
      <c r="D1261" s="42"/>
      <c r="E1261" s="42"/>
      <c r="F1261" s="42"/>
    </row>
    <row r="1262" spans="1:6" outlineLevel="1" x14ac:dyDescent="0.2">
      <c r="A1262" s="42"/>
      <c r="B1262" s="42"/>
      <c r="C1262" s="42"/>
      <c r="D1262" s="42"/>
      <c r="E1262" s="42"/>
      <c r="F1262" s="42"/>
    </row>
    <row r="1263" spans="1:6" ht="25.5" outlineLevel="1" x14ac:dyDescent="0.2">
      <c r="A1263" s="43" t="s">
        <v>139</v>
      </c>
      <c r="B1263" s="44"/>
      <c r="C1263" s="42"/>
      <c r="D1263" s="42"/>
      <c r="E1263" s="42"/>
      <c r="F1263" s="42"/>
    </row>
    <row r="1264" spans="1:6" outlineLevel="1" x14ac:dyDescent="0.2">
      <c r="A1264" s="42">
        <v>1</v>
      </c>
      <c r="B1264" s="51" t="s">
        <v>1608</v>
      </c>
      <c r="C1264" s="42"/>
      <c r="D1264" s="42"/>
      <c r="E1264" s="42"/>
      <c r="F1264" s="42"/>
    </row>
    <row r="1265" spans="1:6" ht="25.5" outlineLevel="1" x14ac:dyDescent="0.2">
      <c r="A1265" s="42">
        <v>2</v>
      </c>
      <c r="B1265" s="51" t="s">
        <v>1609</v>
      </c>
      <c r="C1265" s="42"/>
      <c r="D1265" s="42"/>
      <c r="E1265" s="42"/>
      <c r="F1265" s="42"/>
    </row>
    <row r="1266" spans="1:6" ht="25.5" outlineLevel="1" x14ac:dyDescent="0.2">
      <c r="A1266" s="42">
        <v>3</v>
      </c>
      <c r="B1266" s="51" t="s">
        <v>1610</v>
      </c>
      <c r="C1266" s="42"/>
      <c r="D1266" s="42"/>
      <c r="E1266" s="42"/>
      <c r="F1266" s="42"/>
    </row>
    <row r="1267" spans="1:6" ht="25.5" outlineLevel="1" x14ac:dyDescent="0.2">
      <c r="A1267" s="42">
        <v>4</v>
      </c>
      <c r="B1267" s="51" t="s">
        <v>1611</v>
      </c>
      <c r="C1267" s="42"/>
      <c r="D1267" s="42"/>
      <c r="E1267" s="42"/>
      <c r="F1267" s="42"/>
    </row>
    <row r="1268" spans="1:6" ht="25.5" outlineLevel="1" x14ac:dyDescent="0.2">
      <c r="A1268" s="42">
        <v>5</v>
      </c>
      <c r="B1268" s="51" t="s">
        <v>1612</v>
      </c>
      <c r="C1268" s="42"/>
      <c r="D1268" s="42"/>
      <c r="E1268" s="42"/>
      <c r="F1268" s="42"/>
    </row>
    <row r="1269" spans="1:6" ht="25.5" outlineLevel="1" x14ac:dyDescent="0.2">
      <c r="A1269" s="42">
        <v>6</v>
      </c>
      <c r="B1269" s="51" t="s">
        <v>1613</v>
      </c>
      <c r="C1269" s="42"/>
      <c r="D1269" s="42"/>
      <c r="E1269" s="42"/>
      <c r="F1269" s="42"/>
    </row>
    <row r="1270" spans="1:6" outlineLevel="1" x14ac:dyDescent="0.2">
      <c r="A1270" s="42"/>
      <c r="B1270" s="42"/>
      <c r="C1270" s="42"/>
      <c r="D1270" s="42"/>
      <c r="E1270" s="42"/>
      <c r="F1270" s="42"/>
    </row>
    <row r="1271" spans="1:6" outlineLevel="1" x14ac:dyDescent="0.2">
      <c r="A1271" s="43" t="s">
        <v>141</v>
      </c>
      <c r="B1271" s="44"/>
      <c r="C1271" s="42"/>
      <c r="D1271" s="42"/>
      <c r="E1271" s="42"/>
      <c r="F1271" s="42"/>
    </row>
    <row r="1272" spans="1:6" ht="25.5" outlineLevel="1" x14ac:dyDescent="0.2">
      <c r="A1272" s="42">
        <v>1</v>
      </c>
      <c r="B1272" s="51" t="s">
        <v>1614</v>
      </c>
      <c r="C1272" s="42"/>
      <c r="D1272" s="42"/>
      <c r="E1272" s="42"/>
      <c r="F1272" s="42"/>
    </row>
    <row r="1273" spans="1:6" outlineLevel="1" x14ac:dyDescent="0.2">
      <c r="A1273" s="42">
        <v>2</v>
      </c>
      <c r="B1273" s="51" t="s">
        <v>1615</v>
      </c>
      <c r="C1273" s="42"/>
      <c r="D1273" s="42"/>
      <c r="E1273" s="42"/>
      <c r="F1273" s="42"/>
    </row>
    <row r="1274" spans="1:6" ht="25.5" outlineLevel="1" x14ac:dyDescent="0.2">
      <c r="A1274" s="42">
        <v>3</v>
      </c>
      <c r="B1274" s="51" t="s">
        <v>1616</v>
      </c>
      <c r="C1274" s="42"/>
      <c r="D1274" s="42"/>
      <c r="E1274" s="42"/>
      <c r="F1274" s="42"/>
    </row>
    <row r="1275" spans="1:6" ht="51" outlineLevel="1" x14ac:dyDescent="0.2">
      <c r="A1275" s="42">
        <v>4</v>
      </c>
      <c r="B1275" s="51" t="s">
        <v>1617</v>
      </c>
      <c r="C1275" s="42"/>
      <c r="D1275" s="42"/>
      <c r="E1275" s="42"/>
      <c r="F1275" s="42"/>
    </row>
    <row r="1276" spans="1:6" ht="38.25" outlineLevel="1" x14ac:dyDescent="0.2">
      <c r="A1276" s="42">
        <v>5</v>
      </c>
      <c r="B1276" s="51" t="s">
        <v>1618</v>
      </c>
      <c r="C1276" s="42"/>
      <c r="D1276" s="42"/>
      <c r="E1276" s="42"/>
      <c r="F1276" s="42"/>
    </row>
    <row r="1277" spans="1:6" ht="63.75" outlineLevel="1" x14ac:dyDescent="0.2">
      <c r="A1277" s="42">
        <v>6</v>
      </c>
      <c r="B1277" s="51" t="s">
        <v>1619</v>
      </c>
      <c r="C1277" s="42"/>
      <c r="D1277" s="42"/>
      <c r="E1277" s="42"/>
      <c r="F1277" s="42"/>
    </row>
    <row r="1278" spans="1:6" ht="25.5" outlineLevel="1" x14ac:dyDescent="0.2">
      <c r="A1278" s="42">
        <v>7</v>
      </c>
      <c r="B1278" s="51" t="s">
        <v>1620</v>
      </c>
      <c r="C1278" s="42"/>
      <c r="D1278" s="42"/>
      <c r="E1278" s="42"/>
      <c r="F1278" s="42"/>
    </row>
    <row r="1279" spans="1:6" ht="38.25" outlineLevel="1" x14ac:dyDescent="0.2">
      <c r="A1279" s="42">
        <v>8</v>
      </c>
      <c r="B1279" s="51" t="s">
        <v>1621</v>
      </c>
      <c r="C1279" s="42"/>
      <c r="D1279" s="42"/>
      <c r="E1279" s="42"/>
      <c r="F1279" s="42"/>
    </row>
    <row r="1280" spans="1:6" ht="25.5" outlineLevel="1" x14ac:dyDescent="0.2">
      <c r="A1280" s="42">
        <v>9</v>
      </c>
      <c r="B1280" s="51" t="s">
        <v>1622</v>
      </c>
      <c r="C1280" s="42"/>
      <c r="D1280" s="42"/>
      <c r="E1280" s="42"/>
      <c r="F1280" s="42"/>
    </row>
    <row r="1281" spans="1:6" ht="38.25" outlineLevel="1" x14ac:dyDescent="0.2">
      <c r="A1281" s="42">
        <v>10</v>
      </c>
      <c r="B1281" s="51" t="s">
        <v>1623</v>
      </c>
      <c r="C1281" s="42"/>
      <c r="D1281" s="42"/>
      <c r="E1281" s="42"/>
      <c r="F1281" s="42"/>
    </row>
    <row r="1282" spans="1:6" outlineLevel="1" x14ac:dyDescent="0.2">
      <c r="A1282" s="42"/>
      <c r="B1282" s="42"/>
      <c r="C1282" s="42"/>
      <c r="D1282" s="42"/>
      <c r="E1282" s="42"/>
      <c r="F1282" s="42"/>
    </row>
    <row r="1283" spans="1:6" outlineLevel="1" x14ac:dyDescent="0.2">
      <c r="A1283" s="43" t="s">
        <v>144</v>
      </c>
      <c r="B1283" s="44"/>
      <c r="C1283" s="42"/>
      <c r="D1283" s="42"/>
      <c r="E1283" s="42"/>
      <c r="F1283" s="42"/>
    </row>
    <row r="1284" spans="1:6" ht="25.5" outlineLevel="1" x14ac:dyDescent="0.2">
      <c r="A1284" s="42">
        <v>1</v>
      </c>
      <c r="B1284" s="51" t="s">
        <v>1624</v>
      </c>
      <c r="C1284" s="42"/>
      <c r="D1284" s="42"/>
      <c r="E1284" s="42"/>
      <c r="F1284" s="42"/>
    </row>
    <row r="1285" spans="1:6" outlineLevel="1" x14ac:dyDescent="0.2">
      <c r="A1285" s="42">
        <v>2</v>
      </c>
      <c r="B1285" s="51" t="s">
        <v>1625</v>
      </c>
      <c r="C1285" s="42"/>
      <c r="D1285" s="42"/>
      <c r="E1285" s="42"/>
      <c r="F1285" s="42"/>
    </row>
    <row r="1286" spans="1:6" ht="38.25" outlineLevel="1" x14ac:dyDescent="0.2">
      <c r="A1286" s="42">
        <v>3</v>
      </c>
      <c r="B1286" s="51" t="s">
        <v>1626</v>
      </c>
      <c r="C1286" s="42"/>
      <c r="D1286" s="42"/>
      <c r="E1286" s="42"/>
      <c r="F1286" s="42"/>
    </row>
    <row r="1287" spans="1:6" ht="25.5" outlineLevel="1" x14ac:dyDescent="0.2">
      <c r="A1287" s="42">
        <v>4</v>
      </c>
      <c r="B1287" s="51" t="s">
        <v>1627</v>
      </c>
      <c r="C1287" s="42"/>
      <c r="D1287" s="42"/>
      <c r="E1287" s="42"/>
      <c r="F1287" s="42"/>
    </row>
    <row r="1288" spans="1:6" ht="38.25" outlineLevel="1" x14ac:dyDescent="0.2">
      <c r="A1288" s="42">
        <v>5</v>
      </c>
      <c r="B1288" s="51" t="s">
        <v>1628</v>
      </c>
      <c r="C1288" s="42"/>
      <c r="D1288" s="42"/>
      <c r="E1288" s="42"/>
      <c r="F1288" s="42"/>
    </row>
    <row r="1289" spans="1:6" ht="25.5" outlineLevel="1" x14ac:dyDescent="0.2">
      <c r="A1289" s="42">
        <v>6</v>
      </c>
      <c r="B1289" s="51" t="s">
        <v>1629</v>
      </c>
      <c r="C1289" s="42"/>
      <c r="D1289" s="42"/>
      <c r="E1289" s="42"/>
      <c r="F1289" s="42"/>
    </row>
    <row r="1290" spans="1:6" outlineLevel="1" x14ac:dyDescent="0.2">
      <c r="A1290" s="42">
        <v>7</v>
      </c>
      <c r="B1290" s="51" t="s">
        <v>1630</v>
      </c>
      <c r="C1290" s="42"/>
      <c r="D1290" s="42"/>
      <c r="E1290" s="42"/>
      <c r="F1290" s="42"/>
    </row>
    <row r="1291" spans="1:6" outlineLevel="1" x14ac:dyDescent="0.2">
      <c r="A1291" s="42"/>
      <c r="B1291" s="42"/>
      <c r="C1291" s="42"/>
      <c r="D1291" s="42"/>
      <c r="E1291" s="42"/>
      <c r="F1291" s="42"/>
    </row>
    <row r="1292" spans="1:6" outlineLevel="1" x14ac:dyDescent="0.2">
      <c r="A1292" s="43" t="s">
        <v>147</v>
      </c>
      <c r="B1292" s="44"/>
      <c r="C1292" s="42"/>
      <c r="D1292" s="42"/>
      <c r="E1292" s="42"/>
      <c r="F1292" s="42"/>
    </row>
    <row r="1293" spans="1:6" outlineLevel="1" x14ac:dyDescent="0.2">
      <c r="A1293" s="42">
        <v>1</v>
      </c>
      <c r="B1293" s="51" t="s">
        <v>1631</v>
      </c>
      <c r="C1293" s="42"/>
      <c r="D1293" s="42"/>
      <c r="E1293" s="42"/>
      <c r="F1293" s="42"/>
    </row>
    <row r="1294" spans="1:6" outlineLevel="1" x14ac:dyDescent="0.2">
      <c r="A1294" s="42">
        <v>2</v>
      </c>
      <c r="B1294" s="51" t="s">
        <v>1632</v>
      </c>
      <c r="C1294" s="42"/>
      <c r="D1294" s="42"/>
      <c r="E1294" s="42"/>
      <c r="F1294" s="42"/>
    </row>
    <row r="1295" spans="1:6" ht="25.5" outlineLevel="1" x14ac:dyDescent="0.2">
      <c r="A1295" s="42">
        <v>3</v>
      </c>
      <c r="B1295" s="51" t="s">
        <v>1633</v>
      </c>
      <c r="C1295" s="42"/>
      <c r="D1295" s="42"/>
      <c r="E1295" s="42"/>
      <c r="F1295" s="42"/>
    </row>
    <row r="1296" spans="1:6" outlineLevel="1" x14ac:dyDescent="0.2">
      <c r="A1296" s="42">
        <v>4</v>
      </c>
      <c r="B1296" s="51" t="s">
        <v>1634</v>
      </c>
      <c r="C1296" s="42"/>
      <c r="D1296" s="42"/>
      <c r="E1296" s="42"/>
      <c r="F1296" s="42"/>
    </row>
    <row r="1297" spans="1:6" outlineLevel="1" x14ac:dyDescent="0.2">
      <c r="A1297" s="42">
        <v>5</v>
      </c>
      <c r="B1297" s="51" t="s">
        <v>1635</v>
      </c>
      <c r="C1297" s="42"/>
      <c r="D1297" s="42"/>
      <c r="E1297" s="42"/>
      <c r="F1297" s="42"/>
    </row>
    <row r="1298" spans="1:6" outlineLevel="1" x14ac:dyDescent="0.2">
      <c r="A1298" s="42"/>
      <c r="B1298" s="42"/>
      <c r="C1298" s="42"/>
      <c r="D1298" s="42"/>
      <c r="E1298" s="42"/>
      <c r="F1298" s="42"/>
    </row>
    <row r="1299" spans="1:6" outlineLevel="1" x14ac:dyDescent="0.2">
      <c r="A1299" s="43" t="s">
        <v>149</v>
      </c>
      <c r="B1299" s="44"/>
      <c r="C1299" s="42"/>
      <c r="D1299" s="42"/>
      <c r="E1299" s="42"/>
      <c r="F1299" s="42"/>
    </row>
    <row r="1300" spans="1:6" ht="25.5" outlineLevel="1" x14ac:dyDescent="0.2">
      <c r="A1300" s="42">
        <v>1</v>
      </c>
      <c r="B1300" s="51" t="s">
        <v>1636</v>
      </c>
      <c r="C1300" s="42"/>
      <c r="D1300" s="42"/>
      <c r="E1300" s="42"/>
      <c r="F1300" s="42"/>
    </row>
    <row r="1301" spans="1:6" outlineLevel="1" x14ac:dyDescent="0.2">
      <c r="A1301" s="42">
        <v>2</v>
      </c>
      <c r="B1301" s="51" t="s">
        <v>1637</v>
      </c>
      <c r="C1301" s="42"/>
      <c r="D1301" s="42"/>
      <c r="E1301" s="42"/>
      <c r="F1301" s="42"/>
    </row>
    <row r="1302" spans="1:6" outlineLevel="1" x14ac:dyDescent="0.2">
      <c r="A1302" s="42">
        <v>3</v>
      </c>
      <c r="B1302" s="51" t="s">
        <v>1638</v>
      </c>
      <c r="C1302" s="42"/>
      <c r="D1302" s="42"/>
      <c r="E1302" s="42"/>
      <c r="F1302" s="42"/>
    </row>
    <row r="1303" spans="1:6" outlineLevel="1" x14ac:dyDescent="0.2">
      <c r="A1303" s="42">
        <v>4</v>
      </c>
      <c r="B1303" s="51" t="s">
        <v>1639</v>
      </c>
      <c r="C1303" s="42"/>
      <c r="D1303" s="42"/>
      <c r="E1303" s="42"/>
      <c r="F1303" s="42"/>
    </row>
    <row r="1304" spans="1:6" outlineLevel="1" x14ac:dyDescent="0.2">
      <c r="A1304" s="42">
        <v>5</v>
      </c>
      <c r="B1304" s="51" t="s">
        <v>1635</v>
      </c>
      <c r="C1304" s="42"/>
      <c r="D1304" s="42"/>
      <c r="E1304" s="42"/>
      <c r="F1304" s="42"/>
    </row>
    <row r="1305" spans="1:6" outlineLevel="1" x14ac:dyDescent="0.2">
      <c r="A1305" s="42"/>
      <c r="B1305" s="42"/>
      <c r="C1305" s="42"/>
      <c r="D1305" s="42"/>
      <c r="E1305" s="42"/>
      <c r="F1305" s="42"/>
    </row>
    <row r="1306" spans="1:6" outlineLevel="1" x14ac:dyDescent="0.2">
      <c r="A1306" s="43" t="s">
        <v>151</v>
      </c>
      <c r="B1306" s="44"/>
      <c r="C1306" s="42"/>
      <c r="D1306" s="42"/>
      <c r="E1306" s="42"/>
      <c r="F1306" s="42"/>
    </row>
    <row r="1307" spans="1:6" outlineLevel="1" x14ac:dyDescent="0.2">
      <c r="A1307" s="42">
        <v>1</v>
      </c>
      <c r="B1307" s="51" t="s">
        <v>1640</v>
      </c>
      <c r="C1307" s="42"/>
      <c r="D1307" s="42"/>
      <c r="E1307" s="42"/>
      <c r="F1307" s="42"/>
    </row>
    <row r="1308" spans="1:6" outlineLevel="1" x14ac:dyDescent="0.2">
      <c r="A1308" s="42">
        <v>2</v>
      </c>
      <c r="B1308" s="51" t="s">
        <v>1641</v>
      </c>
      <c r="C1308" s="42"/>
      <c r="D1308" s="42"/>
      <c r="E1308" s="42"/>
      <c r="F1308" s="42"/>
    </row>
    <row r="1309" spans="1:6" ht="25.5" outlineLevel="1" x14ac:dyDescent="0.2">
      <c r="A1309" s="42">
        <v>3</v>
      </c>
      <c r="B1309" s="51" t="s">
        <v>1642</v>
      </c>
      <c r="C1309" s="42"/>
      <c r="D1309" s="42"/>
      <c r="E1309" s="42"/>
      <c r="F1309" s="42"/>
    </row>
    <row r="1310" spans="1:6" outlineLevel="1" x14ac:dyDescent="0.2">
      <c r="A1310" s="42">
        <v>4</v>
      </c>
      <c r="B1310" s="51" t="s">
        <v>1643</v>
      </c>
      <c r="C1310" s="42"/>
      <c r="D1310" s="42"/>
      <c r="E1310" s="42"/>
      <c r="F1310" s="42"/>
    </row>
    <row r="1311" spans="1:6" outlineLevel="1" x14ac:dyDescent="0.2">
      <c r="A1311" s="42">
        <v>5</v>
      </c>
      <c r="B1311" s="51" t="s">
        <v>1644</v>
      </c>
      <c r="C1311" s="42"/>
      <c r="D1311" s="42"/>
      <c r="E1311" s="42"/>
      <c r="F1311" s="42"/>
    </row>
    <row r="1312" spans="1:6" outlineLevel="1" x14ac:dyDescent="0.2">
      <c r="A1312" s="42"/>
      <c r="B1312" s="42"/>
      <c r="C1312" s="42"/>
      <c r="D1312" s="42"/>
      <c r="E1312" s="42"/>
      <c r="F1312" s="42"/>
    </row>
    <row r="1313" spans="1:6" outlineLevel="1" x14ac:dyDescent="0.2">
      <c r="A1313" s="43" t="s">
        <v>153</v>
      </c>
      <c r="B1313" s="44"/>
      <c r="C1313" s="42"/>
      <c r="D1313" s="42"/>
      <c r="E1313" s="42"/>
      <c r="F1313" s="42"/>
    </row>
    <row r="1314" spans="1:6" outlineLevel="1" x14ac:dyDescent="0.2">
      <c r="A1314" s="42">
        <v>1</v>
      </c>
      <c r="B1314" s="51" t="s">
        <v>1645</v>
      </c>
      <c r="C1314" s="42"/>
      <c r="D1314" s="42"/>
      <c r="E1314" s="42"/>
      <c r="F1314" s="42"/>
    </row>
    <row r="1315" spans="1:6" outlineLevel="1" x14ac:dyDescent="0.2">
      <c r="A1315" s="42">
        <v>2</v>
      </c>
      <c r="B1315" s="51" t="s">
        <v>1646</v>
      </c>
      <c r="C1315" s="42"/>
      <c r="D1315" s="42"/>
      <c r="E1315" s="42"/>
      <c r="F1315" s="42"/>
    </row>
    <row r="1316" spans="1:6" ht="25.5" outlineLevel="1" x14ac:dyDescent="0.2">
      <c r="A1316" s="42">
        <v>3</v>
      </c>
      <c r="B1316" s="51" t="s">
        <v>1647</v>
      </c>
      <c r="C1316" s="42"/>
      <c r="D1316" s="42"/>
      <c r="E1316" s="42"/>
      <c r="F1316" s="42"/>
    </row>
    <row r="1317" spans="1:6" outlineLevel="1" x14ac:dyDescent="0.2">
      <c r="A1317" s="42">
        <v>4</v>
      </c>
      <c r="B1317" s="51" t="s">
        <v>1635</v>
      </c>
      <c r="C1317" s="42"/>
      <c r="D1317" s="42"/>
      <c r="E1317" s="42"/>
      <c r="F1317" s="42"/>
    </row>
    <row r="1318" spans="1:6" outlineLevel="1" x14ac:dyDescent="0.2">
      <c r="A1318" s="42"/>
      <c r="B1318" s="42"/>
      <c r="C1318" s="42"/>
      <c r="D1318" s="42"/>
      <c r="E1318" s="42"/>
      <c r="F1318" s="42"/>
    </row>
    <row r="1319" spans="1:6" outlineLevel="1" x14ac:dyDescent="0.2">
      <c r="A1319" s="43" t="s">
        <v>155</v>
      </c>
      <c r="B1319" s="44"/>
      <c r="C1319" s="42"/>
      <c r="D1319" s="42"/>
      <c r="E1319" s="42"/>
      <c r="F1319" s="42"/>
    </row>
    <row r="1320" spans="1:6" ht="25.5" outlineLevel="1" x14ac:dyDescent="0.2">
      <c r="A1320" s="42">
        <v>1</v>
      </c>
      <c r="B1320" s="51" t="s">
        <v>1648</v>
      </c>
      <c r="C1320" s="42"/>
      <c r="D1320" s="42"/>
      <c r="E1320" s="42"/>
      <c r="F1320" s="42"/>
    </row>
    <row r="1321" spans="1:6" outlineLevel="1" x14ac:dyDescent="0.2">
      <c r="A1321" s="42">
        <v>2</v>
      </c>
      <c r="B1321" s="51" t="s">
        <v>1649</v>
      </c>
      <c r="C1321" s="42"/>
      <c r="D1321" s="42"/>
      <c r="E1321" s="42"/>
      <c r="F1321" s="42"/>
    </row>
    <row r="1322" spans="1:6" ht="25.5" outlineLevel="1" x14ac:dyDescent="0.2">
      <c r="A1322" s="42">
        <v>3</v>
      </c>
      <c r="B1322" s="51" t="s">
        <v>1650</v>
      </c>
      <c r="C1322" s="42"/>
      <c r="D1322" s="42"/>
      <c r="E1322" s="42"/>
      <c r="F1322" s="42"/>
    </row>
    <row r="1323" spans="1:6" outlineLevel="1" x14ac:dyDescent="0.2">
      <c r="A1323" s="42">
        <v>4</v>
      </c>
      <c r="B1323" s="51" t="s">
        <v>1651</v>
      </c>
      <c r="C1323" s="42"/>
      <c r="D1323" s="42"/>
      <c r="E1323" s="42"/>
      <c r="F1323" s="42"/>
    </row>
    <row r="1324" spans="1:6" ht="25.5" outlineLevel="1" x14ac:dyDescent="0.2">
      <c r="A1324" s="42">
        <v>5</v>
      </c>
      <c r="B1324" s="51" t="s">
        <v>1652</v>
      </c>
      <c r="C1324" s="42"/>
      <c r="D1324" s="42"/>
      <c r="E1324" s="42"/>
      <c r="F1324" s="42"/>
    </row>
    <row r="1325" spans="1:6" ht="25.5" outlineLevel="1" x14ac:dyDescent="0.2">
      <c r="A1325" s="42">
        <v>6</v>
      </c>
      <c r="B1325" s="51" t="s">
        <v>1653</v>
      </c>
      <c r="C1325" s="42"/>
      <c r="D1325" s="42"/>
      <c r="E1325" s="42"/>
      <c r="F1325" s="42"/>
    </row>
    <row r="1326" spans="1:6" ht="25.5" outlineLevel="1" x14ac:dyDescent="0.2">
      <c r="A1326" s="42">
        <v>7</v>
      </c>
      <c r="B1326" s="51" t="s">
        <v>1654</v>
      </c>
      <c r="C1326" s="42"/>
      <c r="D1326" s="42"/>
      <c r="E1326" s="42"/>
      <c r="F1326" s="42"/>
    </row>
    <row r="1327" spans="1:6" ht="25.5" outlineLevel="1" x14ac:dyDescent="0.2">
      <c r="A1327" s="42">
        <v>8</v>
      </c>
      <c r="B1327" s="51" t="s">
        <v>1655</v>
      </c>
      <c r="C1327" s="42"/>
      <c r="D1327" s="42"/>
      <c r="E1327" s="42"/>
      <c r="F1327" s="42"/>
    </row>
    <row r="1328" spans="1:6" outlineLevel="1" x14ac:dyDescent="0.2">
      <c r="A1328" s="42">
        <v>9</v>
      </c>
      <c r="B1328" s="51" t="s">
        <v>1656</v>
      </c>
      <c r="C1328" s="42"/>
      <c r="D1328" s="42"/>
      <c r="E1328" s="42"/>
      <c r="F1328" s="42"/>
    </row>
    <row r="1329" spans="1:6" ht="38.25" outlineLevel="1" x14ac:dyDescent="0.2">
      <c r="A1329" s="42">
        <v>10</v>
      </c>
      <c r="B1329" s="51" t="s">
        <v>1657</v>
      </c>
      <c r="C1329" s="42"/>
      <c r="D1329" s="42"/>
      <c r="E1329" s="42"/>
      <c r="F1329" s="42"/>
    </row>
    <row r="1330" spans="1:6" ht="38.25" outlineLevel="1" x14ac:dyDescent="0.2">
      <c r="A1330" s="42">
        <v>11</v>
      </c>
      <c r="B1330" s="51" t="s">
        <v>1658</v>
      </c>
      <c r="C1330" s="42"/>
      <c r="D1330" s="42"/>
      <c r="E1330" s="42"/>
      <c r="F1330" s="42"/>
    </row>
    <row r="1331" spans="1:6" ht="38.25" outlineLevel="1" x14ac:dyDescent="0.2">
      <c r="A1331" s="42">
        <v>12</v>
      </c>
      <c r="B1331" s="51" t="s">
        <v>1659</v>
      </c>
      <c r="C1331" s="42"/>
      <c r="D1331" s="42"/>
      <c r="E1331" s="42"/>
      <c r="F1331" s="42"/>
    </row>
    <row r="1332" spans="1:6" ht="25.5" outlineLevel="1" x14ac:dyDescent="0.2">
      <c r="A1332" s="42">
        <v>13</v>
      </c>
      <c r="B1332" s="51" t="s">
        <v>1660</v>
      </c>
      <c r="C1332" s="42"/>
      <c r="D1332" s="42"/>
      <c r="E1332" s="42"/>
      <c r="F1332" s="42"/>
    </row>
    <row r="1333" spans="1:6" ht="25.5" outlineLevel="1" x14ac:dyDescent="0.2">
      <c r="A1333" s="42">
        <v>14</v>
      </c>
      <c r="B1333" s="51" t="s">
        <v>1661</v>
      </c>
      <c r="C1333" s="42"/>
      <c r="D1333" s="42"/>
      <c r="E1333" s="42"/>
      <c r="F1333" s="42"/>
    </row>
    <row r="1334" spans="1:6" ht="38.25" outlineLevel="1" x14ac:dyDescent="0.2">
      <c r="A1334" s="42">
        <v>15</v>
      </c>
      <c r="B1334" s="51" t="s">
        <v>1662</v>
      </c>
      <c r="C1334" s="42"/>
      <c r="D1334" s="42"/>
      <c r="E1334" s="42"/>
      <c r="F1334" s="42"/>
    </row>
    <row r="1335" spans="1:6" ht="25.5" outlineLevel="1" x14ac:dyDescent="0.2">
      <c r="A1335" s="42">
        <v>16</v>
      </c>
      <c r="B1335" s="51" t="s">
        <v>1663</v>
      </c>
      <c r="C1335" s="42"/>
      <c r="D1335" s="42"/>
      <c r="E1335" s="42"/>
      <c r="F1335" s="42"/>
    </row>
    <row r="1336" spans="1:6" outlineLevel="1" x14ac:dyDescent="0.2">
      <c r="A1336" s="42"/>
      <c r="B1336" s="42"/>
      <c r="C1336" s="42"/>
      <c r="D1336" s="42"/>
      <c r="E1336" s="42"/>
      <c r="F1336" s="42"/>
    </row>
    <row r="1337" spans="1:6" ht="25.5" outlineLevel="1" x14ac:dyDescent="0.2">
      <c r="A1337" s="43" t="s">
        <v>158</v>
      </c>
      <c r="B1337" s="44"/>
      <c r="C1337" s="42"/>
      <c r="D1337" s="42"/>
      <c r="E1337" s="42"/>
      <c r="F1337" s="42"/>
    </row>
    <row r="1338" spans="1:6" ht="25.5" outlineLevel="1" x14ac:dyDescent="0.2">
      <c r="A1338" s="42">
        <v>1</v>
      </c>
      <c r="B1338" s="51" t="s">
        <v>1664</v>
      </c>
      <c r="C1338" s="42"/>
      <c r="D1338" s="42"/>
      <c r="E1338" s="42"/>
      <c r="F1338" s="42"/>
    </row>
    <row r="1339" spans="1:6" ht="38.25" outlineLevel="1" x14ac:dyDescent="0.2">
      <c r="A1339" s="42">
        <v>2</v>
      </c>
      <c r="B1339" s="51" t="s">
        <v>1665</v>
      </c>
      <c r="C1339" s="42"/>
      <c r="D1339" s="42"/>
      <c r="E1339" s="42"/>
      <c r="F1339" s="42"/>
    </row>
    <row r="1340" spans="1:6" ht="63.75" outlineLevel="1" x14ac:dyDescent="0.2">
      <c r="A1340" s="42">
        <v>3</v>
      </c>
      <c r="B1340" s="51" t="s">
        <v>1666</v>
      </c>
      <c r="C1340" s="42"/>
      <c r="D1340" s="42"/>
      <c r="E1340" s="42"/>
      <c r="F1340" s="42"/>
    </row>
    <row r="1341" spans="1:6" ht="38.25" outlineLevel="1" x14ac:dyDescent="0.2">
      <c r="A1341" s="42">
        <v>4</v>
      </c>
      <c r="B1341" s="51" t="s">
        <v>1667</v>
      </c>
      <c r="C1341" s="42"/>
      <c r="D1341" s="42"/>
      <c r="E1341" s="42"/>
      <c r="F1341" s="42"/>
    </row>
    <row r="1342" spans="1:6" ht="38.25" outlineLevel="1" x14ac:dyDescent="0.2">
      <c r="A1342" s="42">
        <v>5</v>
      </c>
      <c r="B1342" s="51" t="s">
        <v>1668</v>
      </c>
      <c r="C1342" s="42"/>
      <c r="D1342" s="42"/>
      <c r="E1342" s="42"/>
      <c r="F1342" s="42"/>
    </row>
    <row r="1343" spans="1:6" ht="25.5" outlineLevel="1" x14ac:dyDescent="0.2">
      <c r="A1343" s="42">
        <v>6</v>
      </c>
      <c r="B1343" s="51" t="s">
        <v>1669</v>
      </c>
      <c r="C1343" s="42"/>
      <c r="D1343" s="42"/>
      <c r="E1343" s="42"/>
      <c r="F1343" s="42"/>
    </row>
    <row r="1344" spans="1:6" outlineLevel="1" x14ac:dyDescent="0.2">
      <c r="A1344" s="42"/>
      <c r="B1344" s="42"/>
      <c r="C1344" s="42"/>
      <c r="D1344" s="42"/>
      <c r="E1344" s="42"/>
      <c r="F1344" s="42"/>
    </row>
    <row r="1345" spans="1:6" outlineLevel="1" x14ac:dyDescent="0.2">
      <c r="A1345" s="43" t="s">
        <v>161</v>
      </c>
      <c r="B1345" s="44"/>
      <c r="C1345" s="42"/>
      <c r="D1345" s="42"/>
      <c r="E1345" s="42"/>
      <c r="F1345" s="42"/>
    </row>
    <row r="1346" spans="1:6" outlineLevel="1" x14ac:dyDescent="0.2">
      <c r="A1346" s="42">
        <v>1</v>
      </c>
      <c r="B1346" s="51" t="s">
        <v>1670</v>
      </c>
      <c r="C1346" s="42"/>
      <c r="D1346" s="42"/>
      <c r="E1346" s="42"/>
      <c r="F1346" s="42"/>
    </row>
    <row r="1347" spans="1:6" outlineLevel="1" x14ac:dyDescent="0.2">
      <c r="A1347" s="42">
        <v>2</v>
      </c>
      <c r="B1347" s="51" t="s">
        <v>1671</v>
      </c>
      <c r="C1347" s="42"/>
      <c r="D1347" s="42"/>
      <c r="E1347" s="42"/>
      <c r="F1347" s="42"/>
    </row>
    <row r="1348" spans="1:6" ht="25.5" outlineLevel="1" x14ac:dyDescent="0.2">
      <c r="A1348" s="42">
        <v>3</v>
      </c>
      <c r="B1348" s="51" t="s">
        <v>1672</v>
      </c>
      <c r="C1348" s="42"/>
      <c r="D1348" s="42"/>
      <c r="E1348" s="42"/>
      <c r="F1348" s="42"/>
    </row>
    <row r="1349" spans="1:6" outlineLevel="1" x14ac:dyDescent="0.2">
      <c r="A1349" s="42">
        <v>4</v>
      </c>
      <c r="B1349" s="51" t="s">
        <v>1673</v>
      </c>
      <c r="C1349" s="42"/>
      <c r="D1349" s="42"/>
      <c r="E1349" s="42"/>
      <c r="F1349" s="42"/>
    </row>
    <row r="1350" spans="1:6" outlineLevel="1" x14ac:dyDescent="0.2">
      <c r="A1350" s="42">
        <v>5</v>
      </c>
      <c r="B1350" s="51" t="s">
        <v>1674</v>
      </c>
      <c r="C1350" s="42"/>
      <c r="D1350" s="42"/>
      <c r="E1350" s="42"/>
      <c r="F1350" s="42"/>
    </row>
    <row r="1351" spans="1:6" outlineLevel="1" x14ac:dyDescent="0.2">
      <c r="A1351" s="42"/>
      <c r="B1351" s="42"/>
      <c r="C1351" s="42"/>
      <c r="D1351" s="42"/>
      <c r="E1351" s="42"/>
      <c r="F1351" s="42"/>
    </row>
    <row r="1352" spans="1:6" outlineLevel="1" x14ac:dyDescent="0.2">
      <c r="A1352" s="43" t="s">
        <v>164</v>
      </c>
      <c r="B1352" s="44"/>
      <c r="C1352" s="42"/>
      <c r="D1352" s="42"/>
      <c r="E1352" s="42"/>
      <c r="F1352" s="42"/>
    </row>
    <row r="1353" spans="1:6" ht="25.5" outlineLevel="1" x14ac:dyDescent="0.2">
      <c r="A1353" s="42">
        <v>1</v>
      </c>
      <c r="B1353" s="51" t="s">
        <v>1675</v>
      </c>
      <c r="C1353" s="42"/>
      <c r="D1353" s="42"/>
      <c r="E1353" s="42"/>
      <c r="F1353" s="42"/>
    </row>
    <row r="1354" spans="1:6" ht="25.5" outlineLevel="1" x14ac:dyDescent="0.2">
      <c r="A1354" s="42">
        <v>2</v>
      </c>
      <c r="B1354" s="51" t="s">
        <v>1676</v>
      </c>
      <c r="C1354" s="42"/>
      <c r="D1354" s="42"/>
      <c r="E1354" s="42"/>
      <c r="F1354" s="42"/>
    </row>
    <row r="1355" spans="1:6" outlineLevel="1" x14ac:dyDescent="0.2">
      <c r="A1355" s="42">
        <v>3</v>
      </c>
      <c r="B1355" s="51" t="s">
        <v>1677</v>
      </c>
      <c r="C1355" s="42"/>
      <c r="D1355" s="42"/>
      <c r="E1355" s="42"/>
      <c r="F1355" s="42"/>
    </row>
    <row r="1356" spans="1:6" ht="25.5" outlineLevel="1" x14ac:dyDescent="0.2">
      <c r="A1356" s="42">
        <v>4</v>
      </c>
      <c r="B1356" s="51" t="s">
        <v>1678</v>
      </c>
      <c r="C1356" s="42"/>
      <c r="D1356" s="42"/>
      <c r="E1356" s="42"/>
      <c r="F1356" s="42"/>
    </row>
    <row r="1357" spans="1:6" ht="25.5" outlineLevel="1" x14ac:dyDescent="0.2">
      <c r="A1357" s="42">
        <v>5</v>
      </c>
      <c r="B1357" s="51" t="s">
        <v>1679</v>
      </c>
      <c r="C1357" s="42"/>
      <c r="D1357" s="42"/>
      <c r="E1357" s="42"/>
      <c r="F1357" s="42"/>
    </row>
    <row r="1358" spans="1:6" outlineLevel="1" x14ac:dyDescent="0.2">
      <c r="A1358" s="42"/>
      <c r="B1358" s="42"/>
      <c r="C1358" s="42"/>
      <c r="D1358" s="42"/>
      <c r="E1358" s="42"/>
      <c r="F1358" s="42"/>
    </row>
    <row r="1359" spans="1:6" ht="25.5" outlineLevel="1" x14ac:dyDescent="0.2">
      <c r="A1359" s="43" t="s">
        <v>167</v>
      </c>
      <c r="B1359" s="44"/>
      <c r="C1359" s="42"/>
      <c r="D1359" s="42"/>
      <c r="E1359" s="42"/>
      <c r="F1359" s="42"/>
    </row>
    <row r="1360" spans="1:6" outlineLevel="1" x14ac:dyDescent="0.2">
      <c r="A1360" s="42">
        <v>1</v>
      </c>
      <c r="B1360" s="51" t="s">
        <v>1680</v>
      </c>
      <c r="C1360" s="42"/>
      <c r="D1360" s="42"/>
      <c r="E1360" s="42"/>
      <c r="F1360" s="42"/>
    </row>
    <row r="1361" spans="1:6" outlineLevel="1" x14ac:dyDescent="0.2">
      <c r="A1361" s="42">
        <v>2</v>
      </c>
      <c r="B1361" s="51" t="s">
        <v>1681</v>
      </c>
      <c r="C1361" s="42"/>
      <c r="D1361" s="42"/>
      <c r="E1361" s="42"/>
      <c r="F1361" s="42"/>
    </row>
    <row r="1362" spans="1:6" outlineLevel="1" x14ac:dyDescent="0.2">
      <c r="A1362" s="42">
        <v>3</v>
      </c>
      <c r="B1362" s="51" t="s">
        <v>1682</v>
      </c>
      <c r="C1362" s="42"/>
      <c r="D1362" s="42"/>
      <c r="E1362" s="42"/>
      <c r="F1362" s="42"/>
    </row>
    <row r="1363" spans="1:6" outlineLevel="1" x14ac:dyDescent="0.2">
      <c r="A1363" s="42">
        <v>4</v>
      </c>
      <c r="B1363" s="51" t="s">
        <v>1683</v>
      </c>
      <c r="C1363" s="42"/>
      <c r="D1363" s="42"/>
      <c r="E1363" s="42"/>
      <c r="F1363" s="42"/>
    </row>
    <row r="1364" spans="1:6" outlineLevel="1" x14ac:dyDescent="0.2">
      <c r="A1364" s="42"/>
      <c r="B1364" s="42"/>
      <c r="C1364" s="42"/>
      <c r="D1364" s="42"/>
      <c r="E1364" s="42"/>
      <c r="F1364" s="42"/>
    </row>
    <row r="1365" spans="1:6" outlineLevel="1" x14ac:dyDescent="0.2">
      <c r="A1365" s="43" t="s">
        <v>169</v>
      </c>
      <c r="B1365" s="44"/>
      <c r="C1365" s="42"/>
      <c r="D1365" s="42"/>
      <c r="E1365" s="42"/>
      <c r="F1365" s="42"/>
    </row>
    <row r="1366" spans="1:6" ht="25.5" outlineLevel="1" x14ac:dyDescent="0.2">
      <c r="A1366" s="42">
        <v>1</v>
      </c>
      <c r="B1366" s="51" t="s">
        <v>1684</v>
      </c>
      <c r="C1366" s="42"/>
      <c r="D1366" s="42"/>
      <c r="E1366" s="42"/>
      <c r="F1366" s="42"/>
    </row>
    <row r="1367" spans="1:6" outlineLevel="1" x14ac:dyDescent="0.2">
      <c r="A1367" s="42">
        <v>2</v>
      </c>
      <c r="B1367" s="51" t="s">
        <v>1685</v>
      </c>
      <c r="C1367" s="42"/>
      <c r="D1367" s="42"/>
      <c r="E1367" s="42"/>
      <c r="F1367" s="42"/>
    </row>
    <row r="1368" spans="1:6" outlineLevel="1" x14ac:dyDescent="0.2">
      <c r="A1368" s="42">
        <v>3</v>
      </c>
      <c r="B1368" s="51" t="s">
        <v>1686</v>
      </c>
      <c r="C1368" s="42"/>
      <c r="D1368" s="42"/>
      <c r="E1368" s="42"/>
      <c r="F1368" s="42"/>
    </row>
    <row r="1369" spans="1:6" ht="25.5" outlineLevel="1" x14ac:dyDescent="0.2">
      <c r="A1369" s="42">
        <v>4</v>
      </c>
      <c r="B1369" s="51" t="s">
        <v>1687</v>
      </c>
      <c r="C1369" s="42"/>
      <c r="D1369" s="42"/>
      <c r="E1369" s="42"/>
      <c r="F1369" s="42"/>
    </row>
    <row r="1370" spans="1:6" outlineLevel="1" x14ac:dyDescent="0.2">
      <c r="A1370" s="42">
        <v>5</v>
      </c>
      <c r="B1370" s="51" t="s">
        <v>1688</v>
      </c>
      <c r="C1370" s="42"/>
      <c r="D1370" s="42"/>
      <c r="E1370" s="42"/>
      <c r="F1370" s="42"/>
    </row>
    <row r="1371" spans="1:6" outlineLevel="1" x14ac:dyDescent="0.2">
      <c r="A1371" s="42"/>
      <c r="B1371" s="42"/>
      <c r="C1371" s="42"/>
      <c r="D1371" s="42"/>
      <c r="E1371" s="42"/>
      <c r="F1371" s="42"/>
    </row>
    <row r="1372" spans="1:6" outlineLevel="1" x14ac:dyDescent="0.2">
      <c r="A1372" s="43" t="s">
        <v>172</v>
      </c>
      <c r="B1372" s="44"/>
      <c r="C1372" s="42"/>
      <c r="D1372" s="42"/>
      <c r="E1372" s="42"/>
      <c r="F1372" s="42"/>
    </row>
    <row r="1373" spans="1:6" outlineLevel="1" x14ac:dyDescent="0.2">
      <c r="A1373" s="42">
        <v>1</v>
      </c>
      <c r="B1373" s="51" t="s">
        <v>1689</v>
      </c>
      <c r="C1373" s="42"/>
      <c r="D1373" s="42"/>
      <c r="E1373" s="42"/>
      <c r="F1373" s="42"/>
    </row>
    <row r="1374" spans="1:6" outlineLevel="1" x14ac:dyDescent="0.2">
      <c r="A1374" s="42">
        <v>2</v>
      </c>
      <c r="B1374" s="51" t="s">
        <v>1681</v>
      </c>
      <c r="C1374" s="42"/>
      <c r="D1374" s="42"/>
      <c r="E1374" s="42"/>
      <c r="F1374" s="42"/>
    </row>
    <row r="1375" spans="1:6" outlineLevel="1" x14ac:dyDescent="0.2">
      <c r="A1375" s="42">
        <v>3</v>
      </c>
      <c r="B1375" s="51" t="s">
        <v>1682</v>
      </c>
      <c r="C1375" s="42"/>
      <c r="D1375" s="42"/>
      <c r="E1375" s="42"/>
      <c r="F1375" s="42"/>
    </row>
    <row r="1376" spans="1:6" outlineLevel="1" x14ac:dyDescent="0.2">
      <c r="A1376" s="42">
        <v>4</v>
      </c>
      <c r="B1376" s="51" t="s">
        <v>1683</v>
      </c>
      <c r="C1376" s="42"/>
      <c r="D1376" s="42"/>
      <c r="E1376" s="42"/>
      <c r="F1376" s="42"/>
    </row>
    <row r="1377" spans="1:6" outlineLevel="1" x14ac:dyDescent="0.2">
      <c r="A1377" s="42"/>
      <c r="B1377" s="42"/>
      <c r="C1377" s="42"/>
      <c r="D1377" s="42"/>
      <c r="E1377" s="42"/>
      <c r="F1377" s="42"/>
    </row>
    <row r="1378" spans="1:6" outlineLevel="1" x14ac:dyDescent="0.2">
      <c r="A1378" s="43" t="s">
        <v>174</v>
      </c>
      <c r="B1378" s="44"/>
      <c r="C1378" s="42"/>
      <c r="D1378" s="42"/>
      <c r="E1378" s="42"/>
      <c r="F1378" s="42"/>
    </row>
    <row r="1379" spans="1:6" ht="25.5" outlineLevel="1" x14ac:dyDescent="0.2">
      <c r="A1379" s="42">
        <v>1</v>
      </c>
      <c r="B1379" s="51" t="s">
        <v>1690</v>
      </c>
      <c r="C1379" s="42"/>
      <c r="D1379" s="42"/>
      <c r="E1379" s="42"/>
      <c r="F1379" s="42"/>
    </row>
    <row r="1380" spans="1:6" ht="25.5" outlineLevel="1" x14ac:dyDescent="0.2">
      <c r="A1380" s="42">
        <v>2</v>
      </c>
      <c r="B1380" s="51" t="s">
        <v>1691</v>
      </c>
      <c r="C1380" s="42"/>
      <c r="D1380" s="42"/>
      <c r="E1380" s="42"/>
      <c r="F1380" s="42"/>
    </row>
    <row r="1381" spans="1:6" ht="25.5" outlineLevel="1" x14ac:dyDescent="0.2">
      <c r="A1381" s="42">
        <v>3</v>
      </c>
      <c r="B1381" s="51" t="s">
        <v>1692</v>
      </c>
      <c r="C1381" s="42"/>
      <c r="D1381" s="42"/>
      <c r="E1381" s="42"/>
      <c r="F1381" s="42"/>
    </row>
    <row r="1382" spans="1:6" ht="25.5" outlineLevel="1" x14ac:dyDescent="0.2">
      <c r="A1382" s="42">
        <v>4</v>
      </c>
      <c r="B1382" s="51" t="s">
        <v>1693</v>
      </c>
      <c r="C1382" s="42"/>
      <c r="D1382" s="42"/>
      <c r="E1382" s="42"/>
      <c r="F1382" s="42"/>
    </row>
    <row r="1383" spans="1:6" outlineLevel="1" x14ac:dyDescent="0.2">
      <c r="A1383" s="42">
        <v>5</v>
      </c>
      <c r="B1383" s="51" t="s">
        <v>1694</v>
      </c>
      <c r="C1383" s="42"/>
      <c r="D1383" s="42"/>
      <c r="E1383" s="42"/>
      <c r="F1383" s="42"/>
    </row>
    <row r="1384" spans="1:6" outlineLevel="1" x14ac:dyDescent="0.2">
      <c r="A1384" s="42"/>
      <c r="B1384" s="42"/>
      <c r="C1384" s="42"/>
      <c r="D1384" s="42"/>
      <c r="E1384" s="42"/>
      <c r="F1384" s="42"/>
    </row>
    <row r="1385" spans="1:6" outlineLevel="1" x14ac:dyDescent="0.2">
      <c r="A1385" s="43" t="s">
        <v>176</v>
      </c>
      <c r="B1385" s="44"/>
      <c r="C1385" s="42"/>
      <c r="D1385" s="42"/>
      <c r="E1385" s="42"/>
      <c r="F1385" s="42"/>
    </row>
    <row r="1386" spans="1:6" ht="25.5" outlineLevel="1" x14ac:dyDescent="0.2">
      <c r="A1386" s="42">
        <v>1</v>
      </c>
      <c r="B1386" s="51" t="s">
        <v>1695</v>
      </c>
      <c r="C1386" s="42"/>
      <c r="D1386" s="42"/>
      <c r="E1386" s="42"/>
      <c r="F1386" s="42"/>
    </row>
    <row r="1387" spans="1:6" outlineLevel="1" x14ac:dyDescent="0.2">
      <c r="A1387" s="42">
        <v>2</v>
      </c>
      <c r="B1387" s="51" t="s">
        <v>1696</v>
      </c>
      <c r="C1387" s="42"/>
      <c r="D1387" s="42"/>
      <c r="E1387" s="42"/>
      <c r="F1387" s="42"/>
    </row>
    <row r="1388" spans="1:6" outlineLevel="1" x14ac:dyDescent="0.2">
      <c r="A1388" s="42">
        <v>3</v>
      </c>
      <c r="B1388" s="51" t="s">
        <v>1697</v>
      </c>
      <c r="C1388" s="42"/>
      <c r="D1388" s="42"/>
      <c r="E1388" s="42"/>
      <c r="F1388" s="42"/>
    </row>
    <row r="1389" spans="1:6" outlineLevel="1" x14ac:dyDescent="0.2">
      <c r="A1389" s="42">
        <v>4</v>
      </c>
      <c r="B1389" s="51" t="s">
        <v>1698</v>
      </c>
      <c r="C1389" s="42"/>
      <c r="D1389" s="42"/>
      <c r="E1389" s="42"/>
      <c r="F1389" s="42"/>
    </row>
    <row r="1390" spans="1:6" outlineLevel="1" x14ac:dyDescent="0.2">
      <c r="A1390" s="42"/>
      <c r="B1390" s="42"/>
      <c r="C1390" s="42"/>
      <c r="D1390" s="42"/>
      <c r="E1390" s="42"/>
      <c r="F1390" s="42"/>
    </row>
    <row r="1391" spans="1:6" outlineLevel="1" x14ac:dyDescent="0.2">
      <c r="A1391" s="43" t="s">
        <v>179</v>
      </c>
      <c r="B1391" s="44"/>
      <c r="C1391" s="42"/>
      <c r="D1391" s="42"/>
      <c r="E1391" s="42"/>
      <c r="F1391" s="42"/>
    </row>
    <row r="1392" spans="1:6" ht="25.5" outlineLevel="1" x14ac:dyDescent="0.2">
      <c r="A1392" s="42">
        <v>1</v>
      </c>
      <c r="B1392" s="51" t="s">
        <v>1699</v>
      </c>
      <c r="C1392" s="42"/>
      <c r="D1392" s="42"/>
      <c r="E1392" s="42"/>
      <c r="F1392" s="42"/>
    </row>
    <row r="1393" spans="1:6" ht="25.5" outlineLevel="1" x14ac:dyDescent="0.2">
      <c r="A1393" s="42">
        <v>2</v>
      </c>
      <c r="B1393" s="51" t="s">
        <v>1700</v>
      </c>
      <c r="C1393" s="42"/>
      <c r="D1393" s="42"/>
      <c r="E1393" s="42"/>
      <c r="F1393" s="42"/>
    </row>
    <row r="1394" spans="1:6" outlineLevel="1" x14ac:dyDescent="0.2">
      <c r="A1394" s="42">
        <v>3</v>
      </c>
      <c r="B1394" s="51" t="s">
        <v>1701</v>
      </c>
      <c r="C1394" s="42"/>
      <c r="D1394" s="42"/>
      <c r="E1394" s="42"/>
      <c r="F1394" s="42"/>
    </row>
    <row r="1395" spans="1:6" outlineLevel="1" x14ac:dyDescent="0.2">
      <c r="A1395" s="42">
        <v>4</v>
      </c>
      <c r="B1395" s="51" t="s">
        <v>1702</v>
      </c>
      <c r="C1395" s="42"/>
      <c r="D1395" s="42"/>
      <c r="E1395" s="42"/>
      <c r="F1395" s="42"/>
    </row>
    <row r="1396" spans="1:6" outlineLevel="1" x14ac:dyDescent="0.2">
      <c r="A1396" s="42"/>
      <c r="B1396" s="42"/>
      <c r="C1396" s="42"/>
      <c r="D1396" s="42"/>
      <c r="E1396" s="42"/>
      <c r="F1396" s="42"/>
    </row>
    <row r="1397" spans="1:6" outlineLevel="1" x14ac:dyDescent="0.2">
      <c r="A1397" s="43" t="s">
        <v>182</v>
      </c>
      <c r="B1397" s="44"/>
      <c r="C1397" s="42"/>
      <c r="D1397" s="42"/>
      <c r="E1397" s="42"/>
      <c r="F1397" s="42"/>
    </row>
    <row r="1398" spans="1:6" ht="25.5" outlineLevel="1" x14ac:dyDescent="0.2">
      <c r="A1398" s="42">
        <v>1</v>
      </c>
      <c r="B1398" s="51" t="s">
        <v>1703</v>
      </c>
      <c r="C1398" s="42"/>
      <c r="D1398" s="42"/>
      <c r="E1398" s="42"/>
      <c r="F1398" s="42"/>
    </row>
    <row r="1399" spans="1:6" ht="25.5" outlineLevel="1" x14ac:dyDescent="0.2">
      <c r="A1399" s="42">
        <v>2</v>
      </c>
      <c r="B1399" s="51" t="s">
        <v>1700</v>
      </c>
      <c r="C1399" s="42"/>
      <c r="D1399" s="42"/>
      <c r="E1399" s="42"/>
      <c r="F1399" s="42"/>
    </row>
    <row r="1400" spans="1:6" outlineLevel="1" x14ac:dyDescent="0.2">
      <c r="A1400" s="42">
        <v>3</v>
      </c>
      <c r="B1400" s="51" t="s">
        <v>1701</v>
      </c>
      <c r="C1400" s="42"/>
      <c r="D1400" s="42"/>
      <c r="E1400" s="42"/>
      <c r="F1400" s="42"/>
    </row>
    <row r="1401" spans="1:6" outlineLevel="1" x14ac:dyDescent="0.2">
      <c r="A1401" s="42">
        <v>4</v>
      </c>
      <c r="B1401" s="51" t="s">
        <v>1702</v>
      </c>
      <c r="C1401" s="42"/>
      <c r="D1401" s="42"/>
      <c r="E1401" s="42"/>
      <c r="F1401" s="42"/>
    </row>
    <row r="1402" spans="1:6" outlineLevel="1" x14ac:dyDescent="0.2">
      <c r="A1402" s="42"/>
      <c r="B1402" s="42"/>
      <c r="C1402" s="42"/>
      <c r="D1402" s="42"/>
      <c r="E1402" s="42"/>
      <c r="F1402" s="42"/>
    </row>
    <row r="1403" spans="1:6" outlineLevel="1" x14ac:dyDescent="0.2">
      <c r="A1403" s="43" t="s">
        <v>185</v>
      </c>
      <c r="B1403" s="44"/>
      <c r="C1403" s="42"/>
      <c r="D1403" s="42"/>
      <c r="E1403" s="42"/>
      <c r="F1403" s="42"/>
    </row>
    <row r="1404" spans="1:6" ht="25.5" outlineLevel="1" x14ac:dyDescent="0.2">
      <c r="A1404" s="42">
        <v>1</v>
      </c>
      <c r="B1404" s="51" t="s">
        <v>1704</v>
      </c>
      <c r="C1404" s="42"/>
      <c r="D1404" s="42"/>
      <c r="E1404" s="42"/>
      <c r="F1404" s="42"/>
    </row>
    <row r="1405" spans="1:6" outlineLevel="1" x14ac:dyDescent="0.2">
      <c r="A1405" s="42">
        <v>2</v>
      </c>
      <c r="B1405" s="51" t="s">
        <v>1705</v>
      </c>
      <c r="C1405" s="42"/>
      <c r="D1405" s="42"/>
      <c r="E1405" s="42"/>
      <c r="F1405" s="42"/>
    </row>
    <row r="1406" spans="1:6" outlineLevel="1" x14ac:dyDescent="0.2">
      <c r="A1406" s="42">
        <v>3</v>
      </c>
      <c r="B1406" s="51" t="s">
        <v>1706</v>
      </c>
      <c r="C1406" s="42"/>
      <c r="D1406" s="42"/>
      <c r="E1406" s="42"/>
      <c r="F1406" s="42"/>
    </row>
    <row r="1407" spans="1:6" ht="25.5" outlineLevel="1" x14ac:dyDescent="0.2">
      <c r="A1407" s="42">
        <v>4</v>
      </c>
      <c r="B1407" s="51" t="s">
        <v>1707</v>
      </c>
      <c r="C1407" s="42"/>
      <c r="D1407" s="42"/>
      <c r="E1407" s="42"/>
      <c r="F1407" s="42"/>
    </row>
    <row r="1408" spans="1:6" ht="25.5" outlineLevel="1" x14ac:dyDescent="0.2">
      <c r="A1408" s="42">
        <v>5</v>
      </c>
      <c r="B1408" s="51" t="s">
        <v>1708</v>
      </c>
      <c r="C1408" s="42"/>
      <c r="D1408" s="42"/>
      <c r="E1408" s="42"/>
      <c r="F1408" s="42"/>
    </row>
    <row r="1409" spans="1:6" outlineLevel="1" x14ac:dyDescent="0.2">
      <c r="A1409" s="42"/>
      <c r="B1409" s="42"/>
      <c r="C1409" s="42"/>
      <c r="D1409" s="42"/>
      <c r="E1409" s="42"/>
      <c r="F1409" s="42"/>
    </row>
    <row r="1410" spans="1:6" outlineLevel="1" x14ac:dyDescent="0.2">
      <c r="A1410" s="43" t="s">
        <v>188</v>
      </c>
      <c r="B1410" s="44"/>
      <c r="C1410" s="42"/>
      <c r="D1410" s="42"/>
      <c r="E1410" s="42"/>
      <c r="F1410" s="42"/>
    </row>
    <row r="1411" spans="1:6" outlineLevel="1" x14ac:dyDescent="0.2">
      <c r="A1411" s="42">
        <v>1</v>
      </c>
      <c r="B1411" s="51" t="s">
        <v>1709</v>
      </c>
      <c r="C1411" s="42"/>
      <c r="D1411" s="42"/>
      <c r="E1411" s="42"/>
      <c r="F1411" s="42"/>
    </row>
    <row r="1412" spans="1:6" ht="25.5" outlineLevel="1" x14ac:dyDescent="0.2">
      <c r="A1412" s="42">
        <v>2</v>
      </c>
      <c r="B1412" s="51" t="s">
        <v>1700</v>
      </c>
      <c r="C1412" s="42"/>
      <c r="D1412" s="42"/>
      <c r="E1412" s="42"/>
      <c r="F1412" s="42"/>
    </row>
    <row r="1413" spans="1:6" outlineLevel="1" x14ac:dyDescent="0.2">
      <c r="A1413" s="42">
        <v>3</v>
      </c>
      <c r="B1413" s="51" t="s">
        <v>1701</v>
      </c>
      <c r="C1413" s="42"/>
      <c r="D1413" s="42"/>
      <c r="E1413" s="42"/>
      <c r="F1413" s="42"/>
    </row>
    <row r="1414" spans="1:6" outlineLevel="1" x14ac:dyDescent="0.2">
      <c r="A1414" s="42">
        <v>4</v>
      </c>
      <c r="B1414" s="51" t="s">
        <v>1702</v>
      </c>
      <c r="C1414" s="42"/>
      <c r="D1414" s="42"/>
      <c r="E1414" s="42"/>
      <c r="F1414" s="42"/>
    </row>
    <row r="1415" spans="1:6" outlineLevel="1" x14ac:dyDescent="0.2">
      <c r="A1415" s="42"/>
      <c r="B1415" s="42"/>
      <c r="C1415" s="42"/>
      <c r="D1415" s="42"/>
      <c r="E1415" s="42"/>
      <c r="F1415" s="42"/>
    </row>
    <row r="1416" spans="1:6" ht="25.5" outlineLevel="1" x14ac:dyDescent="0.2">
      <c r="A1416" s="43" t="s">
        <v>191</v>
      </c>
      <c r="B1416" s="44"/>
      <c r="C1416" s="42"/>
      <c r="D1416" s="42"/>
      <c r="E1416" s="42"/>
      <c r="F1416" s="42"/>
    </row>
    <row r="1417" spans="1:6" ht="25.5" outlineLevel="1" x14ac:dyDescent="0.2">
      <c r="A1417" s="42">
        <v>1</v>
      </c>
      <c r="B1417" s="51" t="s">
        <v>1710</v>
      </c>
      <c r="C1417" s="42"/>
      <c r="D1417" s="42"/>
      <c r="E1417" s="42"/>
      <c r="F1417" s="42"/>
    </row>
    <row r="1418" spans="1:6" ht="25.5" outlineLevel="1" x14ac:dyDescent="0.2">
      <c r="A1418" s="42">
        <v>2</v>
      </c>
      <c r="B1418" s="51" t="s">
        <v>1700</v>
      </c>
      <c r="C1418" s="42"/>
      <c r="D1418" s="42"/>
      <c r="E1418" s="42"/>
      <c r="F1418" s="42"/>
    </row>
    <row r="1419" spans="1:6" outlineLevel="1" x14ac:dyDescent="0.2">
      <c r="A1419" s="42">
        <v>3</v>
      </c>
      <c r="B1419" s="51" t="s">
        <v>1701</v>
      </c>
      <c r="C1419" s="42"/>
      <c r="D1419" s="42"/>
      <c r="E1419" s="42"/>
      <c r="F1419" s="42"/>
    </row>
    <row r="1420" spans="1:6" outlineLevel="1" x14ac:dyDescent="0.2">
      <c r="A1420" s="42">
        <v>4</v>
      </c>
      <c r="B1420" s="51" t="s">
        <v>1702</v>
      </c>
      <c r="C1420" s="42"/>
      <c r="D1420" s="42"/>
      <c r="E1420" s="42"/>
      <c r="F1420" s="42"/>
    </row>
    <row r="1421" spans="1:6" outlineLevel="1" x14ac:dyDescent="0.2">
      <c r="A1421" s="42"/>
      <c r="B1421" s="42"/>
      <c r="C1421" s="42"/>
      <c r="D1421" s="42"/>
      <c r="E1421" s="42"/>
      <c r="F1421" s="42"/>
    </row>
    <row r="1422" spans="1:6" outlineLevel="1" x14ac:dyDescent="0.2">
      <c r="A1422" s="43" t="s">
        <v>194</v>
      </c>
      <c r="B1422" s="44"/>
      <c r="C1422" s="42"/>
      <c r="D1422" s="42"/>
      <c r="E1422" s="42"/>
      <c r="F1422" s="42"/>
    </row>
    <row r="1423" spans="1:6" outlineLevel="1" x14ac:dyDescent="0.2">
      <c r="A1423" s="42">
        <v>1</v>
      </c>
      <c r="B1423" s="51" t="s">
        <v>1711</v>
      </c>
      <c r="C1423" s="42"/>
      <c r="D1423" s="42"/>
      <c r="E1423" s="42"/>
      <c r="F1423" s="42"/>
    </row>
    <row r="1424" spans="1:6" ht="25.5" outlineLevel="1" x14ac:dyDescent="0.2">
      <c r="A1424" s="42">
        <v>2</v>
      </c>
      <c r="B1424" s="51" t="s">
        <v>1700</v>
      </c>
      <c r="C1424" s="42"/>
      <c r="D1424" s="42"/>
      <c r="E1424" s="42"/>
      <c r="F1424" s="42"/>
    </row>
    <row r="1425" spans="1:6" outlineLevel="1" x14ac:dyDescent="0.2">
      <c r="A1425" s="42">
        <v>3</v>
      </c>
      <c r="B1425" s="51" t="s">
        <v>1701</v>
      </c>
      <c r="C1425" s="42"/>
      <c r="D1425" s="42"/>
      <c r="E1425" s="42"/>
      <c r="F1425" s="42"/>
    </row>
    <row r="1426" spans="1:6" outlineLevel="1" x14ac:dyDescent="0.2">
      <c r="A1426" s="42">
        <v>4</v>
      </c>
      <c r="B1426" s="51" t="s">
        <v>1702</v>
      </c>
      <c r="C1426" s="42"/>
      <c r="D1426" s="42"/>
      <c r="E1426" s="42"/>
      <c r="F1426" s="42"/>
    </row>
    <row r="1427" spans="1:6" outlineLevel="1" x14ac:dyDescent="0.2">
      <c r="A1427" s="42"/>
      <c r="B1427" s="42"/>
      <c r="C1427" s="42"/>
      <c r="D1427" s="42"/>
      <c r="E1427" s="42"/>
      <c r="F1427" s="42"/>
    </row>
    <row r="1428" spans="1:6" outlineLevel="1" x14ac:dyDescent="0.2">
      <c r="A1428" s="43" t="s">
        <v>197</v>
      </c>
      <c r="B1428" s="44"/>
      <c r="C1428" s="42"/>
      <c r="D1428" s="42"/>
      <c r="E1428" s="42"/>
      <c r="F1428" s="42"/>
    </row>
    <row r="1429" spans="1:6" ht="25.5" outlineLevel="1" x14ac:dyDescent="0.2">
      <c r="A1429" s="42">
        <v>1</v>
      </c>
      <c r="B1429" s="51" t="s">
        <v>1712</v>
      </c>
      <c r="C1429" s="42"/>
      <c r="D1429" s="42"/>
      <c r="E1429" s="42"/>
      <c r="F1429" s="42"/>
    </row>
    <row r="1430" spans="1:6" ht="25.5" outlineLevel="1" x14ac:dyDescent="0.2">
      <c r="A1430" s="42">
        <v>2</v>
      </c>
      <c r="B1430" s="51" t="s">
        <v>1700</v>
      </c>
      <c r="C1430" s="42"/>
      <c r="D1430" s="42"/>
      <c r="E1430" s="42"/>
      <c r="F1430" s="42"/>
    </row>
    <row r="1431" spans="1:6" outlineLevel="1" x14ac:dyDescent="0.2">
      <c r="A1431" s="42">
        <v>3</v>
      </c>
      <c r="B1431" s="51" t="s">
        <v>1701</v>
      </c>
      <c r="C1431" s="42"/>
      <c r="D1431" s="42"/>
      <c r="E1431" s="42"/>
      <c r="F1431" s="42"/>
    </row>
    <row r="1432" spans="1:6" outlineLevel="1" x14ac:dyDescent="0.2">
      <c r="A1432" s="42">
        <v>4</v>
      </c>
      <c r="B1432" s="51" t="s">
        <v>1702</v>
      </c>
      <c r="C1432" s="42"/>
      <c r="D1432" s="42"/>
      <c r="E1432" s="42"/>
      <c r="F1432" s="42"/>
    </row>
    <row r="1433" spans="1:6" outlineLevel="1" x14ac:dyDescent="0.2">
      <c r="A1433" s="42"/>
      <c r="B1433" s="42"/>
      <c r="C1433" s="42"/>
      <c r="D1433" s="42"/>
      <c r="E1433" s="42"/>
      <c r="F1433" s="42"/>
    </row>
    <row r="1434" spans="1:6" outlineLevel="1" x14ac:dyDescent="0.2">
      <c r="A1434" s="43" t="s">
        <v>200</v>
      </c>
      <c r="B1434" s="44"/>
      <c r="C1434" s="42"/>
      <c r="D1434" s="42"/>
      <c r="E1434" s="42"/>
      <c r="F1434" s="42"/>
    </row>
    <row r="1435" spans="1:6" outlineLevel="1" x14ac:dyDescent="0.2">
      <c r="A1435" s="42">
        <v>1</v>
      </c>
      <c r="B1435" s="51" t="s">
        <v>1713</v>
      </c>
      <c r="C1435" s="42"/>
      <c r="D1435" s="42"/>
      <c r="E1435" s="42"/>
      <c r="F1435" s="42"/>
    </row>
    <row r="1436" spans="1:6" ht="25.5" outlineLevel="1" x14ac:dyDescent="0.2">
      <c r="A1436" s="42">
        <v>2</v>
      </c>
      <c r="B1436" s="51" t="s">
        <v>1714</v>
      </c>
      <c r="C1436" s="42"/>
      <c r="D1436" s="42"/>
      <c r="E1436" s="42"/>
      <c r="F1436" s="42"/>
    </row>
    <row r="1437" spans="1:6" outlineLevel="1" x14ac:dyDescent="0.2">
      <c r="A1437" s="42"/>
      <c r="B1437" s="42"/>
      <c r="C1437" s="42"/>
      <c r="D1437" s="42"/>
      <c r="E1437" s="42"/>
      <c r="F1437" s="42"/>
    </row>
    <row r="1438" spans="1:6" ht="25.5" outlineLevel="1" x14ac:dyDescent="0.2">
      <c r="A1438" s="43" t="s">
        <v>203</v>
      </c>
      <c r="B1438" s="44"/>
      <c r="C1438" s="42"/>
      <c r="D1438" s="42"/>
      <c r="E1438" s="42"/>
      <c r="F1438" s="42"/>
    </row>
    <row r="1439" spans="1:6" outlineLevel="1" x14ac:dyDescent="0.2">
      <c r="A1439" s="42">
        <v>1</v>
      </c>
      <c r="B1439" s="51" t="s">
        <v>1715</v>
      </c>
      <c r="C1439" s="42"/>
      <c r="D1439" s="42"/>
      <c r="E1439" s="42"/>
      <c r="F1439" s="42"/>
    </row>
    <row r="1440" spans="1:6" ht="25.5" outlineLevel="1" x14ac:dyDescent="0.2">
      <c r="A1440" s="42">
        <v>2</v>
      </c>
      <c r="B1440" s="51" t="s">
        <v>1714</v>
      </c>
      <c r="C1440" s="42"/>
      <c r="D1440" s="42"/>
      <c r="E1440" s="42"/>
      <c r="F1440" s="42"/>
    </row>
    <row r="1441" spans="1:6" outlineLevel="1" x14ac:dyDescent="0.2">
      <c r="A1441" s="42"/>
      <c r="B1441" s="42"/>
      <c r="C1441" s="42"/>
      <c r="D1441" s="42"/>
      <c r="E1441" s="42"/>
      <c r="F1441" s="42"/>
    </row>
    <row r="1442" spans="1:6" outlineLevel="1" x14ac:dyDescent="0.2">
      <c r="A1442" s="43" t="s">
        <v>205</v>
      </c>
      <c r="B1442" s="44"/>
      <c r="C1442" s="42"/>
      <c r="D1442" s="42"/>
      <c r="E1442" s="42"/>
      <c r="F1442" s="42"/>
    </row>
    <row r="1443" spans="1:6" outlineLevel="1" x14ac:dyDescent="0.2">
      <c r="A1443" s="42">
        <v>1</v>
      </c>
      <c r="B1443" s="51" t="s">
        <v>1716</v>
      </c>
      <c r="C1443" s="42"/>
      <c r="D1443" s="42"/>
      <c r="E1443" s="42"/>
      <c r="F1443" s="42"/>
    </row>
    <row r="1444" spans="1:6" ht="25.5" outlineLevel="1" x14ac:dyDescent="0.2">
      <c r="A1444" s="42">
        <v>2</v>
      </c>
      <c r="B1444" s="51" t="s">
        <v>1714</v>
      </c>
      <c r="C1444" s="42"/>
      <c r="D1444" s="42"/>
      <c r="E1444" s="42"/>
      <c r="F1444" s="42"/>
    </row>
    <row r="1445" spans="1:6" outlineLevel="1" x14ac:dyDescent="0.2">
      <c r="A1445" s="42"/>
      <c r="B1445" s="42"/>
      <c r="C1445" s="42"/>
      <c r="D1445" s="42"/>
      <c r="E1445" s="42"/>
      <c r="F1445" s="42"/>
    </row>
    <row r="1446" spans="1:6" outlineLevel="1" x14ac:dyDescent="0.2">
      <c r="A1446" s="43" t="s">
        <v>207</v>
      </c>
      <c r="B1446" s="44"/>
      <c r="C1446" s="42"/>
      <c r="D1446" s="42"/>
      <c r="E1446" s="42"/>
      <c r="F1446" s="42"/>
    </row>
    <row r="1447" spans="1:6" outlineLevel="1" x14ac:dyDescent="0.2">
      <c r="A1447" s="42">
        <v>1</v>
      </c>
      <c r="B1447" s="51" t="s">
        <v>1717</v>
      </c>
      <c r="C1447" s="42"/>
      <c r="D1447" s="42"/>
      <c r="E1447" s="42"/>
      <c r="F1447" s="42"/>
    </row>
    <row r="1448" spans="1:6" ht="25.5" outlineLevel="1" x14ac:dyDescent="0.2">
      <c r="A1448" s="42">
        <v>2</v>
      </c>
      <c r="B1448" s="51" t="s">
        <v>1714</v>
      </c>
      <c r="C1448" s="42"/>
      <c r="D1448" s="42"/>
      <c r="E1448" s="42"/>
      <c r="F1448" s="42"/>
    </row>
    <row r="1449" spans="1:6" outlineLevel="1" x14ac:dyDescent="0.2">
      <c r="A1449" s="42"/>
      <c r="B1449" s="42"/>
      <c r="C1449" s="42"/>
      <c r="D1449" s="42"/>
      <c r="E1449" s="42"/>
      <c r="F1449" s="42"/>
    </row>
    <row r="1450" spans="1:6" outlineLevel="1" x14ac:dyDescent="0.2">
      <c r="A1450" s="43" t="s">
        <v>209</v>
      </c>
      <c r="B1450" s="44"/>
      <c r="C1450" s="42"/>
      <c r="D1450" s="42"/>
      <c r="E1450" s="42"/>
      <c r="F1450" s="42"/>
    </row>
    <row r="1451" spans="1:6" ht="25.5" outlineLevel="1" x14ac:dyDescent="0.2">
      <c r="A1451" s="42">
        <v>1</v>
      </c>
      <c r="B1451" s="51" t="s">
        <v>1718</v>
      </c>
      <c r="C1451" s="42"/>
      <c r="D1451" s="42"/>
      <c r="E1451" s="42"/>
      <c r="F1451" s="42"/>
    </row>
    <row r="1452" spans="1:6" ht="25.5" outlineLevel="1" x14ac:dyDescent="0.2">
      <c r="A1452" s="42">
        <v>2</v>
      </c>
      <c r="B1452" s="51" t="s">
        <v>1714</v>
      </c>
      <c r="C1452" s="42"/>
      <c r="D1452" s="42"/>
      <c r="E1452" s="42"/>
      <c r="F1452" s="42"/>
    </row>
    <row r="1453" spans="1:6" outlineLevel="1" x14ac:dyDescent="0.2">
      <c r="A1453" s="42"/>
      <c r="B1453" s="42"/>
      <c r="C1453" s="42"/>
      <c r="D1453" s="42"/>
      <c r="E1453" s="42"/>
      <c r="F1453" s="42"/>
    </row>
    <row r="1454" spans="1:6" outlineLevel="1" x14ac:dyDescent="0.2">
      <c r="A1454" s="43" t="s">
        <v>212</v>
      </c>
      <c r="B1454" s="44"/>
      <c r="C1454" s="42"/>
      <c r="D1454" s="42"/>
      <c r="E1454" s="42"/>
      <c r="F1454" s="42"/>
    </row>
    <row r="1455" spans="1:6" ht="25.5" outlineLevel="1" x14ac:dyDescent="0.2">
      <c r="A1455" s="42">
        <v>1</v>
      </c>
      <c r="B1455" s="51" t="s">
        <v>1719</v>
      </c>
      <c r="C1455" s="42"/>
      <c r="D1455" s="42"/>
      <c r="E1455" s="42"/>
      <c r="F1455" s="42"/>
    </row>
    <row r="1456" spans="1:6" outlineLevel="1" x14ac:dyDescent="0.2">
      <c r="A1456" s="42">
        <v>2</v>
      </c>
      <c r="B1456" s="51" t="s">
        <v>1720</v>
      </c>
      <c r="C1456" s="42"/>
      <c r="D1456" s="42"/>
      <c r="E1456" s="42"/>
      <c r="F1456" s="42"/>
    </row>
    <row r="1457" spans="1:6" outlineLevel="1" x14ac:dyDescent="0.2">
      <c r="A1457" s="42">
        <v>3</v>
      </c>
      <c r="B1457" s="51" t="s">
        <v>1721</v>
      </c>
      <c r="C1457" s="42"/>
      <c r="D1457" s="42"/>
      <c r="E1457" s="42"/>
      <c r="F1457" s="42"/>
    </row>
    <row r="1458" spans="1:6" ht="25.5" outlineLevel="1" x14ac:dyDescent="0.2">
      <c r="A1458" s="42">
        <v>4</v>
      </c>
      <c r="B1458" s="51" t="s">
        <v>1722</v>
      </c>
      <c r="C1458" s="42"/>
      <c r="D1458" s="42"/>
      <c r="E1458" s="42"/>
      <c r="F1458" s="42"/>
    </row>
    <row r="1459" spans="1:6" outlineLevel="1" x14ac:dyDescent="0.2">
      <c r="A1459" s="42">
        <v>5</v>
      </c>
      <c r="B1459" s="51" t="s">
        <v>1723</v>
      </c>
      <c r="C1459" s="42"/>
      <c r="D1459" s="42"/>
      <c r="E1459" s="42"/>
      <c r="F1459" s="42"/>
    </row>
    <row r="1460" spans="1:6" ht="25.5" outlineLevel="1" x14ac:dyDescent="0.2">
      <c r="A1460" s="42">
        <v>6</v>
      </c>
      <c r="B1460" s="51" t="s">
        <v>1724</v>
      </c>
      <c r="C1460" s="42"/>
      <c r="D1460" s="42"/>
      <c r="E1460" s="42"/>
      <c r="F1460" s="42"/>
    </row>
    <row r="1461" spans="1:6" ht="38.25" outlineLevel="1" x14ac:dyDescent="0.2">
      <c r="A1461" s="42">
        <v>7</v>
      </c>
      <c r="B1461" s="51" t="s">
        <v>1725</v>
      </c>
      <c r="C1461" s="42"/>
      <c r="D1461" s="42"/>
      <c r="E1461" s="42"/>
      <c r="F1461" s="42"/>
    </row>
    <row r="1462" spans="1:6" ht="25.5" outlineLevel="1" x14ac:dyDescent="0.2">
      <c r="A1462" s="42">
        <v>8</v>
      </c>
      <c r="B1462" s="51" t="s">
        <v>1726</v>
      </c>
      <c r="C1462" s="42"/>
      <c r="D1462" s="42"/>
      <c r="E1462" s="42"/>
      <c r="F1462" s="42"/>
    </row>
    <row r="1463" spans="1:6" outlineLevel="1" x14ac:dyDescent="0.2">
      <c r="A1463" s="42"/>
      <c r="B1463" s="42"/>
      <c r="C1463" s="42"/>
      <c r="D1463" s="42"/>
      <c r="E1463" s="42"/>
      <c r="F1463" s="42"/>
    </row>
    <row r="1464" spans="1:6" outlineLevel="1" x14ac:dyDescent="0.2">
      <c r="A1464" s="43" t="s">
        <v>214</v>
      </c>
      <c r="B1464" s="44"/>
      <c r="C1464" s="42"/>
      <c r="D1464" s="42"/>
      <c r="E1464" s="42"/>
      <c r="F1464" s="42"/>
    </row>
    <row r="1465" spans="1:6" ht="25.5" outlineLevel="1" x14ac:dyDescent="0.2">
      <c r="A1465" s="42">
        <v>1</v>
      </c>
      <c r="B1465" s="51" t="s">
        <v>1727</v>
      </c>
      <c r="C1465" s="42"/>
      <c r="D1465" s="42"/>
      <c r="E1465" s="42"/>
      <c r="F1465" s="42"/>
    </row>
    <row r="1466" spans="1:6" outlineLevel="1" x14ac:dyDescent="0.2">
      <c r="A1466" s="42">
        <v>2</v>
      </c>
      <c r="B1466" s="51" t="s">
        <v>1728</v>
      </c>
      <c r="C1466" s="42"/>
      <c r="D1466" s="42"/>
      <c r="E1466" s="42"/>
      <c r="F1466" s="42"/>
    </row>
    <row r="1467" spans="1:6" ht="25.5" outlineLevel="1" x14ac:dyDescent="0.2">
      <c r="A1467" s="42">
        <v>3</v>
      </c>
      <c r="B1467" s="51" t="s">
        <v>1729</v>
      </c>
      <c r="C1467" s="42"/>
      <c r="D1467" s="42"/>
      <c r="E1467" s="42"/>
      <c r="F1467" s="42"/>
    </row>
    <row r="1468" spans="1:6" ht="25.5" outlineLevel="1" x14ac:dyDescent="0.2">
      <c r="A1468" s="42">
        <v>4</v>
      </c>
      <c r="B1468" s="51" t="s">
        <v>1730</v>
      </c>
      <c r="C1468" s="42"/>
      <c r="D1468" s="42"/>
      <c r="E1468" s="42"/>
      <c r="F1468" s="42"/>
    </row>
    <row r="1469" spans="1:6" outlineLevel="1" x14ac:dyDescent="0.2">
      <c r="A1469" s="42">
        <v>5</v>
      </c>
      <c r="B1469" s="51" t="s">
        <v>1731</v>
      </c>
      <c r="C1469" s="42"/>
      <c r="D1469" s="42"/>
      <c r="E1469" s="42"/>
      <c r="F1469" s="42"/>
    </row>
    <row r="1470" spans="1:6" outlineLevel="1" x14ac:dyDescent="0.2">
      <c r="A1470" s="42"/>
      <c r="B1470" s="42"/>
      <c r="C1470" s="42"/>
      <c r="D1470" s="42"/>
      <c r="E1470" s="42"/>
      <c r="F1470" s="42"/>
    </row>
    <row r="1471" spans="1:6" outlineLevel="1" x14ac:dyDescent="0.2">
      <c r="A1471" s="43" t="s">
        <v>216</v>
      </c>
      <c r="B1471" s="44"/>
      <c r="C1471" s="42"/>
      <c r="D1471" s="42"/>
      <c r="E1471" s="42"/>
      <c r="F1471" s="42"/>
    </row>
    <row r="1472" spans="1:6" outlineLevel="1" x14ac:dyDescent="0.2">
      <c r="A1472" s="42">
        <v>1</v>
      </c>
      <c r="B1472" s="51" t="s">
        <v>1732</v>
      </c>
      <c r="C1472" s="42"/>
      <c r="D1472" s="42"/>
      <c r="E1472" s="42"/>
      <c r="F1472" s="42"/>
    </row>
    <row r="1473" spans="1:6" outlineLevel="1" x14ac:dyDescent="0.2">
      <c r="A1473" s="42">
        <v>2</v>
      </c>
      <c r="B1473" s="51" t="s">
        <v>1733</v>
      </c>
      <c r="C1473" s="42"/>
      <c r="D1473" s="42"/>
      <c r="E1473" s="42"/>
      <c r="F1473" s="42"/>
    </row>
    <row r="1474" spans="1:6" ht="25.5" outlineLevel="1" x14ac:dyDescent="0.2">
      <c r="A1474" s="42">
        <v>3</v>
      </c>
      <c r="B1474" s="51" t="s">
        <v>1734</v>
      </c>
      <c r="C1474" s="42"/>
      <c r="D1474" s="42"/>
      <c r="E1474" s="42"/>
      <c r="F1474" s="42"/>
    </row>
    <row r="1475" spans="1:6" outlineLevel="1" x14ac:dyDescent="0.2">
      <c r="A1475" s="42">
        <v>4</v>
      </c>
      <c r="B1475" s="51" t="s">
        <v>1735</v>
      </c>
      <c r="C1475" s="42"/>
      <c r="D1475" s="42"/>
      <c r="E1475" s="42"/>
      <c r="F1475" s="42"/>
    </row>
    <row r="1476" spans="1:6" ht="25.5" outlineLevel="1" x14ac:dyDescent="0.2">
      <c r="A1476" s="42">
        <v>5</v>
      </c>
      <c r="B1476" s="51" t="s">
        <v>1736</v>
      </c>
      <c r="C1476" s="42"/>
      <c r="D1476" s="42"/>
      <c r="E1476" s="42"/>
      <c r="F1476" s="42"/>
    </row>
    <row r="1477" spans="1:6" outlineLevel="1" x14ac:dyDescent="0.2">
      <c r="A1477" s="42"/>
      <c r="B1477" s="42"/>
      <c r="C1477" s="42"/>
      <c r="D1477" s="42"/>
      <c r="E1477" s="42"/>
      <c r="F1477" s="42"/>
    </row>
    <row r="1478" spans="1:6" outlineLevel="1" x14ac:dyDescent="0.2">
      <c r="A1478" s="43" t="s">
        <v>219</v>
      </c>
      <c r="B1478" s="44"/>
      <c r="C1478" s="42"/>
      <c r="D1478" s="42"/>
      <c r="E1478" s="42"/>
      <c r="F1478" s="42"/>
    </row>
    <row r="1479" spans="1:6" outlineLevel="1" x14ac:dyDescent="0.2">
      <c r="A1479" s="42">
        <v>1</v>
      </c>
      <c r="B1479" s="51" t="s">
        <v>1737</v>
      </c>
      <c r="C1479" s="42"/>
      <c r="D1479" s="42"/>
      <c r="E1479" s="42"/>
      <c r="F1479" s="42"/>
    </row>
    <row r="1480" spans="1:6" outlineLevel="1" x14ac:dyDescent="0.2">
      <c r="A1480" s="42">
        <v>2</v>
      </c>
      <c r="B1480" s="51" t="s">
        <v>1738</v>
      </c>
      <c r="C1480" s="42"/>
      <c r="D1480" s="42"/>
      <c r="E1480" s="42"/>
      <c r="F1480" s="42"/>
    </row>
    <row r="1481" spans="1:6" outlineLevel="1" x14ac:dyDescent="0.2">
      <c r="A1481" s="42">
        <v>3</v>
      </c>
      <c r="B1481" s="51" t="s">
        <v>1739</v>
      </c>
      <c r="C1481" s="42"/>
      <c r="D1481" s="42"/>
      <c r="E1481" s="42"/>
      <c r="F1481" s="42"/>
    </row>
    <row r="1482" spans="1:6" outlineLevel="1" x14ac:dyDescent="0.2">
      <c r="A1482" s="42"/>
      <c r="B1482" s="42"/>
      <c r="C1482" s="42"/>
      <c r="D1482" s="42"/>
      <c r="E1482" s="42"/>
      <c r="F1482" s="42"/>
    </row>
    <row r="1483" spans="1:6" outlineLevel="1" x14ac:dyDescent="0.2">
      <c r="A1483" s="43" t="s">
        <v>221</v>
      </c>
      <c r="B1483" s="44"/>
      <c r="C1483" s="42"/>
      <c r="D1483" s="42"/>
      <c r="E1483" s="42"/>
      <c r="F1483" s="42"/>
    </row>
    <row r="1484" spans="1:6" ht="25.5" outlineLevel="1" x14ac:dyDescent="0.2">
      <c r="A1484" s="42">
        <v>1</v>
      </c>
      <c r="B1484" s="51" t="s">
        <v>1740</v>
      </c>
      <c r="C1484" s="42"/>
      <c r="D1484" s="42"/>
      <c r="E1484" s="42"/>
      <c r="F1484" s="42"/>
    </row>
    <row r="1485" spans="1:6" outlineLevel="1" x14ac:dyDescent="0.2">
      <c r="A1485" s="42">
        <v>2</v>
      </c>
      <c r="B1485" s="51" t="s">
        <v>1741</v>
      </c>
      <c r="C1485" s="42"/>
      <c r="D1485" s="42"/>
      <c r="E1485" s="42"/>
      <c r="F1485" s="42"/>
    </row>
    <row r="1486" spans="1:6" outlineLevel="1" x14ac:dyDescent="0.2">
      <c r="A1486" s="42">
        <v>3</v>
      </c>
      <c r="B1486" s="51" t="s">
        <v>1742</v>
      </c>
      <c r="C1486" s="42"/>
      <c r="D1486" s="42"/>
      <c r="E1486" s="42"/>
      <c r="F1486" s="42"/>
    </row>
    <row r="1487" spans="1:6" outlineLevel="1" x14ac:dyDescent="0.2">
      <c r="A1487" s="42">
        <v>4</v>
      </c>
      <c r="B1487" s="51" t="s">
        <v>1743</v>
      </c>
      <c r="C1487" s="42"/>
      <c r="D1487" s="42"/>
      <c r="E1487" s="42"/>
      <c r="F1487" s="42"/>
    </row>
    <row r="1488" spans="1:6" outlineLevel="1" x14ac:dyDescent="0.2">
      <c r="A1488" s="42"/>
      <c r="B1488" s="42"/>
      <c r="C1488" s="42"/>
      <c r="D1488" s="42"/>
      <c r="E1488" s="42"/>
      <c r="F1488" s="42"/>
    </row>
    <row r="1489" spans="1:6" outlineLevel="1" x14ac:dyDescent="0.2">
      <c r="A1489" s="43" t="s">
        <v>223</v>
      </c>
      <c r="B1489" s="44"/>
      <c r="C1489" s="42"/>
      <c r="D1489" s="42"/>
      <c r="E1489" s="42"/>
      <c r="F1489" s="42"/>
    </row>
    <row r="1490" spans="1:6" ht="25.5" outlineLevel="1" x14ac:dyDescent="0.2">
      <c r="A1490" s="42">
        <v>1</v>
      </c>
      <c r="B1490" s="51" t="s">
        <v>1744</v>
      </c>
      <c r="C1490" s="42"/>
      <c r="D1490" s="42"/>
      <c r="E1490" s="42"/>
      <c r="F1490" s="42"/>
    </row>
    <row r="1491" spans="1:6" ht="25.5" outlineLevel="1" x14ac:dyDescent="0.2">
      <c r="A1491" s="42">
        <v>2</v>
      </c>
      <c r="B1491" s="51" t="s">
        <v>1745</v>
      </c>
      <c r="C1491" s="42"/>
      <c r="D1491" s="42"/>
      <c r="E1491" s="42"/>
      <c r="F1491" s="42"/>
    </row>
    <row r="1492" spans="1:6" ht="25.5" outlineLevel="1" x14ac:dyDescent="0.2">
      <c r="A1492" s="42">
        <v>3</v>
      </c>
      <c r="B1492" s="51" t="s">
        <v>1746</v>
      </c>
      <c r="C1492" s="42"/>
      <c r="D1492" s="42"/>
      <c r="E1492" s="42"/>
      <c r="F1492" s="42"/>
    </row>
    <row r="1493" spans="1:6" outlineLevel="1" x14ac:dyDescent="0.2">
      <c r="A1493" s="42">
        <v>4</v>
      </c>
      <c r="B1493" s="51" t="s">
        <v>1747</v>
      </c>
      <c r="C1493" s="42"/>
      <c r="D1493" s="42"/>
      <c r="E1493" s="42"/>
      <c r="F1493" s="42"/>
    </row>
    <row r="1494" spans="1:6" outlineLevel="1" x14ac:dyDescent="0.2">
      <c r="A1494" s="42"/>
      <c r="B1494" s="42"/>
      <c r="C1494" s="42"/>
      <c r="D1494" s="42"/>
      <c r="E1494" s="42"/>
      <c r="F1494" s="42"/>
    </row>
    <row r="1495" spans="1:6" outlineLevel="1" x14ac:dyDescent="0.2">
      <c r="A1495" s="43" t="s">
        <v>225</v>
      </c>
      <c r="B1495" s="44"/>
      <c r="C1495" s="42"/>
      <c r="D1495" s="42"/>
      <c r="E1495" s="42"/>
      <c r="F1495" s="42"/>
    </row>
    <row r="1496" spans="1:6" ht="25.5" outlineLevel="1" x14ac:dyDescent="0.2">
      <c r="A1496" s="42">
        <v>1</v>
      </c>
      <c r="B1496" s="51" t="s">
        <v>1748</v>
      </c>
      <c r="C1496" s="42"/>
      <c r="D1496" s="42"/>
      <c r="E1496" s="42"/>
      <c r="F1496" s="42"/>
    </row>
    <row r="1497" spans="1:6" outlineLevel="1" x14ac:dyDescent="0.2">
      <c r="A1497" s="42">
        <v>2</v>
      </c>
      <c r="B1497" s="51" t="s">
        <v>1749</v>
      </c>
      <c r="C1497" s="42"/>
      <c r="D1497" s="42"/>
      <c r="E1497" s="42"/>
      <c r="F1497" s="42"/>
    </row>
    <row r="1498" spans="1:6" outlineLevel="1" x14ac:dyDescent="0.2">
      <c r="A1498" s="42">
        <v>3</v>
      </c>
      <c r="B1498" s="51" t="s">
        <v>1750</v>
      </c>
      <c r="C1498" s="42"/>
      <c r="D1498" s="42"/>
      <c r="E1498" s="42"/>
      <c r="F1498" s="42"/>
    </row>
    <row r="1499" spans="1:6" outlineLevel="1" x14ac:dyDescent="0.2">
      <c r="A1499" s="42">
        <v>4</v>
      </c>
      <c r="B1499" s="51" t="s">
        <v>1751</v>
      </c>
      <c r="C1499" s="42"/>
      <c r="D1499" s="42"/>
      <c r="E1499" s="42"/>
      <c r="F1499" s="42"/>
    </row>
    <row r="1500" spans="1:6" outlineLevel="1" x14ac:dyDescent="0.2">
      <c r="A1500" s="42"/>
      <c r="B1500" s="42"/>
      <c r="C1500" s="42"/>
      <c r="D1500" s="42"/>
      <c r="E1500" s="42"/>
      <c r="F1500" s="42"/>
    </row>
    <row r="1501" spans="1:6" outlineLevel="1" x14ac:dyDescent="0.2">
      <c r="A1501" s="43" t="s">
        <v>227</v>
      </c>
      <c r="B1501" s="44"/>
      <c r="C1501" s="42"/>
      <c r="D1501" s="42"/>
      <c r="E1501" s="42"/>
      <c r="F1501" s="42"/>
    </row>
    <row r="1502" spans="1:6" ht="25.5" outlineLevel="1" x14ac:dyDescent="0.2">
      <c r="A1502" s="42">
        <v>1</v>
      </c>
      <c r="B1502" s="51" t="s">
        <v>1752</v>
      </c>
      <c r="C1502" s="42"/>
      <c r="D1502" s="42"/>
      <c r="E1502" s="42"/>
      <c r="F1502" s="42"/>
    </row>
    <row r="1503" spans="1:6" outlineLevel="1" x14ac:dyDescent="0.2">
      <c r="A1503" s="42">
        <v>2</v>
      </c>
      <c r="B1503" s="51" t="s">
        <v>1753</v>
      </c>
      <c r="C1503" s="42"/>
      <c r="D1503" s="42"/>
      <c r="E1503" s="42"/>
      <c r="F1503" s="42"/>
    </row>
    <row r="1504" spans="1:6" outlineLevel="1" x14ac:dyDescent="0.2">
      <c r="A1504" s="42">
        <v>3</v>
      </c>
      <c r="B1504" s="51" t="s">
        <v>1754</v>
      </c>
      <c r="C1504" s="42"/>
      <c r="D1504" s="42"/>
      <c r="E1504" s="42"/>
      <c r="F1504" s="42"/>
    </row>
    <row r="1505" spans="1:6" outlineLevel="1" x14ac:dyDescent="0.2">
      <c r="A1505" s="42">
        <v>4</v>
      </c>
      <c r="B1505" s="51" t="s">
        <v>1755</v>
      </c>
      <c r="C1505" s="42"/>
      <c r="D1505" s="42"/>
      <c r="E1505" s="42"/>
      <c r="F1505" s="42"/>
    </row>
    <row r="1506" spans="1:6" outlineLevel="1" x14ac:dyDescent="0.2">
      <c r="A1506" s="42"/>
      <c r="B1506" s="42"/>
      <c r="C1506" s="42"/>
      <c r="D1506" s="42"/>
      <c r="E1506" s="42"/>
      <c r="F1506" s="42"/>
    </row>
    <row r="1507" spans="1:6" outlineLevel="1" x14ac:dyDescent="0.2">
      <c r="A1507" s="43" t="s">
        <v>230</v>
      </c>
      <c r="B1507" s="44"/>
      <c r="C1507" s="42"/>
      <c r="D1507" s="42"/>
      <c r="E1507" s="42"/>
      <c r="F1507" s="42"/>
    </row>
    <row r="1508" spans="1:6" outlineLevel="1" x14ac:dyDescent="0.2">
      <c r="A1508" s="42">
        <v>1</v>
      </c>
      <c r="B1508" s="51" t="s">
        <v>1756</v>
      </c>
      <c r="C1508" s="42"/>
      <c r="D1508" s="42"/>
      <c r="E1508" s="42"/>
      <c r="F1508" s="42"/>
    </row>
    <row r="1509" spans="1:6" outlineLevel="1" x14ac:dyDescent="0.2">
      <c r="A1509" s="42">
        <v>2</v>
      </c>
      <c r="B1509" s="51" t="s">
        <v>1757</v>
      </c>
      <c r="C1509" s="42"/>
      <c r="D1509" s="42"/>
      <c r="E1509" s="42"/>
      <c r="F1509" s="42"/>
    </row>
    <row r="1510" spans="1:6" ht="25.5" outlineLevel="1" x14ac:dyDescent="0.2">
      <c r="A1510" s="42">
        <v>3</v>
      </c>
      <c r="B1510" s="51" t="s">
        <v>1758</v>
      </c>
      <c r="C1510" s="42"/>
      <c r="D1510" s="42"/>
      <c r="E1510" s="42"/>
      <c r="F1510" s="42"/>
    </row>
    <row r="1511" spans="1:6" outlineLevel="1" x14ac:dyDescent="0.2">
      <c r="A1511" s="42">
        <v>4</v>
      </c>
      <c r="B1511" s="51" t="s">
        <v>1759</v>
      </c>
      <c r="C1511" s="42"/>
      <c r="D1511" s="42"/>
      <c r="E1511" s="42"/>
      <c r="F1511" s="42"/>
    </row>
    <row r="1512" spans="1:6" outlineLevel="1" x14ac:dyDescent="0.2">
      <c r="A1512" s="42"/>
      <c r="B1512" s="42"/>
      <c r="C1512" s="42"/>
      <c r="D1512" s="42"/>
      <c r="E1512" s="42"/>
      <c r="F1512" s="42"/>
    </row>
    <row r="1513" spans="1:6" outlineLevel="1" x14ac:dyDescent="0.2">
      <c r="A1513" s="43" t="s">
        <v>232</v>
      </c>
      <c r="B1513" s="44"/>
      <c r="C1513" s="42"/>
      <c r="D1513" s="42"/>
      <c r="E1513" s="42"/>
      <c r="F1513" s="42"/>
    </row>
    <row r="1514" spans="1:6" outlineLevel="1" x14ac:dyDescent="0.2">
      <c r="A1514" s="42">
        <v>1</v>
      </c>
      <c r="B1514" s="51" t="s">
        <v>1760</v>
      </c>
      <c r="C1514" s="42"/>
      <c r="D1514" s="42"/>
      <c r="E1514" s="42"/>
      <c r="F1514" s="42"/>
    </row>
    <row r="1515" spans="1:6" outlineLevel="1" x14ac:dyDescent="0.2">
      <c r="A1515" s="42">
        <v>2</v>
      </c>
      <c r="B1515" s="51" t="s">
        <v>1761</v>
      </c>
      <c r="C1515" s="42"/>
      <c r="D1515" s="42"/>
      <c r="E1515" s="42"/>
      <c r="F1515" s="42"/>
    </row>
    <row r="1516" spans="1:6" outlineLevel="1" x14ac:dyDescent="0.2">
      <c r="A1516" s="42">
        <v>3</v>
      </c>
      <c r="B1516" s="51" t="s">
        <v>1762</v>
      </c>
      <c r="C1516" s="42"/>
      <c r="D1516" s="42"/>
      <c r="E1516" s="42"/>
      <c r="F1516" s="42"/>
    </row>
    <row r="1517" spans="1:6" outlineLevel="1" x14ac:dyDescent="0.2">
      <c r="A1517" s="42"/>
      <c r="B1517" s="42"/>
      <c r="C1517" s="42"/>
      <c r="D1517" s="42"/>
      <c r="E1517" s="42"/>
      <c r="F1517" s="42"/>
    </row>
    <row r="1518" spans="1:6" outlineLevel="1" x14ac:dyDescent="0.2">
      <c r="A1518" s="43" t="s">
        <v>234</v>
      </c>
      <c r="B1518" s="44"/>
      <c r="C1518" s="42"/>
      <c r="D1518" s="42"/>
      <c r="E1518" s="42"/>
      <c r="F1518" s="42"/>
    </row>
    <row r="1519" spans="1:6" ht="25.5" outlineLevel="1" x14ac:dyDescent="0.2">
      <c r="A1519" s="42">
        <v>1</v>
      </c>
      <c r="B1519" s="51" t="s">
        <v>1763</v>
      </c>
      <c r="C1519" s="42"/>
      <c r="D1519" s="42"/>
      <c r="E1519" s="42"/>
      <c r="F1519" s="42"/>
    </row>
    <row r="1520" spans="1:6" outlineLevel="1" x14ac:dyDescent="0.2">
      <c r="A1520" s="42">
        <v>2</v>
      </c>
      <c r="B1520" s="51" t="s">
        <v>1764</v>
      </c>
      <c r="C1520" s="42"/>
      <c r="D1520" s="42"/>
      <c r="E1520" s="42"/>
      <c r="F1520" s="42"/>
    </row>
    <row r="1521" spans="1:6" outlineLevel="1" x14ac:dyDescent="0.2">
      <c r="A1521" s="42">
        <v>3</v>
      </c>
      <c r="B1521" s="51" t="s">
        <v>1765</v>
      </c>
      <c r="C1521" s="42"/>
      <c r="D1521" s="42"/>
      <c r="E1521" s="42"/>
      <c r="F1521" s="42"/>
    </row>
    <row r="1522" spans="1:6" ht="25.5" outlineLevel="1" x14ac:dyDescent="0.2">
      <c r="A1522" s="42">
        <v>4</v>
      </c>
      <c r="B1522" s="51" t="s">
        <v>1766</v>
      </c>
      <c r="C1522" s="42"/>
      <c r="D1522" s="42"/>
      <c r="E1522" s="42"/>
      <c r="F1522" s="42"/>
    </row>
    <row r="1523" spans="1:6" ht="25.5" outlineLevel="1" x14ac:dyDescent="0.2">
      <c r="A1523" s="42">
        <v>5</v>
      </c>
      <c r="B1523" s="51" t="s">
        <v>1767</v>
      </c>
      <c r="C1523" s="42"/>
      <c r="D1523" s="42"/>
      <c r="E1523" s="42"/>
      <c r="F1523" s="42"/>
    </row>
    <row r="1524" spans="1:6" outlineLevel="1" x14ac:dyDescent="0.2">
      <c r="A1524" s="42"/>
      <c r="B1524" s="42"/>
      <c r="C1524" s="42"/>
      <c r="D1524" s="42"/>
      <c r="E1524" s="42"/>
      <c r="F1524" s="42"/>
    </row>
    <row r="1525" spans="1:6" outlineLevel="1" x14ac:dyDescent="0.2">
      <c r="A1525" s="43" t="s">
        <v>236</v>
      </c>
      <c r="B1525" s="44"/>
      <c r="C1525" s="42"/>
      <c r="D1525" s="42"/>
      <c r="E1525" s="42"/>
      <c r="F1525" s="42"/>
    </row>
    <row r="1526" spans="1:6" outlineLevel="1" x14ac:dyDescent="0.2">
      <c r="A1526" s="42">
        <v>1</v>
      </c>
      <c r="B1526" s="51" t="s">
        <v>1768</v>
      </c>
      <c r="C1526" s="42"/>
      <c r="D1526" s="42"/>
      <c r="E1526" s="42"/>
      <c r="F1526" s="42"/>
    </row>
    <row r="1527" spans="1:6" outlineLevel="1" x14ac:dyDescent="0.2">
      <c r="A1527" s="42">
        <v>2</v>
      </c>
      <c r="B1527" s="51" t="s">
        <v>1761</v>
      </c>
      <c r="C1527" s="42"/>
      <c r="D1527" s="42"/>
      <c r="E1527" s="42"/>
      <c r="F1527" s="42"/>
    </row>
    <row r="1528" spans="1:6" outlineLevel="1" x14ac:dyDescent="0.2">
      <c r="A1528" s="42">
        <v>3</v>
      </c>
      <c r="B1528" s="51" t="s">
        <v>1762</v>
      </c>
      <c r="C1528" s="42"/>
      <c r="D1528" s="42"/>
      <c r="E1528" s="42"/>
      <c r="F1528" s="42"/>
    </row>
    <row r="1529" spans="1:6" outlineLevel="1" x14ac:dyDescent="0.2">
      <c r="A1529" s="42"/>
      <c r="B1529" s="42"/>
      <c r="C1529" s="42"/>
      <c r="D1529" s="42"/>
      <c r="E1529" s="42"/>
      <c r="F1529" s="42"/>
    </row>
    <row r="1530" spans="1:6" outlineLevel="1" x14ac:dyDescent="0.2">
      <c r="A1530" s="43" t="s">
        <v>238</v>
      </c>
      <c r="B1530" s="44"/>
      <c r="C1530" s="42"/>
      <c r="D1530" s="42"/>
      <c r="E1530" s="42"/>
      <c r="F1530" s="42"/>
    </row>
    <row r="1531" spans="1:6" outlineLevel="1" x14ac:dyDescent="0.2">
      <c r="A1531" s="42">
        <v>1</v>
      </c>
      <c r="B1531" s="51" t="s">
        <v>1769</v>
      </c>
      <c r="C1531" s="42"/>
      <c r="D1531" s="42"/>
      <c r="E1531" s="42"/>
      <c r="F1531" s="42"/>
    </row>
    <row r="1532" spans="1:6" outlineLevel="1" x14ac:dyDescent="0.2">
      <c r="A1532" s="42">
        <v>2</v>
      </c>
      <c r="B1532" s="51" t="s">
        <v>1770</v>
      </c>
      <c r="C1532" s="42"/>
      <c r="D1532" s="42"/>
      <c r="E1532" s="42"/>
      <c r="F1532" s="42"/>
    </row>
    <row r="1533" spans="1:6" ht="25.5" outlineLevel="1" x14ac:dyDescent="0.2">
      <c r="A1533" s="42">
        <v>3</v>
      </c>
      <c r="B1533" s="51" t="s">
        <v>1771</v>
      </c>
      <c r="C1533" s="42"/>
      <c r="D1533" s="42"/>
      <c r="E1533" s="42"/>
      <c r="F1533" s="42"/>
    </row>
    <row r="1534" spans="1:6" outlineLevel="1" x14ac:dyDescent="0.2">
      <c r="A1534" s="42">
        <v>4</v>
      </c>
      <c r="B1534" s="51" t="s">
        <v>1772</v>
      </c>
      <c r="C1534" s="42"/>
      <c r="D1534" s="42"/>
      <c r="E1534" s="42"/>
      <c r="F1534" s="42"/>
    </row>
    <row r="1535" spans="1:6" outlineLevel="1" x14ac:dyDescent="0.2">
      <c r="A1535" s="42"/>
      <c r="B1535" s="42"/>
      <c r="C1535" s="42"/>
      <c r="D1535" s="42"/>
      <c r="E1535" s="42"/>
      <c r="F1535" s="42"/>
    </row>
    <row r="1536" spans="1:6" outlineLevel="1" x14ac:dyDescent="0.2">
      <c r="A1536" s="43" t="s">
        <v>240</v>
      </c>
      <c r="B1536" s="44"/>
      <c r="C1536" s="42"/>
      <c r="D1536" s="42"/>
      <c r="E1536" s="42"/>
      <c r="F1536" s="42"/>
    </row>
    <row r="1537" spans="1:6" outlineLevel="1" x14ac:dyDescent="0.2">
      <c r="A1537" s="42">
        <v>1</v>
      </c>
      <c r="B1537" s="51" t="s">
        <v>1773</v>
      </c>
      <c r="C1537" s="42"/>
      <c r="D1537" s="42"/>
      <c r="E1537" s="42"/>
      <c r="F1537" s="42"/>
    </row>
    <row r="1538" spans="1:6" outlineLevel="1" x14ac:dyDescent="0.2">
      <c r="A1538" s="42">
        <v>2</v>
      </c>
      <c r="B1538" s="51" t="s">
        <v>1774</v>
      </c>
      <c r="C1538" s="42"/>
      <c r="D1538" s="42"/>
      <c r="E1538" s="42"/>
      <c r="F1538" s="42"/>
    </row>
    <row r="1539" spans="1:6" outlineLevel="1" x14ac:dyDescent="0.2">
      <c r="A1539" s="42">
        <v>3</v>
      </c>
      <c r="B1539" s="51" t="s">
        <v>1775</v>
      </c>
      <c r="C1539" s="42"/>
      <c r="D1539" s="42"/>
      <c r="E1539" s="42"/>
      <c r="F1539" s="42"/>
    </row>
    <row r="1540" spans="1:6" outlineLevel="1" x14ac:dyDescent="0.2">
      <c r="A1540" s="42">
        <v>4</v>
      </c>
      <c r="B1540" s="51" t="s">
        <v>1776</v>
      </c>
      <c r="C1540" s="42"/>
      <c r="D1540" s="42"/>
      <c r="E1540" s="42"/>
      <c r="F1540" s="42"/>
    </row>
    <row r="1541" spans="1:6" outlineLevel="1" x14ac:dyDescent="0.2">
      <c r="A1541" s="42"/>
      <c r="B1541" s="42"/>
      <c r="C1541" s="42"/>
      <c r="D1541" s="42"/>
      <c r="E1541" s="42"/>
      <c r="F1541" s="42"/>
    </row>
    <row r="1542" spans="1:6" outlineLevel="1" x14ac:dyDescent="0.2">
      <c r="A1542" s="43" t="s">
        <v>243</v>
      </c>
      <c r="B1542" s="44"/>
      <c r="C1542" s="42"/>
      <c r="D1542" s="42"/>
      <c r="E1542" s="42"/>
      <c r="F1542" s="42"/>
    </row>
    <row r="1543" spans="1:6" ht="25.5" outlineLevel="1" x14ac:dyDescent="0.2">
      <c r="A1543" s="42">
        <v>1</v>
      </c>
      <c r="B1543" s="51" t="s">
        <v>1777</v>
      </c>
      <c r="C1543" s="42"/>
      <c r="D1543" s="42"/>
      <c r="E1543" s="42"/>
      <c r="F1543" s="42"/>
    </row>
    <row r="1544" spans="1:6" outlineLevel="1" x14ac:dyDescent="0.2">
      <c r="A1544" s="42">
        <v>2</v>
      </c>
      <c r="B1544" s="51" t="s">
        <v>1778</v>
      </c>
      <c r="C1544" s="42"/>
      <c r="D1544" s="42"/>
      <c r="E1544" s="42"/>
      <c r="F1544" s="42"/>
    </row>
    <row r="1545" spans="1:6" ht="25.5" outlineLevel="1" x14ac:dyDescent="0.2">
      <c r="A1545" s="42">
        <v>3</v>
      </c>
      <c r="B1545" s="51" t="s">
        <v>1779</v>
      </c>
      <c r="C1545" s="42"/>
      <c r="D1545" s="42"/>
      <c r="E1545" s="42"/>
      <c r="F1545" s="42"/>
    </row>
    <row r="1546" spans="1:6" outlineLevel="1" x14ac:dyDescent="0.2">
      <c r="A1546" s="42">
        <v>4</v>
      </c>
      <c r="B1546" s="51" t="s">
        <v>1780</v>
      </c>
      <c r="C1546" s="42"/>
      <c r="D1546" s="42"/>
      <c r="E1546" s="42"/>
      <c r="F1546" s="42"/>
    </row>
    <row r="1547" spans="1:6" outlineLevel="1" x14ac:dyDescent="0.2">
      <c r="A1547" s="42"/>
      <c r="B1547" s="42"/>
      <c r="C1547" s="42"/>
      <c r="D1547" s="42"/>
      <c r="E1547" s="42"/>
      <c r="F1547" s="42"/>
    </row>
    <row r="1548" spans="1:6" outlineLevel="1" x14ac:dyDescent="0.2">
      <c r="A1548" s="43" t="s">
        <v>245</v>
      </c>
      <c r="B1548" s="44"/>
      <c r="C1548" s="42"/>
      <c r="D1548" s="42"/>
      <c r="E1548" s="42"/>
      <c r="F1548" s="42"/>
    </row>
    <row r="1549" spans="1:6" outlineLevel="1" x14ac:dyDescent="0.2">
      <c r="A1549" s="42">
        <v>1</v>
      </c>
      <c r="B1549" s="51" t="s">
        <v>1781</v>
      </c>
      <c r="C1549" s="42"/>
      <c r="D1549" s="42"/>
      <c r="E1549" s="42"/>
      <c r="F1549" s="42"/>
    </row>
    <row r="1550" spans="1:6" outlineLevel="1" x14ac:dyDescent="0.2">
      <c r="A1550" s="42">
        <v>2</v>
      </c>
      <c r="B1550" s="51" t="s">
        <v>1761</v>
      </c>
      <c r="C1550" s="42"/>
      <c r="D1550" s="42"/>
      <c r="E1550" s="42"/>
      <c r="F1550" s="42"/>
    </row>
    <row r="1551" spans="1:6" outlineLevel="1" x14ac:dyDescent="0.2">
      <c r="A1551" s="42">
        <v>3</v>
      </c>
      <c r="B1551" s="51" t="s">
        <v>1762</v>
      </c>
      <c r="C1551" s="42"/>
      <c r="D1551" s="42"/>
      <c r="E1551" s="42"/>
      <c r="F1551" s="42"/>
    </row>
    <row r="1552" spans="1:6" outlineLevel="1" x14ac:dyDescent="0.2">
      <c r="A1552" s="42"/>
      <c r="B1552" s="42"/>
      <c r="C1552" s="42"/>
      <c r="D1552" s="42"/>
      <c r="E1552" s="42"/>
      <c r="F1552" s="42"/>
    </row>
    <row r="1553" spans="1:6" outlineLevel="1" x14ac:dyDescent="0.2">
      <c r="A1553" s="43" t="s">
        <v>247</v>
      </c>
      <c r="B1553" s="44"/>
      <c r="C1553" s="42"/>
      <c r="D1553" s="42"/>
      <c r="E1553" s="42"/>
      <c r="F1553" s="42"/>
    </row>
    <row r="1554" spans="1:6" ht="25.5" outlineLevel="1" x14ac:dyDescent="0.2">
      <c r="A1554" s="42">
        <v>1</v>
      </c>
      <c r="B1554" s="51" t="s">
        <v>1782</v>
      </c>
      <c r="C1554" s="42"/>
      <c r="D1554" s="42"/>
      <c r="E1554" s="42"/>
      <c r="F1554" s="42"/>
    </row>
    <row r="1555" spans="1:6" outlineLevel="1" x14ac:dyDescent="0.2">
      <c r="A1555" s="42">
        <v>2</v>
      </c>
      <c r="B1555" s="51" t="s">
        <v>1783</v>
      </c>
      <c r="C1555" s="42"/>
      <c r="D1555" s="42"/>
      <c r="E1555" s="42"/>
      <c r="F1555" s="42"/>
    </row>
    <row r="1556" spans="1:6" ht="25.5" outlineLevel="1" x14ac:dyDescent="0.2">
      <c r="A1556" s="42">
        <v>3</v>
      </c>
      <c r="B1556" s="51" t="s">
        <v>1784</v>
      </c>
      <c r="C1556" s="42"/>
      <c r="D1556" s="42"/>
      <c r="E1556" s="42"/>
      <c r="F1556" s="42"/>
    </row>
    <row r="1557" spans="1:6" outlineLevel="1" x14ac:dyDescent="0.2">
      <c r="A1557" s="42">
        <v>4</v>
      </c>
      <c r="B1557" s="51" t="s">
        <v>1785</v>
      </c>
      <c r="C1557" s="42"/>
      <c r="D1557" s="42"/>
      <c r="E1557" s="42"/>
      <c r="F1557" s="42"/>
    </row>
    <row r="1558" spans="1:6" outlineLevel="1" x14ac:dyDescent="0.2">
      <c r="A1558" s="42"/>
      <c r="B1558" s="42"/>
      <c r="C1558" s="42"/>
      <c r="D1558" s="42"/>
      <c r="E1558" s="42"/>
      <c r="F1558" s="42"/>
    </row>
    <row r="1559" spans="1:6" outlineLevel="1" x14ac:dyDescent="0.2">
      <c r="A1559" s="43" t="s">
        <v>250</v>
      </c>
      <c r="B1559" s="44"/>
      <c r="C1559" s="42"/>
      <c r="D1559" s="42"/>
      <c r="E1559" s="42"/>
      <c r="F1559" s="42"/>
    </row>
    <row r="1560" spans="1:6" ht="25.5" outlineLevel="1" x14ac:dyDescent="0.2">
      <c r="A1560" s="42">
        <v>1</v>
      </c>
      <c r="B1560" s="51" t="s">
        <v>1786</v>
      </c>
      <c r="C1560" s="42"/>
      <c r="D1560" s="42"/>
      <c r="E1560" s="42"/>
      <c r="F1560" s="42"/>
    </row>
    <row r="1561" spans="1:6" outlineLevel="1" x14ac:dyDescent="0.2">
      <c r="A1561" s="42">
        <v>2</v>
      </c>
      <c r="B1561" s="51" t="s">
        <v>1787</v>
      </c>
      <c r="C1561" s="42"/>
      <c r="D1561" s="42"/>
      <c r="E1561" s="42"/>
      <c r="F1561" s="42"/>
    </row>
    <row r="1562" spans="1:6" outlineLevel="1" x14ac:dyDescent="0.2">
      <c r="A1562" s="42">
        <v>3</v>
      </c>
      <c r="B1562" s="51" t="s">
        <v>1788</v>
      </c>
      <c r="C1562" s="42"/>
      <c r="D1562" s="42"/>
      <c r="E1562" s="42"/>
      <c r="F1562" s="42"/>
    </row>
    <row r="1563" spans="1:6" outlineLevel="1" x14ac:dyDescent="0.2">
      <c r="A1563" s="42">
        <v>4</v>
      </c>
      <c r="B1563" s="51" t="s">
        <v>1789</v>
      </c>
      <c r="C1563" s="42"/>
      <c r="D1563" s="42"/>
      <c r="E1563" s="42"/>
      <c r="F1563" s="42"/>
    </row>
    <row r="1564" spans="1:6" outlineLevel="1" x14ac:dyDescent="0.2">
      <c r="A1564" s="42"/>
      <c r="B1564" s="42"/>
      <c r="C1564" s="42"/>
      <c r="D1564" s="42"/>
      <c r="E1564" s="42"/>
      <c r="F1564" s="42"/>
    </row>
    <row r="1565" spans="1:6" outlineLevel="1" x14ac:dyDescent="0.2">
      <c r="A1565" s="43" t="s">
        <v>254</v>
      </c>
      <c r="B1565" s="44"/>
      <c r="C1565" s="42"/>
      <c r="D1565" s="42"/>
      <c r="E1565" s="42"/>
      <c r="F1565" s="42"/>
    </row>
    <row r="1566" spans="1:6" ht="25.5" outlineLevel="1" x14ac:dyDescent="0.2">
      <c r="A1566" s="42">
        <v>1</v>
      </c>
      <c r="B1566" s="51" t="s">
        <v>1790</v>
      </c>
      <c r="C1566" s="42"/>
      <c r="D1566" s="42"/>
      <c r="E1566" s="42"/>
      <c r="F1566" s="42"/>
    </row>
    <row r="1567" spans="1:6" outlineLevel="1" x14ac:dyDescent="0.2">
      <c r="A1567" s="42">
        <v>2</v>
      </c>
      <c r="B1567" s="51" t="s">
        <v>1787</v>
      </c>
      <c r="C1567" s="42"/>
      <c r="D1567" s="42"/>
      <c r="E1567" s="42"/>
      <c r="F1567" s="42"/>
    </row>
    <row r="1568" spans="1:6" outlineLevel="1" x14ac:dyDescent="0.2">
      <c r="A1568" s="42">
        <v>3</v>
      </c>
      <c r="B1568" s="51" t="s">
        <v>1788</v>
      </c>
      <c r="C1568" s="42"/>
      <c r="D1568" s="42"/>
      <c r="E1568" s="42"/>
      <c r="F1568" s="42"/>
    </row>
    <row r="1569" spans="1:6" outlineLevel="1" x14ac:dyDescent="0.2">
      <c r="A1569" s="42">
        <v>4</v>
      </c>
      <c r="B1569" s="51" t="s">
        <v>1789</v>
      </c>
      <c r="C1569" s="42"/>
      <c r="D1569" s="42"/>
      <c r="E1569" s="42"/>
      <c r="F1569" s="42"/>
    </row>
    <row r="1570" spans="1:6" outlineLevel="1" x14ac:dyDescent="0.2">
      <c r="A1570" s="42"/>
      <c r="B1570" s="42"/>
      <c r="C1570" s="42"/>
      <c r="D1570" s="42"/>
      <c r="E1570" s="42"/>
      <c r="F1570" s="42"/>
    </row>
    <row r="1571" spans="1:6" outlineLevel="1" x14ac:dyDescent="0.2">
      <c r="A1571" s="43" t="s">
        <v>257</v>
      </c>
      <c r="B1571" s="44"/>
      <c r="C1571" s="42"/>
      <c r="D1571" s="42"/>
      <c r="E1571" s="42"/>
      <c r="F1571" s="42"/>
    </row>
    <row r="1572" spans="1:6" outlineLevel="1" x14ac:dyDescent="0.2">
      <c r="A1572" s="42">
        <v>1</v>
      </c>
      <c r="B1572" s="51" t="s">
        <v>1791</v>
      </c>
      <c r="C1572" s="42"/>
      <c r="D1572" s="42"/>
      <c r="E1572" s="42"/>
      <c r="F1572" s="42"/>
    </row>
    <row r="1573" spans="1:6" outlineLevel="1" x14ac:dyDescent="0.2">
      <c r="A1573" s="42">
        <v>2</v>
      </c>
      <c r="B1573" s="51" t="s">
        <v>1787</v>
      </c>
      <c r="C1573" s="42"/>
      <c r="D1573" s="42"/>
      <c r="E1573" s="42"/>
      <c r="F1573" s="42"/>
    </row>
    <row r="1574" spans="1:6" outlineLevel="1" x14ac:dyDescent="0.2">
      <c r="A1574" s="42">
        <v>3</v>
      </c>
      <c r="B1574" s="51" t="s">
        <v>1788</v>
      </c>
      <c r="C1574" s="42"/>
      <c r="D1574" s="42"/>
      <c r="E1574" s="42"/>
      <c r="F1574" s="42"/>
    </row>
    <row r="1575" spans="1:6" outlineLevel="1" x14ac:dyDescent="0.2">
      <c r="A1575" s="42">
        <v>4</v>
      </c>
      <c r="B1575" s="51" t="s">
        <v>1789</v>
      </c>
      <c r="C1575" s="42"/>
      <c r="D1575" s="42"/>
      <c r="E1575" s="42"/>
      <c r="F1575" s="42"/>
    </row>
    <row r="1576" spans="1:6" outlineLevel="1" x14ac:dyDescent="0.2">
      <c r="A1576" s="42"/>
      <c r="B1576" s="42"/>
      <c r="C1576" s="42"/>
      <c r="D1576" s="42"/>
      <c r="E1576" s="42"/>
      <c r="F1576" s="42"/>
    </row>
    <row r="1577" spans="1:6" outlineLevel="1" x14ac:dyDescent="0.2">
      <c r="A1577" s="43" t="s">
        <v>260</v>
      </c>
      <c r="B1577" s="44"/>
      <c r="C1577" s="42"/>
      <c r="D1577" s="42"/>
      <c r="E1577" s="42"/>
      <c r="F1577" s="42"/>
    </row>
    <row r="1578" spans="1:6" ht="25.5" outlineLevel="1" x14ac:dyDescent="0.2">
      <c r="A1578" s="42">
        <v>1</v>
      </c>
      <c r="B1578" s="51" t="s">
        <v>1792</v>
      </c>
      <c r="C1578" s="42"/>
      <c r="D1578" s="42"/>
      <c r="E1578" s="42"/>
      <c r="F1578" s="42"/>
    </row>
    <row r="1579" spans="1:6" outlineLevel="1" x14ac:dyDescent="0.2">
      <c r="A1579" s="42">
        <v>2</v>
      </c>
      <c r="B1579" s="51" t="s">
        <v>1787</v>
      </c>
      <c r="C1579" s="42"/>
      <c r="D1579" s="42"/>
      <c r="E1579" s="42"/>
      <c r="F1579" s="42"/>
    </row>
    <row r="1580" spans="1:6" outlineLevel="1" x14ac:dyDescent="0.2">
      <c r="A1580" s="42">
        <v>3</v>
      </c>
      <c r="B1580" s="51" t="s">
        <v>1788</v>
      </c>
      <c r="C1580" s="42"/>
      <c r="D1580" s="42"/>
      <c r="E1580" s="42"/>
      <c r="F1580" s="42"/>
    </row>
    <row r="1581" spans="1:6" outlineLevel="1" x14ac:dyDescent="0.2">
      <c r="A1581" s="42">
        <v>4</v>
      </c>
      <c r="B1581" s="51" t="s">
        <v>1789</v>
      </c>
      <c r="C1581" s="42"/>
      <c r="D1581" s="42"/>
      <c r="E1581" s="42"/>
      <c r="F1581" s="42"/>
    </row>
    <row r="1582" spans="1:6" outlineLevel="1" x14ac:dyDescent="0.2">
      <c r="A1582" s="42"/>
      <c r="B1582" s="42"/>
      <c r="C1582" s="42"/>
      <c r="D1582" s="42"/>
      <c r="E1582" s="42"/>
      <c r="F1582" s="42"/>
    </row>
    <row r="1583" spans="1:6" outlineLevel="1" x14ac:dyDescent="0.2">
      <c r="A1583" s="43" t="s">
        <v>1793</v>
      </c>
      <c r="B1583" s="44"/>
      <c r="C1583" s="42"/>
      <c r="D1583" s="42"/>
      <c r="E1583" s="42"/>
      <c r="F1583" s="42"/>
    </row>
    <row r="1584" spans="1:6" outlineLevel="1" x14ac:dyDescent="0.2">
      <c r="A1584" s="42">
        <v>1</v>
      </c>
      <c r="B1584" s="51" t="s">
        <v>1794</v>
      </c>
      <c r="C1584" s="42"/>
      <c r="D1584" s="42"/>
      <c r="E1584" s="42"/>
      <c r="F1584" s="42"/>
    </row>
    <row r="1585" spans="1:6" outlineLevel="1" x14ac:dyDescent="0.2">
      <c r="A1585" s="42">
        <v>2</v>
      </c>
      <c r="B1585" s="51" t="s">
        <v>1795</v>
      </c>
      <c r="C1585" s="42"/>
      <c r="D1585" s="42"/>
      <c r="E1585" s="42"/>
      <c r="F1585" s="42"/>
    </row>
    <row r="1586" spans="1:6" ht="25.5" outlineLevel="1" x14ac:dyDescent="0.2">
      <c r="A1586" s="42">
        <v>3</v>
      </c>
      <c r="B1586" s="51" t="s">
        <v>1796</v>
      </c>
      <c r="C1586" s="42"/>
      <c r="D1586" s="42"/>
      <c r="E1586" s="42"/>
      <c r="F1586" s="42"/>
    </row>
    <row r="1587" spans="1:6" outlineLevel="1" x14ac:dyDescent="0.2">
      <c r="A1587" s="42"/>
      <c r="B1587" s="42"/>
      <c r="C1587" s="42"/>
      <c r="D1587" s="42"/>
      <c r="E1587" s="42"/>
      <c r="F1587" s="42"/>
    </row>
    <row r="1588" spans="1:6" outlineLevel="1" x14ac:dyDescent="0.2">
      <c r="A1588" s="43" t="s">
        <v>1797</v>
      </c>
      <c r="B1588" s="44"/>
      <c r="C1588" s="42"/>
      <c r="D1588" s="42"/>
      <c r="E1588" s="42"/>
      <c r="F1588" s="42"/>
    </row>
    <row r="1589" spans="1:6" ht="25.5" outlineLevel="1" x14ac:dyDescent="0.2">
      <c r="A1589" s="42">
        <v>1</v>
      </c>
      <c r="B1589" s="51" t="s">
        <v>1798</v>
      </c>
      <c r="C1589" s="42"/>
      <c r="D1589" s="42"/>
      <c r="E1589" s="42"/>
      <c r="F1589" s="42"/>
    </row>
    <row r="1590" spans="1:6" outlineLevel="1" x14ac:dyDescent="0.2">
      <c r="A1590" s="42">
        <v>2</v>
      </c>
      <c r="B1590" s="51" t="s">
        <v>1795</v>
      </c>
      <c r="C1590" s="42"/>
      <c r="D1590" s="42"/>
      <c r="E1590" s="42"/>
      <c r="F1590" s="42"/>
    </row>
    <row r="1591" spans="1:6" ht="25.5" outlineLevel="1" x14ac:dyDescent="0.2">
      <c r="A1591" s="42">
        <v>3</v>
      </c>
      <c r="B1591" s="51" t="s">
        <v>1796</v>
      </c>
      <c r="C1591" s="42"/>
      <c r="D1591" s="42"/>
      <c r="E1591" s="42"/>
      <c r="F1591" s="42"/>
    </row>
    <row r="1592" spans="1:6" outlineLevel="1" x14ac:dyDescent="0.2">
      <c r="A1592" s="42"/>
      <c r="B1592" s="42"/>
      <c r="C1592" s="42"/>
      <c r="D1592" s="42"/>
      <c r="E1592" s="42"/>
      <c r="F1592" s="42"/>
    </row>
    <row r="1593" spans="1:6" outlineLevel="1" x14ac:dyDescent="0.2">
      <c r="A1593" s="43" t="s">
        <v>1799</v>
      </c>
      <c r="B1593" s="44"/>
      <c r="C1593" s="42"/>
      <c r="D1593" s="42"/>
      <c r="E1593" s="42"/>
      <c r="F1593" s="42"/>
    </row>
    <row r="1594" spans="1:6" ht="25.5" outlineLevel="1" x14ac:dyDescent="0.2">
      <c r="A1594" s="42">
        <v>1</v>
      </c>
      <c r="B1594" s="51" t="s">
        <v>1800</v>
      </c>
      <c r="C1594" s="42"/>
      <c r="D1594" s="42"/>
      <c r="E1594" s="42"/>
      <c r="F1594" s="42"/>
    </row>
    <row r="1595" spans="1:6" outlineLevel="1" x14ac:dyDescent="0.2">
      <c r="A1595" s="42">
        <v>2</v>
      </c>
      <c r="B1595" s="51" t="s">
        <v>1801</v>
      </c>
      <c r="C1595" s="42"/>
      <c r="D1595" s="42"/>
      <c r="E1595" s="42"/>
      <c r="F1595" s="42"/>
    </row>
    <row r="1596" spans="1:6" outlineLevel="1" x14ac:dyDescent="0.2">
      <c r="A1596" s="42">
        <v>3</v>
      </c>
      <c r="B1596" s="51" t="s">
        <v>1802</v>
      </c>
      <c r="C1596" s="42"/>
      <c r="D1596" s="42"/>
      <c r="E1596" s="42"/>
      <c r="F1596" s="42"/>
    </row>
    <row r="1597" spans="1:6" outlineLevel="1" x14ac:dyDescent="0.2">
      <c r="A1597" s="42">
        <v>4</v>
      </c>
      <c r="B1597" s="51" t="s">
        <v>1803</v>
      </c>
      <c r="C1597" s="42"/>
      <c r="D1597" s="42"/>
      <c r="E1597" s="42"/>
      <c r="F1597" s="42"/>
    </row>
    <row r="1598" spans="1:6" ht="25.5" outlineLevel="1" x14ac:dyDescent="0.2">
      <c r="A1598" s="42">
        <v>5</v>
      </c>
      <c r="B1598" s="51" t="s">
        <v>1804</v>
      </c>
      <c r="C1598" s="42"/>
      <c r="D1598" s="42"/>
      <c r="E1598" s="42"/>
      <c r="F1598" s="42"/>
    </row>
    <row r="1599" spans="1:6" outlineLevel="1" x14ac:dyDescent="0.2">
      <c r="A1599" s="42"/>
      <c r="B1599" s="42"/>
      <c r="C1599" s="42"/>
      <c r="D1599" s="42"/>
      <c r="E1599" s="42"/>
      <c r="F1599" s="42"/>
    </row>
    <row r="1600" spans="1:6" outlineLevel="1" x14ac:dyDescent="0.2">
      <c r="A1600" s="43" t="s">
        <v>1805</v>
      </c>
      <c r="B1600" s="44"/>
      <c r="C1600" s="42"/>
      <c r="D1600" s="42"/>
      <c r="E1600" s="42"/>
      <c r="F1600" s="42"/>
    </row>
    <row r="1601" spans="1:6" outlineLevel="1" x14ac:dyDescent="0.2">
      <c r="A1601" s="42">
        <v>1</v>
      </c>
      <c r="B1601" s="51" t="s">
        <v>1806</v>
      </c>
      <c r="C1601" s="42"/>
      <c r="D1601" s="42"/>
      <c r="E1601" s="42"/>
      <c r="F1601" s="42"/>
    </row>
    <row r="1602" spans="1:6" outlineLevel="1" x14ac:dyDescent="0.2">
      <c r="A1602" s="42">
        <v>2</v>
      </c>
      <c r="B1602" s="51" t="s">
        <v>1795</v>
      </c>
      <c r="C1602" s="42"/>
      <c r="D1602" s="42"/>
      <c r="E1602" s="42"/>
      <c r="F1602" s="42"/>
    </row>
    <row r="1603" spans="1:6" ht="25.5" outlineLevel="1" x14ac:dyDescent="0.2">
      <c r="A1603" s="42">
        <v>3</v>
      </c>
      <c r="B1603" s="51" t="s">
        <v>1796</v>
      </c>
      <c r="C1603" s="42"/>
      <c r="D1603" s="42"/>
      <c r="E1603" s="42"/>
      <c r="F1603" s="42"/>
    </row>
    <row r="1604" spans="1:6" outlineLevel="1" x14ac:dyDescent="0.2">
      <c r="A1604" s="42"/>
      <c r="B1604" s="42"/>
      <c r="C1604" s="42"/>
      <c r="D1604" s="42"/>
      <c r="E1604" s="42"/>
      <c r="F1604" s="42"/>
    </row>
    <row r="1605" spans="1:6" outlineLevel="1" x14ac:dyDescent="0.2">
      <c r="A1605" s="43" t="s">
        <v>1807</v>
      </c>
      <c r="B1605" s="44"/>
      <c r="C1605" s="42"/>
      <c r="D1605" s="42"/>
      <c r="E1605" s="42"/>
      <c r="F1605" s="42"/>
    </row>
    <row r="1606" spans="1:6" outlineLevel="1" x14ac:dyDescent="0.2">
      <c r="A1606" s="42">
        <v>1</v>
      </c>
      <c r="B1606" s="51" t="s">
        <v>1808</v>
      </c>
      <c r="C1606" s="42"/>
      <c r="D1606" s="42"/>
      <c r="E1606" s="42"/>
      <c r="F1606" s="42"/>
    </row>
    <row r="1607" spans="1:6" outlineLevel="1" x14ac:dyDescent="0.2">
      <c r="A1607" s="42">
        <v>2</v>
      </c>
      <c r="B1607" s="51" t="s">
        <v>1795</v>
      </c>
      <c r="C1607" s="42"/>
      <c r="D1607" s="42"/>
      <c r="E1607" s="42"/>
      <c r="F1607" s="42"/>
    </row>
    <row r="1608" spans="1:6" ht="25.5" outlineLevel="1" x14ac:dyDescent="0.2">
      <c r="A1608" s="42">
        <v>3</v>
      </c>
      <c r="B1608" s="51" t="s">
        <v>1796</v>
      </c>
      <c r="C1608" s="42"/>
      <c r="D1608" s="42"/>
      <c r="E1608" s="42"/>
      <c r="F1608" s="42"/>
    </row>
    <row r="1609" spans="1:6" outlineLevel="1" x14ac:dyDescent="0.2">
      <c r="A1609" s="42"/>
      <c r="B1609" s="42"/>
      <c r="C1609" s="42"/>
      <c r="D1609" s="42"/>
      <c r="E1609" s="42"/>
      <c r="F1609" s="42"/>
    </row>
    <row r="1610" spans="1:6" ht="25.5" outlineLevel="1" x14ac:dyDescent="0.2">
      <c r="A1610" s="43" t="s">
        <v>1809</v>
      </c>
      <c r="B1610" s="44"/>
      <c r="C1610" s="42"/>
      <c r="D1610" s="42"/>
      <c r="E1610" s="42"/>
      <c r="F1610" s="42"/>
    </row>
    <row r="1611" spans="1:6" outlineLevel="1" x14ac:dyDescent="0.2">
      <c r="A1611" s="42">
        <v>1</v>
      </c>
      <c r="B1611" s="51" t="s">
        <v>1810</v>
      </c>
      <c r="C1611" s="42"/>
      <c r="D1611" s="42"/>
      <c r="E1611" s="42"/>
      <c r="F1611" s="42"/>
    </row>
    <row r="1612" spans="1:6" outlineLevel="1" x14ac:dyDescent="0.2">
      <c r="A1612" s="42">
        <v>2</v>
      </c>
      <c r="B1612" s="51" t="s">
        <v>1795</v>
      </c>
      <c r="C1612" s="42"/>
      <c r="D1612" s="42"/>
      <c r="E1612" s="42"/>
      <c r="F1612" s="42"/>
    </row>
    <row r="1613" spans="1:6" ht="25.5" outlineLevel="1" x14ac:dyDescent="0.2">
      <c r="A1613" s="42">
        <v>3</v>
      </c>
      <c r="B1613" s="51" t="s">
        <v>1796</v>
      </c>
      <c r="C1613" s="42"/>
      <c r="D1613" s="42"/>
      <c r="E1613" s="42"/>
      <c r="F1613" s="42"/>
    </row>
    <row r="1614" spans="1:6" outlineLevel="1" x14ac:dyDescent="0.2">
      <c r="A1614" s="42"/>
      <c r="B1614" s="42"/>
      <c r="C1614" s="42"/>
      <c r="D1614" s="42"/>
      <c r="E1614" s="42"/>
      <c r="F1614" s="42"/>
    </row>
    <row r="1615" spans="1:6" outlineLevel="1" x14ac:dyDescent="0.2">
      <c r="A1615" s="43" t="s">
        <v>1811</v>
      </c>
      <c r="B1615" s="44"/>
      <c r="C1615" s="42"/>
      <c r="D1615" s="42"/>
      <c r="E1615" s="42"/>
      <c r="F1615" s="42"/>
    </row>
    <row r="1616" spans="1:6" outlineLevel="1" x14ac:dyDescent="0.2">
      <c r="A1616" s="42">
        <v>1</v>
      </c>
      <c r="B1616" s="51" t="s">
        <v>1812</v>
      </c>
      <c r="C1616" s="42"/>
      <c r="D1616" s="42"/>
      <c r="E1616" s="42"/>
      <c r="F1616" s="42"/>
    </row>
    <row r="1617" spans="1:6" ht="25.5" outlineLevel="1" x14ac:dyDescent="0.2">
      <c r="A1617" s="42">
        <v>2</v>
      </c>
      <c r="B1617" s="51" t="s">
        <v>1813</v>
      </c>
      <c r="C1617" s="42"/>
      <c r="D1617" s="42"/>
      <c r="E1617" s="42"/>
      <c r="F1617" s="42"/>
    </row>
    <row r="1618" spans="1:6" ht="25.5" outlineLevel="1" x14ac:dyDescent="0.2">
      <c r="A1618" s="42">
        <v>3</v>
      </c>
      <c r="B1618" s="51" t="s">
        <v>1814</v>
      </c>
      <c r="C1618" s="42"/>
      <c r="D1618" s="42"/>
      <c r="E1618" s="42"/>
      <c r="F1618" s="42"/>
    </row>
    <row r="1619" spans="1:6" ht="25.5" outlineLevel="1" x14ac:dyDescent="0.2">
      <c r="A1619" s="42">
        <v>4</v>
      </c>
      <c r="B1619" s="51" t="s">
        <v>1815</v>
      </c>
      <c r="C1619" s="42"/>
      <c r="D1619" s="42"/>
      <c r="E1619" s="42"/>
      <c r="F1619" s="42"/>
    </row>
    <row r="1620" spans="1:6" ht="25.5" outlineLevel="1" x14ac:dyDescent="0.2">
      <c r="A1620" s="42">
        <v>5</v>
      </c>
      <c r="B1620" s="51" t="s">
        <v>1816</v>
      </c>
      <c r="C1620" s="42"/>
      <c r="D1620" s="42"/>
      <c r="E1620" s="42"/>
      <c r="F1620" s="42"/>
    </row>
    <row r="1621" spans="1:6" ht="25.5" outlineLevel="1" x14ac:dyDescent="0.2">
      <c r="A1621" s="42">
        <v>6</v>
      </c>
      <c r="B1621" s="51" t="s">
        <v>1817</v>
      </c>
      <c r="C1621" s="42"/>
      <c r="D1621" s="42"/>
      <c r="E1621" s="42"/>
      <c r="F1621" s="42"/>
    </row>
    <row r="1622" spans="1:6" outlineLevel="1" x14ac:dyDescent="0.2">
      <c r="A1622" s="42"/>
      <c r="B1622" s="42"/>
      <c r="C1622" s="42"/>
      <c r="D1622" s="42"/>
      <c r="E1622" s="42"/>
      <c r="F1622" s="42"/>
    </row>
    <row r="1623" spans="1:6" outlineLevel="1" x14ac:dyDescent="0.2">
      <c r="A1623" s="43" t="s">
        <v>1818</v>
      </c>
      <c r="B1623" s="44"/>
      <c r="C1623" s="42"/>
      <c r="D1623" s="42"/>
      <c r="E1623" s="42"/>
      <c r="F1623" s="42"/>
    </row>
    <row r="1624" spans="1:6" ht="25.5" outlineLevel="1" x14ac:dyDescent="0.2">
      <c r="A1624" s="42">
        <v>1</v>
      </c>
      <c r="B1624" s="51" t="s">
        <v>1819</v>
      </c>
      <c r="C1624" s="42"/>
      <c r="D1624" s="42"/>
      <c r="E1624" s="42"/>
      <c r="F1624" s="42"/>
    </row>
    <row r="1625" spans="1:6" outlineLevel="1" x14ac:dyDescent="0.2">
      <c r="A1625" s="42">
        <v>2</v>
      </c>
      <c r="B1625" s="51" t="s">
        <v>1820</v>
      </c>
      <c r="C1625" s="42"/>
      <c r="D1625" s="42"/>
      <c r="E1625" s="42"/>
      <c r="F1625" s="42"/>
    </row>
    <row r="1626" spans="1:6" ht="25.5" outlineLevel="1" x14ac:dyDescent="0.2">
      <c r="A1626" s="42">
        <v>3</v>
      </c>
      <c r="B1626" s="51" t="s">
        <v>1821</v>
      </c>
      <c r="C1626" s="42"/>
      <c r="D1626" s="42"/>
      <c r="E1626" s="42"/>
      <c r="F1626" s="42"/>
    </row>
    <row r="1627" spans="1:6" ht="25.5" outlineLevel="1" x14ac:dyDescent="0.2">
      <c r="A1627" s="42">
        <v>4</v>
      </c>
      <c r="B1627" s="51" t="s">
        <v>1822</v>
      </c>
      <c r="C1627" s="42"/>
      <c r="D1627" s="42"/>
      <c r="E1627" s="42"/>
      <c r="F1627" s="42"/>
    </row>
    <row r="1628" spans="1:6" outlineLevel="1" x14ac:dyDescent="0.2">
      <c r="A1628" s="42">
        <v>5</v>
      </c>
      <c r="B1628" s="51" t="s">
        <v>1823</v>
      </c>
      <c r="C1628" s="42"/>
      <c r="D1628" s="42"/>
      <c r="E1628" s="42"/>
      <c r="F1628" s="42"/>
    </row>
    <row r="1629" spans="1:6" outlineLevel="1" x14ac:dyDescent="0.2">
      <c r="A1629" s="42"/>
      <c r="B1629" s="42"/>
      <c r="C1629" s="42"/>
      <c r="D1629" s="42"/>
      <c r="E1629" s="42"/>
      <c r="F1629" s="42"/>
    </row>
    <row r="1630" spans="1:6" outlineLevel="1" x14ac:dyDescent="0.2">
      <c r="A1630" s="43" t="s">
        <v>1824</v>
      </c>
      <c r="B1630" s="44"/>
      <c r="C1630" s="42"/>
      <c r="D1630" s="42"/>
      <c r="E1630" s="42"/>
      <c r="F1630" s="42"/>
    </row>
    <row r="1631" spans="1:6" ht="25.5" outlineLevel="1" x14ac:dyDescent="0.2">
      <c r="A1631" s="42">
        <v>1</v>
      </c>
      <c r="B1631" s="51" t="s">
        <v>1825</v>
      </c>
      <c r="C1631" s="42"/>
      <c r="D1631" s="42"/>
      <c r="E1631" s="42"/>
      <c r="F1631" s="42"/>
    </row>
    <row r="1632" spans="1:6" outlineLevel="1" x14ac:dyDescent="0.2">
      <c r="A1632" s="42">
        <v>2</v>
      </c>
      <c r="B1632" s="51" t="s">
        <v>1826</v>
      </c>
      <c r="C1632" s="42"/>
      <c r="D1632" s="42"/>
      <c r="E1632" s="42"/>
      <c r="F1632" s="42"/>
    </row>
    <row r="1633" spans="1:6" ht="25.5" outlineLevel="1" x14ac:dyDescent="0.2">
      <c r="A1633" s="42">
        <v>3</v>
      </c>
      <c r="B1633" s="51" t="s">
        <v>1827</v>
      </c>
      <c r="C1633" s="42"/>
      <c r="D1633" s="42"/>
      <c r="E1633" s="42"/>
      <c r="F1633" s="42"/>
    </row>
    <row r="1634" spans="1:6" ht="25.5" outlineLevel="1" x14ac:dyDescent="0.2">
      <c r="A1634" s="42">
        <v>4</v>
      </c>
      <c r="B1634" s="51" t="s">
        <v>1828</v>
      </c>
      <c r="C1634" s="42"/>
      <c r="D1634" s="42"/>
      <c r="E1634" s="42"/>
      <c r="F1634" s="42"/>
    </row>
    <row r="1635" spans="1:6" ht="25.5" outlineLevel="1" x14ac:dyDescent="0.2">
      <c r="A1635" s="42">
        <v>5</v>
      </c>
      <c r="B1635" s="51" t="s">
        <v>1829</v>
      </c>
      <c r="C1635" s="42"/>
      <c r="D1635" s="42"/>
      <c r="E1635" s="42"/>
      <c r="F1635" s="42"/>
    </row>
    <row r="1636" spans="1:6" outlineLevel="1" x14ac:dyDescent="0.2">
      <c r="A1636" s="42"/>
      <c r="B1636" s="42"/>
      <c r="C1636" s="42"/>
      <c r="D1636" s="42"/>
      <c r="E1636" s="42"/>
      <c r="F1636" s="42"/>
    </row>
    <row r="1637" spans="1:6" outlineLevel="1" x14ac:dyDescent="0.2">
      <c r="A1637" s="43" t="s">
        <v>1830</v>
      </c>
      <c r="B1637" s="44"/>
      <c r="C1637" s="42"/>
      <c r="D1637" s="42"/>
      <c r="E1637" s="42"/>
      <c r="F1637" s="42"/>
    </row>
    <row r="1638" spans="1:6" outlineLevel="1" x14ac:dyDescent="0.2">
      <c r="A1638" s="42">
        <v>1</v>
      </c>
      <c r="B1638" s="51" t="s">
        <v>1831</v>
      </c>
      <c r="C1638" s="42"/>
      <c r="D1638" s="42"/>
      <c r="E1638" s="42"/>
      <c r="F1638" s="42"/>
    </row>
    <row r="1639" spans="1:6" outlineLevel="1" x14ac:dyDescent="0.2">
      <c r="A1639" s="42">
        <v>2</v>
      </c>
      <c r="B1639" s="51" t="s">
        <v>1795</v>
      </c>
      <c r="C1639" s="42"/>
      <c r="D1639" s="42"/>
      <c r="E1639" s="42"/>
      <c r="F1639" s="42"/>
    </row>
    <row r="1640" spans="1:6" ht="25.5" outlineLevel="1" x14ac:dyDescent="0.2">
      <c r="A1640" s="42">
        <v>3</v>
      </c>
      <c r="B1640" s="51" t="s">
        <v>1796</v>
      </c>
      <c r="C1640" s="42"/>
      <c r="D1640" s="42"/>
      <c r="E1640" s="42"/>
      <c r="F1640" s="42"/>
    </row>
    <row r="1641" spans="1:6" outlineLevel="1" x14ac:dyDescent="0.2">
      <c r="A1641" s="42"/>
      <c r="B1641" s="42"/>
      <c r="C1641" s="42"/>
      <c r="D1641" s="42"/>
      <c r="E1641" s="42"/>
      <c r="F1641" s="42"/>
    </row>
    <row r="1642" spans="1:6" outlineLevel="1" x14ac:dyDescent="0.2">
      <c r="A1642" s="43" t="s">
        <v>1832</v>
      </c>
      <c r="B1642" s="44"/>
      <c r="C1642" s="42"/>
      <c r="D1642" s="42"/>
      <c r="E1642" s="42"/>
      <c r="F1642" s="42"/>
    </row>
    <row r="1643" spans="1:6" outlineLevel="1" x14ac:dyDescent="0.2">
      <c r="A1643" s="42">
        <v>1</v>
      </c>
      <c r="B1643" s="51" t="s">
        <v>1833</v>
      </c>
      <c r="C1643" s="42"/>
      <c r="D1643" s="42"/>
      <c r="E1643" s="42"/>
      <c r="F1643" s="42"/>
    </row>
    <row r="1644" spans="1:6" outlineLevel="1" x14ac:dyDescent="0.2">
      <c r="A1644" s="42">
        <v>2</v>
      </c>
      <c r="B1644" s="51" t="s">
        <v>1795</v>
      </c>
      <c r="C1644" s="42"/>
      <c r="D1644" s="42"/>
      <c r="E1644" s="42"/>
      <c r="F1644" s="42"/>
    </row>
    <row r="1645" spans="1:6" ht="25.5" outlineLevel="1" x14ac:dyDescent="0.2">
      <c r="A1645" s="42">
        <v>3</v>
      </c>
      <c r="B1645" s="51" t="s">
        <v>1796</v>
      </c>
      <c r="C1645" s="42"/>
      <c r="D1645" s="42"/>
      <c r="E1645" s="42"/>
      <c r="F1645" s="42"/>
    </row>
    <row r="1646" spans="1:6" outlineLevel="1" x14ac:dyDescent="0.2">
      <c r="A1646" s="42"/>
      <c r="B1646" s="42"/>
      <c r="C1646" s="42"/>
      <c r="D1646" s="42"/>
      <c r="E1646" s="42"/>
      <c r="F1646" s="42"/>
    </row>
    <row r="1647" spans="1:6" outlineLevel="1" x14ac:dyDescent="0.2">
      <c r="A1647" s="43" t="s">
        <v>1834</v>
      </c>
      <c r="B1647" s="44"/>
      <c r="C1647" s="42"/>
      <c r="D1647" s="42"/>
      <c r="E1647" s="42"/>
      <c r="F1647" s="42"/>
    </row>
    <row r="1648" spans="1:6" outlineLevel="1" x14ac:dyDescent="0.2">
      <c r="A1648" s="42">
        <v>1</v>
      </c>
      <c r="B1648" s="51" t="s">
        <v>1835</v>
      </c>
      <c r="C1648" s="42"/>
      <c r="D1648" s="42"/>
      <c r="E1648" s="42"/>
      <c r="F1648" s="42"/>
    </row>
    <row r="1649" spans="1:6" outlineLevel="1" x14ac:dyDescent="0.2">
      <c r="A1649" s="42">
        <v>2</v>
      </c>
      <c r="B1649" s="51" t="s">
        <v>1795</v>
      </c>
      <c r="C1649" s="42"/>
      <c r="D1649" s="42"/>
      <c r="E1649" s="42"/>
      <c r="F1649" s="42"/>
    </row>
    <row r="1650" spans="1:6" ht="25.5" outlineLevel="1" x14ac:dyDescent="0.2">
      <c r="A1650" s="42">
        <v>3</v>
      </c>
      <c r="B1650" s="51" t="s">
        <v>1796</v>
      </c>
      <c r="C1650" s="42"/>
      <c r="D1650" s="42"/>
      <c r="E1650" s="42"/>
      <c r="F1650" s="42"/>
    </row>
    <row r="1651" spans="1:6" outlineLevel="1" x14ac:dyDescent="0.2">
      <c r="A1651" s="42"/>
      <c r="B1651" s="42"/>
      <c r="C1651" s="42"/>
      <c r="D1651" s="42"/>
      <c r="E1651" s="42"/>
      <c r="F1651" s="42"/>
    </row>
    <row r="1652" spans="1:6" ht="25.5" outlineLevel="1" x14ac:dyDescent="0.2">
      <c r="A1652" s="43" t="s">
        <v>1836</v>
      </c>
      <c r="B1652" s="44"/>
      <c r="C1652" s="42"/>
      <c r="D1652" s="42"/>
      <c r="E1652" s="42"/>
      <c r="F1652" s="42"/>
    </row>
    <row r="1653" spans="1:6" outlineLevel="1" x14ac:dyDescent="0.2">
      <c r="A1653" s="42">
        <v>1</v>
      </c>
      <c r="B1653" s="51" t="s">
        <v>1837</v>
      </c>
      <c r="C1653" s="42"/>
      <c r="D1653" s="42"/>
      <c r="E1653" s="42"/>
      <c r="F1653" s="42"/>
    </row>
    <row r="1654" spans="1:6" outlineLevel="1" x14ac:dyDescent="0.2">
      <c r="A1654" s="42">
        <v>2</v>
      </c>
      <c r="B1654" s="51" t="s">
        <v>1795</v>
      </c>
      <c r="C1654" s="42"/>
      <c r="D1654" s="42"/>
      <c r="E1654" s="42"/>
      <c r="F1654" s="42"/>
    </row>
    <row r="1655" spans="1:6" ht="25.5" outlineLevel="1" x14ac:dyDescent="0.2">
      <c r="A1655" s="42">
        <v>3</v>
      </c>
      <c r="B1655" s="51" t="s">
        <v>1796</v>
      </c>
      <c r="C1655" s="42"/>
      <c r="D1655" s="42"/>
      <c r="E1655" s="42"/>
      <c r="F1655" s="42"/>
    </row>
    <row r="1656" spans="1:6" outlineLevel="1" x14ac:dyDescent="0.2">
      <c r="A1656" s="42"/>
      <c r="B1656" s="42"/>
      <c r="C1656" s="42"/>
      <c r="D1656" s="42"/>
      <c r="E1656" s="42"/>
      <c r="F1656" s="42"/>
    </row>
    <row r="1657" spans="1:6" outlineLevel="1" x14ac:dyDescent="0.2">
      <c r="A1657" s="43" t="s">
        <v>338</v>
      </c>
      <c r="B1657" s="44"/>
      <c r="C1657" s="42"/>
      <c r="D1657" s="42"/>
      <c r="E1657" s="42"/>
      <c r="F1657" s="42"/>
    </row>
    <row r="1658" spans="1:6" ht="25.5" outlineLevel="1" x14ac:dyDescent="0.2">
      <c r="A1658" s="42">
        <v>1</v>
      </c>
      <c r="B1658" s="51" t="s">
        <v>1838</v>
      </c>
      <c r="C1658" s="42"/>
      <c r="D1658" s="42"/>
      <c r="E1658" s="42"/>
      <c r="F1658" s="42"/>
    </row>
    <row r="1659" spans="1:6" outlineLevel="1" x14ac:dyDescent="0.2">
      <c r="A1659" s="42">
        <v>2</v>
      </c>
      <c r="B1659" s="51" t="s">
        <v>1839</v>
      </c>
      <c r="C1659" s="42"/>
      <c r="D1659" s="42"/>
      <c r="E1659" s="42"/>
      <c r="F1659" s="42"/>
    </row>
    <row r="1660" spans="1:6" outlineLevel="1" x14ac:dyDescent="0.2">
      <c r="A1660" s="42">
        <v>3</v>
      </c>
      <c r="B1660" s="51" t="s">
        <v>1840</v>
      </c>
      <c r="C1660" s="42"/>
      <c r="D1660" s="42"/>
      <c r="E1660" s="42"/>
      <c r="F1660" s="42"/>
    </row>
    <row r="1661" spans="1:6" ht="25.5" outlineLevel="1" x14ac:dyDescent="0.2">
      <c r="A1661" s="42">
        <v>4</v>
      </c>
      <c r="B1661" s="51" t="s">
        <v>1841</v>
      </c>
      <c r="C1661" s="42"/>
      <c r="D1661" s="42"/>
      <c r="E1661" s="42"/>
      <c r="F1661" s="42"/>
    </row>
    <row r="1662" spans="1:6" outlineLevel="1" x14ac:dyDescent="0.2">
      <c r="A1662" s="42">
        <v>5</v>
      </c>
      <c r="B1662" s="51" t="s">
        <v>1842</v>
      </c>
      <c r="C1662" s="42"/>
      <c r="D1662" s="42"/>
      <c r="E1662" s="42"/>
      <c r="F1662" s="42"/>
    </row>
    <row r="1663" spans="1:6" ht="25.5" outlineLevel="1" x14ac:dyDescent="0.2">
      <c r="A1663" s="42">
        <v>6</v>
      </c>
      <c r="B1663" s="51" t="s">
        <v>1843</v>
      </c>
      <c r="C1663" s="42"/>
      <c r="D1663" s="42"/>
      <c r="E1663" s="42"/>
      <c r="F1663" s="42"/>
    </row>
    <row r="1664" spans="1:6" outlineLevel="1" x14ac:dyDescent="0.2">
      <c r="A1664" s="42"/>
      <c r="B1664" s="42"/>
      <c r="C1664" s="42"/>
      <c r="D1664" s="42"/>
      <c r="E1664" s="42"/>
      <c r="F1664" s="42"/>
    </row>
    <row r="1665" spans="1:6" outlineLevel="1" x14ac:dyDescent="0.2">
      <c r="A1665" s="43" t="s">
        <v>340</v>
      </c>
      <c r="B1665" s="44"/>
      <c r="C1665" s="42"/>
      <c r="D1665" s="42"/>
      <c r="E1665" s="42"/>
      <c r="F1665" s="42"/>
    </row>
    <row r="1666" spans="1:6" ht="25.5" outlineLevel="1" x14ac:dyDescent="0.2">
      <c r="A1666" s="42">
        <v>1</v>
      </c>
      <c r="B1666" s="51" t="s">
        <v>1844</v>
      </c>
      <c r="C1666" s="42"/>
      <c r="D1666" s="42"/>
      <c r="E1666" s="42"/>
      <c r="F1666" s="42"/>
    </row>
    <row r="1667" spans="1:6" outlineLevel="1" x14ac:dyDescent="0.2">
      <c r="A1667" s="42">
        <v>2</v>
      </c>
      <c r="B1667" s="51" t="s">
        <v>1845</v>
      </c>
      <c r="C1667" s="42"/>
      <c r="D1667" s="42"/>
      <c r="E1667" s="42"/>
      <c r="F1667" s="42"/>
    </row>
    <row r="1668" spans="1:6" ht="25.5" outlineLevel="1" x14ac:dyDescent="0.2">
      <c r="A1668" s="42">
        <v>3</v>
      </c>
      <c r="B1668" s="51" t="s">
        <v>1846</v>
      </c>
      <c r="C1668" s="42"/>
      <c r="D1668" s="42"/>
      <c r="E1668" s="42"/>
      <c r="F1668" s="42"/>
    </row>
    <row r="1669" spans="1:6" ht="25.5" outlineLevel="1" x14ac:dyDescent="0.2">
      <c r="A1669" s="42">
        <v>4</v>
      </c>
      <c r="B1669" s="51" t="s">
        <v>1847</v>
      </c>
      <c r="C1669" s="42"/>
      <c r="D1669" s="42"/>
      <c r="E1669" s="42"/>
      <c r="F1669" s="42"/>
    </row>
    <row r="1670" spans="1:6" ht="25.5" outlineLevel="1" x14ac:dyDescent="0.2">
      <c r="A1670" s="42">
        <v>5</v>
      </c>
      <c r="B1670" s="51" t="s">
        <v>1848</v>
      </c>
      <c r="C1670" s="42"/>
      <c r="D1670" s="42"/>
      <c r="E1670" s="42"/>
      <c r="F1670" s="42"/>
    </row>
    <row r="1671" spans="1:6" ht="25.5" outlineLevel="1" x14ac:dyDescent="0.2">
      <c r="A1671" s="42">
        <v>6</v>
      </c>
      <c r="B1671" s="51" t="s">
        <v>1849</v>
      </c>
      <c r="C1671" s="42"/>
      <c r="D1671" s="42"/>
      <c r="E1671" s="42"/>
      <c r="F1671" s="42"/>
    </row>
    <row r="1672" spans="1:6" outlineLevel="1" x14ac:dyDescent="0.2">
      <c r="A1672" s="42">
        <v>7</v>
      </c>
      <c r="B1672" s="51" t="s">
        <v>1850</v>
      </c>
      <c r="C1672" s="42"/>
      <c r="D1672" s="42"/>
      <c r="E1672" s="42"/>
      <c r="F1672" s="42"/>
    </row>
    <row r="1673" spans="1:6" outlineLevel="1" x14ac:dyDescent="0.2">
      <c r="A1673" s="42"/>
      <c r="B1673" s="42"/>
      <c r="C1673" s="42"/>
      <c r="D1673" s="42"/>
      <c r="E1673" s="42"/>
      <c r="F1673" s="42"/>
    </row>
    <row r="1674" spans="1:6" outlineLevel="1" x14ac:dyDescent="0.2">
      <c r="A1674" s="43" t="s">
        <v>342</v>
      </c>
      <c r="B1674" s="44"/>
      <c r="C1674" s="42"/>
      <c r="D1674" s="42"/>
      <c r="E1674" s="42"/>
      <c r="F1674" s="42"/>
    </row>
    <row r="1675" spans="1:6" ht="25.5" outlineLevel="1" x14ac:dyDescent="0.2">
      <c r="A1675" s="42">
        <v>1</v>
      </c>
      <c r="B1675" s="51" t="s">
        <v>1851</v>
      </c>
      <c r="C1675" s="42"/>
      <c r="D1675" s="42"/>
      <c r="E1675" s="42"/>
      <c r="F1675" s="42"/>
    </row>
    <row r="1676" spans="1:6" outlineLevel="1" x14ac:dyDescent="0.2">
      <c r="A1676" s="42">
        <v>2</v>
      </c>
      <c r="B1676" s="51" t="s">
        <v>1852</v>
      </c>
      <c r="C1676" s="42"/>
      <c r="D1676" s="42"/>
      <c r="E1676" s="42"/>
      <c r="F1676" s="42"/>
    </row>
    <row r="1677" spans="1:6" ht="25.5" outlineLevel="1" x14ac:dyDescent="0.2">
      <c r="A1677" s="42">
        <v>3</v>
      </c>
      <c r="B1677" s="51" t="s">
        <v>1853</v>
      </c>
      <c r="C1677" s="42"/>
      <c r="D1677" s="42"/>
      <c r="E1677" s="42"/>
      <c r="F1677" s="42"/>
    </row>
    <row r="1678" spans="1:6" ht="25.5" outlineLevel="1" x14ac:dyDescent="0.2">
      <c r="A1678" s="42">
        <v>4</v>
      </c>
      <c r="B1678" s="51" t="s">
        <v>1854</v>
      </c>
      <c r="C1678" s="42"/>
      <c r="D1678" s="42"/>
      <c r="E1678" s="42"/>
      <c r="F1678" s="42"/>
    </row>
    <row r="1679" spans="1:6" outlineLevel="1" x14ac:dyDescent="0.2">
      <c r="A1679" s="42">
        <v>5</v>
      </c>
      <c r="B1679" s="51" t="s">
        <v>1855</v>
      </c>
      <c r="C1679" s="42"/>
      <c r="D1679" s="42"/>
      <c r="E1679" s="42"/>
      <c r="F1679" s="42"/>
    </row>
    <row r="1680" spans="1:6" ht="25.5" outlineLevel="1" x14ac:dyDescent="0.2">
      <c r="A1680" s="42">
        <v>6</v>
      </c>
      <c r="B1680" s="51" t="s">
        <v>1856</v>
      </c>
      <c r="C1680" s="42"/>
      <c r="D1680" s="42"/>
      <c r="E1680" s="42"/>
      <c r="F1680" s="42"/>
    </row>
    <row r="1681" spans="1:6" ht="25.5" outlineLevel="1" x14ac:dyDescent="0.2">
      <c r="A1681" s="42">
        <v>7</v>
      </c>
      <c r="B1681" s="51" t="s">
        <v>1857</v>
      </c>
      <c r="C1681" s="42"/>
      <c r="D1681" s="42"/>
      <c r="E1681" s="42"/>
      <c r="F1681" s="42"/>
    </row>
    <row r="1682" spans="1:6" ht="25.5" outlineLevel="1" x14ac:dyDescent="0.2">
      <c r="A1682" s="42">
        <v>8</v>
      </c>
      <c r="B1682" s="51" t="s">
        <v>1858</v>
      </c>
      <c r="C1682" s="42"/>
      <c r="D1682" s="42"/>
      <c r="E1682" s="42"/>
      <c r="F1682" s="42"/>
    </row>
    <row r="1683" spans="1:6" outlineLevel="1" x14ac:dyDescent="0.2">
      <c r="A1683" s="42"/>
      <c r="B1683" s="42"/>
      <c r="C1683" s="42"/>
      <c r="D1683" s="42"/>
      <c r="E1683" s="42"/>
      <c r="F1683" s="42"/>
    </row>
    <row r="1684" spans="1:6" outlineLevel="1" x14ac:dyDescent="0.2">
      <c r="A1684" s="43" t="s">
        <v>344</v>
      </c>
      <c r="B1684" s="44"/>
      <c r="C1684" s="42"/>
      <c r="D1684" s="42"/>
      <c r="E1684" s="42"/>
      <c r="F1684" s="42"/>
    </row>
    <row r="1685" spans="1:6" outlineLevel="1" x14ac:dyDescent="0.2">
      <c r="A1685" s="42">
        <v>1</v>
      </c>
      <c r="B1685" s="51" t="s">
        <v>1859</v>
      </c>
      <c r="C1685" s="42"/>
      <c r="D1685" s="42"/>
      <c r="E1685" s="42"/>
      <c r="F1685" s="42"/>
    </row>
    <row r="1686" spans="1:6" outlineLevel="1" x14ac:dyDescent="0.2">
      <c r="A1686" s="42">
        <v>2</v>
      </c>
      <c r="B1686" s="51" t="s">
        <v>1860</v>
      </c>
      <c r="C1686" s="42"/>
      <c r="D1686" s="42"/>
      <c r="E1686" s="42"/>
      <c r="F1686" s="42"/>
    </row>
    <row r="1687" spans="1:6" outlineLevel="1" x14ac:dyDescent="0.2">
      <c r="A1687" s="42">
        <v>3</v>
      </c>
      <c r="B1687" s="51" t="s">
        <v>1861</v>
      </c>
      <c r="C1687" s="42"/>
      <c r="D1687" s="42"/>
      <c r="E1687" s="42"/>
      <c r="F1687" s="42"/>
    </row>
    <row r="1688" spans="1:6" outlineLevel="1" x14ac:dyDescent="0.2">
      <c r="A1688" s="42">
        <v>4</v>
      </c>
      <c r="B1688" s="51" t="s">
        <v>1862</v>
      </c>
      <c r="C1688" s="42"/>
      <c r="D1688" s="42"/>
      <c r="E1688" s="42"/>
      <c r="F1688" s="42"/>
    </row>
    <row r="1689" spans="1:6" ht="25.5" outlineLevel="1" x14ac:dyDescent="0.2">
      <c r="A1689" s="42">
        <v>5</v>
      </c>
      <c r="B1689" s="51" t="s">
        <v>1863</v>
      </c>
      <c r="C1689" s="42"/>
      <c r="D1689" s="42"/>
      <c r="E1689" s="42"/>
      <c r="F1689" s="42"/>
    </row>
    <row r="1690" spans="1:6" outlineLevel="1" x14ac:dyDescent="0.2">
      <c r="A1690" s="42"/>
      <c r="B1690" s="42"/>
      <c r="C1690" s="42"/>
      <c r="D1690" s="42"/>
      <c r="E1690" s="42"/>
      <c r="F1690" s="42"/>
    </row>
    <row r="1691" spans="1:6" outlineLevel="1" x14ac:dyDescent="0.2">
      <c r="A1691" s="43" t="s">
        <v>346</v>
      </c>
      <c r="B1691" s="44"/>
      <c r="C1691" s="42"/>
      <c r="D1691" s="42"/>
      <c r="E1691" s="42"/>
      <c r="F1691" s="42"/>
    </row>
    <row r="1692" spans="1:6" outlineLevel="1" x14ac:dyDescent="0.2">
      <c r="A1692" s="42">
        <v>1</v>
      </c>
      <c r="B1692" s="51" t="s">
        <v>1864</v>
      </c>
      <c r="C1692" s="42"/>
      <c r="D1692" s="42"/>
      <c r="E1692" s="42"/>
      <c r="F1692" s="42"/>
    </row>
    <row r="1693" spans="1:6" ht="25.5" outlineLevel="1" x14ac:dyDescent="0.2">
      <c r="A1693" s="42">
        <v>2</v>
      </c>
      <c r="B1693" s="51" t="s">
        <v>1865</v>
      </c>
      <c r="C1693" s="42"/>
      <c r="D1693" s="42"/>
      <c r="E1693" s="42"/>
      <c r="F1693" s="42"/>
    </row>
    <row r="1694" spans="1:6" ht="25.5" outlineLevel="1" x14ac:dyDescent="0.2">
      <c r="A1694" s="42">
        <v>3</v>
      </c>
      <c r="B1694" s="51" t="s">
        <v>1866</v>
      </c>
      <c r="C1694" s="42"/>
      <c r="D1694" s="42"/>
      <c r="E1694" s="42"/>
      <c r="F1694" s="42"/>
    </row>
    <row r="1695" spans="1:6" ht="38.25" outlineLevel="1" x14ac:dyDescent="0.2">
      <c r="A1695" s="42">
        <v>4</v>
      </c>
      <c r="B1695" s="51" t="s">
        <v>1867</v>
      </c>
      <c r="C1695" s="42"/>
      <c r="D1695" s="42"/>
      <c r="E1695" s="42"/>
      <c r="F1695" s="42"/>
    </row>
    <row r="1696" spans="1:6" ht="25.5" outlineLevel="1" x14ac:dyDescent="0.2">
      <c r="A1696" s="42">
        <v>5</v>
      </c>
      <c r="B1696" s="51" t="s">
        <v>1868</v>
      </c>
      <c r="C1696" s="42"/>
      <c r="D1696" s="42"/>
      <c r="E1696" s="42"/>
      <c r="F1696" s="42"/>
    </row>
    <row r="1697" spans="1:6" ht="25.5" outlineLevel="1" x14ac:dyDescent="0.2">
      <c r="A1697" s="42">
        <v>6</v>
      </c>
      <c r="B1697" s="51" t="s">
        <v>1869</v>
      </c>
      <c r="C1697" s="42"/>
      <c r="D1697" s="42"/>
      <c r="E1697" s="42"/>
      <c r="F1697" s="42"/>
    </row>
    <row r="1698" spans="1:6" ht="25.5" outlineLevel="1" x14ac:dyDescent="0.2">
      <c r="A1698" s="42">
        <v>7</v>
      </c>
      <c r="B1698" s="51" t="s">
        <v>1870</v>
      </c>
      <c r="C1698" s="42"/>
      <c r="D1698" s="42"/>
      <c r="E1698" s="42"/>
      <c r="F1698" s="42"/>
    </row>
    <row r="1699" spans="1:6" outlineLevel="1" x14ac:dyDescent="0.2">
      <c r="A1699" s="42"/>
      <c r="B1699" s="42"/>
      <c r="C1699" s="42"/>
      <c r="D1699" s="42"/>
      <c r="E1699" s="42"/>
      <c r="F1699" s="42"/>
    </row>
    <row r="1700" spans="1:6" outlineLevel="1" x14ac:dyDescent="0.2">
      <c r="A1700" s="43" t="s">
        <v>348</v>
      </c>
      <c r="B1700" s="44"/>
      <c r="C1700" s="42"/>
      <c r="D1700" s="42"/>
      <c r="E1700" s="42"/>
      <c r="F1700" s="42"/>
    </row>
    <row r="1701" spans="1:6" outlineLevel="1" x14ac:dyDescent="0.2">
      <c r="A1701" s="42">
        <v>1</v>
      </c>
      <c r="B1701" s="51" t="s">
        <v>1871</v>
      </c>
      <c r="C1701" s="42"/>
      <c r="D1701" s="42"/>
      <c r="E1701" s="42"/>
      <c r="F1701" s="42"/>
    </row>
    <row r="1702" spans="1:6" ht="25.5" outlineLevel="1" x14ac:dyDescent="0.2">
      <c r="A1702" s="42">
        <v>2</v>
      </c>
      <c r="B1702" s="51" t="s">
        <v>1865</v>
      </c>
      <c r="C1702" s="42"/>
      <c r="D1702" s="42"/>
      <c r="E1702" s="42"/>
      <c r="F1702" s="42"/>
    </row>
    <row r="1703" spans="1:6" ht="25.5" outlineLevel="1" x14ac:dyDescent="0.2">
      <c r="A1703" s="42">
        <v>3</v>
      </c>
      <c r="B1703" s="51" t="s">
        <v>1866</v>
      </c>
      <c r="C1703" s="42"/>
      <c r="D1703" s="42"/>
      <c r="E1703" s="42"/>
      <c r="F1703" s="42"/>
    </row>
    <row r="1704" spans="1:6" ht="38.25" outlineLevel="1" x14ac:dyDescent="0.2">
      <c r="A1704" s="42">
        <v>4</v>
      </c>
      <c r="B1704" s="51" t="s">
        <v>1867</v>
      </c>
      <c r="C1704" s="42"/>
      <c r="D1704" s="42"/>
      <c r="E1704" s="42"/>
      <c r="F1704" s="42"/>
    </row>
    <row r="1705" spans="1:6" ht="25.5" outlineLevel="1" x14ac:dyDescent="0.2">
      <c r="A1705" s="42">
        <v>5</v>
      </c>
      <c r="B1705" s="51" t="s">
        <v>1868</v>
      </c>
      <c r="C1705" s="42"/>
      <c r="D1705" s="42"/>
      <c r="E1705" s="42"/>
      <c r="F1705" s="42"/>
    </row>
    <row r="1706" spans="1:6" ht="25.5" outlineLevel="1" x14ac:dyDescent="0.2">
      <c r="A1706" s="42">
        <v>6</v>
      </c>
      <c r="B1706" s="51" t="s">
        <v>1869</v>
      </c>
      <c r="C1706" s="42"/>
      <c r="D1706" s="42"/>
      <c r="E1706" s="42"/>
      <c r="F1706" s="42"/>
    </row>
    <row r="1707" spans="1:6" ht="25.5" outlineLevel="1" x14ac:dyDescent="0.2">
      <c r="A1707" s="42">
        <v>7</v>
      </c>
      <c r="B1707" s="51" t="s">
        <v>1870</v>
      </c>
      <c r="C1707" s="42"/>
      <c r="D1707" s="42"/>
      <c r="E1707" s="42"/>
      <c r="F1707" s="42"/>
    </row>
    <row r="1708" spans="1:6" outlineLevel="1" x14ac:dyDescent="0.2">
      <c r="A1708" s="42"/>
      <c r="B1708" s="42"/>
      <c r="C1708" s="42"/>
      <c r="D1708" s="42"/>
      <c r="E1708" s="42"/>
      <c r="F1708" s="42"/>
    </row>
    <row r="1709" spans="1:6" outlineLevel="1" x14ac:dyDescent="0.2">
      <c r="A1709" s="43" t="s">
        <v>350</v>
      </c>
      <c r="B1709" s="44"/>
      <c r="C1709" s="42"/>
      <c r="D1709" s="42"/>
      <c r="E1709" s="42"/>
      <c r="F1709" s="42"/>
    </row>
    <row r="1710" spans="1:6" outlineLevel="1" x14ac:dyDescent="0.2">
      <c r="A1710" s="42">
        <v>1</v>
      </c>
      <c r="B1710" s="51" t="s">
        <v>1872</v>
      </c>
      <c r="C1710" s="42"/>
      <c r="D1710" s="42"/>
      <c r="E1710" s="42"/>
      <c r="F1710" s="42"/>
    </row>
    <row r="1711" spans="1:6" ht="25.5" outlineLevel="1" x14ac:dyDescent="0.2">
      <c r="A1711" s="42">
        <v>2</v>
      </c>
      <c r="B1711" s="51" t="s">
        <v>1865</v>
      </c>
      <c r="C1711" s="42"/>
      <c r="D1711" s="42"/>
      <c r="E1711" s="42"/>
      <c r="F1711" s="42"/>
    </row>
    <row r="1712" spans="1:6" ht="25.5" outlineLevel="1" x14ac:dyDescent="0.2">
      <c r="A1712" s="42">
        <v>3</v>
      </c>
      <c r="B1712" s="51" t="s">
        <v>1866</v>
      </c>
      <c r="C1712" s="42"/>
      <c r="D1712" s="42"/>
      <c r="E1712" s="42"/>
      <c r="F1712" s="42"/>
    </row>
    <row r="1713" spans="1:6" ht="38.25" outlineLevel="1" x14ac:dyDescent="0.2">
      <c r="A1713" s="42">
        <v>4</v>
      </c>
      <c r="B1713" s="51" t="s">
        <v>1867</v>
      </c>
      <c r="C1713" s="42"/>
      <c r="D1713" s="42"/>
      <c r="E1713" s="42"/>
      <c r="F1713" s="42"/>
    </row>
    <row r="1714" spans="1:6" ht="25.5" outlineLevel="1" x14ac:dyDescent="0.2">
      <c r="A1714" s="42">
        <v>5</v>
      </c>
      <c r="B1714" s="51" t="s">
        <v>1868</v>
      </c>
      <c r="C1714" s="42"/>
      <c r="D1714" s="42"/>
      <c r="E1714" s="42"/>
      <c r="F1714" s="42"/>
    </row>
    <row r="1715" spans="1:6" ht="25.5" outlineLevel="1" x14ac:dyDescent="0.2">
      <c r="A1715" s="42">
        <v>6</v>
      </c>
      <c r="B1715" s="51" t="s">
        <v>1869</v>
      </c>
      <c r="C1715" s="42"/>
      <c r="D1715" s="42"/>
      <c r="E1715" s="42"/>
      <c r="F1715" s="42"/>
    </row>
    <row r="1716" spans="1:6" ht="25.5" outlineLevel="1" x14ac:dyDescent="0.2">
      <c r="A1716" s="42">
        <v>7</v>
      </c>
      <c r="B1716" s="51" t="s">
        <v>1870</v>
      </c>
      <c r="C1716" s="42"/>
      <c r="D1716" s="42"/>
      <c r="E1716" s="42"/>
      <c r="F1716" s="42"/>
    </row>
    <row r="1717" spans="1:6" outlineLevel="1" x14ac:dyDescent="0.2">
      <c r="A1717" s="42"/>
      <c r="B1717" s="42"/>
      <c r="C1717" s="42"/>
      <c r="D1717" s="42"/>
      <c r="E1717" s="42"/>
      <c r="F1717" s="42"/>
    </row>
    <row r="1718" spans="1:6" outlineLevel="1" x14ac:dyDescent="0.2">
      <c r="A1718" s="43" t="s">
        <v>328</v>
      </c>
      <c r="B1718" s="44"/>
      <c r="C1718" s="42"/>
      <c r="D1718" s="42"/>
      <c r="E1718" s="42"/>
      <c r="F1718" s="42"/>
    </row>
    <row r="1719" spans="1:6" outlineLevel="1" x14ac:dyDescent="0.2">
      <c r="A1719" s="42">
        <v>1</v>
      </c>
      <c r="B1719" s="51" t="s">
        <v>1873</v>
      </c>
      <c r="C1719" s="42"/>
      <c r="D1719" s="42"/>
      <c r="E1719" s="42"/>
      <c r="F1719" s="42"/>
    </row>
    <row r="1720" spans="1:6" outlineLevel="1" x14ac:dyDescent="0.2">
      <c r="A1720" s="42">
        <v>2</v>
      </c>
      <c r="B1720" s="51" t="s">
        <v>1874</v>
      </c>
      <c r="C1720" s="42"/>
      <c r="D1720" s="42"/>
      <c r="E1720" s="42"/>
      <c r="F1720" s="42"/>
    </row>
    <row r="1721" spans="1:6" ht="25.5" outlineLevel="1" x14ac:dyDescent="0.2">
      <c r="A1721" s="42">
        <v>3</v>
      </c>
      <c r="B1721" s="51" t="s">
        <v>1875</v>
      </c>
      <c r="C1721" s="42"/>
      <c r="D1721" s="42"/>
      <c r="E1721" s="42"/>
      <c r="F1721" s="42"/>
    </row>
    <row r="1722" spans="1:6" ht="25.5" outlineLevel="1" x14ac:dyDescent="0.2">
      <c r="A1722" s="42">
        <v>4</v>
      </c>
      <c r="B1722" s="51" t="s">
        <v>1876</v>
      </c>
      <c r="C1722" s="42"/>
      <c r="D1722" s="42"/>
      <c r="E1722" s="42"/>
      <c r="F1722" s="42"/>
    </row>
    <row r="1723" spans="1:6" outlineLevel="1" x14ac:dyDescent="0.2">
      <c r="A1723" s="42"/>
      <c r="B1723" s="42"/>
      <c r="C1723" s="42"/>
      <c r="D1723" s="42"/>
      <c r="E1723" s="42"/>
      <c r="F1723" s="42"/>
    </row>
    <row r="1724" spans="1:6" outlineLevel="1" x14ac:dyDescent="0.2">
      <c r="A1724" s="43" t="s">
        <v>330</v>
      </c>
      <c r="B1724" s="44"/>
      <c r="C1724" s="42"/>
      <c r="D1724" s="42"/>
      <c r="E1724" s="42"/>
      <c r="F1724" s="42"/>
    </row>
    <row r="1725" spans="1:6" outlineLevel="1" x14ac:dyDescent="0.2">
      <c r="A1725" s="42">
        <v>1</v>
      </c>
      <c r="B1725" s="51" t="s">
        <v>1877</v>
      </c>
      <c r="C1725" s="42"/>
      <c r="D1725" s="42"/>
      <c r="E1725" s="42"/>
      <c r="F1725" s="42"/>
    </row>
    <row r="1726" spans="1:6" ht="25.5" outlineLevel="1" x14ac:dyDescent="0.2">
      <c r="A1726" s="42">
        <v>2</v>
      </c>
      <c r="B1726" s="51" t="s">
        <v>1878</v>
      </c>
      <c r="C1726" s="42"/>
      <c r="D1726" s="42"/>
      <c r="E1726" s="42"/>
      <c r="F1726" s="42"/>
    </row>
    <row r="1727" spans="1:6" ht="25.5" outlineLevel="1" x14ac:dyDescent="0.2">
      <c r="A1727" s="42">
        <v>3</v>
      </c>
      <c r="B1727" s="51" t="s">
        <v>1879</v>
      </c>
      <c r="C1727" s="42"/>
      <c r="D1727" s="42"/>
      <c r="E1727" s="42"/>
      <c r="F1727" s="42"/>
    </row>
    <row r="1728" spans="1:6" ht="25.5" outlineLevel="1" x14ac:dyDescent="0.2">
      <c r="A1728" s="42">
        <v>4</v>
      </c>
      <c r="B1728" s="51" t="s">
        <v>1880</v>
      </c>
      <c r="C1728" s="42"/>
      <c r="D1728" s="42"/>
      <c r="E1728" s="42"/>
      <c r="F1728" s="42"/>
    </row>
    <row r="1729" spans="1:6" outlineLevel="1" x14ac:dyDescent="0.2">
      <c r="A1729" s="42"/>
      <c r="B1729" s="42"/>
      <c r="C1729" s="42"/>
      <c r="D1729" s="42"/>
      <c r="E1729" s="42"/>
      <c r="F1729" s="42"/>
    </row>
    <row r="1730" spans="1:6" outlineLevel="1" x14ac:dyDescent="0.2">
      <c r="A1730" s="43" t="s">
        <v>332</v>
      </c>
      <c r="B1730" s="44"/>
      <c r="C1730" s="42"/>
      <c r="D1730" s="42"/>
      <c r="E1730" s="42"/>
      <c r="F1730" s="42"/>
    </row>
    <row r="1731" spans="1:6" outlineLevel="1" x14ac:dyDescent="0.2">
      <c r="A1731" s="42">
        <v>1</v>
      </c>
      <c r="B1731" s="51" t="s">
        <v>1881</v>
      </c>
      <c r="C1731" s="42"/>
      <c r="D1731" s="42"/>
      <c r="E1731" s="42"/>
      <c r="F1731" s="42"/>
    </row>
    <row r="1732" spans="1:6" outlineLevel="1" x14ac:dyDescent="0.2">
      <c r="A1732" s="42">
        <v>2</v>
      </c>
      <c r="B1732" s="51" t="s">
        <v>1882</v>
      </c>
      <c r="C1732" s="42"/>
      <c r="D1732" s="42"/>
      <c r="E1732" s="42"/>
      <c r="F1732" s="42"/>
    </row>
    <row r="1733" spans="1:6" outlineLevel="1" x14ac:dyDescent="0.2">
      <c r="A1733" s="42">
        <v>3</v>
      </c>
      <c r="B1733" s="51" t="s">
        <v>1883</v>
      </c>
      <c r="C1733" s="42"/>
      <c r="D1733" s="42"/>
      <c r="E1733" s="42"/>
      <c r="F1733" s="42"/>
    </row>
    <row r="1734" spans="1:6" outlineLevel="1" x14ac:dyDescent="0.2">
      <c r="A1734" s="42">
        <v>4</v>
      </c>
      <c r="B1734" s="51" t="s">
        <v>1884</v>
      </c>
      <c r="C1734" s="42"/>
      <c r="D1734" s="42"/>
      <c r="E1734" s="42"/>
      <c r="F1734" s="42"/>
    </row>
    <row r="1735" spans="1:6" outlineLevel="1" x14ac:dyDescent="0.2">
      <c r="A1735" s="42">
        <v>5</v>
      </c>
      <c r="B1735" s="51" t="s">
        <v>1885</v>
      </c>
      <c r="C1735" s="42"/>
      <c r="D1735" s="42"/>
      <c r="E1735" s="42"/>
      <c r="F1735" s="42"/>
    </row>
    <row r="1736" spans="1:6" outlineLevel="1" x14ac:dyDescent="0.2">
      <c r="A1736" s="42"/>
      <c r="B1736" s="42"/>
      <c r="C1736" s="42"/>
      <c r="D1736" s="42"/>
      <c r="E1736" s="42"/>
      <c r="F1736" s="42"/>
    </row>
    <row r="1737" spans="1:6" outlineLevel="1" x14ac:dyDescent="0.2">
      <c r="A1737" s="43" t="s">
        <v>334</v>
      </c>
      <c r="B1737" s="44"/>
      <c r="C1737" s="42"/>
      <c r="D1737" s="42"/>
      <c r="E1737" s="42"/>
      <c r="F1737" s="42"/>
    </row>
    <row r="1738" spans="1:6" outlineLevel="1" x14ac:dyDescent="0.2">
      <c r="A1738" s="42">
        <v>1</v>
      </c>
      <c r="B1738" s="51" t="s">
        <v>1886</v>
      </c>
      <c r="C1738" s="42"/>
      <c r="D1738" s="42"/>
      <c r="E1738" s="42"/>
      <c r="F1738" s="42"/>
    </row>
    <row r="1739" spans="1:6" ht="25.5" outlineLevel="1" x14ac:dyDescent="0.2">
      <c r="A1739" s="42">
        <v>2</v>
      </c>
      <c r="B1739" s="51" t="s">
        <v>1887</v>
      </c>
      <c r="C1739" s="42"/>
      <c r="D1739" s="42"/>
      <c r="E1739" s="42"/>
      <c r="F1739" s="42"/>
    </row>
    <row r="1740" spans="1:6" ht="25.5" outlineLevel="1" x14ac:dyDescent="0.2">
      <c r="A1740" s="42">
        <v>3</v>
      </c>
      <c r="B1740" s="51" t="s">
        <v>1888</v>
      </c>
      <c r="C1740" s="42"/>
      <c r="D1740" s="42"/>
      <c r="E1740" s="42"/>
      <c r="F1740" s="42"/>
    </row>
    <row r="1741" spans="1:6" ht="25.5" outlineLevel="1" x14ac:dyDescent="0.2">
      <c r="A1741" s="42">
        <v>4</v>
      </c>
      <c r="B1741" s="51" t="s">
        <v>1889</v>
      </c>
      <c r="C1741" s="42"/>
      <c r="D1741" s="42"/>
      <c r="E1741" s="42"/>
      <c r="F1741" s="42"/>
    </row>
    <row r="1742" spans="1:6" ht="25.5" outlineLevel="1" x14ac:dyDescent="0.2">
      <c r="A1742" s="42">
        <v>5</v>
      </c>
      <c r="B1742" s="51" t="s">
        <v>1890</v>
      </c>
      <c r="C1742" s="42"/>
      <c r="D1742" s="42"/>
      <c r="E1742" s="42"/>
      <c r="F1742" s="42"/>
    </row>
    <row r="1743" spans="1:6" ht="25.5" outlineLevel="1" x14ac:dyDescent="0.2">
      <c r="A1743" s="42">
        <v>6</v>
      </c>
      <c r="B1743" s="51" t="s">
        <v>1891</v>
      </c>
      <c r="C1743" s="42"/>
      <c r="D1743" s="42"/>
      <c r="E1743" s="42"/>
      <c r="F1743" s="42"/>
    </row>
    <row r="1744" spans="1:6" outlineLevel="1" x14ac:dyDescent="0.2">
      <c r="A1744" s="42"/>
      <c r="B1744" s="42"/>
      <c r="C1744" s="42"/>
      <c r="D1744" s="42"/>
      <c r="E1744" s="42"/>
      <c r="F1744" s="42"/>
    </row>
    <row r="1745" spans="1:6" outlineLevel="1" x14ac:dyDescent="0.2">
      <c r="A1745" s="43" t="s">
        <v>336</v>
      </c>
      <c r="B1745" s="44"/>
      <c r="C1745" s="42"/>
      <c r="D1745" s="42"/>
      <c r="E1745" s="42"/>
      <c r="F1745" s="42"/>
    </row>
    <row r="1746" spans="1:6" outlineLevel="1" x14ac:dyDescent="0.2">
      <c r="A1746" s="42">
        <v>1</v>
      </c>
      <c r="B1746" s="51" t="s">
        <v>1892</v>
      </c>
      <c r="C1746" s="42"/>
      <c r="D1746" s="42"/>
      <c r="E1746" s="42"/>
      <c r="F1746" s="42"/>
    </row>
    <row r="1747" spans="1:6" ht="25.5" outlineLevel="1" x14ac:dyDescent="0.2">
      <c r="A1747" s="42">
        <v>2</v>
      </c>
      <c r="B1747" s="51" t="s">
        <v>1887</v>
      </c>
      <c r="C1747" s="42"/>
      <c r="D1747" s="42"/>
      <c r="E1747" s="42"/>
      <c r="F1747" s="42"/>
    </row>
    <row r="1748" spans="1:6" ht="25.5" outlineLevel="1" x14ac:dyDescent="0.2">
      <c r="A1748" s="42">
        <v>3</v>
      </c>
      <c r="B1748" s="51" t="s">
        <v>1888</v>
      </c>
      <c r="C1748" s="42"/>
      <c r="D1748" s="42"/>
      <c r="E1748" s="42"/>
      <c r="F1748" s="42"/>
    </row>
    <row r="1749" spans="1:6" ht="25.5" outlineLevel="1" x14ac:dyDescent="0.2">
      <c r="A1749" s="42">
        <v>4</v>
      </c>
      <c r="B1749" s="51" t="s">
        <v>1889</v>
      </c>
      <c r="C1749" s="42"/>
      <c r="D1749" s="42"/>
      <c r="E1749" s="42"/>
      <c r="F1749" s="42"/>
    </row>
    <row r="1750" spans="1:6" ht="25.5" outlineLevel="1" x14ac:dyDescent="0.2">
      <c r="A1750" s="42">
        <v>5</v>
      </c>
      <c r="B1750" s="51" t="s">
        <v>1890</v>
      </c>
      <c r="C1750" s="42"/>
      <c r="D1750" s="42"/>
      <c r="E1750" s="42"/>
      <c r="F1750" s="42"/>
    </row>
    <row r="1751" spans="1:6" ht="25.5" outlineLevel="1" x14ac:dyDescent="0.2">
      <c r="A1751" s="42">
        <v>6</v>
      </c>
      <c r="B1751" s="51" t="s">
        <v>1891</v>
      </c>
      <c r="C1751" s="42"/>
      <c r="D1751" s="42"/>
      <c r="E1751" s="42"/>
      <c r="F1751" s="42"/>
    </row>
    <row r="1752" spans="1:6" outlineLevel="1" x14ac:dyDescent="0.2">
      <c r="A1752" s="42"/>
      <c r="B1752" s="42"/>
      <c r="C1752" s="42"/>
      <c r="D1752" s="42"/>
      <c r="E1752" s="42"/>
      <c r="F1752" s="42"/>
    </row>
    <row r="1753" spans="1:6" outlineLevel="1" x14ac:dyDescent="0.2">
      <c r="A1753" s="43" t="s">
        <v>482</v>
      </c>
      <c r="B1753" s="44"/>
      <c r="C1753" s="42"/>
      <c r="D1753" s="42"/>
      <c r="E1753" s="42"/>
      <c r="F1753" s="42"/>
    </row>
    <row r="1754" spans="1:6" outlineLevel="1" x14ac:dyDescent="0.2">
      <c r="A1754" s="42">
        <v>1</v>
      </c>
      <c r="B1754" s="51" t="s">
        <v>1893</v>
      </c>
      <c r="C1754" s="42"/>
      <c r="D1754" s="42"/>
      <c r="E1754" s="42"/>
      <c r="F1754" s="42"/>
    </row>
    <row r="1755" spans="1:6" ht="25.5" outlineLevel="1" x14ac:dyDescent="0.2">
      <c r="A1755" s="42">
        <v>2</v>
      </c>
      <c r="B1755" s="51" t="s">
        <v>1894</v>
      </c>
      <c r="C1755" s="42"/>
      <c r="D1755" s="42"/>
      <c r="E1755" s="42"/>
      <c r="F1755" s="42"/>
    </row>
    <row r="1756" spans="1:6" ht="25.5" outlineLevel="1" x14ac:dyDescent="0.2">
      <c r="A1756" s="42">
        <v>3</v>
      </c>
      <c r="B1756" s="51" t="s">
        <v>1895</v>
      </c>
      <c r="C1756" s="42"/>
      <c r="D1756" s="42"/>
      <c r="E1756" s="42"/>
      <c r="F1756" s="42"/>
    </row>
    <row r="1757" spans="1:6" outlineLevel="1" x14ac:dyDescent="0.2">
      <c r="A1757" s="42">
        <v>4</v>
      </c>
      <c r="B1757" s="51" t="s">
        <v>1896</v>
      </c>
      <c r="C1757" s="42"/>
      <c r="D1757" s="42"/>
      <c r="E1757" s="42"/>
      <c r="F1757" s="42"/>
    </row>
    <row r="1758" spans="1:6" outlineLevel="1" x14ac:dyDescent="0.2">
      <c r="A1758" s="42"/>
      <c r="B1758" s="42"/>
      <c r="C1758" s="42"/>
      <c r="D1758" s="42"/>
      <c r="E1758" s="42"/>
      <c r="F1758" s="42"/>
    </row>
    <row r="1759" spans="1:6" outlineLevel="1" x14ac:dyDescent="0.2">
      <c r="A1759" s="43" t="s">
        <v>484</v>
      </c>
      <c r="B1759" s="44"/>
      <c r="C1759" s="42"/>
      <c r="D1759" s="42"/>
      <c r="E1759" s="42"/>
      <c r="F1759" s="42"/>
    </row>
    <row r="1760" spans="1:6" ht="25.5" outlineLevel="1" x14ac:dyDescent="0.2">
      <c r="A1760" s="42">
        <v>1</v>
      </c>
      <c r="B1760" s="51" t="s">
        <v>1897</v>
      </c>
      <c r="C1760" s="42"/>
      <c r="D1760" s="42"/>
      <c r="E1760" s="42"/>
      <c r="F1760" s="42"/>
    </row>
    <row r="1761" spans="1:6" outlineLevel="1" x14ac:dyDescent="0.2">
      <c r="A1761" s="42">
        <v>2</v>
      </c>
      <c r="B1761" s="51" t="s">
        <v>1898</v>
      </c>
      <c r="C1761" s="42"/>
      <c r="D1761" s="42"/>
      <c r="E1761" s="42"/>
      <c r="F1761" s="42"/>
    </row>
    <row r="1762" spans="1:6" outlineLevel="1" x14ac:dyDescent="0.2">
      <c r="A1762" s="42">
        <v>3</v>
      </c>
      <c r="B1762" s="51" t="s">
        <v>1899</v>
      </c>
      <c r="C1762" s="42"/>
      <c r="D1762" s="42"/>
      <c r="E1762" s="42"/>
      <c r="F1762" s="42"/>
    </row>
    <row r="1763" spans="1:6" ht="25.5" outlineLevel="1" x14ac:dyDescent="0.2">
      <c r="A1763" s="42">
        <v>4</v>
      </c>
      <c r="B1763" s="51" t="s">
        <v>1900</v>
      </c>
      <c r="C1763" s="42"/>
      <c r="D1763" s="42"/>
      <c r="E1763" s="42"/>
      <c r="F1763" s="42"/>
    </row>
    <row r="1764" spans="1:6" outlineLevel="1" x14ac:dyDescent="0.2">
      <c r="A1764" s="42"/>
      <c r="B1764" s="42"/>
      <c r="C1764" s="42"/>
      <c r="D1764" s="42"/>
      <c r="E1764" s="42"/>
      <c r="F1764" s="42"/>
    </row>
    <row r="1765" spans="1:6" outlineLevel="1" x14ac:dyDescent="0.2">
      <c r="A1765" s="43" t="s">
        <v>486</v>
      </c>
      <c r="B1765" s="44"/>
      <c r="C1765" s="42"/>
      <c r="D1765" s="42"/>
      <c r="E1765" s="42"/>
      <c r="F1765" s="42"/>
    </row>
    <row r="1766" spans="1:6" ht="25.5" outlineLevel="1" x14ac:dyDescent="0.2">
      <c r="A1766" s="42">
        <v>1</v>
      </c>
      <c r="B1766" s="51" t="s">
        <v>1901</v>
      </c>
      <c r="C1766" s="42"/>
      <c r="D1766" s="42"/>
      <c r="E1766" s="42"/>
      <c r="F1766" s="42"/>
    </row>
    <row r="1767" spans="1:6" outlineLevel="1" x14ac:dyDescent="0.2">
      <c r="A1767" s="42">
        <v>2</v>
      </c>
      <c r="B1767" s="51" t="s">
        <v>1902</v>
      </c>
      <c r="C1767" s="42"/>
      <c r="D1767" s="42"/>
      <c r="E1767" s="42"/>
      <c r="F1767" s="42"/>
    </row>
    <row r="1768" spans="1:6" ht="25.5" outlineLevel="1" x14ac:dyDescent="0.2">
      <c r="A1768" s="42">
        <v>3</v>
      </c>
      <c r="B1768" s="51" t="s">
        <v>1903</v>
      </c>
      <c r="C1768" s="42"/>
      <c r="D1768" s="42"/>
      <c r="E1768" s="42"/>
      <c r="F1768" s="42"/>
    </row>
    <row r="1769" spans="1:6" outlineLevel="1" x14ac:dyDescent="0.2">
      <c r="A1769" s="42">
        <v>4</v>
      </c>
      <c r="B1769" s="51" t="s">
        <v>1904</v>
      </c>
      <c r="C1769" s="42"/>
      <c r="D1769" s="42"/>
      <c r="E1769" s="42"/>
      <c r="F1769" s="42"/>
    </row>
    <row r="1770" spans="1:6" outlineLevel="1" x14ac:dyDescent="0.2">
      <c r="A1770" s="42"/>
      <c r="B1770" s="42"/>
      <c r="C1770" s="42"/>
      <c r="D1770" s="42"/>
      <c r="E1770" s="42"/>
      <c r="F1770" s="42"/>
    </row>
    <row r="1771" spans="1:6" outlineLevel="1" x14ac:dyDescent="0.2">
      <c r="A1771" s="43" t="s">
        <v>488</v>
      </c>
      <c r="B1771" s="44"/>
      <c r="C1771" s="42"/>
      <c r="D1771" s="42"/>
      <c r="E1771" s="42"/>
      <c r="F1771" s="42"/>
    </row>
    <row r="1772" spans="1:6" outlineLevel="1" x14ac:dyDescent="0.2">
      <c r="A1772" s="42">
        <v>1</v>
      </c>
      <c r="B1772" s="51" t="s">
        <v>1905</v>
      </c>
      <c r="C1772" s="42"/>
      <c r="D1772" s="42"/>
      <c r="E1772" s="42"/>
      <c r="F1772" s="42"/>
    </row>
    <row r="1773" spans="1:6" outlineLevel="1" x14ac:dyDescent="0.2">
      <c r="A1773" s="42">
        <v>2</v>
      </c>
      <c r="B1773" s="51" t="s">
        <v>1906</v>
      </c>
      <c r="C1773" s="42"/>
      <c r="D1773" s="42"/>
      <c r="E1773" s="42"/>
      <c r="F1773" s="42"/>
    </row>
    <row r="1774" spans="1:6" outlineLevel="1" x14ac:dyDescent="0.2">
      <c r="A1774" s="42">
        <v>3</v>
      </c>
      <c r="B1774" s="51" t="s">
        <v>1907</v>
      </c>
      <c r="C1774" s="42"/>
      <c r="D1774" s="42"/>
      <c r="E1774" s="42"/>
      <c r="F1774" s="42"/>
    </row>
    <row r="1775" spans="1:6" outlineLevel="1" x14ac:dyDescent="0.2">
      <c r="A1775" s="42">
        <v>4</v>
      </c>
      <c r="B1775" s="51" t="s">
        <v>1908</v>
      </c>
      <c r="C1775" s="42"/>
      <c r="D1775" s="42"/>
      <c r="E1775" s="42"/>
      <c r="F1775" s="42"/>
    </row>
    <row r="1776" spans="1:6" outlineLevel="1" x14ac:dyDescent="0.2">
      <c r="A1776" s="42"/>
      <c r="B1776" s="42"/>
      <c r="C1776" s="42"/>
      <c r="D1776" s="42"/>
      <c r="E1776" s="42"/>
      <c r="F1776" s="42"/>
    </row>
    <row r="1777" spans="1:6" outlineLevel="1" x14ac:dyDescent="0.2">
      <c r="A1777" s="43" t="s">
        <v>491</v>
      </c>
      <c r="B1777" s="44"/>
      <c r="C1777" s="42"/>
      <c r="D1777" s="42"/>
      <c r="E1777" s="42"/>
      <c r="F1777" s="42"/>
    </row>
    <row r="1778" spans="1:6" outlineLevel="1" x14ac:dyDescent="0.2">
      <c r="A1778" s="42">
        <v>1</v>
      </c>
      <c r="B1778" s="51" t="s">
        <v>1909</v>
      </c>
      <c r="C1778" s="42"/>
      <c r="D1778" s="42"/>
      <c r="E1778" s="42"/>
      <c r="F1778" s="42"/>
    </row>
    <row r="1779" spans="1:6" outlineLevel="1" x14ac:dyDescent="0.2">
      <c r="A1779" s="42">
        <v>2</v>
      </c>
      <c r="B1779" s="51" t="s">
        <v>1910</v>
      </c>
      <c r="C1779" s="42"/>
      <c r="D1779" s="42"/>
      <c r="E1779" s="42"/>
      <c r="F1779" s="42"/>
    </row>
    <row r="1780" spans="1:6" outlineLevel="1" x14ac:dyDescent="0.2">
      <c r="A1780" s="42">
        <v>3</v>
      </c>
      <c r="B1780" s="51" t="s">
        <v>1911</v>
      </c>
      <c r="C1780" s="42"/>
      <c r="D1780" s="42"/>
      <c r="E1780" s="42"/>
      <c r="F1780" s="42"/>
    </row>
    <row r="1781" spans="1:6" outlineLevel="1" x14ac:dyDescent="0.2">
      <c r="A1781" s="42">
        <v>4</v>
      </c>
      <c r="B1781" s="51" t="s">
        <v>1912</v>
      </c>
      <c r="C1781" s="42"/>
      <c r="D1781" s="42"/>
      <c r="E1781" s="42"/>
      <c r="F1781" s="42"/>
    </row>
    <row r="1782" spans="1:6" outlineLevel="1" x14ac:dyDescent="0.2">
      <c r="A1782" s="42"/>
      <c r="B1782" s="42"/>
      <c r="C1782" s="42"/>
      <c r="D1782" s="42"/>
      <c r="E1782" s="42"/>
      <c r="F1782" s="42"/>
    </row>
    <row r="1783" spans="1:6" outlineLevel="1" x14ac:dyDescent="0.2">
      <c r="A1783" s="43" t="s">
        <v>493</v>
      </c>
      <c r="B1783" s="44"/>
      <c r="C1783" s="42"/>
      <c r="D1783" s="42"/>
      <c r="E1783" s="42"/>
      <c r="F1783" s="42"/>
    </row>
    <row r="1784" spans="1:6" ht="25.5" outlineLevel="1" x14ac:dyDescent="0.2">
      <c r="A1784" s="42">
        <v>1</v>
      </c>
      <c r="B1784" s="51" t="s">
        <v>1913</v>
      </c>
      <c r="C1784" s="42"/>
      <c r="D1784" s="42"/>
      <c r="E1784" s="42"/>
      <c r="F1784" s="42"/>
    </row>
    <row r="1785" spans="1:6" outlineLevel="1" x14ac:dyDescent="0.2">
      <c r="A1785" s="42">
        <v>2</v>
      </c>
      <c r="B1785" s="51" t="s">
        <v>1914</v>
      </c>
      <c r="C1785" s="42"/>
      <c r="D1785" s="42"/>
      <c r="E1785" s="42"/>
      <c r="F1785" s="42"/>
    </row>
    <row r="1786" spans="1:6" outlineLevel="1" x14ac:dyDescent="0.2">
      <c r="A1786" s="42">
        <v>3</v>
      </c>
      <c r="B1786" s="51" t="s">
        <v>1915</v>
      </c>
      <c r="C1786" s="42"/>
      <c r="D1786" s="42"/>
      <c r="E1786" s="42"/>
      <c r="F1786" s="42"/>
    </row>
    <row r="1787" spans="1:6" ht="25.5" outlineLevel="1" x14ac:dyDescent="0.2">
      <c r="A1787" s="42">
        <v>4</v>
      </c>
      <c r="B1787" s="51" t="s">
        <v>1916</v>
      </c>
      <c r="C1787" s="42"/>
      <c r="D1787" s="42"/>
      <c r="E1787" s="42"/>
      <c r="F1787" s="42"/>
    </row>
    <row r="1788" spans="1:6" outlineLevel="1" x14ac:dyDescent="0.2">
      <c r="A1788" s="42"/>
      <c r="B1788" s="42"/>
      <c r="C1788" s="42"/>
      <c r="D1788" s="42"/>
      <c r="E1788" s="42"/>
      <c r="F1788" s="42"/>
    </row>
    <row r="1789" spans="1:6" outlineLevel="1" x14ac:dyDescent="0.2">
      <c r="A1789" s="43" t="s">
        <v>495</v>
      </c>
      <c r="B1789" s="44"/>
      <c r="C1789" s="42"/>
      <c r="D1789" s="42"/>
      <c r="E1789" s="42"/>
      <c r="F1789" s="42"/>
    </row>
    <row r="1790" spans="1:6" ht="25.5" outlineLevel="1" x14ac:dyDescent="0.2">
      <c r="A1790" s="42">
        <v>1</v>
      </c>
      <c r="B1790" s="51" t="s">
        <v>1917</v>
      </c>
      <c r="C1790" s="42"/>
      <c r="D1790" s="42"/>
      <c r="E1790" s="42"/>
      <c r="F1790" s="42"/>
    </row>
    <row r="1791" spans="1:6" outlineLevel="1" x14ac:dyDescent="0.2">
      <c r="A1791" s="42">
        <v>2</v>
      </c>
      <c r="B1791" s="51" t="s">
        <v>1918</v>
      </c>
      <c r="C1791" s="42"/>
      <c r="D1791" s="42"/>
      <c r="E1791" s="42"/>
      <c r="F1791" s="42"/>
    </row>
    <row r="1792" spans="1:6" outlineLevel="1" x14ac:dyDescent="0.2">
      <c r="A1792" s="42">
        <v>3</v>
      </c>
      <c r="B1792" s="51" t="s">
        <v>1919</v>
      </c>
      <c r="C1792" s="42"/>
      <c r="D1792" s="42"/>
      <c r="E1792" s="42"/>
      <c r="F1792" s="42"/>
    </row>
    <row r="1793" spans="1:6" outlineLevel="1" x14ac:dyDescent="0.2">
      <c r="A1793" s="42">
        <v>4</v>
      </c>
      <c r="B1793" s="51" t="s">
        <v>1920</v>
      </c>
      <c r="C1793" s="42"/>
      <c r="D1793" s="42"/>
      <c r="E1793" s="42"/>
      <c r="F1793" s="42"/>
    </row>
    <row r="1794" spans="1:6" outlineLevel="1" x14ac:dyDescent="0.2">
      <c r="A1794" s="42">
        <v>5</v>
      </c>
      <c r="B1794" s="51" t="s">
        <v>1921</v>
      </c>
      <c r="C1794" s="42"/>
      <c r="D1794" s="42"/>
      <c r="E1794" s="42"/>
      <c r="F1794" s="42"/>
    </row>
    <row r="1795" spans="1:6" outlineLevel="1" x14ac:dyDescent="0.2">
      <c r="A1795" s="42"/>
      <c r="B1795" s="42"/>
      <c r="C1795" s="42"/>
      <c r="D1795" s="42"/>
      <c r="E1795" s="42"/>
      <c r="F1795" s="42"/>
    </row>
    <row r="1796" spans="1:6" outlineLevel="1" x14ac:dyDescent="0.2">
      <c r="A1796" s="43" t="s">
        <v>498</v>
      </c>
      <c r="B1796" s="44"/>
      <c r="C1796" s="42"/>
      <c r="D1796" s="42"/>
      <c r="E1796" s="42"/>
      <c r="F1796" s="42"/>
    </row>
    <row r="1797" spans="1:6" ht="25.5" outlineLevel="1" x14ac:dyDescent="0.2">
      <c r="A1797" s="42">
        <v>1</v>
      </c>
      <c r="B1797" s="51" t="s">
        <v>1922</v>
      </c>
      <c r="C1797" s="42"/>
      <c r="D1797" s="42"/>
      <c r="E1797" s="42"/>
      <c r="F1797" s="42"/>
    </row>
    <row r="1798" spans="1:6" outlineLevel="1" x14ac:dyDescent="0.2">
      <c r="A1798" s="42">
        <v>2</v>
      </c>
      <c r="B1798" s="51" t="s">
        <v>1923</v>
      </c>
      <c r="C1798" s="42"/>
      <c r="D1798" s="42"/>
      <c r="E1798" s="42"/>
      <c r="F1798" s="42"/>
    </row>
    <row r="1799" spans="1:6" outlineLevel="1" x14ac:dyDescent="0.2">
      <c r="A1799" s="42">
        <v>3</v>
      </c>
      <c r="B1799" s="51" t="s">
        <v>1924</v>
      </c>
      <c r="C1799" s="42"/>
      <c r="D1799" s="42"/>
      <c r="E1799" s="42"/>
      <c r="F1799" s="42"/>
    </row>
    <row r="1800" spans="1:6" outlineLevel="1" x14ac:dyDescent="0.2">
      <c r="A1800" s="42">
        <v>4</v>
      </c>
      <c r="B1800" s="51" t="s">
        <v>1925</v>
      </c>
      <c r="C1800" s="42"/>
      <c r="D1800" s="42"/>
      <c r="E1800" s="42"/>
      <c r="F1800" s="42"/>
    </row>
    <row r="1801" spans="1:6" outlineLevel="1" x14ac:dyDescent="0.2">
      <c r="A1801" s="42"/>
      <c r="B1801" s="42"/>
      <c r="C1801" s="42"/>
      <c r="D1801" s="42"/>
      <c r="E1801" s="42"/>
      <c r="F1801" s="42"/>
    </row>
    <row r="1802" spans="1:6" ht="20.25" collapsed="1" x14ac:dyDescent="0.2">
      <c r="A1802" s="46" t="s">
        <v>1926</v>
      </c>
      <c r="B1802" s="46"/>
      <c r="C1802" s="46"/>
      <c r="D1802" s="46"/>
      <c r="E1802" s="46"/>
      <c r="F1802" s="46"/>
    </row>
    <row r="1803" spans="1:6" hidden="1" outlineLevel="1" x14ac:dyDescent="0.2">
      <c r="A1803" s="47" t="s">
        <v>1927</v>
      </c>
      <c r="B1803" s="47"/>
      <c r="C1803" s="47"/>
      <c r="D1803" s="47"/>
      <c r="E1803" s="47"/>
      <c r="F1803" s="47"/>
    </row>
    <row r="1804" spans="1:6" hidden="1" outlineLevel="1" x14ac:dyDescent="0.2">
      <c r="A1804" s="47" t="s">
        <v>1928</v>
      </c>
      <c r="B1804" s="47"/>
      <c r="C1804" s="47"/>
      <c r="D1804" s="47"/>
      <c r="E1804" s="47"/>
      <c r="F1804" s="47"/>
    </row>
    <row r="1805" spans="1:6" hidden="1" outlineLevel="1" x14ac:dyDescent="0.2">
      <c r="A1805" s="47" t="s">
        <v>1929</v>
      </c>
      <c r="B1805" s="47"/>
      <c r="C1805" s="47"/>
      <c r="D1805" s="47"/>
      <c r="E1805" s="47"/>
      <c r="F1805" s="47"/>
    </row>
    <row r="1806" spans="1:6" hidden="1" outlineLevel="1" x14ac:dyDescent="0.2">
      <c r="A1806" s="47" t="s">
        <v>1930</v>
      </c>
      <c r="B1806" s="47"/>
      <c r="C1806" s="47"/>
      <c r="D1806" s="47"/>
      <c r="E1806" s="47"/>
      <c r="F1806" s="47"/>
    </row>
    <row r="1807" spans="1:6" hidden="1" outlineLevel="1" x14ac:dyDescent="0.2">
      <c r="A1807" s="42"/>
      <c r="B1807" s="42"/>
      <c r="C1807" s="42"/>
      <c r="D1807" s="42"/>
      <c r="E1807" s="42"/>
      <c r="F1807" s="42"/>
    </row>
    <row r="1808" spans="1:6" ht="16.5" hidden="1" outlineLevel="1" x14ac:dyDescent="0.2">
      <c r="A1808" s="48" t="s">
        <v>1931</v>
      </c>
      <c r="B1808" s="48"/>
      <c r="C1808" s="48"/>
      <c r="D1808" s="48"/>
      <c r="E1808" s="48"/>
      <c r="F1808" s="48"/>
    </row>
    <row r="1809" spans="1:6" hidden="1" outlineLevel="1" x14ac:dyDescent="0.2">
      <c r="A1809" s="47" t="s">
        <v>1932</v>
      </c>
      <c r="B1809" s="47"/>
      <c r="C1809" s="47"/>
      <c r="D1809" s="47"/>
      <c r="E1809" s="47"/>
      <c r="F1809" s="47"/>
    </row>
    <row r="1810" spans="1:6" hidden="1" outlineLevel="1" x14ac:dyDescent="0.2">
      <c r="A1810" s="47" t="s">
        <v>1933</v>
      </c>
      <c r="B1810" s="47"/>
      <c r="C1810" s="47"/>
      <c r="D1810" s="47"/>
      <c r="E1810" s="47"/>
      <c r="F1810" s="47"/>
    </row>
    <row r="1811" spans="1:6" hidden="1" outlineLevel="1" x14ac:dyDescent="0.2">
      <c r="A1811" s="47" t="s">
        <v>1934</v>
      </c>
      <c r="B1811" s="47"/>
      <c r="C1811" s="47"/>
      <c r="D1811" s="47"/>
      <c r="E1811" s="47"/>
      <c r="F1811" s="47"/>
    </row>
    <row r="1812" spans="1:6" hidden="1" outlineLevel="1" x14ac:dyDescent="0.2">
      <c r="A1812" s="42"/>
      <c r="B1812" s="42"/>
      <c r="C1812" s="42"/>
      <c r="D1812" s="42"/>
      <c r="E1812" s="42"/>
      <c r="F1812" s="42"/>
    </row>
    <row r="1813" spans="1:6" ht="16.5" hidden="1" outlineLevel="1" x14ac:dyDescent="0.2">
      <c r="A1813" s="48" t="s">
        <v>1935</v>
      </c>
      <c r="B1813" s="48"/>
      <c r="C1813" s="48"/>
      <c r="D1813" s="48"/>
      <c r="E1813" s="48"/>
      <c r="F1813" s="48"/>
    </row>
    <row r="1814" spans="1:6" hidden="1" outlineLevel="1" x14ac:dyDescent="0.2">
      <c r="A1814" s="47" t="s">
        <v>1936</v>
      </c>
      <c r="B1814" s="47"/>
      <c r="C1814" s="47"/>
      <c r="D1814" s="47"/>
      <c r="E1814" s="47"/>
      <c r="F1814" s="47"/>
    </row>
    <row r="1815" spans="1:6" hidden="1" outlineLevel="1" x14ac:dyDescent="0.2">
      <c r="A1815" s="47" t="s">
        <v>1937</v>
      </c>
      <c r="B1815" s="47"/>
      <c r="C1815" s="47"/>
      <c r="D1815" s="47"/>
      <c r="E1815" s="47"/>
      <c r="F1815" s="47"/>
    </row>
    <row r="1816" spans="1:6" hidden="1" outlineLevel="1" x14ac:dyDescent="0.2">
      <c r="A1816" s="47" t="s">
        <v>1938</v>
      </c>
      <c r="B1816" s="47"/>
      <c r="C1816" s="47"/>
      <c r="D1816" s="47"/>
      <c r="E1816" s="47"/>
      <c r="F1816" s="47"/>
    </row>
    <row r="1817" spans="1:6" hidden="1" outlineLevel="1" x14ac:dyDescent="0.2">
      <c r="A1817" s="47" t="s">
        <v>1939</v>
      </c>
      <c r="B1817" s="47"/>
      <c r="C1817" s="47"/>
      <c r="D1817" s="47"/>
      <c r="E1817" s="47"/>
      <c r="F1817" s="47"/>
    </row>
    <row r="1818" spans="1:6" hidden="1" outlineLevel="1" x14ac:dyDescent="0.2">
      <c r="A1818" s="47" t="s">
        <v>1940</v>
      </c>
      <c r="B1818" s="47"/>
      <c r="C1818" s="47"/>
      <c r="D1818" s="47"/>
      <c r="E1818" s="47"/>
      <c r="F1818" s="47"/>
    </row>
    <row r="1819" spans="1:6" hidden="1" outlineLevel="1" x14ac:dyDescent="0.2">
      <c r="A1819" s="47" t="s">
        <v>1941</v>
      </c>
      <c r="B1819" s="47"/>
      <c r="C1819" s="47"/>
      <c r="D1819" s="47"/>
      <c r="E1819" s="47"/>
      <c r="F1819" s="47"/>
    </row>
    <row r="1820" spans="1:6" hidden="1" outlineLevel="1" x14ac:dyDescent="0.2">
      <c r="A1820" s="42"/>
      <c r="B1820" s="42"/>
      <c r="C1820" s="42"/>
      <c r="D1820" s="42"/>
      <c r="E1820" s="42"/>
      <c r="F1820" s="42"/>
    </row>
    <row r="1821" spans="1:6" ht="16.5" hidden="1" outlineLevel="1" x14ac:dyDescent="0.2">
      <c r="A1821" s="48" t="s">
        <v>1942</v>
      </c>
      <c r="B1821" s="48"/>
      <c r="C1821" s="48"/>
      <c r="D1821" s="48"/>
      <c r="E1821" s="48"/>
      <c r="F1821" s="48"/>
    </row>
    <row r="1822" spans="1:6" hidden="1" outlineLevel="1" x14ac:dyDescent="0.2">
      <c r="A1822" s="47" t="s">
        <v>1943</v>
      </c>
      <c r="B1822" s="47"/>
      <c r="C1822" s="47"/>
      <c r="D1822" s="47"/>
      <c r="E1822" s="47"/>
      <c r="F1822" s="47"/>
    </row>
    <row r="1823" spans="1:6" hidden="1" outlineLevel="1" x14ac:dyDescent="0.2">
      <c r="A1823" s="47" t="s">
        <v>1944</v>
      </c>
      <c r="B1823" s="47"/>
      <c r="C1823" s="47"/>
      <c r="D1823" s="47"/>
      <c r="E1823" s="47"/>
      <c r="F1823" s="47"/>
    </row>
    <row r="1824" spans="1:6" hidden="1" outlineLevel="1" x14ac:dyDescent="0.2">
      <c r="A1824" s="47" t="s">
        <v>1945</v>
      </c>
      <c r="B1824" s="47"/>
      <c r="C1824" s="47"/>
      <c r="D1824" s="47"/>
      <c r="E1824" s="47"/>
      <c r="F1824" s="47"/>
    </row>
    <row r="1825" spans="1:6" hidden="1" outlineLevel="1" x14ac:dyDescent="0.2">
      <c r="A1825" s="47" t="s">
        <v>1946</v>
      </c>
      <c r="B1825" s="47"/>
      <c r="C1825" s="47"/>
      <c r="D1825" s="47"/>
      <c r="E1825" s="47"/>
      <c r="F1825" s="47"/>
    </row>
    <row r="1826" spans="1:6" hidden="1" outlineLevel="1" x14ac:dyDescent="0.2">
      <c r="A1826" s="47" t="s">
        <v>1947</v>
      </c>
      <c r="B1826" s="47"/>
      <c r="C1826" s="47"/>
      <c r="D1826" s="47"/>
      <c r="E1826" s="47"/>
      <c r="F1826" s="47"/>
    </row>
    <row r="1827" spans="1:6" hidden="1" outlineLevel="1" x14ac:dyDescent="0.2">
      <c r="A1827" s="47" t="s">
        <v>1948</v>
      </c>
      <c r="B1827" s="47"/>
      <c r="C1827" s="47"/>
      <c r="D1827" s="47"/>
      <c r="E1827" s="47"/>
      <c r="F1827" s="47"/>
    </row>
    <row r="1828" spans="1:6" hidden="1" outlineLevel="1" x14ac:dyDescent="0.2">
      <c r="A1828" s="47" t="s">
        <v>1949</v>
      </c>
      <c r="B1828" s="47"/>
      <c r="C1828" s="47"/>
      <c r="D1828" s="47"/>
      <c r="E1828" s="47"/>
      <c r="F1828" s="47"/>
    </row>
    <row r="1829" spans="1:6" hidden="1" outlineLevel="1" x14ac:dyDescent="0.2">
      <c r="A1829" s="47" t="s">
        <v>1950</v>
      </c>
      <c r="B1829" s="47"/>
      <c r="C1829" s="47"/>
      <c r="D1829" s="47"/>
      <c r="E1829" s="47"/>
      <c r="F1829" s="47"/>
    </row>
    <row r="1830" spans="1:6" hidden="1" outlineLevel="1" x14ac:dyDescent="0.2">
      <c r="A1830" s="42"/>
      <c r="B1830" s="42"/>
      <c r="C1830" s="42"/>
      <c r="D1830" s="42"/>
      <c r="E1830" s="42"/>
      <c r="F1830" s="42"/>
    </row>
    <row r="1831" spans="1:6" ht="16.5" hidden="1" outlineLevel="1" x14ac:dyDescent="0.2">
      <c r="A1831" s="48" t="s">
        <v>1951</v>
      </c>
      <c r="B1831" s="48"/>
      <c r="C1831" s="48"/>
      <c r="D1831" s="48"/>
      <c r="E1831" s="48"/>
      <c r="F1831" s="48"/>
    </row>
    <row r="1832" spans="1:6" hidden="1" outlineLevel="1" x14ac:dyDescent="0.2">
      <c r="A1832" s="47" t="s">
        <v>1952</v>
      </c>
      <c r="B1832" s="47"/>
      <c r="C1832" s="47"/>
      <c r="D1832" s="47"/>
      <c r="E1832" s="47"/>
      <c r="F1832" s="47"/>
    </row>
    <row r="1833" spans="1:6" hidden="1" outlineLevel="1" x14ac:dyDescent="0.2">
      <c r="A1833" s="47" t="s">
        <v>1953</v>
      </c>
      <c r="B1833" s="47"/>
      <c r="C1833" s="47"/>
      <c r="D1833" s="47"/>
      <c r="E1833" s="47"/>
      <c r="F1833" s="47"/>
    </row>
    <row r="1834" spans="1:6" hidden="1" outlineLevel="1" x14ac:dyDescent="0.2">
      <c r="A1834" s="47" t="s">
        <v>1954</v>
      </c>
      <c r="B1834" s="47"/>
      <c r="C1834" s="47"/>
      <c r="D1834" s="47"/>
      <c r="E1834" s="47"/>
      <c r="F1834" s="47"/>
    </row>
    <row r="1835" spans="1:6" hidden="1" outlineLevel="1" x14ac:dyDescent="0.2">
      <c r="A1835" s="42"/>
      <c r="B1835" s="42"/>
      <c r="C1835" s="42"/>
      <c r="D1835" s="42"/>
      <c r="E1835" s="42"/>
      <c r="F1835" s="42"/>
    </row>
    <row r="1836" spans="1:6" ht="16.5" hidden="1" outlineLevel="1" x14ac:dyDescent="0.2">
      <c r="A1836" s="48" t="s">
        <v>1955</v>
      </c>
      <c r="B1836" s="48"/>
      <c r="C1836" s="48"/>
      <c r="D1836" s="48"/>
      <c r="E1836" s="48"/>
      <c r="F1836" s="48"/>
    </row>
    <row r="1837" spans="1:6" hidden="1" outlineLevel="1" x14ac:dyDescent="0.2">
      <c r="A1837" s="47" t="s">
        <v>1956</v>
      </c>
      <c r="B1837" s="47"/>
      <c r="C1837" s="47"/>
      <c r="D1837" s="47"/>
      <c r="E1837" s="47"/>
      <c r="F1837" s="47"/>
    </row>
    <row r="1838" spans="1:6" hidden="1" outlineLevel="1" x14ac:dyDescent="0.2">
      <c r="A1838" s="47" t="s">
        <v>1957</v>
      </c>
      <c r="B1838" s="47"/>
      <c r="C1838" s="47"/>
      <c r="D1838" s="47"/>
      <c r="E1838" s="47"/>
      <c r="F1838" s="47"/>
    </row>
    <row r="1839" spans="1:6" hidden="1" outlineLevel="1" x14ac:dyDescent="0.2">
      <c r="A1839" s="47" t="s">
        <v>1958</v>
      </c>
      <c r="B1839" s="47"/>
      <c r="C1839" s="47"/>
      <c r="D1839" s="47"/>
      <c r="E1839" s="47"/>
      <c r="F1839" s="47"/>
    </row>
    <row r="1840" spans="1:6" hidden="1" outlineLevel="1" x14ac:dyDescent="0.2">
      <c r="A1840" s="47" t="s">
        <v>1959</v>
      </c>
      <c r="B1840" s="47"/>
      <c r="C1840" s="47"/>
      <c r="D1840" s="47"/>
      <c r="E1840" s="47"/>
      <c r="F1840" s="47"/>
    </row>
    <row r="1841" spans="1:6" hidden="1" outlineLevel="1" x14ac:dyDescent="0.2">
      <c r="A1841" s="47" t="s">
        <v>1960</v>
      </c>
      <c r="B1841" s="47"/>
      <c r="C1841" s="47"/>
      <c r="D1841" s="47"/>
      <c r="E1841" s="47"/>
      <c r="F1841" s="47"/>
    </row>
    <row r="1842" spans="1:6" hidden="1" outlineLevel="1" x14ac:dyDescent="0.2">
      <c r="A1842" s="47" t="s">
        <v>1961</v>
      </c>
      <c r="B1842" s="47"/>
      <c r="C1842" s="47"/>
      <c r="D1842" s="47"/>
      <c r="E1842" s="47"/>
      <c r="F1842" s="47"/>
    </row>
    <row r="1843" spans="1:6" hidden="1" outlineLevel="1" x14ac:dyDescent="0.2">
      <c r="A1843" s="47" t="s">
        <v>1962</v>
      </c>
      <c r="B1843" s="47"/>
      <c r="C1843" s="47"/>
      <c r="D1843" s="47"/>
      <c r="E1843" s="47"/>
      <c r="F1843" s="47"/>
    </row>
    <row r="1844" spans="1:6" hidden="1" outlineLevel="1" x14ac:dyDescent="0.2">
      <c r="A1844" s="47" t="s">
        <v>1963</v>
      </c>
      <c r="B1844" s="47"/>
      <c r="C1844" s="47"/>
      <c r="D1844" s="47"/>
      <c r="E1844" s="47"/>
      <c r="F1844" s="47"/>
    </row>
    <row r="1845" spans="1:6" hidden="1" outlineLevel="1" x14ac:dyDescent="0.2">
      <c r="A1845" s="47" t="s">
        <v>1964</v>
      </c>
      <c r="B1845" s="47"/>
      <c r="C1845" s="47"/>
      <c r="D1845" s="47"/>
      <c r="E1845" s="47"/>
      <c r="F1845" s="47"/>
    </row>
    <row r="1846" spans="1:6" hidden="1" outlineLevel="1" x14ac:dyDescent="0.2">
      <c r="A1846" s="42"/>
      <c r="B1846" s="42"/>
      <c r="C1846" s="42"/>
      <c r="D1846" s="42"/>
      <c r="E1846" s="42"/>
      <c r="F1846" s="42"/>
    </row>
    <row r="1847" spans="1:6" ht="16.5" hidden="1" outlineLevel="1" x14ac:dyDescent="0.2">
      <c r="A1847" s="48" t="s">
        <v>1965</v>
      </c>
      <c r="B1847" s="48"/>
      <c r="C1847" s="48"/>
      <c r="D1847" s="48"/>
      <c r="E1847" s="48"/>
      <c r="F1847" s="48"/>
    </row>
    <row r="1848" spans="1:6" hidden="1" outlineLevel="1" x14ac:dyDescent="0.2">
      <c r="A1848" s="47" t="s">
        <v>1966</v>
      </c>
      <c r="B1848" s="47"/>
      <c r="C1848" s="47"/>
      <c r="D1848" s="47"/>
      <c r="E1848" s="47"/>
      <c r="F1848" s="47"/>
    </row>
    <row r="1849" spans="1:6" hidden="1" outlineLevel="1" x14ac:dyDescent="0.2">
      <c r="A1849" s="47" t="s">
        <v>1967</v>
      </c>
      <c r="B1849" s="47"/>
      <c r="C1849" s="47"/>
      <c r="D1849" s="47"/>
      <c r="E1849" s="47"/>
      <c r="F1849" s="47"/>
    </row>
    <row r="1850" spans="1:6" ht="66" hidden="1" customHeight="1" outlineLevel="1" x14ac:dyDescent="0.2">
      <c r="A1850" s="49"/>
      <c r="B1850" s="49"/>
      <c r="C1850" s="49"/>
      <c r="D1850" s="49"/>
      <c r="E1850" s="49"/>
      <c r="F1850" s="49"/>
    </row>
    <row r="1851" spans="1:6" hidden="1" outlineLevel="1" x14ac:dyDescent="0.2">
      <c r="A1851" s="47" t="s">
        <v>1968</v>
      </c>
      <c r="B1851" s="47"/>
      <c r="C1851" s="47"/>
      <c r="D1851" s="47"/>
      <c r="E1851" s="47"/>
      <c r="F1851" s="47"/>
    </row>
    <row r="1852" spans="1:6" hidden="1" outlineLevel="1" x14ac:dyDescent="0.2">
      <c r="A1852" s="47" t="s">
        <v>1969</v>
      </c>
      <c r="B1852" s="47"/>
      <c r="C1852" s="47"/>
      <c r="D1852" s="47"/>
      <c r="E1852" s="47"/>
      <c r="F1852" s="47"/>
    </row>
    <row r="1853" spans="1:6" hidden="1" outlineLevel="1" x14ac:dyDescent="0.2">
      <c r="A1853" s="47" t="s">
        <v>1970</v>
      </c>
      <c r="B1853" s="47"/>
      <c r="C1853" s="47"/>
      <c r="D1853" s="47"/>
      <c r="E1853" s="47"/>
      <c r="F1853" s="47"/>
    </row>
    <row r="1854" spans="1:6" hidden="1" outlineLevel="1" x14ac:dyDescent="0.2">
      <c r="A1854" s="47" t="s">
        <v>1971</v>
      </c>
      <c r="B1854" s="47"/>
      <c r="C1854" s="47"/>
      <c r="D1854" s="47"/>
      <c r="E1854" s="47"/>
      <c r="F1854" s="47"/>
    </row>
    <row r="1855" spans="1:6" hidden="1" outlineLevel="1" x14ac:dyDescent="0.2">
      <c r="A1855" s="47" t="s">
        <v>1972</v>
      </c>
      <c r="B1855" s="47"/>
      <c r="C1855" s="47"/>
      <c r="D1855" s="47"/>
      <c r="E1855" s="47"/>
      <c r="F1855" s="47"/>
    </row>
    <row r="1856" spans="1:6" hidden="1" outlineLevel="1" x14ac:dyDescent="0.2">
      <c r="A1856" s="47" t="s">
        <v>1973</v>
      </c>
      <c r="B1856" s="47"/>
      <c r="C1856" s="47"/>
      <c r="D1856" s="47"/>
      <c r="E1856" s="47"/>
      <c r="F1856" s="47"/>
    </row>
    <row r="1857" spans="1:6" hidden="1" outlineLevel="1" x14ac:dyDescent="0.2">
      <c r="A1857" s="47" t="s">
        <v>1974</v>
      </c>
      <c r="B1857" s="47"/>
      <c r="C1857" s="47"/>
      <c r="D1857" s="47"/>
      <c r="E1857" s="47"/>
      <c r="F1857" s="47"/>
    </row>
    <row r="1858" spans="1:6" hidden="1" outlineLevel="1" x14ac:dyDescent="0.2">
      <c r="A1858" s="47" t="s">
        <v>1975</v>
      </c>
      <c r="B1858" s="47"/>
      <c r="C1858" s="47"/>
      <c r="D1858" s="47"/>
      <c r="E1858" s="47"/>
      <c r="F1858" s="47"/>
    </row>
    <row r="1859" spans="1:6" hidden="1" outlineLevel="1" x14ac:dyDescent="0.2">
      <c r="A1859" s="47" t="s">
        <v>1976</v>
      </c>
      <c r="B1859" s="47"/>
      <c r="C1859" s="47"/>
      <c r="D1859" s="47"/>
      <c r="E1859" s="47"/>
      <c r="F1859" s="47"/>
    </row>
    <row r="1860" spans="1:6" hidden="1" outlineLevel="1" x14ac:dyDescent="0.2">
      <c r="A1860" s="47" t="s">
        <v>1977</v>
      </c>
      <c r="B1860" s="47"/>
      <c r="C1860" s="47"/>
      <c r="D1860" s="47"/>
      <c r="E1860" s="47"/>
      <c r="F1860" s="47"/>
    </row>
    <row r="1861" spans="1:6" hidden="1" outlineLevel="1" x14ac:dyDescent="0.2">
      <c r="A1861" s="47" t="s">
        <v>1978</v>
      </c>
      <c r="B1861" s="47"/>
      <c r="C1861" s="47"/>
      <c r="D1861" s="47"/>
      <c r="E1861" s="47"/>
      <c r="F1861" s="47"/>
    </row>
    <row r="1862" spans="1:6" hidden="1" outlineLevel="1" x14ac:dyDescent="0.2">
      <c r="A1862" s="47" t="s">
        <v>1979</v>
      </c>
      <c r="B1862" s="47"/>
      <c r="C1862" s="47"/>
      <c r="D1862" s="47"/>
      <c r="E1862" s="47"/>
      <c r="F1862" s="47"/>
    </row>
    <row r="1863" spans="1:6" hidden="1" outlineLevel="1" x14ac:dyDescent="0.2">
      <c r="A1863" s="47" t="s">
        <v>1980</v>
      </c>
      <c r="B1863" s="47"/>
      <c r="C1863" s="47"/>
      <c r="D1863" s="47"/>
      <c r="E1863" s="47"/>
      <c r="F1863" s="47"/>
    </row>
    <row r="1864" spans="1:6" hidden="1" outlineLevel="1" x14ac:dyDescent="0.2">
      <c r="A1864" s="47" t="s">
        <v>1981</v>
      </c>
      <c r="B1864" s="47"/>
      <c r="C1864" s="47"/>
      <c r="D1864" s="47"/>
      <c r="E1864" s="47"/>
      <c r="F1864" s="47"/>
    </row>
    <row r="1865" spans="1:6" hidden="1" outlineLevel="1" x14ac:dyDescent="0.2">
      <c r="A1865" s="47" t="s">
        <v>1982</v>
      </c>
      <c r="B1865" s="47"/>
      <c r="C1865" s="47"/>
      <c r="D1865" s="47"/>
      <c r="E1865" s="47"/>
      <c r="F1865" s="47"/>
    </row>
    <row r="1866" spans="1:6" hidden="1" outlineLevel="1" x14ac:dyDescent="0.2">
      <c r="A1866" s="47" t="s">
        <v>1983</v>
      </c>
      <c r="B1866" s="47"/>
      <c r="C1866" s="47"/>
      <c r="D1866" s="47"/>
      <c r="E1866" s="47"/>
      <c r="F1866" s="47"/>
    </row>
    <row r="1867" spans="1:6" hidden="1" outlineLevel="1" x14ac:dyDescent="0.2">
      <c r="A1867" s="47" t="s">
        <v>1984</v>
      </c>
      <c r="B1867" s="47"/>
      <c r="C1867" s="47"/>
      <c r="D1867" s="47"/>
      <c r="E1867" s="47"/>
      <c r="F1867" s="47"/>
    </row>
    <row r="1868" spans="1:6" hidden="1" outlineLevel="1" x14ac:dyDescent="0.2">
      <c r="A1868" s="42"/>
      <c r="B1868" s="42"/>
      <c r="C1868" s="42"/>
      <c r="D1868" s="42"/>
      <c r="E1868" s="42"/>
      <c r="F1868" s="42"/>
    </row>
    <row r="1869" spans="1:6" ht="16.5" hidden="1" outlineLevel="1" x14ac:dyDescent="0.2">
      <c r="A1869" s="48" t="s">
        <v>1985</v>
      </c>
      <c r="B1869" s="48"/>
      <c r="C1869" s="48"/>
      <c r="D1869" s="48"/>
      <c r="E1869" s="48"/>
      <c r="F1869" s="48"/>
    </row>
    <row r="1870" spans="1:6" hidden="1" outlineLevel="1" x14ac:dyDescent="0.2">
      <c r="A1870" s="47" t="s">
        <v>1986</v>
      </c>
      <c r="B1870" s="47"/>
      <c r="C1870" s="47"/>
      <c r="D1870" s="47"/>
      <c r="E1870" s="47"/>
      <c r="F1870" s="47"/>
    </row>
    <row r="1871" spans="1:6" hidden="1" outlineLevel="1" x14ac:dyDescent="0.2">
      <c r="A1871" s="47" t="s">
        <v>1987</v>
      </c>
      <c r="B1871" s="47"/>
      <c r="C1871" s="47"/>
      <c r="D1871" s="47"/>
      <c r="E1871" s="47"/>
      <c r="F1871" s="47"/>
    </row>
    <row r="1872" spans="1:6" hidden="1" outlineLevel="1" x14ac:dyDescent="0.2">
      <c r="A1872" s="47" t="s">
        <v>1988</v>
      </c>
      <c r="B1872" s="47"/>
      <c r="C1872" s="47"/>
      <c r="D1872" s="47"/>
      <c r="E1872" s="47"/>
      <c r="F1872" s="47"/>
    </row>
    <row r="1873" spans="1:6" hidden="1" outlineLevel="1" x14ac:dyDescent="0.2">
      <c r="A1873" s="47" t="s">
        <v>1989</v>
      </c>
      <c r="B1873" s="47"/>
      <c r="C1873" s="47"/>
      <c r="D1873" s="47"/>
      <c r="E1873" s="47"/>
      <c r="F1873" s="47"/>
    </row>
    <row r="1874" spans="1:6" hidden="1" outlineLevel="1" x14ac:dyDescent="0.2">
      <c r="A1874" s="47" t="s">
        <v>1990</v>
      </c>
      <c r="B1874" s="47"/>
      <c r="C1874" s="47"/>
      <c r="D1874" s="47"/>
      <c r="E1874" s="47"/>
      <c r="F1874" s="47"/>
    </row>
    <row r="1875" spans="1:6" hidden="1" outlineLevel="1" x14ac:dyDescent="0.2">
      <c r="A1875" s="47" t="s">
        <v>1991</v>
      </c>
      <c r="B1875" s="47"/>
      <c r="C1875" s="47"/>
      <c r="D1875" s="47"/>
      <c r="E1875" s="47"/>
      <c r="F1875" s="47"/>
    </row>
    <row r="1876" spans="1:6" hidden="1" outlineLevel="1" x14ac:dyDescent="0.2">
      <c r="A1876" s="47" t="s">
        <v>1992</v>
      </c>
      <c r="B1876" s="47"/>
      <c r="C1876" s="47"/>
      <c r="D1876" s="47"/>
      <c r="E1876" s="47"/>
      <c r="F1876" s="47"/>
    </row>
    <row r="1877" spans="1:6" hidden="1" outlineLevel="1" x14ac:dyDescent="0.2">
      <c r="A1877" s="42"/>
      <c r="B1877" s="42"/>
      <c r="C1877" s="42"/>
      <c r="D1877" s="42"/>
      <c r="E1877" s="42"/>
      <c r="F1877" s="42"/>
    </row>
    <row r="1878" spans="1:6" hidden="1" outlineLevel="1" x14ac:dyDescent="0.2">
      <c r="A1878" s="42"/>
      <c r="B1878" s="42"/>
      <c r="C1878" s="42"/>
      <c r="D1878" s="42"/>
      <c r="E1878" s="42"/>
      <c r="F1878" s="42"/>
    </row>
    <row r="1879" spans="1:6" x14ac:dyDescent="0.2">
      <c r="A1879" s="42"/>
      <c r="B1879" s="42"/>
      <c r="C1879" s="42"/>
      <c r="D1879" s="42"/>
      <c r="E1879" s="42"/>
      <c r="F1879" s="42"/>
    </row>
  </sheetData>
  <mergeCells count="638">
    <mergeCell ref="A1875:F1875"/>
    <mergeCell ref="A1876:F1876"/>
    <mergeCell ref="A1869:F1869"/>
    <mergeCell ref="A1870:F1870"/>
    <mergeCell ref="A1871:F1871"/>
    <mergeCell ref="A1872:F1872"/>
    <mergeCell ref="A1873:F1873"/>
    <mergeCell ref="A1874:F1874"/>
    <mergeCell ref="A1862:F1862"/>
    <mergeCell ref="A1863:F1863"/>
    <mergeCell ref="A1864:F1864"/>
    <mergeCell ref="A1865:F1865"/>
    <mergeCell ref="A1866:F1866"/>
    <mergeCell ref="A1867:F1867"/>
    <mergeCell ref="A1856:F1856"/>
    <mergeCell ref="A1857:F1857"/>
    <mergeCell ref="A1858:F1858"/>
    <mergeCell ref="A1859:F1859"/>
    <mergeCell ref="A1860:F1860"/>
    <mergeCell ref="A1861:F1861"/>
    <mergeCell ref="A1850:F1850"/>
    <mergeCell ref="A1851:F1851"/>
    <mergeCell ref="A1852:F1852"/>
    <mergeCell ref="A1853:F1853"/>
    <mergeCell ref="A1854:F1854"/>
    <mergeCell ref="A1855:F1855"/>
    <mergeCell ref="A1843:F1843"/>
    <mergeCell ref="A1844:F1844"/>
    <mergeCell ref="A1845:F1845"/>
    <mergeCell ref="A1847:F1847"/>
    <mergeCell ref="A1848:F1848"/>
    <mergeCell ref="A1849:F1849"/>
    <mergeCell ref="A1837:F1837"/>
    <mergeCell ref="A1838:F1838"/>
    <mergeCell ref="A1839:F1839"/>
    <mergeCell ref="A1840:F1840"/>
    <mergeCell ref="A1841:F1841"/>
    <mergeCell ref="A1842:F1842"/>
    <mergeCell ref="A1829:F1829"/>
    <mergeCell ref="A1831:F1831"/>
    <mergeCell ref="A1832:F1832"/>
    <mergeCell ref="A1833:F1833"/>
    <mergeCell ref="A1834:F1834"/>
    <mergeCell ref="A1836:F1836"/>
    <mergeCell ref="A1823:F1823"/>
    <mergeCell ref="A1824:F1824"/>
    <mergeCell ref="A1825:F1825"/>
    <mergeCell ref="A1826:F1826"/>
    <mergeCell ref="A1827:F1827"/>
    <mergeCell ref="A1828:F1828"/>
    <mergeCell ref="A1816:F1816"/>
    <mergeCell ref="A1817:F1817"/>
    <mergeCell ref="A1818:F1818"/>
    <mergeCell ref="A1819:F1819"/>
    <mergeCell ref="A1821:F1821"/>
    <mergeCell ref="A1822:F1822"/>
    <mergeCell ref="A1809:F1809"/>
    <mergeCell ref="A1810:F1810"/>
    <mergeCell ref="A1811:F1811"/>
    <mergeCell ref="A1813:F1813"/>
    <mergeCell ref="A1814:F1814"/>
    <mergeCell ref="A1815:F1815"/>
    <mergeCell ref="A1802:F1802"/>
    <mergeCell ref="A1803:F1803"/>
    <mergeCell ref="A1804:F1804"/>
    <mergeCell ref="A1805:F1805"/>
    <mergeCell ref="A1806:F1806"/>
    <mergeCell ref="A1808:F1808"/>
    <mergeCell ref="A614:F614"/>
    <mergeCell ref="A615:F615"/>
    <mergeCell ref="A616:F616"/>
    <mergeCell ref="A617:F617"/>
    <mergeCell ref="A618:F618"/>
    <mergeCell ref="A621:F621"/>
    <mergeCell ref="A607:F607"/>
    <mergeCell ref="A608:F608"/>
    <mergeCell ref="A609:F609"/>
    <mergeCell ref="A611:F611"/>
    <mergeCell ref="A612:F612"/>
    <mergeCell ref="A613:F613"/>
    <mergeCell ref="A601:F601"/>
    <mergeCell ref="A602:F602"/>
    <mergeCell ref="A603:F603"/>
    <mergeCell ref="A604:F604"/>
    <mergeCell ref="A605:F605"/>
    <mergeCell ref="A606:F606"/>
    <mergeCell ref="A595:F595"/>
    <mergeCell ref="A596:F596"/>
    <mergeCell ref="A597:F597"/>
    <mergeCell ref="A598:F598"/>
    <mergeCell ref="A599:F599"/>
    <mergeCell ref="A600:F600"/>
    <mergeCell ref="A588:F588"/>
    <mergeCell ref="A589:F589"/>
    <mergeCell ref="A590:F590"/>
    <mergeCell ref="A591:F591"/>
    <mergeCell ref="A592:F592"/>
    <mergeCell ref="A593:F593"/>
    <mergeCell ref="A582:F582"/>
    <mergeCell ref="A583:F583"/>
    <mergeCell ref="A584:F584"/>
    <mergeCell ref="A585:F585"/>
    <mergeCell ref="A586:F586"/>
    <mergeCell ref="A587:F587"/>
    <mergeCell ref="A575:F575"/>
    <mergeCell ref="A576:F576"/>
    <mergeCell ref="A578:F578"/>
    <mergeCell ref="A579:F579"/>
    <mergeCell ref="A580:F580"/>
    <mergeCell ref="A581:F581"/>
    <mergeCell ref="A568:F568"/>
    <mergeCell ref="A569:F569"/>
    <mergeCell ref="A570:F570"/>
    <mergeCell ref="A572:F572"/>
    <mergeCell ref="A573:F573"/>
    <mergeCell ref="A574:F574"/>
    <mergeCell ref="A562:F562"/>
    <mergeCell ref="A563:F563"/>
    <mergeCell ref="A564:F564"/>
    <mergeCell ref="A565:F565"/>
    <mergeCell ref="A566:F566"/>
    <mergeCell ref="A567:F567"/>
    <mergeCell ref="A556:F556"/>
    <mergeCell ref="A557:F557"/>
    <mergeCell ref="A558:F558"/>
    <mergeCell ref="A559:F559"/>
    <mergeCell ref="A560:F560"/>
    <mergeCell ref="A561:F561"/>
    <mergeCell ref="A549:F549"/>
    <mergeCell ref="A550:F550"/>
    <mergeCell ref="A551:F551"/>
    <mergeCell ref="A552:F552"/>
    <mergeCell ref="A554:F554"/>
    <mergeCell ref="A555:F555"/>
    <mergeCell ref="A542:F542"/>
    <mergeCell ref="A544:F544"/>
    <mergeCell ref="A545:F545"/>
    <mergeCell ref="A546:F546"/>
    <mergeCell ref="A547:F547"/>
    <mergeCell ref="A548:F548"/>
    <mergeCell ref="A536:F536"/>
    <mergeCell ref="A537:F537"/>
    <mergeCell ref="A538:F538"/>
    <mergeCell ref="A539:F539"/>
    <mergeCell ref="A540:F540"/>
    <mergeCell ref="A541:F541"/>
    <mergeCell ref="A530:F530"/>
    <mergeCell ref="A531:F531"/>
    <mergeCell ref="A532:F532"/>
    <mergeCell ref="A533:F533"/>
    <mergeCell ref="A534:F534"/>
    <mergeCell ref="A535:F535"/>
    <mergeCell ref="A523:F523"/>
    <mergeCell ref="A524:F524"/>
    <mergeCell ref="A525:F525"/>
    <mergeCell ref="A526:F526"/>
    <mergeCell ref="A527:F527"/>
    <mergeCell ref="A529:F529"/>
    <mergeCell ref="A517:F517"/>
    <mergeCell ref="A518:F518"/>
    <mergeCell ref="A519:F519"/>
    <mergeCell ref="A520:F520"/>
    <mergeCell ref="A521:F521"/>
    <mergeCell ref="A522:F522"/>
    <mergeCell ref="A511:F511"/>
    <mergeCell ref="A512:F512"/>
    <mergeCell ref="A513:F513"/>
    <mergeCell ref="A514:F514"/>
    <mergeCell ref="A515:F515"/>
    <mergeCell ref="A516:F516"/>
    <mergeCell ref="A504:F504"/>
    <mergeCell ref="A505:F505"/>
    <mergeCell ref="A506:F506"/>
    <mergeCell ref="A507:F507"/>
    <mergeCell ref="A509:F509"/>
    <mergeCell ref="A510:F510"/>
    <mergeCell ref="A498:F498"/>
    <mergeCell ref="A499:F499"/>
    <mergeCell ref="A500:F500"/>
    <mergeCell ref="A501:F501"/>
    <mergeCell ref="A502:F502"/>
    <mergeCell ref="A503:F503"/>
    <mergeCell ref="A491:F491"/>
    <mergeCell ref="A492:F492"/>
    <mergeCell ref="A494:F494"/>
    <mergeCell ref="A495:F495"/>
    <mergeCell ref="A496:F496"/>
    <mergeCell ref="A497:F497"/>
    <mergeCell ref="A484:F484"/>
    <mergeCell ref="A486:F486"/>
    <mergeCell ref="A487:F487"/>
    <mergeCell ref="A488:F488"/>
    <mergeCell ref="A489:F489"/>
    <mergeCell ref="A490:F490"/>
    <mergeCell ref="A478:F478"/>
    <mergeCell ref="A479:F479"/>
    <mergeCell ref="A480:F480"/>
    <mergeCell ref="A481:F481"/>
    <mergeCell ref="A482:F482"/>
    <mergeCell ref="A483:F483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58:F458"/>
    <mergeCell ref="A459:F459"/>
    <mergeCell ref="A460:F460"/>
    <mergeCell ref="A461:F461"/>
    <mergeCell ref="A462:F462"/>
    <mergeCell ref="A463:F463"/>
    <mergeCell ref="A451:F451"/>
    <mergeCell ref="A452:F452"/>
    <mergeCell ref="A453:F453"/>
    <mergeCell ref="A455:F455"/>
    <mergeCell ref="A456:F456"/>
    <mergeCell ref="A457:F457"/>
    <mergeCell ref="A445:F445"/>
    <mergeCell ref="A446:F446"/>
    <mergeCell ref="A447:F447"/>
    <mergeCell ref="A448:F448"/>
    <mergeCell ref="A449:F449"/>
    <mergeCell ref="A450:F450"/>
    <mergeCell ref="A439:F439"/>
    <mergeCell ref="A440:F440"/>
    <mergeCell ref="A441:F441"/>
    <mergeCell ref="A442:F442"/>
    <mergeCell ref="A443:F443"/>
    <mergeCell ref="A444:F444"/>
    <mergeCell ref="A432:F432"/>
    <mergeCell ref="A433:F433"/>
    <mergeCell ref="A434:F434"/>
    <mergeCell ref="A435:F435"/>
    <mergeCell ref="A437:F437"/>
    <mergeCell ref="A438:F438"/>
    <mergeCell ref="A425:F425"/>
    <mergeCell ref="A427:F427"/>
    <mergeCell ref="A428:F428"/>
    <mergeCell ref="A429:F429"/>
    <mergeCell ref="A430:F430"/>
    <mergeCell ref="A431:F431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01:F401"/>
    <mergeCell ref="A402:F402"/>
    <mergeCell ref="A403:F403"/>
    <mergeCell ref="A404:F404"/>
    <mergeCell ref="A405:F405"/>
    <mergeCell ref="A406:F406"/>
    <mergeCell ref="A394:F394"/>
    <mergeCell ref="A395:F395"/>
    <mergeCell ref="A396:F396"/>
    <mergeCell ref="A397:F397"/>
    <mergeCell ref="A399:F399"/>
    <mergeCell ref="A400:F400"/>
    <mergeCell ref="A387:F387"/>
    <mergeCell ref="A388:F388"/>
    <mergeCell ref="A389:F389"/>
    <mergeCell ref="A390:F390"/>
    <mergeCell ref="A392:F392"/>
    <mergeCell ref="A393:F393"/>
    <mergeCell ref="A380:F380"/>
    <mergeCell ref="A382:F382"/>
    <mergeCell ref="A383:F383"/>
    <mergeCell ref="A384:F384"/>
    <mergeCell ref="A385:F385"/>
    <mergeCell ref="A386:F386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62:F362"/>
    <mergeCell ref="A363:F363"/>
    <mergeCell ref="A364:F364"/>
    <mergeCell ref="A365:F365"/>
    <mergeCell ref="A366:F366"/>
    <mergeCell ref="A367:F367"/>
    <mergeCell ref="A355:F355"/>
    <mergeCell ref="A357:F357"/>
    <mergeCell ref="A358:F358"/>
    <mergeCell ref="A359:F359"/>
    <mergeCell ref="A360:F360"/>
    <mergeCell ref="A361:F361"/>
    <mergeCell ref="A349:F349"/>
    <mergeCell ref="A350:F350"/>
    <mergeCell ref="A351:F351"/>
    <mergeCell ref="A352:F352"/>
    <mergeCell ref="A353:F353"/>
    <mergeCell ref="A354:F354"/>
    <mergeCell ref="A343:F343"/>
    <mergeCell ref="A344:F344"/>
    <mergeCell ref="A345:F345"/>
    <mergeCell ref="A346:F346"/>
    <mergeCell ref="A347:F347"/>
    <mergeCell ref="A348:F348"/>
    <mergeCell ref="A336:F336"/>
    <mergeCell ref="A337:F337"/>
    <mergeCell ref="A338:F338"/>
    <mergeCell ref="A339:F339"/>
    <mergeCell ref="A340:F340"/>
    <mergeCell ref="A342:F342"/>
    <mergeCell ref="A329:F329"/>
    <mergeCell ref="A331:F331"/>
    <mergeCell ref="A332:F332"/>
    <mergeCell ref="A333:F333"/>
    <mergeCell ref="A334:F334"/>
    <mergeCell ref="A335:F335"/>
    <mergeCell ref="A323:F323"/>
    <mergeCell ref="A324:F324"/>
    <mergeCell ref="A325:F325"/>
    <mergeCell ref="A326:F326"/>
    <mergeCell ref="A327:F327"/>
    <mergeCell ref="A328:F328"/>
    <mergeCell ref="A316:F316"/>
    <mergeCell ref="A317:F317"/>
    <mergeCell ref="A318:F318"/>
    <mergeCell ref="A319:F319"/>
    <mergeCell ref="A320:F320"/>
    <mergeCell ref="A322:F322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298:F298"/>
    <mergeCell ref="A299:F299"/>
    <mergeCell ref="A300:F300"/>
    <mergeCell ref="A301:F301"/>
    <mergeCell ref="A302:F302"/>
    <mergeCell ref="A303:F303"/>
    <mergeCell ref="A291:F291"/>
    <mergeCell ref="A292:F292"/>
    <mergeCell ref="A293:F293"/>
    <mergeCell ref="A294:F294"/>
    <mergeCell ref="A296:F296"/>
    <mergeCell ref="A297:F297"/>
    <mergeCell ref="A285:F285"/>
    <mergeCell ref="A286:F286"/>
    <mergeCell ref="A287:F287"/>
    <mergeCell ref="A288:F288"/>
    <mergeCell ref="A289:F289"/>
    <mergeCell ref="A290:F290"/>
    <mergeCell ref="A278:F278"/>
    <mergeCell ref="A279:F279"/>
    <mergeCell ref="A280:F280"/>
    <mergeCell ref="A282:F282"/>
    <mergeCell ref="A283:F283"/>
    <mergeCell ref="A284:F284"/>
    <mergeCell ref="A271:F271"/>
    <mergeCell ref="A272:F272"/>
    <mergeCell ref="A273:F273"/>
    <mergeCell ref="A275:F275"/>
    <mergeCell ref="A276:F276"/>
    <mergeCell ref="A277:F277"/>
    <mergeCell ref="A265:F265"/>
    <mergeCell ref="A266:F266"/>
    <mergeCell ref="A267:F267"/>
    <mergeCell ref="A268:F268"/>
    <mergeCell ref="A269:F269"/>
    <mergeCell ref="A270:F270"/>
    <mergeCell ref="A258:F258"/>
    <mergeCell ref="A259:F259"/>
    <mergeCell ref="A260:F260"/>
    <mergeCell ref="A261:F261"/>
    <mergeCell ref="A262:F262"/>
    <mergeCell ref="A263:F263"/>
    <mergeCell ref="A251:F251"/>
    <mergeCell ref="A252:F252"/>
    <mergeCell ref="A253:F253"/>
    <mergeCell ref="A255:F255"/>
    <mergeCell ref="A256:F256"/>
    <mergeCell ref="A257:F257"/>
    <mergeCell ref="A243:F243"/>
    <mergeCell ref="A244:F244"/>
    <mergeCell ref="A245:F245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10:F210"/>
    <mergeCell ref="A211:F211"/>
    <mergeCell ref="A212:F212"/>
    <mergeCell ref="A213:F213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3:F193"/>
    <mergeCell ref="A194:F194"/>
    <mergeCell ref="A195:F195"/>
    <mergeCell ref="A196:F196"/>
    <mergeCell ref="A184:F184"/>
    <mergeCell ref="A185:F185"/>
    <mergeCell ref="A186:F186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3:F183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53:F153"/>
    <mergeCell ref="A154:F154"/>
    <mergeCell ref="A155:F155"/>
    <mergeCell ref="A156:F156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39:F139"/>
    <mergeCell ref="A141:F141"/>
    <mergeCell ref="A142:F142"/>
    <mergeCell ref="A143:F143"/>
    <mergeCell ref="A144:F144"/>
    <mergeCell ref="A145:F145"/>
    <mergeCell ref="A131:F131"/>
    <mergeCell ref="A132:F132"/>
    <mergeCell ref="A135:F135"/>
    <mergeCell ref="A136:F136"/>
    <mergeCell ref="A137:F137"/>
    <mergeCell ref="A138:F138"/>
    <mergeCell ref="A124:F124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09:F109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5:F85"/>
    <mergeCell ref="A86:F86"/>
    <mergeCell ref="A88:F88"/>
    <mergeCell ref="A89:F89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5:F65"/>
    <mergeCell ref="A66:F66"/>
    <mergeCell ref="A53:F53"/>
    <mergeCell ref="A54:F54"/>
    <mergeCell ref="A56:F56"/>
    <mergeCell ref="A57:F57"/>
    <mergeCell ref="A58:F58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3:F33"/>
    <mergeCell ref="A35:F35"/>
    <mergeCell ref="A36:F36"/>
    <mergeCell ref="A37:F37"/>
    <mergeCell ref="A38:F38"/>
    <mergeCell ref="A39:F39"/>
    <mergeCell ref="A27:F27"/>
    <mergeCell ref="A28:F28"/>
    <mergeCell ref="A29:F29"/>
    <mergeCell ref="A30:F30"/>
    <mergeCell ref="A31:F31"/>
    <mergeCell ref="A32:F32"/>
    <mergeCell ref="A20:F20"/>
    <mergeCell ref="A21:F21"/>
    <mergeCell ref="A22:F22"/>
    <mergeCell ref="A24:F24"/>
    <mergeCell ref="A25:F25"/>
    <mergeCell ref="A26:F26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BC45B-70C8-4922-8883-7FBDBA1C8C7D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C0EF15-3947-41DD-85EE-DB8D4F9399BF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58" customFormat="1" ht="15" customHeight="1" x14ac:dyDescent="0.25">
      <c r="A154" s="59" t="s">
        <v>2008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2026-09-30T21:39:05Z</dcterms:created>
  <dcterms:modified xsi:type="dcterms:W3CDTF">2026-09-30T21:41:01Z</dcterms:modified>
</cp:coreProperties>
</file>