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AppData\Local\Temp\RC_NDM_FinalSnapshot_8cd60703d4f84ae08c7b71c656ca8a4a\"/>
    </mc:Choice>
  </mc:AlternateContent>
  <xr:revisionPtr revIDLastSave="0" documentId="13_ncr:1_{F7343D8F-CE3A-4458-86BD-EEAFC8E13DCA}" xr6:coauthVersionLast="36" xr6:coauthVersionMax="36" xr10:uidLastSave="{00000000-0000-0000-0000-000000000000}"/>
  <bookViews>
    <workbookView xWindow="0" yWindow="0" windowWidth="38400" windowHeight="19815" activeTab="3" xr2:uid="{0B1602B0-4C43-4668-AC00-206EDA77B466}"/>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Config!$A$3:$E$131</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75" i="4" l="1"/>
  <c r="DP501" i="4" l="1"/>
  <c r="DP500" i="4"/>
  <c r="DP499" i="4"/>
  <c r="DP498" i="4"/>
  <c r="DP497" i="4"/>
  <c r="DP496" i="4"/>
  <c r="DP495" i="4"/>
  <c r="DP494" i="4"/>
  <c r="DP493" i="4"/>
  <c r="DP492" i="4"/>
  <c r="DP491" i="4"/>
  <c r="DP490" i="4"/>
  <c r="DP489" i="4"/>
  <c r="DP488" i="4"/>
  <c r="DP487" i="4"/>
  <c r="DP486" i="4"/>
  <c r="DP485" i="4"/>
  <c r="DP484" i="4"/>
  <c r="DP483" i="4"/>
  <c r="DP482" i="4"/>
  <c r="DP481" i="4"/>
  <c r="DP480" i="4"/>
  <c r="DP479" i="4"/>
  <c r="DP478" i="4"/>
  <c r="DP477" i="4"/>
  <c r="DP476" i="4"/>
  <c r="DP475" i="4"/>
  <c r="DP474" i="4"/>
  <c r="DP473" i="4"/>
  <c r="DP472" i="4"/>
  <c r="DP471" i="4"/>
  <c r="DP470" i="4"/>
  <c r="DP469" i="4"/>
  <c r="DP468" i="4"/>
  <c r="DP467" i="4"/>
  <c r="DP466" i="4"/>
  <c r="DP465" i="4"/>
  <c r="DP464" i="4"/>
  <c r="DP463" i="4"/>
  <c r="DP462" i="4"/>
  <c r="DP461" i="4"/>
  <c r="DP460" i="4"/>
  <c r="DP459" i="4"/>
  <c r="DP458" i="4"/>
  <c r="DP457" i="4"/>
  <c r="DP456" i="4"/>
  <c r="DP455" i="4"/>
  <c r="DP454" i="4"/>
  <c r="DP453" i="4"/>
  <c r="DP452" i="4"/>
  <c r="DP451" i="4"/>
  <c r="DP450" i="4"/>
  <c r="DP449" i="4"/>
  <c r="DP448" i="4"/>
  <c r="DP447" i="4"/>
  <c r="DP446" i="4"/>
  <c r="DP445" i="4"/>
  <c r="DP444" i="4"/>
  <c r="DP443" i="4"/>
  <c r="DP442" i="4"/>
  <c r="DP441" i="4"/>
  <c r="DP440" i="4"/>
  <c r="DP439" i="4"/>
  <c r="DP438" i="4"/>
  <c r="DP437" i="4"/>
  <c r="DP436" i="4"/>
  <c r="DP435" i="4"/>
  <c r="DP434" i="4"/>
  <c r="DP433" i="4"/>
  <c r="DP432" i="4"/>
  <c r="DP431" i="4"/>
  <c r="DP430" i="4"/>
  <c r="DP429" i="4"/>
  <c r="DP428" i="4"/>
  <c r="DP427" i="4"/>
  <c r="DP426" i="4"/>
  <c r="DP425" i="4"/>
  <c r="DP424" i="4"/>
  <c r="DP423" i="4"/>
  <c r="DP422" i="4"/>
  <c r="DP421" i="4"/>
  <c r="DP420" i="4"/>
  <c r="DP419" i="4"/>
  <c r="DP418" i="4"/>
  <c r="DP417" i="4"/>
  <c r="DP416" i="4"/>
  <c r="DP415" i="4"/>
  <c r="DP414" i="4"/>
  <c r="DP413" i="4"/>
  <c r="DP412" i="4"/>
  <c r="DP411" i="4"/>
  <c r="DP410" i="4"/>
  <c r="DP409" i="4"/>
  <c r="DP408" i="4"/>
  <c r="DP407" i="4"/>
  <c r="DP406" i="4"/>
  <c r="DP405" i="4"/>
  <c r="DP404" i="4"/>
  <c r="DP403" i="4"/>
  <c r="DP402" i="4"/>
  <c r="DP401" i="4"/>
  <c r="DP400" i="4"/>
  <c r="DP399" i="4"/>
  <c r="DP398" i="4"/>
  <c r="DP397" i="4"/>
  <c r="DP396" i="4"/>
  <c r="DP395" i="4"/>
  <c r="DP394" i="4"/>
  <c r="DP393" i="4"/>
  <c r="DP392" i="4"/>
  <c r="DP391" i="4"/>
  <c r="DP390" i="4"/>
  <c r="DP389" i="4"/>
  <c r="DP388" i="4"/>
  <c r="DP387" i="4"/>
  <c r="DP386" i="4"/>
  <c r="DP385" i="4"/>
  <c r="DP384" i="4"/>
  <c r="DP383" i="4"/>
  <c r="DP382" i="4"/>
  <c r="DP381" i="4"/>
  <c r="DP380" i="4"/>
  <c r="DP379" i="4"/>
  <c r="DP378" i="4"/>
  <c r="DP377" i="4"/>
  <c r="DP376" i="4"/>
  <c r="DP375" i="4"/>
  <c r="DP374" i="4"/>
  <c r="DP373" i="4"/>
  <c r="DP372" i="4"/>
  <c r="DP371" i="4"/>
  <c r="DP370" i="4"/>
  <c r="DP369" i="4"/>
  <c r="DP368" i="4"/>
  <c r="DP367" i="4"/>
  <c r="DP366" i="4"/>
  <c r="DP365" i="4"/>
  <c r="DP364" i="4"/>
  <c r="DP363" i="4"/>
  <c r="DP362" i="4"/>
  <c r="DP361" i="4"/>
  <c r="DP360" i="4"/>
  <c r="DP359" i="4"/>
  <c r="DP358" i="4"/>
  <c r="DP357" i="4"/>
  <c r="DP356" i="4"/>
  <c r="DP355" i="4"/>
  <c r="DP354" i="4"/>
  <c r="DP353" i="4"/>
  <c r="DP352" i="4"/>
  <c r="DP351" i="4"/>
  <c r="DP350" i="4"/>
  <c r="DP349" i="4"/>
  <c r="DP348" i="4"/>
  <c r="DP347" i="4"/>
  <c r="DP346" i="4"/>
  <c r="DP345" i="4"/>
  <c r="DP344" i="4"/>
  <c r="DP343" i="4"/>
  <c r="DP342" i="4"/>
  <c r="DP341" i="4"/>
  <c r="DP340" i="4"/>
  <c r="DP339" i="4"/>
  <c r="DP338" i="4"/>
  <c r="DP337" i="4"/>
  <c r="DP336" i="4"/>
  <c r="DP335" i="4"/>
  <c r="DP334" i="4"/>
  <c r="DP333" i="4"/>
  <c r="DP332" i="4"/>
  <c r="DP331" i="4"/>
  <c r="DP330" i="4"/>
  <c r="DP329" i="4"/>
  <c r="DP328" i="4"/>
  <c r="DP327" i="4"/>
  <c r="DP326" i="4"/>
  <c r="DP325" i="4"/>
  <c r="DP324" i="4"/>
  <c r="DP323" i="4"/>
  <c r="DP322" i="4"/>
  <c r="DP321" i="4"/>
  <c r="DP320" i="4"/>
  <c r="DP319" i="4"/>
  <c r="DP318" i="4"/>
  <c r="DP317" i="4"/>
  <c r="DP316" i="4"/>
  <c r="DP315" i="4"/>
  <c r="DP314" i="4"/>
  <c r="DP313" i="4"/>
  <c r="DP312" i="4"/>
  <c r="DP311" i="4"/>
  <c r="DP310" i="4"/>
  <c r="DP309" i="4"/>
  <c r="DP308" i="4"/>
  <c r="DP307" i="4"/>
  <c r="DP306" i="4"/>
  <c r="DP305" i="4"/>
  <c r="DP304" i="4"/>
  <c r="DP303" i="4"/>
  <c r="DP302" i="4"/>
  <c r="DP301" i="4"/>
  <c r="DP300" i="4"/>
  <c r="DP299" i="4"/>
  <c r="DP298" i="4"/>
  <c r="DP297" i="4"/>
  <c r="DP296" i="4"/>
  <c r="DP295" i="4"/>
  <c r="DP294" i="4"/>
  <c r="DP293" i="4"/>
  <c r="DP292" i="4"/>
  <c r="DP291" i="4"/>
  <c r="DP290" i="4"/>
  <c r="DP289" i="4"/>
  <c r="DP288" i="4"/>
  <c r="DP287" i="4"/>
  <c r="DP286" i="4"/>
  <c r="DP285" i="4"/>
  <c r="DP284" i="4"/>
  <c r="DP283" i="4"/>
  <c r="DP282" i="4"/>
  <c r="DP281" i="4"/>
  <c r="DP280" i="4"/>
  <c r="DP279" i="4"/>
  <c r="DP278" i="4"/>
  <c r="DP277" i="4"/>
  <c r="DP276" i="4"/>
  <c r="DP275" i="4"/>
  <c r="DP274" i="4"/>
  <c r="DP273" i="4"/>
  <c r="DP272" i="4"/>
  <c r="DP271" i="4"/>
  <c r="DP270" i="4"/>
  <c r="DP269" i="4"/>
  <c r="DP268" i="4"/>
  <c r="DP267" i="4"/>
  <c r="DP266" i="4"/>
  <c r="DP265" i="4"/>
  <c r="DP264" i="4"/>
  <c r="DP263" i="4"/>
  <c r="DP262" i="4"/>
  <c r="DP261" i="4"/>
  <c r="DP260" i="4"/>
  <c r="DP259" i="4"/>
  <c r="DP258" i="4"/>
  <c r="DP257" i="4"/>
  <c r="DP256" i="4"/>
  <c r="DP255" i="4"/>
  <c r="DP254" i="4"/>
  <c r="DP253" i="4"/>
  <c r="DP252" i="4"/>
  <c r="DP251" i="4"/>
  <c r="DP250" i="4"/>
  <c r="DP249" i="4"/>
  <c r="DP248" i="4"/>
  <c r="DP247" i="4"/>
  <c r="DP246" i="4"/>
  <c r="DP245" i="4"/>
  <c r="DP244" i="4"/>
  <c r="DP243" i="4"/>
  <c r="DP242" i="4"/>
  <c r="DP241" i="4"/>
  <c r="DP240" i="4"/>
  <c r="DP239" i="4"/>
  <c r="DP238" i="4"/>
  <c r="DP237" i="4"/>
  <c r="DP236" i="4"/>
  <c r="DP235" i="4"/>
  <c r="DP234" i="4"/>
  <c r="DP233" i="4"/>
  <c r="DP232" i="4"/>
  <c r="DP231" i="4"/>
  <c r="DP230" i="4"/>
  <c r="DP229" i="4"/>
  <c r="DP228" i="4"/>
  <c r="DP227" i="4"/>
  <c r="DP226" i="4"/>
  <c r="DP225" i="4"/>
  <c r="DP224" i="4"/>
  <c r="DP223" i="4"/>
  <c r="DP222" i="4"/>
  <c r="DP221" i="4"/>
  <c r="DP220" i="4"/>
  <c r="DP219" i="4"/>
  <c r="DP218" i="4"/>
  <c r="DP217" i="4"/>
  <c r="DP216" i="4"/>
  <c r="DP215" i="4"/>
  <c r="DP214" i="4"/>
  <c r="DP213" i="4"/>
  <c r="DP212" i="4"/>
  <c r="DP211" i="4"/>
  <c r="DP210" i="4"/>
  <c r="DP209" i="4"/>
  <c r="DP208" i="4"/>
  <c r="DP207" i="4"/>
  <c r="DP206" i="4"/>
  <c r="DP205" i="4"/>
  <c r="DP204" i="4"/>
  <c r="DP203" i="4"/>
  <c r="DP202" i="4"/>
  <c r="DP201" i="4"/>
  <c r="DP200" i="4"/>
  <c r="DP199" i="4"/>
  <c r="DP198" i="4"/>
  <c r="DP197" i="4"/>
  <c r="DP196" i="4"/>
  <c r="DP195" i="4"/>
  <c r="DP194" i="4"/>
  <c r="DP193" i="4"/>
  <c r="DP192" i="4"/>
  <c r="DP191" i="4"/>
  <c r="DP190" i="4"/>
  <c r="DP189" i="4"/>
  <c r="DP188" i="4"/>
  <c r="DP187" i="4"/>
  <c r="DP186" i="4"/>
  <c r="DP185" i="4"/>
  <c r="DP184" i="4"/>
  <c r="DP183" i="4"/>
  <c r="DP182" i="4"/>
  <c r="DP181" i="4"/>
  <c r="DP180" i="4"/>
  <c r="DP179" i="4"/>
  <c r="DP178" i="4"/>
  <c r="DP177" i="4"/>
  <c r="DP176" i="4"/>
  <c r="DP175" i="4"/>
  <c r="DP174" i="4"/>
  <c r="DP173" i="4"/>
  <c r="DP172" i="4"/>
  <c r="DP171" i="4"/>
  <c r="DP170" i="4"/>
  <c r="DP169" i="4"/>
  <c r="DP168" i="4"/>
  <c r="DP167" i="4"/>
  <c r="DP166" i="4"/>
  <c r="DP165" i="4"/>
  <c r="DP164" i="4"/>
  <c r="DP163" i="4"/>
  <c r="DP162" i="4"/>
  <c r="DP161" i="4"/>
  <c r="DP160" i="4"/>
  <c r="DP159" i="4"/>
  <c r="DP158" i="4"/>
  <c r="DP157" i="4"/>
  <c r="DP156" i="4"/>
  <c r="DP155" i="4"/>
  <c r="DP154" i="4"/>
  <c r="DP153" i="4"/>
  <c r="DP152" i="4"/>
  <c r="DP151" i="4"/>
  <c r="DP150" i="4"/>
  <c r="DP149" i="4"/>
  <c r="DP148" i="4"/>
  <c r="DP147" i="4"/>
  <c r="DP146" i="4"/>
  <c r="DP145" i="4"/>
  <c r="DP144" i="4"/>
  <c r="DP143" i="4"/>
  <c r="DP142" i="4"/>
  <c r="DP141" i="4"/>
  <c r="DP140" i="4"/>
  <c r="DP139" i="4"/>
  <c r="DP138" i="4"/>
  <c r="DP137" i="4"/>
  <c r="DP136" i="4"/>
  <c r="DP135" i="4"/>
  <c r="DP134" i="4"/>
  <c r="DP133" i="4"/>
  <c r="DP132" i="4"/>
  <c r="DP131" i="4"/>
  <c r="DP130" i="4"/>
  <c r="DP129" i="4"/>
  <c r="DP128" i="4"/>
  <c r="DP127" i="4"/>
  <c r="DP126" i="4"/>
  <c r="DP125" i="4"/>
  <c r="DP124" i="4"/>
  <c r="DP123" i="4"/>
  <c r="DP122" i="4"/>
  <c r="DP121" i="4"/>
  <c r="DP120" i="4"/>
  <c r="DP119" i="4"/>
  <c r="DP118" i="4"/>
  <c r="DP117" i="4"/>
  <c r="DP116" i="4"/>
  <c r="DP115" i="4"/>
  <c r="DP114" i="4"/>
  <c r="DP113" i="4"/>
  <c r="DP112" i="4"/>
  <c r="DP111" i="4"/>
  <c r="DP110" i="4"/>
  <c r="DP109" i="4"/>
  <c r="DP108" i="4"/>
  <c r="DP107" i="4"/>
  <c r="DP106" i="4"/>
  <c r="DP105" i="4"/>
  <c r="DP104" i="4"/>
  <c r="DP103" i="4"/>
  <c r="DP102" i="4"/>
  <c r="DP101" i="4"/>
  <c r="DP100" i="4"/>
  <c r="DP99" i="4"/>
  <c r="DP98" i="4"/>
  <c r="DP97" i="4"/>
  <c r="DP96" i="4"/>
  <c r="DP95" i="4"/>
  <c r="DP94" i="4"/>
  <c r="DP93" i="4"/>
  <c r="DP92" i="4"/>
  <c r="DP91" i="4"/>
  <c r="DP90" i="4"/>
  <c r="DP89" i="4"/>
  <c r="DP88" i="4"/>
  <c r="DP87" i="4"/>
  <c r="DP86" i="4"/>
  <c r="DP85" i="4"/>
  <c r="DP84" i="4"/>
  <c r="DP83" i="4"/>
  <c r="DP82" i="4"/>
  <c r="DP81" i="4"/>
  <c r="DP80" i="4"/>
  <c r="DP79" i="4"/>
  <c r="DP78" i="4"/>
  <c r="DP77" i="4"/>
  <c r="DP76" i="4"/>
  <c r="DP75" i="4"/>
  <c r="DP74" i="4"/>
  <c r="DP73" i="4"/>
  <c r="DP72" i="4"/>
  <c r="DP71" i="4"/>
  <c r="DP70" i="4"/>
  <c r="DP69" i="4"/>
  <c r="DP68" i="4"/>
  <c r="DP67" i="4"/>
  <c r="DP66" i="4"/>
  <c r="DP65" i="4"/>
  <c r="DP64" i="4"/>
  <c r="DP63" i="4"/>
  <c r="DP62" i="4"/>
  <c r="DP61" i="4"/>
  <c r="DP60" i="4"/>
  <c r="DP59" i="4"/>
  <c r="DP58" i="4"/>
  <c r="DP57" i="4"/>
  <c r="DP56" i="4"/>
  <c r="DP55" i="4"/>
  <c r="DP54" i="4"/>
  <c r="DP53" i="4"/>
  <c r="DP52" i="4"/>
  <c r="DP51" i="4"/>
  <c r="DP50" i="4"/>
  <c r="DP49" i="4"/>
  <c r="DP48" i="4"/>
  <c r="DP47" i="4"/>
  <c r="DP46" i="4"/>
  <c r="DP45" i="4"/>
  <c r="DP44" i="4"/>
  <c r="DP43" i="4"/>
  <c r="DP42" i="4"/>
  <c r="DP41" i="4"/>
  <c r="DP40" i="4"/>
  <c r="DP39" i="4"/>
  <c r="DP38" i="4"/>
  <c r="DP37" i="4"/>
  <c r="DP36" i="4"/>
  <c r="DP35" i="4"/>
  <c r="DP34" i="4"/>
  <c r="DP33" i="4"/>
  <c r="DP32" i="4"/>
  <c r="DP31" i="4"/>
  <c r="DP30" i="4"/>
  <c r="DP29" i="4"/>
  <c r="DP28" i="4"/>
  <c r="DP27" i="4"/>
  <c r="DP26" i="4"/>
  <c r="DP25" i="4"/>
  <c r="DP24" i="4"/>
  <c r="DP23" i="4"/>
  <c r="DP22" i="4"/>
  <c r="DP21" i="4"/>
  <c r="DP20" i="4"/>
  <c r="DP19" i="4"/>
  <c r="DP18" i="4"/>
  <c r="DP17" i="4"/>
  <c r="DP16" i="4"/>
  <c r="DP15" i="4"/>
  <c r="DP14" i="4"/>
  <c r="DP13" i="4"/>
  <c r="DP12" i="4"/>
  <c r="DP11" i="4"/>
  <c r="DP10" i="4"/>
  <c r="DP9" i="4"/>
  <c r="DP8" i="4"/>
  <c r="DP7" i="4"/>
  <c r="DP6" i="4"/>
  <c r="DP5" i="4"/>
  <c r="DP4" i="4"/>
  <c r="DP3" i="4"/>
  <c r="DP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9" i="4"/>
  <c r="C111" i="4"/>
  <c r="C63" i="4"/>
  <c r="C62" i="4"/>
  <c r="C55" i="4"/>
  <c r="C33" i="4"/>
  <c r="C27" i="4"/>
  <c r="C26" i="4"/>
  <c r="C25" i="4"/>
  <c r="C18" i="4"/>
  <c r="C17" i="4"/>
  <c r="C15" i="4"/>
  <c r="C14" i="4"/>
  <c r="C9" i="4"/>
</calcChain>
</file>

<file path=xl/sharedStrings.xml><?xml version="1.0" encoding="utf-8"?>
<sst xmlns="http://schemas.openxmlformats.org/spreadsheetml/2006/main" count="6388" uniqueCount="2804">
  <si>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</si>
  <si>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</si>
  <si>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</si>
  <si>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</si>
  <si>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</si>
  <si>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</si>
  <si>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</si>
  <si>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</si>
  <si>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</si>
  <si>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</si>
  <si>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</si>
  <si>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</si>
  <si>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</si>
  <si>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</si>
  <si>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</si>
  <si>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</si>
  <si>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</si>
  <si>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</si>
  <si>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</si>
  <si>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</si>
  <si>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</si>
  <si>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</si>
  <si>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</si>
  <si>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</si>
  <si>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</si>
  <si>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</si>
  <si>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</si>
  <si>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</si>
  <si>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</si>
  <si>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</si>
  <si>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</si>
  <si>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</si>
  <si>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</si>
  <si>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</si>
  <si>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</si>
  <si>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</si>
  <si>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</si>
  <si>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</si>
  <si>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</si>
  <si>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</si>
  <si>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</si>
  <si>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</si>
  <si>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</si>
  <si>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</si>
  <si>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</si>
  <si>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</si>
  <si>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</si>
  <si>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</si>
  <si>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</si>
  <si>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</si>
  <si>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</si>
  <si>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</si>
  <si>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</si>
  <si>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</si>
  <si>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</si>
  <si>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</si>
  <si>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</si>
  <si>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</si>
  <si>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</si>
  <si>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</si>
  <si>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</si>
  <si>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</si>
  <si>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</si>
  <si>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</si>
  <si>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</si>
  <si>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</si>
  <si>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</si>
  <si>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</si>
  <si>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</si>
  <si>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</si>
  <si>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</si>
  <si>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</si>
  <si>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</si>
  <si>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</si>
  <si>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</si>
  <si>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</si>
  <si>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</si>
  <si>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</si>
  <si>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</si>
  <si>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</si>
  <si>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</si>
  <si>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</si>
  <si>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</si>
  <si>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</si>
  <si>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</si>
  <si>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</si>
  <si>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</si>
  <si>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</si>
  <si>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</si>
  <si>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</si>
  <si>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</si>
  <si>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</si>
  <si>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</si>
  <si>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</si>
  <si>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</si>
  <si>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</si>
  <si>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</si>
  <si>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</si>
  <si>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</si>
  <si>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</si>
  <si>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</si>
  <si>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</si>
  <si>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</si>
  <si>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</si>
  <si>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</si>
  <si>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</si>
  <si>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</si>
  <si>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</si>
  <si>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</si>
  <si>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</si>
  <si>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</si>
  <si>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</si>
  <si>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</si>
  <si>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</si>
  <si>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</si>
  <si>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</si>
  <si>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</si>
  <si>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</si>
  <si>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</si>
  <si>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</si>
  <si>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</si>
  <si>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</si>
  <si>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</si>
  <si>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</si>
  <si>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</si>
  <si>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</si>
  <si>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</si>
  <si>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</si>
  <si>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</si>
  <si>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SLS.Crack.InitiationLoadPath</t>
  </si>
  <si>
    <t>Путь поиска образования нормальной трещины: Auto пробует λ*Mxy, затем λ*N, затем λ*NMxy; ручные режимы фиксируют один путь.</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</si>
  <si>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</si>
  <si>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</si>
  <si>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</si>
  <si>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</si>
  <si>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</si>
  <si>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</si>
  <si>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</si>
  <si>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</si>
  <si>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</si>
  <si>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</si>
  <si>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</si>
  <si>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</si>
  <si>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</si>
  <si>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</si>
  <si>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</si>
  <si>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</si>
  <si>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</si>
  <si>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</si>
  <si>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</si>
  <si>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</si>
  <si>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</si>
  <si>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</si>
  <si>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</si>
  <si>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</si>
  <si>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</si>
  <si>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</si>
  <si>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</si>
  <si>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</si>
  <si>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</si>
  <si>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</si>
  <si>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</si>
  <si>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</si>
  <si>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</si>
  <si>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</si>
  <si>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</si>
  <si>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</si>
  <si>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</si>
  <si>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</si>
  <si>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</si>
  <si>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</si>
  <si>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</si>
  <si>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</si>
  <si>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</si>
  <si>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</si>
  <si>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</si>
  <si>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</si>
  <si>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</si>
  <si>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</si>
  <si>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</si>
  <si>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</si>
  <si>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</si>
  <si>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</si>
  <si>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</si>
  <si>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</si>
  <si>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</si>
  <si>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</si>
  <si>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</si>
  <si>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</si>
  <si>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</si>
  <si>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</si>
  <si>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</si>
  <si>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</si>
  <si>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</si>
  <si>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</si>
  <si>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</si>
  <si>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</si>
  <si>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</si>
  <si>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</si>
  <si>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</si>
  <si>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</si>
  <si>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для импорта; области с меньшей площадью игнорируются.</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</si>
  <si>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</si>
  <si>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</si>
  <si>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</si>
  <si>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</si>
  <si>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</si>
  <si>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</si>
  <si>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</si>
  <si>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</si>
  <si>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</si>
  <si>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</si>
  <si>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</si>
  <si>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</si>
  <si>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</si>
  <si>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</si>
  <si>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</si>
  <si>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</si>
  <si>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</si>
  <si>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</si>
  <si>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</si>
  <si>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</si>
  <si>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</si>
  <si>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</si>
  <si>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</si>
  <si>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</si>
  <si>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</si>
  <si>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</si>
  <si>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</si>
  <si>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</si>
  <si>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</si>
  <si>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</si>
  <si>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</si>
  <si>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</si>
  <si>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</si>
  <si>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</si>
  <si>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</si>
  <si>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</si>
  <si>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</si>
  <si>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</si>
  <si>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</si>
  <si>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</si>
  <si>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</si>
  <si>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</si>
  <si>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</si>
  <si>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</si>
  <si>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</si>
  <si>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</si>
  <si>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</si>
  <si>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</si>
  <si>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</si>
  <si>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</si>
  <si>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</si>
  <si>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</si>
  <si>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</si>
  <si>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</si>
  <si>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</si>
  <si>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</si>
  <si>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</si>
  <si>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</si>
  <si>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</si>
  <si>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</si>
  <si>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</si>
  <si>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</si>
  <si>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</si>
  <si>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</si>
  <si>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</si>
  <si>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</si>
  <si>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</si>
  <si>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</si>
  <si>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</si>
  <si>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</si>
  <si>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</si>
  <si>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</si>
  <si>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</si>
  <si>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</si>
  <si>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</si>
  <si>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</si>
  <si>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</si>
  <si>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</si>
  <si>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</si>
  <si>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</si>
  <si>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</si>
  <si>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</si>
  <si>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</si>
  <si>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</si>
  <si>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</si>
  <si>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</si>
  <si>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</si>
  <si>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CapacityLoadPath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</si>
  <si>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</si>
  <si>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</si>
  <si>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</si>
  <si>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</si>
  <si>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</si>
  <si>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</si>
  <si>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</si>
  <si>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</si>
  <si>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</si>
  <si>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</si>
  <si>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</si>
  <si>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</si>
  <si>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</si>
  <si>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</si>
  <si>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</si>
  <si>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</si>
  <si>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</si>
  <si>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</si>
  <si>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</si>
  <si>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</si>
  <si>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</si>
  <si>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</si>
  <si>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</si>
  <si>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</si>
  <si>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</si>
  <si>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</si>
  <si>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</si>
  <si>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</si>
  <si>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</si>
  <si>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</si>
  <si>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</si>
  <si>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</si>
  <si>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</si>
  <si>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</si>
  <si>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</si>
  <si>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</si>
  <si>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</si>
  <si>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</si>
  <si>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</si>
  <si>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</si>
  <si>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</si>
  <si>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</si>
  <si>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</si>
  <si>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</si>
  <si>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</si>
  <si>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</si>
  <si>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</si>
  <si>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</si>
  <si>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</si>
  <si>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</si>
  <si>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</si>
  <si>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</si>
  <si>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</si>
  <si>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</si>
  <si>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</si>
  <si>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</si>
  <si>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</si>
  <si>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</si>
  <si>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</si>
  <si>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</si>
  <si>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</si>
  <si>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</si>
  <si>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</si>
  <si>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</si>
  <si>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</si>
  <si>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</si>
  <si>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</si>
  <si>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</si>
  <si>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</si>
  <si>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</si>
  <si>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</si>
  <si>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</si>
  <si>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</si>
  <si>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</si>
  <si>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</si>
  <si>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</si>
  <si>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</si>
  <si>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</si>
  <si>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</si>
  <si>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</si>
  <si>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</si>
  <si>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CapacityLoadPath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</si>
  <si>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</si>
  <si>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</si>
  <si>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</si>
  <si>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</si>
  <si>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</si>
  <si>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</si>
  <si>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</si>
  <si>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</si>
  <si>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</si>
  <si>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</si>
  <si>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</si>
  <si>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</si>
  <si>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</si>
  <si>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</si>
  <si>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</si>
  <si>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</si>
  <si>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</si>
  <si>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</si>
  <si>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</si>
  <si>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</si>
  <si>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</si>
  <si>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</si>
  <si>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</si>
  <si>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</si>
  <si>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</si>
  <si>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</si>
  <si>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</si>
  <si>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</si>
  <si>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</si>
  <si>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</si>
  <si>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</si>
  <si>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</si>
  <si>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</si>
  <si>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</si>
  <si>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</si>
  <si>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</si>
  <si>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</si>
  <si>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</si>
  <si>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</si>
  <si>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</si>
  <si>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</si>
  <si>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</si>
  <si>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</si>
  <si>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</si>
  <si>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</si>
  <si>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</si>
  <si>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</si>
  <si>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</si>
  <si>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</si>
  <si>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</si>
  <si>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</si>
  <si>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</si>
  <si>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</si>
  <si>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</si>
  <si>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</si>
  <si>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</si>
  <si>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</si>
  <si>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</si>
  <si>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</si>
  <si>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</si>
  <si>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</si>
  <si>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</si>
  <si>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</si>
  <si>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</si>
  <si>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</si>
  <si>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</si>
  <si>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</si>
  <si>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</si>
  <si>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</si>
  <si>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</si>
  <si>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</si>
  <si>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</si>
  <si>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</si>
  <si>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</si>
  <si>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</si>
  <si>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</si>
  <si>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</si>
  <si>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</si>
  <si>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</si>
  <si>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</si>
  <si>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</si>
  <si>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</si>
  <si>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</si>
  <si>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</si>
  <si>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</si>
  <si>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</si>
  <si>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</si>
  <si>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</si>
  <si>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</si>
  <si>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</si>
  <si>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</si>
  <si>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</si>
  <si>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</si>
  <si>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</si>
  <si>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</si>
  <si>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</si>
  <si>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</si>
  <si>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</si>
  <si>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</si>
  <si>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</si>
  <si>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</si>
  <si>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</si>
  <si>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</si>
  <si>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</si>
  <si>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</si>
  <si>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</si>
  <si>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</si>
  <si>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</si>
  <si>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</si>
  <si>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</si>
  <si>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</si>
  <si>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</si>
  <si>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</si>
  <si>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</si>
  <si>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</si>
  <si>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</si>
  <si>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</si>
  <si>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</si>
  <si>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</si>
  <si>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</si>
  <si>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</si>
  <si>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</si>
  <si>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</si>
  <si>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</si>
  <si>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</si>
  <si>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</si>
  <si>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</si>
  <si>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</si>
  <si>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</si>
  <si>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</si>
  <si>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</si>
  <si>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</si>
  <si>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</si>
  <si>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</si>
  <si>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</si>
  <si>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</si>
  <si>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</si>
  <si>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</si>
  <si>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</si>
  <si>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</si>
  <si>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</si>
  <si>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</si>
  <si>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</si>
  <si>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</si>
  <si>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</si>
  <si>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</si>
  <si>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</si>
  <si>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</si>
  <si>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</si>
  <si>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</si>
  <si>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</si>
  <si>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</si>
  <si>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</si>
  <si>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</si>
  <si>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</si>
  <si>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</si>
  <si>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</si>
  <si>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</si>
  <si>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</si>
  <si>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</si>
  <si>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</si>
  <si>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</si>
  <si>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</si>
  <si>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</si>
  <si>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</si>
  <si>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</si>
  <si>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</si>
  <si>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</si>
  <si>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</si>
  <si>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</si>
  <si>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</si>
  <si>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</si>
  <si>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</si>
  <si>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</si>
  <si>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</si>
  <si>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</si>
  <si>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</si>
  <si>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</si>
  <si>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</si>
  <si>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</si>
  <si>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</si>
  <si>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</si>
  <si>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</si>
  <si>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</si>
  <si>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</si>
  <si>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</si>
  <si>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</si>
  <si>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</si>
  <si>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</si>
  <si>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</si>
  <si>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</si>
  <si>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</si>
  <si>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</si>
  <si>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</si>
  <si>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</si>
  <si>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</si>
  <si>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</si>
  <si>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</si>
  <si>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</si>
  <si>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</si>
  <si>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</si>
  <si>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</si>
  <si>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</si>
  <si>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</si>
  <si>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</si>
  <si>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</si>
  <si>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</si>
  <si>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</si>
  <si>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</si>
  <si>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</si>
  <si>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</si>
  <si>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</si>
  <si>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</si>
  <si>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</si>
  <si>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</si>
  <si>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</si>
  <si>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</si>
  <si>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</si>
  <si>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</si>
  <si>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</si>
  <si>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</si>
  <si>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</si>
  <si>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</si>
  <si>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</si>
  <si>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</si>
  <si>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</si>
  <si>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</si>
  <si>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</si>
  <si>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</si>
  <si>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</si>
  <si>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</si>
  <si>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</si>
  <si>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</si>
  <si>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</si>
  <si>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</si>
  <si>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</si>
  <si>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</si>
  <si>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</si>
  <si>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</si>
  <si>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</si>
  <si>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</si>
  <si>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</si>
  <si>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</si>
  <si>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</si>
  <si>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</si>
  <si>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</si>
  <si>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</si>
  <si>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</si>
  <si>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</si>
  <si>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</si>
  <si>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</si>
  <si>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</si>
  <si>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</si>
  <si>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</si>
  <si>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</si>
  <si>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</si>
  <si>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</si>
  <si>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</si>
  <si>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</si>
  <si>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</si>
  <si>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</si>
  <si>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</si>
  <si>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</si>
  <si>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</si>
  <si>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</si>
  <si>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</si>
  <si>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</si>
  <si>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</si>
  <si>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</si>
  <si>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</si>
  <si>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</si>
  <si>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</si>
  <si>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</si>
  <si>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</si>
  <si>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</si>
  <si>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</si>
  <si>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</si>
  <si>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</si>
  <si>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</si>
  <si>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</si>
  <si>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</si>
  <si>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</si>
  <si>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</si>
  <si>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</si>
  <si>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</si>
  <si>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</si>
  <si>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</si>
  <si>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</si>
  <si>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</si>
  <si>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</si>
  <si>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</si>
  <si>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</si>
  <si>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</si>
  <si>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</si>
  <si>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</si>
  <si>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</si>
  <si>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</si>
  <si>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</si>
  <si>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</si>
  <si>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</si>
  <si>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</si>
  <si>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</si>
  <si>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</si>
  <si>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</si>
  <si>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</si>
  <si>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</si>
  <si>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</si>
  <si>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</si>
  <si>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</si>
  <si>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</si>
  <si>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</si>
  <si>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</si>
  <si>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</si>
  <si>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</si>
  <si>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</si>
  <si>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</si>
  <si>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</si>
  <si>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</si>
  <si>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</si>
  <si>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</si>
  <si>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</si>
  <si>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</si>
  <si>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</si>
  <si>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</si>
  <si>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</si>
  <si>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</si>
  <si>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</si>
  <si>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</si>
  <si>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</si>
  <si>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</si>
  <si>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</si>
  <si>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</si>
  <si>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</si>
  <si>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</si>
  <si>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</si>
  <si>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</si>
  <si>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</si>
  <si>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</si>
  <si>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</si>
  <si>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</si>
  <si>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</si>
  <si>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</si>
  <si>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</si>
  <si>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</si>
  <si>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</si>
  <si>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</si>
  <si>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</si>
  <si>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</si>
  <si>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</si>
  <si>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</si>
  <si>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</si>
  <si>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</si>
  <si>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</si>
  <si>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</si>
  <si>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</si>
  <si>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</si>
  <si>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</si>
  <si>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</si>
  <si>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</si>
  <si>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</si>
  <si>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</si>
  <si>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</si>
  <si>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</si>
  <si>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CapacityLoadPath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</si>
  <si>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</si>
  <si>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</si>
  <si>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</si>
  <si>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CapacityLoadPath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</si>
  <si>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</si>
  <si>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</si>
  <si>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</si>
  <si>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</si>
  <si>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</si>
  <si>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</si>
  <si>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</si>
  <si>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</si>
  <si>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</si>
  <si>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CapacityLoadPath приводятся к одной универсальной записи. Есть постоянная часть нагрузки Offset и масштабируемая часть Base. Программа ищет λ, при котором Target = Offset + λ·Base</t>
  </si>
  <si>
    <t>становится 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</si>
  <si>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CapacityLoadPath приведен</t>
  </si>
  <si>
    <t>в 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</si>
  <si>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</si>
  <si>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</si>
  <si>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</si>
  <si>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</si>
  <si>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</si>
  <si>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</si>
  <si>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</si>
  <si>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</si>
  <si>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</si>
  <si>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</si>
  <si>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</si>
  <si>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</si>
  <si>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</si>
  <si>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</si>
  <si>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</si>
  <si>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CapacityLoadPath через LoadMultiplier. В</t>
  </si>
  <si>
    <t>Results 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</si>
  <si>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</si>
  <si>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</si>
  <si>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</si>
  <si>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</si>
  <si>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</si>
  <si>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</si>
  <si>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</si>
  <si>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</si>
  <si>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</si>
  <si>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</si>
  <si>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</si>
  <si>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</si>
  <si>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</si>
  <si>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</si>
  <si>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</si>
  <si>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</si>
  <si>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</si>
  <si>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</si>
  <si>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</si>
  <si>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</si>
  <si>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</si>
  <si>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</si>
  <si>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</si>
  <si>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</si>
  <si>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</si>
  <si>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</si>
  <si>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</si>
  <si>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</si>
  <si>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</si>
  <si>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</si>
  <si>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</si>
  <si>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</si>
  <si>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</si>
  <si>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</si>
  <si>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</si>
  <si>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</si>
  <si>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</si>
  <si>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</si>
  <si>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</si>
  <si>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</si>
  <si>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</si>
  <si>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</si>
  <si>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</si>
  <si>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</si>
  <si>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</si>
  <si>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</si>
  <si>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</si>
  <si>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</si>
  <si>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</si>
  <si>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</si>
  <si>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</si>
  <si>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</si>
  <si>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</si>
  <si>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СП 35.13330.2011 в этом блоке используется только для отдельной проверки продольных трещин по сжатому бетону. Она описана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</si>
  <si>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</si>
  <si>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</si>
  <si>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</si>
  <si>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</si>
  <si>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при котором появляется нормальная трещина. При центральном растяжении это доля заданной растягивающей силы N. В общей ветке N + M смысл λ_crc задается настройкой</t>
  </si>
  <si>
    <t>SLS.Crack.InitiationLoadPath: программа может масштабировать только моментный вектор Mx/My, только продольную силу N или весь вектор N/Mx/My. В режиме Auto эти пути пробуются последовательно, а в</t>
  </si>
  <si>
    <t>Results выводится фактически выбранный Method.</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</si>
  <si>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</si>
  <si>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</si>
  <si>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</si>
  <si>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</si>
  <si>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</si>
  <si>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</si>
  <si>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</si>
  <si>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</si>
  <si>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</si>
  <si>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</si>
  <si>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</si>
  <si>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</si>
  <si>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</si>
  <si>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</si>
  <si>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</si>
  <si>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</si>
  <si>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программа ищет уровень нагрузки, при котором растянутый бетон достигает предельной деформации. Какая часть текущего сочетания масштабируется, задается</t>
  </si>
  <si>
    <t>SLS.Crack.InitiationLoadPath: Auto сначала пробует λ*Mxy, затем λ*N и затем λ*NMxy; λ*Mxy сохраняет текущую N и масштабирует только моментный вектор; λ*N сохраняет текущие моменты и масштабирует</t>
  </si>
  <si>
    <t>только N; λ*NMxy масштабирует весь вектор N/Mx/My.</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</si>
  <si>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</si>
  <si>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</si>
  <si>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</si>
  <si>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</si>
  <si>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</si>
  <si>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</si>
  <si>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</si>
  <si>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</si>
  <si>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</si>
  <si>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</si>
  <si>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</si>
  <si>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</si>
  <si>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</si>
  <si>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</si>
  <si>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</si>
  <si>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</si>
  <si>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</si>
  <si>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</si>
  <si>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</si>
  <si>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</si>
  <si>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</si>
  <si>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ψ_s в формуле раскрытия. Если нормальная трещина не образовалась, a_crc остается равной 0, но</t>
  </si>
  <si>
    <t>CrackedState все равно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</si>
  <si>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</si>
  <si>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</si>
  <si>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</si>
  <si>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</si>
  <si>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</si>
  <si>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</si>
  <si>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</si>
  <si>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</si>
  <si>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</si>
  <si>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</si>
  <si>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</si>
  <si>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</si>
  <si>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</si>
  <si>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</si>
  <si>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</si>
  <si>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</si>
  <si>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</si>
  <si>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</si>
  <si>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</si>
  <si>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</si>
  <si>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</si>
  <si>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</si>
  <si>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</si>
  <si>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</si>
  <si>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</si>
  <si>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</si>
  <si>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</si>
  <si>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</si>
  <si>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</si>
  <si>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</si>
  <si>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</si>
  <si>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</si>
  <si>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</si>
  <si>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</si>
  <si>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</si>
  <si>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</si>
  <si>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</si>
  <si>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</si>
  <si>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</si>
  <si>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</si>
  <si>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</si>
  <si>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</si>
  <si>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</si>
  <si>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</si>
  <si>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</si>
  <si>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</si>
  <si>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</si>
  <si>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</si>
  <si>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</si>
  <si>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</si>
  <si>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</si>
  <si>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</si>
  <si>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</si>
  <si>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</si>
  <si>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</si>
  <si>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</si>
  <si>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</si>
  <si>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</si>
  <si>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</si>
  <si>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</si>
  <si>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</si>
  <si>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SLS.Crack.PsiMode = User берется SLS.Crack.PsiS.</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</si>
  <si>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</si>
  <si>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</si>
  <si>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</si>
  <si>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</si>
  <si>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</si>
  <si>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</si>
  <si>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</si>
  <si>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</si>
  <si>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</si>
  <si>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</si>
  <si>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</si>
  <si>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</si>
  <si>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</si>
  <si>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</si>
  <si>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</si>
  <si>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</si>
  <si>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</si>
  <si>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</si>
  <si>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</si>
  <si>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</si>
  <si>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</si>
  <si>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</si>
  <si>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</si>
  <si>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</si>
  <si>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</si>
  <si>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</si>
  <si>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</si>
  <si>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</si>
  <si>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</si>
  <si>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</si>
  <si>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</si>
  <si>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</si>
  <si>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</si>
  <si>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</si>
  <si>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</si>
  <si>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</si>
  <si>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</si>
  <si>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</si>
  <si>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</si>
  <si>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</si>
  <si>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</si>
  <si>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</si>
  <si>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</si>
  <si>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</si>
  <si>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</si>
  <si>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</si>
  <si>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</si>
  <si>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</si>
  <si>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</si>
  <si>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</si>
  <si>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</si>
  <si>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</si>
  <si>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</si>
  <si>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</si>
  <si>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</si>
  <si>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</si>
  <si>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</si>
  <si>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</si>
  <si>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</si>
  <si>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</si>
  <si>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</si>
  <si>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</si>
  <si>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</si>
  <si>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</si>
  <si>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</si>
  <si>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дальнейшие расчеты НДС, несущей способности и трещин для этого сочетания не запускаются. Так невалидная нагрузка после потери устойчивости не маскируется</t>
  </si>
  <si>
    <t>последующей численной несходимостью.</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</si>
  <si>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</si>
  <si>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</si>
  <si>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</si>
  <si>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</si>
  <si>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</si>
  <si>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</si>
  <si>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</si>
  <si>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</si>
  <si>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</si>
  <si>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</si>
  <si>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</si>
  <si>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</si>
  <si>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</si>
  <si>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</si>
  <si>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</si>
  <si>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</si>
  <si>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</si>
  <si>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</si>
  <si>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</si>
  <si>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</si>
  <si>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</si>
  <si>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</si>
  <si>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</si>
  <si>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</si>
  <si>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</si>
  <si>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</si>
  <si>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</si>
  <si>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</si>
  <si>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</si>
  <si>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</si>
  <si>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</si>
  <si>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</si>
  <si>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</si>
  <si>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</si>
  <si>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</si>
  <si>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</si>
  <si>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</si>
  <si>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</si>
  <si>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</si>
  <si>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</si>
  <si>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</si>
  <si>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</si>
  <si>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</si>
  <si>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</si>
  <si>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</si>
  <si>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</si>
  <si>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</si>
  <si>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</si>
  <si>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</si>
  <si>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</si>
  <si>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</si>
  <si>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</si>
  <si>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</si>
  <si>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</si>
  <si>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</si>
  <si>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</si>
  <si>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</si>
  <si>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</si>
  <si>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</si>
  <si>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</si>
  <si>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</si>
  <si>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</si>
  <si>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</si>
  <si>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</si>
  <si>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</si>
  <si>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</si>
  <si>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</si>
  <si>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</si>
  <si>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</si>
  <si>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</si>
  <si>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</si>
  <si>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</si>
  <si>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</si>
  <si>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</si>
  <si>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</si>
  <si>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</si>
  <si>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</si>
  <si>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</si>
  <si>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</si>
  <si>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</si>
  <si>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</si>
  <si>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</si>
  <si>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</si>
  <si>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</si>
  <si>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</si>
  <si>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</si>
  <si>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</si>
  <si>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</si>
  <si>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</si>
  <si>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</si>
  <si>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</si>
  <si>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</si>
  <si>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</si>
  <si>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</si>
  <si>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</si>
  <si>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</si>
  <si>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</si>
  <si>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Расчет не запускался из-за ошибки во входных данных: пустая или неизвестная настройка, недопустимая геометрия, материал, единицы или строка сочетания.</t>
  </si>
  <si>
    <t>N/A</t>
  </si>
  <si>
    <t>Проверка для этого сочетания не выполнялась и не считается ошибкой: например, она не включена выбранным профилем или неприменима к найденному состоянию.</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</si>
  <si>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</si>
  <si>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</si>
  <si>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</si>
  <si>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</si>
  <si>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</si>
  <si>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</si>
  <si>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</si>
  <si>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</si>
  <si>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</si>
  <si>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</si>
  <si>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</si>
  <si>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</si>
  <si>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Сохраненный Output.SignConvention на Results является описанием сохраненных Results. Он не применяется повторно к Stress, N, Mx и My, потому что эти значения уже записаны с конечным пользовательским знаком.</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</si>
  <si>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</si>
  <si>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</si>
  <si>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</si>
  <si>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</si>
  <si>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</si>
  <si>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</si>
  <si>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</si>
  <si>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</si>
  <si>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</si>
  <si>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</si>
  <si>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CapacityLoadPath задает, какие компоненты нагрузки масштабируются при поиске несущей способности: Auto, λ*Mx, λ*My, λ*Mxy, λ*N или λ*NMxy. Эта настройка находится в строке сочетания, потому что разные сочетания могут требовать разной траектории поиска.</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</si>
  <si>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</si>
  <si>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</si>
  <si>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</si>
  <si>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Если CapacityLoadPath = Auto или оставлен пустым, программа сама выбирает понятный вариант: при наличии пользовательского Mx/My используется λ*Mxy, при чистой N - λ*N. Для прозрачности расчетов лучше задавать путь явно.</t>
  </si>
  <si>
    <t>Comment - пользовательское пояснение к сочетанию. Оно выводится в Summary и добавляется в заголовок схемы в скобках.</t>
  </si>
  <si>
    <t>Варианты CapacityLoadPath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</si>
  <si>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</si>
  <si>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</si>
  <si>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</si>
  <si>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</si>
  <si>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</si>
  <si>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</si>
  <si>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</si>
  <si>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</si>
  <si>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</si>
  <si>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</si>
  <si>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</si>
  <si>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</si>
  <si>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</si>
  <si>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</si>
  <si>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</si>
  <si>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</si>
  <si>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</si>
  <si>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</si>
  <si>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</si>
  <si>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</si>
  <si>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</si>
  <si>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</si>
  <si>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</si>
  <si>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</si>
  <si>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</si>
  <si>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</si>
  <si>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</si>
  <si>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</si>
  <si>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</si>
  <si>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</si>
  <si>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</si>
  <si>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</si>
  <si>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</si>
  <si>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</si>
  <si>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</si>
  <si>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CapacityLoadPath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</si>
  <si>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</si>
  <si>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</si>
  <si>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CapacityLoadPath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</si>
  <si>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</si>
  <si>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</si>
  <si>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</si>
  <si>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</si>
  <si>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CapacityLoadPath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</si>
  <si>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</si>
  <si>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</si>
  <si>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</si>
  <si>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</si>
  <si>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CapacityLoadPath = Auto или пустой.</t>
  </si>
  <si>
    <t>Автоматически выбирает λ*Mxy при наличии Mx/My, иначе λ*N при чистой N.</t>
  </si>
  <si>
    <t>В Results выводится фактически принятый CapacityLoadPath.</t>
  </si>
  <si>
    <t>Это защита для неполных строк сочетаний.</t>
  </si>
  <si>
    <t>Для прозрачности лучше задавать Auto явно.</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</si>
  <si>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</si>
  <si>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</si>
  <si>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</si>
  <si>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</si>
  <si>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</si>
  <si>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</si>
  <si>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</si>
  <si>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</si>
  <si>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</si>
  <si>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</si>
  <si>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</si>
  <si>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</si>
  <si>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</si>
  <si>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</si>
  <si>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</si>
  <si>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</si>
  <si>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</si>
  <si>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</si>
  <si>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</si>
  <si>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</si>
  <si>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</si>
  <si>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</si>
  <si>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</si>
  <si>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</si>
  <si>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</si>
  <si>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</si>
  <si>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</si>
  <si>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</si>
  <si>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</si>
  <si>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</si>
  <si>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</si>
  <si>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</si>
  <si>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</si>
  <si>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</si>
  <si>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</si>
  <si>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</si>
  <si>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</si>
  <si>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</si>
  <si>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</si>
  <si>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</si>
  <si>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</si>
  <si>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</si>
  <si>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</si>
  <si>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</si>
  <si>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</si>
  <si>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</si>
  <si>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</si>
  <si>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</si>
  <si>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</si>
  <si>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</si>
  <si>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</si>
  <si>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</si>
  <si>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</si>
  <si>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</si>
  <si>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</si>
  <si>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</si>
  <si>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</si>
  <si>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</si>
  <si>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</si>
  <si>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</si>
  <si>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</si>
  <si>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</si>
  <si>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</si>
  <si>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</si>
  <si>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</si>
  <si>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</si>
  <si>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</si>
  <si>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</si>
  <si>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</si>
  <si>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</si>
  <si>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</si>
  <si>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</si>
  <si>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</si>
  <si>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</si>
  <si>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</si>
  <si>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</si>
  <si>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</si>
  <si>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</si>
  <si>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</si>
  <si>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</si>
  <si>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</si>
  <si>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</si>
  <si>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</si>
  <si>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</si>
  <si>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</si>
  <si>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</si>
  <si>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</si>
  <si>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</si>
  <si>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</si>
  <si>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</si>
  <si>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</si>
  <si>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</si>
  <si>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</si>
  <si>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</si>
  <si>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</si>
  <si>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</si>
  <si>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</si>
  <si>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</si>
  <si>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</si>
  <si>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</si>
  <si>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</si>
  <si>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</si>
  <si>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</si>
  <si>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</si>
  <si>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</si>
  <si>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</si>
  <si>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</si>
  <si>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</si>
  <si>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</si>
  <si>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</si>
  <si>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</si>
  <si>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</si>
  <si>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</si>
  <si>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</si>
  <si>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</si>
  <si>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</si>
  <si>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</si>
  <si>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</si>
  <si>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</si>
  <si>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</si>
  <si>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</si>
  <si>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</si>
  <si>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</si>
  <si>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</si>
  <si>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</si>
  <si>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</si>
  <si>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</si>
  <si>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</si>
  <si>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</si>
  <si>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</si>
  <si>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</si>
  <si>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</si>
  <si>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</si>
  <si>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</si>
  <si>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</si>
  <si>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</si>
  <si>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</si>
  <si>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потому что оно сохраняет прежний смысл Worst.</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</si>
  <si>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</si>
  <si>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</si>
  <si>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</si>
  <si>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General.DiagramExtension - Численное продолжение активных диаграмм помогает найти равновесие для перегруженных состояний; физические пределы и критерии проверок при этом не изменяются.</t>
  </si>
  <si>
    <t>Эта настройка разрешает численное продолжение активных диаграмм материалов при поиске равновесия сечения.</t>
  </si>
  <si>
    <t>Если пробная нагрузка немного выходит за последнюю физическую точку диаграммы, solver без продолжения может не найти равновесие. При Yes программа добавляет слабое техническое продолжение за физическим пределом, чтобы равновесное состояние можно было найти и показать пользователю, что физическая диаграмма уже превышена.</t>
  </si>
  <si>
    <t>Продолжение не меняет физические предельные деформации, сопротивления материалов и критерии проверок. Несущая способность, момент образования трещины и статусы проверок определяются по физическим пределам, даже если само равновесие вспомогательной точки найдено на продолженной ветви.</t>
  </si>
  <si>
    <t>Если extension действительно понадобился для состояния от заданного сочетания, в подробном выводе будет ExtUsed = Yes, а статус такой проверки не должен превращаться в OK только из-за найденного математического равновесия.</t>
  </si>
  <si>
    <t>При No программа использует только физические диаграммы. Скрытых fallback-ов на продолжение диаграммы в этом режиме быть не должно.</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</si>
  <si>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</si>
  <si>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</si>
  <si>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</si>
  <si>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</si>
  <si>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</si>
  <si>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</si>
  <si>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</si>
  <si>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</si>
  <si>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</si>
  <si>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</si>
  <si>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</si>
  <si>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Все координаты и площади AutoCAD считаются заданными в миллиметрах. После импорта программа работает с такой геометрией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</si>
  <si>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</si>
  <si>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</si>
  <si>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</si>
  <si>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</si>
  <si>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</si>
  <si>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</si>
  <si>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</si>
  <si>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</si>
  <si>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</si>
  <si>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</si>
  <si>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</si>
  <si>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</si>
  <si>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</si>
  <si>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</si>
  <si>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</si>
  <si>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</si>
  <si>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</si>
  <si>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</si>
  <si>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</si>
  <si>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</si>
  <si>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</si>
  <si>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</si>
  <si>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</si>
  <si>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</si>
  <si>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</si>
  <si>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</si>
  <si>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</si>
  <si>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</si>
  <si>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</si>
  <si>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CapacityLoadPath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</si>
  <si>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</si>
  <si>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</si>
  <si>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</si>
  <si>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</si>
  <si>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</si>
  <si>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</si>
  <si>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</si>
  <si>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</si>
  <si>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</si>
  <si>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</si>
  <si>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</si>
  <si>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</si>
  <si>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</si>
  <si>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</si>
  <si>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</si>
  <si>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</si>
  <si>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</si>
  <si>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</si>
  <si>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</si>
  <si>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</si>
  <si>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</si>
  <si>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</si>
  <si>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</si>
  <si>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</si>
  <si>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</si>
  <si>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</si>
  <si>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</si>
  <si>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</si>
  <si>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</si>
  <si>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</si>
  <si>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</si>
  <si>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</si>
  <si>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</si>
  <si>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</si>
  <si>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</si>
  <si>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</si>
  <si>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</si>
  <si>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</si>
  <si>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</si>
  <si>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</si>
  <si>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</si>
  <si>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</si>
  <si>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</si>
  <si>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</si>
  <si>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</si>
  <si>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</si>
  <si>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</si>
  <si>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</si>
  <si>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</si>
  <si>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</si>
  <si>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</si>
  <si>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</si>
  <si>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</si>
  <si>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</si>
  <si>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</si>
  <si>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</si>
  <si>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</si>
  <si>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</si>
  <si>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</si>
  <si>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</si>
  <si>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</si>
  <si>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</si>
  <si>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</si>
  <si>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</si>
  <si>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</si>
  <si>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</si>
  <si>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</si>
  <si>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CapacityLoadPath.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</si>
  <si>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CapacityLoadPath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</si>
  <si>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</si>
  <si>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</si>
  <si>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</si>
  <si>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</si>
  <si>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</si>
  <si>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</si>
  <si>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</si>
  <si>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</si>
  <si>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</si>
  <si>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</si>
  <si>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</si>
  <si>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</si>
  <si>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</si>
  <si>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</si>
  <si>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</si>
  <si>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</si>
  <si>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</si>
  <si>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</si>
  <si>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</si>
  <si>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</si>
  <si>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</si>
  <si>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</si>
  <si>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</si>
  <si>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</si>
  <si>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</si>
  <si>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</si>
  <si>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</si>
  <si>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</si>
  <si>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</si>
  <si>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</si>
  <si>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</si>
  <si>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</si>
  <si>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</si>
  <si>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</si>
  <si>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</si>
  <si>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</si>
  <si>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</si>
  <si>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CapacityLoadPath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</si>
  <si>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</si>
  <si>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Пустое или недопустимое значение приводит к статусу InputErr. Программа не должна молча переключаться на Bisection или Brent.</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</si>
  <si>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</si>
  <si>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</si>
  <si>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CapacityLoadPath.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</si>
  <si>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</si>
  <si>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</si>
  <si>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</si>
  <si>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</si>
  <si>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</si>
  <si>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</si>
  <si>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</si>
  <si>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</si>
  <si>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</si>
  <si>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</si>
  <si>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</si>
  <si>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</si>
  <si>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</si>
  <si>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</si>
  <si>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</si>
  <si>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</si>
  <si>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</si>
  <si>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</si>
  <si>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</si>
  <si>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</si>
  <si>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</si>
  <si>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</si>
  <si>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</si>
  <si>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</si>
  <si>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</si>
  <si>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</si>
  <si>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</si>
  <si>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</si>
  <si>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</si>
  <si>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</si>
  <si>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</si>
  <si>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</si>
  <si>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</si>
  <si>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</si>
  <si>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</si>
  <si>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</si>
  <si>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</si>
  <si>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</si>
  <si>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</si>
  <si>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</si>
  <si>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</si>
  <si>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</si>
  <si>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</si>
  <si>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</si>
  <si>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</si>
  <si>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</si>
  <si>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</si>
  <si>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</si>
  <si>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</si>
  <si>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</si>
  <si>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</si>
  <si>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</si>
  <si>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</si>
  <si>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</si>
  <si>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</si>
  <si>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</si>
  <si>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</si>
  <si>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</si>
  <si>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</si>
  <si>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</si>
  <si>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</si>
  <si>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</si>
  <si>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</si>
  <si>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</si>
  <si>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</si>
  <si>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</si>
  <si>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</si>
  <si>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</si>
  <si>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</si>
  <si>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</si>
  <si>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</si>
  <si>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</si>
  <si>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</si>
  <si>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</si>
  <si>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</si>
  <si>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</si>
  <si>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</si>
  <si>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</si>
  <si>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</si>
  <si>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</si>
  <si>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</si>
  <si>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</si>
  <si>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</si>
  <si>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</si>
  <si>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</si>
  <si>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</si>
  <si>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</si>
  <si>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</si>
  <si>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</si>
  <si>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</si>
  <si>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</si>
  <si>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</si>
  <si>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</si>
  <si>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</si>
  <si>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</si>
  <si>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</si>
  <si>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</si>
  <si>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</si>
  <si>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</si>
  <si>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SLS.Crack.InitiationLoadPath - Путь поиска образования нормальной трещины: Auto пробует λ*Mxy, затем λ*N, затем λ*NMxy; ручные режимы фиксируют один путь.</t>
  </si>
  <si>
    <t>Эта настройка задает, какая часть текущего сочетания масштабируется при поиске момента образования нормальной трещины.</t>
  </si>
  <si>
    <t>Auto: программа сначала пробует λ*Mxy. Если этот путь не дал расчетную точку образования трещины, пробует λ*N, затем λ*NMxy.</t>
  </si>
  <si>
    <t>В Auto резервный вариант ψ_s = 1 без найденной точки образования трещины не считается окончательным успехом, пока есть следующий путь. Это помогает получить PreCrackState/PostCrackState там, где другой путь нагрузки это позволяет.</t>
  </si>
  <si>
    <t>λ*Mxy: продольная сила N остается текущей, а программа увеличивает или уменьшает только моментный вектор Mx/My. Это прежняя схема и обычно удобна для изгиба при заданной N.</t>
  </si>
  <si>
    <t>λ*N: моментный вектор остается текущим, а программа ищет продольную силу N, при которой появляется трещина. Если трещина уже вызвана существующим моментом, отдельную точку по N получить нельзя; тогда программа оставляет ψs = 1.</t>
  </si>
  <si>
    <t>λ*NMxy: масштабируется весь вектор N/Mx/My. Этот режим полезен, когда нужно найти единый уровень текущего сочетания, при котором появляется нормальная трещина.</t>
  </si>
  <si>
    <t>Если ручной путь не управляет причиной уже образовавшейся трещины, программа не выдумывает ψ_s,crc: принимается консервативное ψ_s = 1, а в диагностике и Results остается соответствующий статус.</t>
  </si>
  <si>
    <t>В подробной таблице трещин колонка Method показывает фактически использованный путь. Для ручных режимов он совпадает с настройкой, а для Auto показывает путь, который дал принятую точку.</t>
  </si>
  <si>
    <t>Эта настройка не выбирает численный метод. Метод задается отдельно в SLS.Crack.InitiationSolutionStrategy.</t>
  </si>
  <si>
    <t>SLS.Crack.InitiationSolutionStrategy - Как искать уровень образования трещины: Auto, UltimateStrain или LoadMultiplier.</t>
  </si>
  <si>
    <t>Эта настройка задает, каким численным способом искать уровень образования нормальной трещины на пути SLS.Crack.InitiationLoadPath.</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</si>
  <si>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</si>
  <si>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</si>
  <si>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</si>
  <si>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</si>
  <si>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</si>
  <si>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</si>
  <si>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</si>
  <si>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</si>
  <si>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</si>
  <si>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</si>
  <si>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</si>
  <si>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</si>
  <si>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</si>
  <si>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</si>
  <si>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</si>
  <si>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</si>
  <si>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</si>
  <si>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</si>
  <si>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</si>
  <si>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</si>
  <si>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</si>
  <si>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</si>
  <si>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</si>
  <si>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</si>
  <si>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</si>
  <si>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</si>
  <si>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</si>
  <si>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</si>
  <si>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Теперь 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</si>
  <si>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</si>
  <si>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</si>
  <si>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</si>
  <si>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</si>
  <si>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</si>
  <si>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</si>
  <si>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</si>
  <si>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</si>
  <si>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</si>
  <si>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Как принимать ψ_s: User - брать SLS.Crack.PsiS; Auto - сначала ψ_s = 1 и уточнять только при непрохождении; AlwaysCalc - всегда уточнять по σ_s,crc.</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</si>
  <si>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</si>
  <si>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</si>
  <si>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User: ψ_s берется из SLS.Crack.PsiS после положительной проверки образования трещины.</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</si>
  <si>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</si>
  <si>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</si>
  <si>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</si>
  <si>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Для обычной ветки N + M смысл λ_crc задается настройкой SLS.Crack.InitiationLoadPath: Auto подбирает подходящий путь, а ручные режимы масштабируют только Mxy, только N или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</si>
  <si>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</si>
  <si>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</si>
  <si>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</si>
  <si>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</si>
  <si>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</si>
  <si>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</si>
  <si>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</si>
  <si>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</si>
  <si>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</si>
  <si>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</si>
  <si>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</si>
  <si>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</si>
  <si>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</si>
  <si>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</si>
  <si>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</si>
  <si>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</si>
  <si>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</si>
  <si>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</si>
  <si>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</si>
  <si>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</si>
  <si>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</si>
  <si>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</si>
  <si>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</si>
  <si>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</si>
  <si>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</si>
  <si>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</si>
  <si>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</si>
  <si>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</si>
  <si>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</si>
  <si>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</si>
  <si>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</si>
  <si>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</si>
  <si>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</si>
  <si>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</si>
  <si>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</si>
  <si>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</si>
  <si>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</si>
  <si>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</si>
  <si>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</si>
  <si>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</si>
  <si>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</si>
  <si>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</si>
  <si>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</si>
  <si>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</si>
  <si>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</si>
  <si>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</si>
  <si>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</si>
  <si>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</si>
  <si>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</si>
  <si>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</si>
  <si>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</si>
  <si>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</si>
  <si>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</si>
  <si>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</si>
  <si>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</si>
  <si>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</si>
  <si>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</si>
  <si>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</si>
  <si>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</si>
  <si>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</si>
  <si>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</si>
  <si>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</si>
  <si>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</si>
  <si>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</si>
  <si>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</si>
  <si>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</si>
  <si>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</si>
  <si>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</si>
  <si>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</si>
  <si>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</si>
  <si>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</si>
  <si>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</si>
  <si>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</si>
  <si>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</si>
  <si>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</si>
  <si>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</si>
  <si>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для импорта; области с меньшей площадью игнорируются.</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</si>
  <si>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</si>
  <si>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</si>
  <si>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</si>
  <si>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мм2, потому что AutoCAD-геометрия при импорте считается миллиметровой независимо от пользовательских INPUT-единиц.</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</si>
  <si>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</si>
  <si>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</si>
  <si>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</si>
  <si>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</si>
  <si>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</si>
  <si>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</si>
  <si>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</si>
  <si>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</si>
  <si>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</si>
  <si>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</si>
  <si>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</si>
  <si>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</si>
  <si>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</si>
  <si>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</si>
  <si>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</si>
  <si>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</si>
  <si>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</si>
  <si>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</si>
  <si>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</si>
  <si>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</si>
  <si>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</si>
  <si>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</si>
  <si>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</si>
  <si>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</si>
  <si>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</si>
  <si>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</si>
  <si>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</si>
  <si>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</si>
  <si>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</si>
  <si>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</si>
  <si>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</si>
  <si>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</si>
  <si>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</si>
  <si>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</si>
  <si>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</si>
  <si>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</si>
  <si>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</si>
  <si>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</si>
  <si>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</si>
  <si>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</si>
  <si>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</si>
  <si>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</si>
  <si>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</si>
  <si>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</si>
  <si>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</si>
  <si>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</si>
  <si>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</si>
  <si>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</si>
  <si>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</si>
  <si>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</si>
  <si>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</si>
  <si>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</si>
  <si>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</si>
  <si>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</si>
  <si>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</si>
  <si>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</si>
  <si>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</si>
  <si>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</si>
  <si>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</si>
  <si>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</si>
  <si>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</si>
  <si>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</si>
  <si>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</si>
  <si>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</si>
  <si>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</si>
  <si>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</si>
  <si>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</si>
  <si>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</si>
  <si>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</si>
  <si>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</si>
  <si>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</si>
  <si>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</si>
  <si>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</si>
  <si>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</si>
  <si>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</si>
  <si>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</si>
  <si>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</si>
  <si>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</si>
  <si>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</si>
  <si>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</si>
  <si>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</si>
  <si>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</si>
  <si>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</si>
  <si>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</si>
  <si>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</si>
  <si>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</si>
  <si>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</si>
  <si>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</si>
  <si>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</si>
  <si>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</si>
  <si>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</si>
  <si>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</si>
  <si>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</si>
  <si>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</si>
  <si>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</si>
  <si>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</si>
  <si>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</si>
  <si>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</si>
  <si>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</si>
  <si>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</si>
  <si>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</si>
  <si>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</si>
  <si>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</si>
  <si>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</si>
  <si>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</si>
  <si>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</si>
  <si>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</si>
  <si>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</si>
  <si>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</si>
  <si>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</si>
  <si>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</si>
  <si>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</si>
  <si>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</si>
  <si>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</si>
  <si>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</si>
  <si>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</si>
  <si>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</si>
  <si>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</si>
  <si>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</si>
  <si>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</si>
  <si>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</si>
  <si>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</si>
  <si>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</si>
  <si>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</si>
  <si>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</si>
  <si>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</si>
  <si>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</si>
  <si>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</si>
  <si>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</si>
  <si>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</si>
  <si>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</si>
  <si>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</si>
  <si>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</si>
  <si>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</si>
  <si>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</si>
  <si>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</si>
  <si>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</si>
  <si>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</si>
  <si>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</si>
  <si>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</si>
  <si>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</si>
  <si>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</si>
  <si>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</si>
  <si>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</si>
  <si>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</si>
  <si>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</si>
  <si>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</si>
  <si>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</si>
  <si>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</si>
  <si>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</si>
  <si>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</si>
  <si>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</si>
  <si>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</si>
  <si>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</si>
  <si>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</si>
  <si>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</si>
  <si>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</si>
  <si>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</si>
  <si>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</si>
  <si>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</si>
  <si>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</si>
  <si>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</si>
  <si>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</si>
  <si>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</si>
  <si>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</si>
  <si>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</si>
  <si>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</si>
  <si>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</si>
  <si>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</si>
  <si>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</si>
  <si>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</si>
  <si>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</si>
  <si>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</si>
  <si>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</si>
  <si>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</si>
  <si>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</si>
  <si>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</si>
  <si>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</si>
  <si>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</si>
  <si>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</si>
  <si>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</si>
  <si>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</si>
  <si>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</si>
  <si>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</si>
  <si>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</si>
  <si>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</si>
  <si>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</si>
  <si>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</si>
  <si>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</si>
  <si>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</si>
  <si>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успешного запуска. Схема на листе Расчет и AutoCAD export читают именно этот снимок: они не перечитывают текущие исходные данные Config и не запускают</t>
  </si>
  <si>
    <t>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</si>
  <si>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</si>
  <si>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</si>
  <si>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</si>
  <si>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</si>
  <si>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</si>
  <si>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</si>
  <si>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</si>
  <si>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</si>
  <si>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</si>
  <si>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расчет ширины раскрытия и проверку продольных трещин. Если состояние трещинообразования неприменимо, ключевые поля получают N/A,</t>
  </si>
  <si>
    <t>а CrackedState все равно может использоваться для продольных трещин.</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</si>
  <si>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</si>
  <si>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</si>
  <si>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</si>
  <si>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</si>
  <si>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</si>
  <si>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</si>
  <si>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</si>
  <si>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</si>
  <si>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</si>
  <si>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</si>
  <si>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</si>
  <si>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</si>
  <si>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</si>
  <si>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</si>
  <si>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</si>
  <si>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</si>
  <si>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</si>
  <si>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</si>
  <si>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</si>
  <si>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</si>
  <si>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</si>
  <si>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</si>
  <si>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</si>
  <si>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</si>
  <si>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</si>
  <si>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</si>
  <si>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</si>
  <si>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</si>
  <si>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</si>
  <si>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</si>
  <si>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</si>
  <si>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</si>
  <si>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</si>
  <si>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</si>
  <si>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</si>
  <si>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</si>
  <si>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</si>
  <si>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</si>
  <si>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</si>
  <si>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</si>
  <si>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</si>
  <si>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</si>
  <si>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</si>
  <si>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</si>
  <si>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</si>
  <si>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</si>
  <si>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</si>
  <si>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</si>
  <si>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</si>
  <si>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</si>
  <si>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</si>
  <si>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</si>
  <si>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</si>
  <si>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</si>
  <si>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</si>
  <si>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</si>
  <si>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</si>
  <si>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</si>
  <si>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</si>
  <si>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</si>
  <si>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</si>
  <si>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</si>
  <si>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</si>
  <si>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</si>
  <si>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</si>
  <si>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</si>
  <si>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</si>
  <si>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</si>
  <si>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</si>
  <si>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</si>
  <si>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</si>
  <si>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</si>
  <si>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</si>
  <si>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</si>
  <si>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</si>
  <si>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</si>
  <si>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</si>
  <si>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</si>
  <si>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</si>
  <si>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</si>
  <si>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</si>
  <si>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</si>
  <si>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</si>
  <si>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</si>
  <si>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</si>
  <si>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</si>
  <si>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</si>
  <si>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</si>
  <si>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</si>
  <si>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</si>
  <si>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</si>
  <si>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</si>
  <si>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</si>
  <si>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</si>
  <si>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</si>
  <si>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</si>
  <si>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</si>
  <si>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</si>
  <si>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</si>
  <si>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</si>
  <si>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</si>
  <si>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</si>
  <si>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</si>
  <si>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</si>
  <si>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</si>
  <si>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</si>
  <si>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</si>
  <si>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</si>
  <si>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</si>
  <si>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</si>
  <si>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</si>
  <si>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</si>
  <si>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</si>
  <si>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</si>
  <si>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</si>
  <si>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</si>
  <si>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</si>
  <si>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</si>
  <si>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</si>
  <si>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</si>
  <si>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</si>
  <si>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</si>
  <si>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BaseFail</t>
  </si>
  <si>
    <t>Несущая способность не проходит уже для исходной части выбранного пути.</t>
  </si>
  <si>
    <t>Равновесие или расчетная точка не сошлись численно.</t>
  </si>
  <si>
    <t>Ошибка исходных данных или настройки.</t>
  </si>
  <si>
    <t>CalcErr</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</si>
  <si>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</si>
  <si>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</si>
  <si>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</si>
  <si>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</si>
  <si>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</si>
  <si>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</si>
  <si>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</si>
  <si>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</si>
  <si>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</si>
  <si>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</si>
  <si>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</si>
  <si>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</si>
  <si>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</si>
  <si>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</si>
  <si>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</si>
  <si>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</si>
  <si>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</si>
  <si>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</si>
  <si>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</si>
  <si>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</si>
  <si>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</si>
  <si>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</si>
  <si>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</si>
  <si>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</si>
  <si>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</si>
  <si>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</si>
  <si>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</si>
  <si>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</si>
  <si>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</si>
  <si>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</si>
  <si>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</si>
  <si>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</si>
  <si>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</si>
  <si>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</si>
  <si>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</si>
  <si>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</si>
  <si>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</si>
  <si>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</si>
  <si>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</si>
  <si>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</si>
  <si>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</si>
  <si>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</si>
  <si>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</si>
  <si>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</si>
  <si>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</si>
  <si>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</si>
  <si>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</si>
  <si>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</si>
  <si>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</si>
  <si>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</si>
  <si>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</si>
  <si>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</si>
  <si>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</si>
  <si>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</si>
  <si>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</si>
  <si>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</si>
  <si>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</si>
  <si>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</si>
  <si>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</si>
  <si>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</si>
  <si>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</si>
  <si>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</si>
  <si>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</si>
  <si>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</si>
  <si>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LoadPath</t>
  </si>
  <si>
    <t>Method</t>
  </si>
  <si>
    <t>запас (λ)</t>
  </si>
  <si>
    <t>no</t>
  </si>
  <si>
    <t>ConcreteStrainLimit</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</si>
  <si>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</si>
  <si>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</si>
  <si>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</si>
  <si>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</si>
  <si>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</si>
  <si>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</si>
  <si>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</si>
  <si>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</si>
  <si>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</si>
  <si>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</si>
  <si>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</si>
  <si>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</si>
  <si>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</si>
  <si>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</si>
  <si>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</si>
  <si>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</si>
  <si>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</si>
  <si>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</si>
  <si>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</si>
  <si>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</si>
  <si>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Момент образования трещин</t>
  </si>
  <si>
    <t>равновесие при заданных нагрузках</t>
  </si>
  <si>
    <t>нормальные и продольные трещины</t>
  </si>
  <si>
    <t>Осевое растяжение</t>
  </si>
  <si>
    <t>Изгиб N + M</t>
  </si>
  <si>
    <t>статус трещин</t>
  </si>
  <si>
    <t>данные для расстояния между трещинами ls</t>
  </si>
  <si>
    <t>Коэффициенты</t>
  </si>
  <si>
    <t>Напряжения</t>
  </si>
  <si>
    <t>ширина раскрытия нормальных трещин</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</si>
  <si>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</si>
  <si>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</si>
  <si>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</si>
  <si>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</si>
  <si>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</si>
  <si>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</si>
  <si>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</si>
  <si>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</si>
  <si>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</si>
  <si>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</si>
  <si>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</si>
  <si>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</si>
  <si>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статус НДС непосредственно перед образованием нормальной трещины</t>
  </si>
  <si>
    <t>статус НДС сразу после образования нормальной трещины</t>
  </si>
  <si>
    <t>итог: нормальная трещина образуется при заданном сочетании или нет</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</si>
  <si>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</si>
  <si>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</si>
  <si>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</si>
  <si>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</si>
  <si>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</si>
  <si>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</si>
  <si>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</si>
  <si>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</si>
  <si>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</si>
  <si>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</si>
  <si>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</si>
  <si>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</si>
  <si>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</si>
  <si>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</si>
  <si>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</si>
  <si>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</si>
  <si>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</si>
  <si>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</si>
  <si>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</si>
  <si>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</si>
  <si>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</si>
  <si>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</si>
  <si>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</si>
  <si>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</si>
  <si>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</si>
  <si>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</si>
  <si>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</si>
  <si>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state</t>
  </si>
  <si>
    <t>rebars</t>
  </si>
  <si>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</si>
  <si>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</si>
  <si>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</si>
  <si>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</si>
  <si>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</si>
  <si>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</si>
  <si>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</si>
  <si>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</si>
  <si>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</si>
  <si>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</si>
  <si>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</si>
  <si>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</si>
  <si>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</si>
  <si>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</si>
  <si>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</si>
  <si>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</si>
  <si>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</si>
  <si>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</si>
  <si>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n</t>
    </r>
    <r>
      <rPr>
        <b/>
        <vertAlign val="subscript"/>
        <sz val="9"/>
        <color theme="1"/>
        <rFont val="Arial"/>
        <family val="2"/>
        <charset val="204"/>
      </rPr>
      <t>rebars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</si>
  <si>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</si>
  <si>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</si>
  <si>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E</t>
    </r>
    <r>
      <rPr>
        <b/>
        <vertAlign val="subscript"/>
        <sz val="9"/>
        <color theme="1"/>
        <rFont val="Arial"/>
        <family val="2"/>
        <charset val="204"/>
      </rPr>
      <t>s</t>
    </r>
    <r>
      <rPr>
        <b/>
        <sz val="9"/>
        <color theme="1"/>
        <rFont val="Arial"/>
        <family val="2"/>
        <charset val="204"/>
      </rPr>
      <t>, MPa</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</si>
  <si>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</si>
  <si>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</si>
  <si>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</si>
  <si>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</si>
  <si>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</si>
  <si>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</si>
  <si>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</si>
  <si>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</si>
  <si>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</si>
  <si>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</si>
  <si>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</si>
  <si>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</si>
  <si>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</si>
  <si>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</si>
  <si>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</si>
  <si>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</si>
  <si>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</si>
  <si>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</si>
  <si>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</si>
  <si>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</si>
  <si>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</si>
  <si>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</si>
  <si>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</si>
  <si>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</si>
  <si>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</si>
  <si>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</si>
  <si>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</si>
  <si>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</si>
  <si>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</si>
  <si>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</si>
  <si>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</si>
  <si>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</si>
  <si>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</si>
  <si>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</si>
  <si>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</si>
  <si>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</si>
  <si>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</si>
  <si>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</si>
  <si>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</si>
  <si>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</si>
  <si>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</si>
  <si>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</si>
  <si>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</si>
  <si>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</si>
  <si>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</si>
  <si>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</si>
  <si>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</si>
  <si>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</si>
  <si>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</si>
  <si>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</si>
  <si>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</si>
  <si>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</si>
  <si>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</si>
  <si>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</si>
  <si>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</si>
  <si>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</si>
  <si>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</si>
  <si>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</si>
  <si>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</si>
  <si>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</si>
  <si>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</si>
  <si>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</si>
  <si>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</si>
  <si>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</si>
  <si>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</si>
  <si>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</si>
  <si>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</si>
  <si>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</si>
  <si>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</si>
  <si>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</si>
  <si>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</si>
  <si>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</si>
  <si>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</si>
  <si>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</si>
  <si>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</si>
  <si>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</si>
  <si>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</si>
  <si>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</si>
  <si>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</si>
  <si>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</si>
  <si>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</si>
  <si>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</si>
  <si>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</si>
  <si>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</si>
  <si>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</si>
  <si>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</si>
  <si>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</si>
  <si>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</si>
  <si>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</si>
  <si>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</si>
  <si>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</si>
  <si>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</si>
  <si>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</si>
  <si>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</si>
  <si>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</si>
  <si>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</si>
  <si>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</si>
  <si>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</si>
  <si>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</si>
  <si>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</si>
  <si>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</si>
  <si>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</si>
  <si>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</si>
  <si>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</si>
  <si>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</si>
  <si>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</si>
  <si>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</si>
  <si>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</si>
  <si>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</si>
  <si>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</si>
  <si>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</si>
  <si>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</si>
  <si>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</si>
  <si>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</si>
  <si>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</si>
  <si>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C1</t>
  </si>
  <si>
    <t>Параметрическая бетонная сетка</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</si>
  <si>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</si>
  <si>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</si>
  <si>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</si>
  <si>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</si>
  <si>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</si>
  <si>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</si>
  <si>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</si>
  <si>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</si>
  <si>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</si>
  <si>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</si>
  <si>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</si>
  <si>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</si>
  <si>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</si>
  <si>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</si>
  <si>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</si>
  <si>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</si>
  <si>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</si>
  <si>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</si>
  <si>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</si>
  <si>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</si>
  <si>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</si>
  <si>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</si>
  <si>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</si>
  <si>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</si>
  <si>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</si>
  <si>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</si>
  <si>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</si>
  <si>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</si>
  <si>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</si>
  <si>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</si>
  <si>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</si>
  <si>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</si>
  <si>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</si>
  <si>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</si>
  <si>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</si>
  <si>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</si>
  <si>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</si>
  <si>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</si>
  <si>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</si>
  <si>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</si>
  <si>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</si>
  <si>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</si>
  <si>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</si>
  <si>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</si>
  <si>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</si>
  <si>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</si>
  <si>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</si>
  <si>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</si>
  <si>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</si>
  <si>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</si>
  <si>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</si>
  <si>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</si>
  <si>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</si>
  <si>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</si>
  <si>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</si>
  <si>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</si>
  <si>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</si>
  <si>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</si>
  <si>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</si>
  <si>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</si>
  <si>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</si>
  <si>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</si>
  <si>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</si>
  <si>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</si>
  <si>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</si>
  <si>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</si>
  <si>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</si>
  <si>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</si>
  <si>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</si>
  <si>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</si>
  <si>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</si>
  <si>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</si>
  <si>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</si>
  <si>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</si>
  <si>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</si>
  <si>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</si>
  <si>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</si>
  <si>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</si>
  <si>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</si>
  <si>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</si>
  <si>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</si>
  <si>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</si>
  <si>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</si>
  <si>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</si>
  <si>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</si>
  <si>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</si>
  <si>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</si>
  <si>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</si>
  <si>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</si>
  <si>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</si>
  <si>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</si>
  <si>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</si>
  <si>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</si>
  <si>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</si>
  <si>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</si>
  <si>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</si>
  <si>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</si>
  <si>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</si>
  <si>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</si>
  <si>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</si>
  <si>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</si>
  <si>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</si>
  <si>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</si>
  <si>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</si>
  <si>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</si>
  <si>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</si>
  <si>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</si>
  <si>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C109</t>
  </si>
  <si>
    <t>C110</t>
  </si>
  <si>
    <t>C111</t>
  </si>
  <si>
    <t>C112</t>
  </si>
  <si>
    <t>C113</t>
  </si>
  <si>
    <t>C114</t>
  </si>
  <si>
    <t>C115</t>
  </si>
  <si>
    <t>Rebar</t>
  </si>
  <si>
    <t>RectSet: H1 - левая грань, ряд 1</t>
  </si>
  <si>
    <t>R3</t>
  </si>
  <si>
    <t>R4</t>
  </si>
  <si>
    <t>R5</t>
  </si>
  <si>
    <t>R6</t>
  </si>
  <si>
    <t>RectSet: H1 - правая грань, ряд 1</t>
  </si>
  <si>
    <t>R7</t>
  </si>
  <si>
    <t>R8</t>
  </si>
  <si>
    <t>R9</t>
  </si>
  <si>
    <t>R10</t>
  </si>
  <si>
    <t>R11</t>
  </si>
  <si>
    <t>RectSet: B1 - верхняя грань, ряд 1</t>
  </si>
  <si>
    <t>R12</t>
  </si>
  <si>
    <t>R13</t>
  </si>
  <si>
    <t>RectSet: B1 - нижняя грань, ряд 1</t>
  </si>
  <si>
    <t>R14</t>
  </si>
  <si>
    <t>R15</t>
  </si>
  <si>
    <t>RectSet: H2 - левая грань, ряд 1</t>
  </si>
  <si>
    <t>R16</t>
  </si>
  <si>
    <t>R17</t>
  </si>
  <si>
    <t>RectSet: H2 - правая грань, ряд 1</t>
  </si>
  <si>
    <t>R18</t>
  </si>
  <si>
    <t>R19</t>
  </si>
  <si>
    <t>RectSet: B2 - верхняя грань, ряд 1</t>
  </si>
  <si>
    <t>R20</t>
  </si>
  <si>
    <t>R21</t>
  </si>
  <si>
    <t>R22</t>
  </si>
  <si>
    <t>R23</t>
  </si>
  <si>
    <t>R24</t>
  </si>
  <si>
    <t>RectSet: B2 - нижняя грань, ряд 1</t>
  </si>
  <si>
    <t>R25</t>
  </si>
  <si>
    <t>R26</t>
  </si>
  <si>
    <t>R27</t>
  </si>
  <si>
    <t>R28</t>
  </si>
  <si>
    <t>Расчетная геометрия элементов</t>
  </si>
  <si>
    <t>LoadCase</t>
  </si>
  <si>
    <t>StateType</t>
  </si>
  <si>
    <t>Stress, MPa</t>
  </si>
  <si>
    <t>PhysicalState</t>
  </si>
  <si>
    <t>InactiveTensionConcrete</t>
  </si>
  <si>
    <t>Результаты элементов по сочетаниям</t>
  </si>
  <si>
    <t>Parameter</t>
  </si>
  <si>
    <t>Value</t>
  </si>
  <si>
    <t>Unit</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</si>
  <si>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</si>
  <si>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</si>
  <si>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</si>
  <si>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</si>
  <si>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</si>
  <si>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</si>
  <si>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</si>
  <si>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</si>
  <si>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</si>
  <si>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</si>
  <si>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</si>
  <si>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</si>
  <si>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</si>
  <si>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</si>
  <si>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</si>
  <si>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</si>
  <si>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</si>
  <si>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</si>
  <si>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</si>
  <si>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</si>
  <si>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</si>
  <si>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</si>
  <si>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</si>
  <si>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</si>
  <si>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</si>
  <si>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</si>
  <si>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</si>
  <si>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</si>
  <si>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</si>
  <si>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</si>
  <si>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</si>
  <si>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</si>
  <si>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</si>
  <si>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</si>
  <si>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</si>
  <si>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</si>
  <si>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</si>
  <si>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</si>
  <si>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</si>
  <si>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</si>
  <si>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</si>
  <si>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</si>
  <si>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</si>
  <si>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</si>
  <si>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</si>
  <si>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</si>
  <si>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</si>
  <si>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</si>
  <si>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</si>
  <si>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</si>
  <si>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</si>
  <si>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</si>
  <si>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</si>
  <si>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</si>
  <si>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</si>
  <si>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</si>
  <si>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</si>
  <si>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</si>
  <si>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</si>
  <si>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</si>
  <si>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</si>
  <si>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</si>
  <si>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</si>
  <si>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</si>
  <si>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</si>
  <si>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</si>
  <si>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</si>
  <si>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</si>
  <si>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</si>
  <si>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</si>
  <si>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</si>
  <si>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</si>
  <si>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</si>
  <si>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</si>
  <si>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</si>
  <si>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</si>
  <si>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</si>
  <si>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</si>
  <si>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</si>
  <si>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</si>
  <si>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</si>
  <si>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</si>
  <si>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</si>
  <si>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</si>
  <si>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</si>
  <si>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</si>
  <si>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</si>
  <si>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</si>
  <si>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</si>
  <si>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</si>
  <si>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</si>
  <si>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</si>
  <si>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</si>
  <si>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</si>
  <si>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</si>
  <si>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</si>
  <si>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</si>
  <si>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</si>
  <si>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</si>
  <si>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</si>
  <si>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</si>
  <si>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</si>
  <si>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</si>
  <si>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</si>
  <si>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</si>
  <si>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</si>
  <si>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</si>
  <si>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</si>
  <si>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</si>
  <si>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</si>
  <si>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</si>
  <si>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</si>
  <si>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</si>
  <si>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</si>
  <si>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</si>
  <si>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</si>
  <si>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</si>
  <si>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</si>
  <si>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</si>
  <si>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</si>
  <si>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</si>
  <si>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</si>
  <si>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</si>
  <si>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</si>
  <si>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</si>
  <si>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</si>
  <si>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</si>
  <si>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</si>
  <si>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</si>
  <si>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</si>
  <si>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</si>
  <si>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</si>
  <si>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</si>
  <si>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</si>
  <si>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</si>
  <si>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</si>
  <si>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</si>
  <si>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</si>
  <si>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</si>
  <si>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</si>
  <si>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</si>
  <si>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</si>
  <si>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</si>
  <si>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</si>
  <si>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</si>
  <si>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</si>
  <si>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</si>
  <si>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</si>
  <si>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</si>
  <si>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</si>
  <si>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</si>
  <si>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</si>
  <si>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</si>
  <si>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</si>
  <si>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</si>
  <si>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</si>
  <si>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</si>
  <si>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</si>
  <si>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</si>
  <si>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</si>
  <si>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</si>
  <si>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</si>
  <si>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</si>
  <si>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</si>
  <si>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</si>
  <si>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Полная N при lambdaUltimate в точке приложения нагрузки.</t>
  </si>
  <si>
    <t>MxUltimate</t>
  </si>
  <si>
    <t>Полный Mx при lambdaUltimate в точке приложения нагрузки.</t>
  </si>
  <si>
    <t>MyUltimate</t>
  </si>
  <si>
    <t>Полный My при lambdaUltimate в точке приложения нагрузки.</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</si>
  <si>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</si>
  <si>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</si>
  <si>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</si>
  <si>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</si>
  <si>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</si>
  <si>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</si>
  <si>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</si>
  <si>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</si>
  <si>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</si>
  <si>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</si>
  <si>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</si>
  <si>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</si>
  <si>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</si>
  <si>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State.CapacityState.MaterialModelRole</t>
  </si>
  <si>
    <t>Strength</t>
  </si>
  <si>
    <t>Смысловая роль материальной модели для именованного расчетного состояния.</t>
  </si>
  <si>
    <t>State.CapacityState.MaterialModelSpec</t>
  </si>
  <si>
    <t>ULS(I)|ThreeLine|Ignore|TwoLine</t>
  </si>
  <si>
    <t>Фактическая спецификация ValueSet/ConcreteDiagram/ConcreteTension/SteelDiagram.</t>
  </si>
  <si>
    <t>State.CapacityState.ConcreteDiagramId</t>
  </si>
  <si>
    <t>PR1|CapacityState|Strength|Concrete|Physical|ULS(I)|ThreeLine|Ignore|TwoLine</t>
  </si>
  <si>
    <t>Ссылка на бетонную диаграмму в rngNDMMaterialDiagrams.</t>
  </si>
  <si>
    <t>State.CapacityState.RebarDiagramId</t>
  </si>
  <si>
    <t>PR1|CapacityState|Strength|Rebar|Physical|ULS(I)|ThreeLine|Ignore|TwoLine</t>
  </si>
  <si>
    <t>Ссылка на диаграмму арматуры в rngNDMMaterialDiagrams.</t>
  </si>
  <si>
    <t>State.CapacityState.Epsilon0</t>
  </si>
  <si>
    <t>Деформация в точке (0;0) внутренней системы координат модели для именованного расчетного состояния.</t>
  </si>
  <si>
    <t>State.CapacityState.KappaX</t>
  </si>
  <si>
    <t>Кривизна KappaX при координате Y внутренней системы координат модели.</t>
  </si>
  <si>
    <t>State.CapacityState.KappaY</t>
  </si>
  <si>
    <t>Кривизна KappaY при координате X внутренней системы координат модели.</t>
  </si>
  <si>
    <t>State.CapacityState.NeutralLine.Angle</t>
  </si>
  <si>
    <t>Угол нейтральной линии от оси X внутренней системы координат модели против часовой стрелки.</t>
  </si>
  <si>
    <t>State.CapacityState.NeutralLine.SignedDistance</t>
  </si>
  <si>
    <t>Знаковое расстояние от начала внутренней системы координат модели до нейтральной линии по нормали (KappaY, KappaX).</t>
  </si>
  <si>
    <t>State.CapacityState.ExtensionUsed</t>
  </si>
  <si>
    <t>True, если это расчетное состояние использовало numerical extension.</t>
  </si>
  <si>
    <t>State.CapacityState.Status</t>
  </si>
  <si>
    <t>Короткий статус состояния, сохраненный orchestrator-ом.</t>
  </si>
  <si>
    <t>State.CapacityState.ResultComment</t>
  </si>
  <si>
    <t>Пользовательское пояснение результата named-state из ResultMeta.</t>
  </si>
  <si>
    <t>State.CapacityState.StopReason</t>
  </si>
  <si>
    <t>Служебная причина остановки solver-а для диагностики.</t>
  </si>
  <si>
    <t>State.StrengthState.MaterialModelRole</t>
  </si>
  <si>
    <t>State.StrengthState.MaterialModelSpec</t>
  </si>
  <si>
    <t>State.StrengthState.ConcreteDiagramId</t>
  </si>
  <si>
    <t>PR1|StrengthState|Strength|Concrete|Physical|ULS(I)|ThreeLine|Ignore|TwoLine</t>
  </si>
  <si>
    <t>State.StrengthState.RebarDiagramId</t>
  </si>
  <si>
    <t>PR1|StrengthState|Strength|Rebar|Physical|ULS(I)|ThreeLine|Ignore|TwoLine</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</si>
  <si>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</si>
  <si>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</si>
  <si>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</si>
  <si>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</si>
  <si>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</si>
  <si>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</si>
  <si>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</si>
  <si>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</si>
  <si>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Равновесие найдено методом Newton со ступенчатым приложением нагрузки.</t>
  </si>
  <si>
    <t>State.StrengthState.StopReason</t>
  </si>
  <si>
    <t>Свойства всего сечения</t>
  </si>
  <si>
    <t>DiagramId</t>
  </si>
  <si>
    <t>MaterialModelRole</t>
  </si>
  <si>
    <t>MaterialModelSpec</t>
  </si>
  <si>
    <t>DiagramMode</t>
  </si>
  <si>
    <t>Material</t>
  </si>
  <si>
    <t>PointIndex</t>
  </si>
  <si>
    <t>Physical</t>
  </si>
  <si>
    <t>Фактические диаграммы материалов</t>
  </si>
  <si>
    <t>AnnotationType</t>
  </si>
  <si>
    <t>AnnotationID</t>
  </si>
  <si>
    <t>StartX</t>
  </si>
  <si>
    <t>StartY</t>
  </si>
  <si>
    <t>EndX</t>
  </si>
  <si>
    <t>EndY</t>
  </si>
  <si>
    <t>OutsideNormalX</t>
  </si>
  <si>
    <t>OutsideNormalY</t>
  </si>
  <si>
    <t>Text</t>
  </si>
  <si>
    <t>CONTOUR_LINE</t>
  </si>
  <si>
    <t>CONTOUR_LINE_1</t>
  </si>
  <si>
    <t>Сегмент контура параметрического сечения.</t>
  </si>
  <si>
    <t>CONTOUR_LINE_2</t>
  </si>
  <si>
    <t>CONTOUR_LINE_3</t>
  </si>
  <si>
    <t>CONTOUR_LINE_4</t>
  </si>
  <si>
    <t>CONTOUR_LINE_5</t>
  </si>
  <si>
    <t>CONTOUR_LINE_6</t>
  </si>
  <si>
    <t>CONTOUR_LINE_7</t>
  </si>
  <si>
    <t>DIMENSION</t>
  </si>
  <si>
    <t>DIM_B</t>
  </si>
  <si>
    <t>B=0.6 m</t>
  </si>
  <si>
    <t>Общая ширина RectSet-сечения.</t>
  </si>
  <si>
    <t>DIM_H</t>
  </si>
  <si>
    <t>H=0.8 m</t>
  </si>
  <si>
    <t>Общая высота RectSet-сечения.</t>
  </si>
  <si>
    <t>DIM_TOP_WIDTH</t>
  </si>
  <si>
    <t>B1=0.25 m</t>
  </si>
  <si>
    <t>Ширина верхнего прямоугольника RectSet-сечения.</t>
  </si>
  <si>
    <t>DIM_RIGHT_HEIGHT</t>
  </si>
  <si>
    <t>H2=0.25 m</t>
  </si>
  <si>
    <t>Высота нижнего прямоугольника RectSet-сечения.</t>
  </si>
  <si>
    <t>REBAR_ANNOTATION</t>
  </si>
  <si>
    <t>REBAR_H1.as_1</t>
  </si>
  <si>
    <t>5Ø32</t>
  </si>
  <si>
    <t>Групповая подпись арматуры по смысловой грани.</t>
  </si>
  <si>
    <t>REBAR_H1.as_2</t>
  </si>
  <si>
    <t>REBAR_B1.as_1</t>
  </si>
  <si>
    <t>2Ø32</t>
  </si>
  <si>
    <t>REBAR_B1.as_2</t>
  </si>
  <si>
    <t>REBAR_H2.as_1</t>
  </si>
  <si>
    <t>REBAR_H2.as_2</t>
  </si>
  <si>
    <t>REBAR_B2.as_1</t>
  </si>
  <si>
    <t>REBAR_B2.as_2</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</si>
  <si>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</si>
  <si>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(General.DiagramExtension)</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</si>
  <si>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</si>
  <si>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</si>
  <si>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</si>
  <si>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</si>
  <si>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</si>
  <si>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</si>
  <si>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</si>
  <si>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</si>
  <si>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</si>
  <si>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Начальный множитель λ при поиске верхней границы несущей способности.</t>
  </si>
  <si>
    <t>Только для LoadMultiplier. Верхняя граница расширения скобки поиска λ.</t>
  </si>
  <si>
    <t>Общий допуск одномерного поиска λ для Bisection, Brent и Secant.</t>
  </si>
  <si>
    <t>Число повторов той же λ-точки после NumFail/SingularTangent. 0 - без повторов; при повторе LoadSteps = BaseLoadSteps·2^attempt.</t>
  </si>
  <si>
    <t>Базовое число ступеней нагрузки первой попытки λ-точки LoadMultiplier. При MaxRetries &gt; 0 повторы автоматически используют 2, 4, ... базовых шага.</t>
  </si>
  <si>
    <t>Актуально для всех методов. Ограничивает число попыток найти равновесие или предельное состояние.</t>
  </si>
  <si>
    <t>Допустимая ширина раскрытия a_crc,ult, задается пользователем по нормам и условиям эксплуатации.</t>
  </si>
  <si>
    <t>Зона бетона A_bt: Effective - эффективная зона по 2a_s и 0.5h; FullTension - вся фактически растянутая зона.</t>
  </si>
  <si>
    <t>Как считать a_s: GlobalExtreme - до дальней растянутой линии всего сечения; NearestContour - до ближайшего бетонного контура по нормали.</t>
  </si>
  <si>
    <t>Коэффициент длительности действия нагрузки для формулы a_crc; для продолжительного раскрытия обычно 1.4.</t>
  </si>
  <si>
    <t>Коэффициент поверхности арматуры в формуле a_crc. Пользователь задает значение напрямую: обычно 0.5 для периодического профиля и 0.8 для гладкого.</t>
  </si>
  <si>
    <t>Как принимать φ_3: Auto - по характеру продольной силы; User - брать введенное значение SLS.Crack.Phi3.</t>
  </si>
  <si>
    <t>Пользовательское значение φ_3, если SLS.Crack.Phi3Mode = User.</t>
  </si>
  <si>
    <t>Как принимать ψ_s: User - брать SLS.Crack.PsiS; Auto - сначала ψ_s = 1 и уточнять только при непрохождении; AlwaysCalc - всегда уточнять по σ_s,crc.</t>
  </si>
  <si>
    <t>Пользовательское значение ψ_s, если SLS.Crack.PsiMode = User.</t>
  </si>
  <si>
    <t>SP35-eta</t>
  </si>
  <si>
    <t>Равновесие заданной плоскости подтверждено по N, Mx и My.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</si>
</sst>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0.000000"/>
    <numFmt numFmtId="167" formatCode="dd\.mm\.yy"/>
  </numFmts>
  <fonts count="21"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s>
  <cellStyleXfs count="2">
    <xf numFmtId="0" fontId="0" fillId="0" borderId="0"/>
    <xf numFmtId="0" fontId="11" fillId="0" borderId="0" applyNumberFormat="0" applyFill="0" applyBorder="0" applyAlignment="0" applyProtection="0"/>
  </cellStyleXfs>
  <cellXfs count="124">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2" borderId="2" xfId="0" applyFont="1" applyFill="1" applyBorder="1" applyAlignment="1">
      <alignment horizontal="left" vertical="center"/>
    </xf>
    <xf numFmtId="0" fontId="2" fillId="0" borderId="2" xfId="0" applyFont="1" applyBorder="1" applyAlignment="1">
      <alignment horizontal="left" vertical="center"/>
    </xf>
    <xf numFmtId="0" fontId="4" fillId="3" borderId="2" xfId="0" applyFont="1" applyFill="1" applyBorder="1" applyAlignment="1">
      <alignment horizontal="left" vertical="center"/>
    </xf>
    <xf numFmtId="0" fontId="4" fillId="2" borderId="2" xfId="0" applyFont="1" applyFill="1" applyBorder="1" applyAlignment="1">
      <alignment horizontal="right"/>
    </xf>
    <xf numFmtId="0" fontId="4" fillId="2" borderId="2" xfId="0" applyFont="1" applyFill="1" applyBorder="1" applyAlignment="1">
      <alignment vertical="center"/>
    </xf>
    <xf numFmtId="0" fontId="2" fillId="0" borderId="2" xfId="0" applyFont="1" applyBorder="1" applyAlignment="1">
      <alignment vertical="center"/>
    </xf>
    <xf numFmtId="0" fontId="4" fillId="2" borderId="2" xfId="0" applyFont="1" applyFill="1" applyBorder="1" applyAlignment="1">
      <alignment horizontal="righ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8" fillId="6" borderId="4" xfId="0" applyFont="1" applyFill="1" applyBorder="1" applyAlignment="1">
      <alignment horizontal="center" vertical="center"/>
    </xf>
    <xf numFmtId="0" fontId="18" fillId="0" borderId="4" xfId="0" applyFont="1" applyBorder="1" applyAlignment="1">
      <alignment horizontal="left" vertical="center"/>
    </xf>
    <xf numFmtId="0" fontId="18" fillId="8" borderId="4" xfId="0" applyFont="1" applyFill="1" applyBorder="1" applyAlignment="1">
      <alignment horizontal="center" vertical="center"/>
    </xf>
    <xf numFmtId="0" fontId="18" fillId="9" borderId="4" xfId="0" applyFont="1" applyFill="1" applyBorder="1" applyAlignment="1">
      <alignment horizontal="center" vertical="center"/>
    </xf>
    <xf numFmtId="0" fontId="18" fillId="10" borderId="4" xfId="0" applyFont="1" applyFill="1" applyBorder="1" applyAlignment="1">
      <alignment horizontal="center" vertical="center"/>
    </xf>
    <xf numFmtId="0" fontId="18"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6" borderId="1" xfId="0" applyNumberFormat="1" applyFont="1" applyFill="1" applyBorder="1" applyAlignment="1">
      <alignment horizontal="center" vertical="center"/>
    </xf>
    <xf numFmtId="49" fontId="2" fillId="7"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20"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6" borderId="4" xfId="0" applyNumberFormat="1" applyFont="1" applyFill="1" applyBorder="1" applyAlignment="1">
      <alignment horizontal="center" vertical="center"/>
    </xf>
    <xf numFmtId="164" fontId="2" fillId="6"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5" xfId="0" applyFont="1" applyFill="1" applyBorder="1" applyAlignment="1">
      <alignment horizontal="center" vertical="center"/>
    </xf>
    <xf numFmtId="0" fontId="4" fillId="2" borderId="5" xfId="0" applyFont="1" applyFill="1" applyBorder="1" applyAlignment="1">
      <alignment horizontal="left" vertical="center"/>
    </xf>
    <xf numFmtId="167" fontId="4" fillId="2" borderId="5" xfId="0" applyNumberFormat="1" applyFont="1" applyFill="1" applyBorder="1" applyAlignment="1">
      <alignment horizontal="left" vertical="center"/>
    </xf>
    <xf numFmtId="167" fontId="2" fillId="0" borderId="5" xfId="0" applyNumberFormat="1" applyFont="1" applyFill="1" applyBorder="1" applyAlignment="1">
      <alignment horizontal="center" vertical="center"/>
    </xf>
    <xf numFmtId="0" fontId="2" fillId="0" borderId="5" xfId="0" applyFont="1" applyFill="1" applyBorder="1" applyAlignment="1">
      <alignment horizontal="right" vertical="center"/>
    </xf>
    <xf numFmtId="165" fontId="4" fillId="2" borderId="5" xfId="0" applyNumberFormat="1" applyFont="1" applyFill="1" applyBorder="1" applyAlignment="1">
      <alignment horizontal="left" vertical="center"/>
    </xf>
    <xf numFmtId="165" fontId="2" fillId="0" borderId="5" xfId="0" applyNumberFormat="1" applyFont="1" applyFill="1" applyBorder="1" applyAlignment="1">
      <alignment horizontal="center" vertical="center"/>
    </xf>
    <xf numFmtId="0" fontId="7" fillId="0" borderId="0" xfId="0" applyFont="1" applyAlignment="1">
      <alignment wrapText="1"/>
    </xf>
    <xf numFmtId="0" fontId="11" fillId="0" borderId="0" xfId="1"/>
    <xf numFmtId="0" fontId="2" fillId="0" borderId="0" xfId="0" applyFont="1"/>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20" fillId="2" borderId="4" xfId="0" applyFont="1" applyFill="1" applyBorder="1" applyAlignment="1">
      <alignment horizontal="left" vertical="center"/>
    </xf>
    <xf numFmtId="0" fontId="12" fillId="3" borderId="0" xfId="1" applyFont="1" applyFill="1"/>
    <xf numFmtId="0" fontId="2" fillId="0" borderId="0" xfId="0" applyFont="1"/>
    <xf numFmtId="0" fontId="14" fillId="3" borderId="0" xfId="1" applyFont="1" applyFill="1"/>
    <xf numFmtId="0" fontId="4" fillId="2" borderId="2"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horizontal="left" vertical="center"/>
    </xf>
    <xf numFmtId="0" fontId="4" fillId="3" borderId="2" xfId="0" applyFont="1" applyFill="1" applyBorder="1"/>
    <xf numFmtId="0" fontId="6" fillId="0" borderId="0" xfId="0" applyFont="1" applyAlignment="1">
      <alignment vertical="top" wrapText="1"/>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4" fillId="2" borderId="4" xfId="0" applyFont="1" applyFill="1" applyBorder="1" applyAlignment="1">
      <alignment horizontal="center" vertical="center" wrapText="1"/>
    </xf>
    <xf numFmtId="0" fontId="4" fillId="2" borderId="6" xfId="0" applyFont="1" applyFill="1" applyBorder="1" applyAlignment="1">
      <alignment horizontal="center" vertical="center"/>
    </xf>
    <xf numFmtId="0" fontId="20"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left" vertical="center"/>
    </xf>
    <xf numFmtId="0" fontId="18"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A5AA-4DB5-9FE4-398043550026}"/>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A5AA-4DB5-9FE4-398043550026}"/>
            </c:ext>
          </c:extLst>
        </c:ser>
        <c:dLbls>
          <c:showLegendKey val="0"/>
          <c:showVal val="0"/>
          <c:showCatName val="0"/>
          <c:showSerName val="0"/>
          <c:showPercent val="0"/>
          <c:showBubbleSize val="0"/>
        </c:dLbls>
        <c:axId val="279954520"/>
        <c:axId val="279953536"/>
      </c:scatterChart>
      <c:valAx>
        <c:axId val="27995452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953536"/>
        <c:crossesAt val="0"/>
        <c:crossBetween val="midCat"/>
      </c:valAx>
      <c:valAx>
        <c:axId val="27995353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995452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128E-4583-845D-E02C51BB4CC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128E-4583-845D-E02C51BB4CC1}"/>
            </c:ext>
          </c:extLst>
        </c:ser>
        <c:dLbls>
          <c:showLegendKey val="0"/>
          <c:showVal val="0"/>
          <c:showCatName val="0"/>
          <c:showSerName val="0"/>
          <c:showPercent val="0"/>
          <c:showBubbleSize val="0"/>
        </c:dLbls>
        <c:axId val="127258088"/>
        <c:axId val="127258744"/>
      </c:scatterChart>
      <c:valAx>
        <c:axId val="12725808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27258744"/>
        <c:crossesAt val="0"/>
        <c:crossBetween val="midCat"/>
      </c:valAx>
      <c:valAx>
        <c:axId val="127258744"/>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12725808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1.3414634146341463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474650976"/>
        <c:axId val="474653600"/>
      </c:scatterChart>
      <c:valAx>
        <c:axId val="474650976"/>
        <c:scaling>
          <c:orientation val="minMax"/>
          <c:max val="1042.7568120388632"/>
          <c:min val="-436.363649645701"/>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4653600"/>
        <c:crosses val="autoZero"/>
        <c:crossBetween val="midCat"/>
      </c:valAx>
      <c:valAx>
        <c:axId val="474653600"/>
        <c:scaling>
          <c:orientation val="minMax"/>
          <c:max val="937.60683760683764"/>
          <c:min val="-144"/>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4650976"/>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41D91D37-250F-4813-A4AB-3D4B2B407E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D3D4DBF2-3A53-481F-BDAD-F1CB5E02B8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25</xdr:row>
      <xdr:rowOff>47625</xdr:rowOff>
    </xdr:from>
    <xdr:to>
      <xdr:col>1</xdr:col>
      <xdr:colOff>7429500</xdr:colOff>
      <xdr:row>25</xdr:row>
      <xdr:rowOff>485775</xdr:rowOff>
    </xdr:to>
    <xdr:pic>
      <xdr:nvPicPr>
        <xdr:cNvPr id="3" name="NDMHelpFormula_001">
          <a:extLst>
            <a:ext uri="{FF2B5EF4-FFF2-40B4-BE49-F238E27FC236}">
              <a16:creationId xmlns:a16="http://schemas.microsoft.com/office/drawing/2014/main" id="{6E9AFB5A-04BD-42DE-9185-C6893E50C9E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4286250"/>
          <a:ext cx="3200400" cy="438150"/>
        </a:xfrm>
        <a:prstGeom prst="rect">
          <a:avLst/>
        </a:prstGeom>
      </xdr:spPr>
    </xdr:pic>
    <xdr:clientData/>
  </xdr:twoCellAnchor>
  <xdr:twoCellAnchor>
    <xdr:from>
      <xdr:col>1</xdr:col>
      <xdr:colOff>4225925</xdr:colOff>
      <xdr:row>26</xdr:row>
      <xdr:rowOff>47625</xdr:rowOff>
    </xdr:from>
    <xdr:to>
      <xdr:col>1</xdr:col>
      <xdr:colOff>7432675</xdr:colOff>
      <xdr:row>26</xdr:row>
      <xdr:rowOff>485775</xdr:rowOff>
    </xdr:to>
    <xdr:pic>
      <xdr:nvPicPr>
        <xdr:cNvPr id="5" name="NDMHelpFormula_002">
          <a:extLst>
            <a:ext uri="{FF2B5EF4-FFF2-40B4-BE49-F238E27FC236}">
              <a16:creationId xmlns:a16="http://schemas.microsoft.com/office/drawing/2014/main" id="{BDBED051-0E68-42D2-94B2-8F223E400A6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4819650"/>
          <a:ext cx="3206750" cy="438150"/>
        </a:xfrm>
        <a:prstGeom prst="rect">
          <a:avLst/>
        </a:prstGeom>
      </xdr:spPr>
    </xdr:pic>
    <xdr:clientData/>
  </xdr:twoCellAnchor>
  <xdr:twoCellAnchor>
    <xdr:from>
      <xdr:col>1</xdr:col>
      <xdr:colOff>3654425</xdr:colOff>
      <xdr:row>29</xdr:row>
      <xdr:rowOff>47625</xdr:rowOff>
    </xdr:from>
    <xdr:to>
      <xdr:col>2</xdr:col>
      <xdr:colOff>88900</xdr:colOff>
      <xdr:row>29</xdr:row>
      <xdr:rowOff>485775</xdr:rowOff>
    </xdr:to>
    <xdr:pic>
      <xdr:nvPicPr>
        <xdr:cNvPr id="7" name="NDMHelpFormula_003">
          <a:extLst>
            <a:ext uri="{FF2B5EF4-FFF2-40B4-BE49-F238E27FC236}">
              <a16:creationId xmlns:a16="http://schemas.microsoft.com/office/drawing/2014/main" id="{BC2383A0-A9E3-461C-B38B-4C1677C198A4}"/>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5676900"/>
          <a:ext cx="4349750" cy="438150"/>
        </a:xfrm>
        <a:prstGeom prst="rect">
          <a:avLst/>
        </a:prstGeom>
      </xdr:spPr>
    </xdr:pic>
    <xdr:clientData/>
  </xdr:twoCellAnchor>
  <xdr:twoCellAnchor>
    <xdr:from>
      <xdr:col>1</xdr:col>
      <xdr:colOff>4441825</xdr:colOff>
      <xdr:row>35</xdr:row>
      <xdr:rowOff>47625</xdr:rowOff>
    </xdr:from>
    <xdr:to>
      <xdr:col>1</xdr:col>
      <xdr:colOff>7216775</xdr:colOff>
      <xdr:row>35</xdr:row>
      <xdr:rowOff>485775</xdr:rowOff>
    </xdr:to>
    <xdr:pic>
      <xdr:nvPicPr>
        <xdr:cNvPr id="9" name="NDMHelpFormula_004">
          <a:extLst>
            <a:ext uri="{FF2B5EF4-FFF2-40B4-BE49-F238E27FC236}">
              <a16:creationId xmlns:a16="http://schemas.microsoft.com/office/drawing/2014/main" id="{9FBCFA10-86E2-47DC-A11A-3B4B68B5DBA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7067550"/>
          <a:ext cx="2774950" cy="438150"/>
        </a:xfrm>
        <a:prstGeom prst="rect">
          <a:avLst/>
        </a:prstGeom>
      </xdr:spPr>
    </xdr:pic>
    <xdr:clientData/>
  </xdr:twoCellAnchor>
  <xdr:twoCellAnchor>
    <xdr:from>
      <xdr:col>1</xdr:col>
      <xdr:colOff>4959350</xdr:colOff>
      <xdr:row>42</xdr:row>
      <xdr:rowOff>47625</xdr:rowOff>
    </xdr:from>
    <xdr:to>
      <xdr:col>1</xdr:col>
      <xdr:colOff>6699250</xdr:colOff>
      <xdr:row>42</xdr:row>
      <xdr:rowOff>485775</xdr:rowOff>
    </xdr:to>
    <xdr:pic>
      <xdr:nvPicPr>
        <xdr:cNvPr id="11" name="NDMHelpFormula_005">
          <a:extLst>
            <a:ext uri="{FF2B5EF4-FFF2-40B4-BE49-F238E27FC236}">
              <a16:creationId xmlns:a16="http://schemas.microsoft.com/office/drawing/2014/main" id="{83C7BE14-639E-443E-9EDF-7C2DCCC0063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8620125"/>
          <a:ext cx="1739900" cy="438150"/>
        </a:xfrm>
        <a:prstGeom prst="rect">
          <a:avLst/>
        </a:prstGeom>
      </xdr:spPr>
    </xdr:pic>
    <xdr:clientData/>
  </xdr:twoCellAnchor>
  <xdr:twoCellAnchor>
    <xdr:from>
      <xdr:col>1</xdr:col>
      <xdr:colOff>4711700</xdr:colOff>
      <xdr:row>43</xdr:row>
      <xdr:rowOff>47625</xdr:rowOff>
    </xdr:from>
    <xdr:to>
      <xdr:col>1</xdr:col>
      <xdr:colOff>6946900</xdr:colOff>
      <xdr:row>43</xdr:row>
      <xdr:rowOff>485775</xdr:rowOff>
    </xdr:to>
    <xdr:pic>
      <xdr:nvPicPr>
        <xdr:cNvPr id="13" name="NDMHelpFormula_006">
          <a:extLst>
            <a:ext uri="{FF2B5EF4-FFF2-40B4-BE49-F238E27FC236}">
              <a16:creationId xmlns:a16="http://schemas.microsoft.com/office/drawing/2014/main" id="{800819E5-CBAD-4F5E-8782-285AD9EBB6A6}"/>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9153525"/>
          <a:ext cx="2235200" cy="438150"/>
        </a:xfrm>
        <a:prstGeom prst="rect">
          <a:avLst/>
        </a:prstGeom>
      </xdr:spPr>
    </xdr:pic>
    <xdr:clientData/>
  </xdr:twoCellAnchor>
  <xdr:twoCellAnchor>
    <xdr:from>
      <xdr:col>1</xdr:col>
      <xdr:colOff>4714875</xdr:colOff>
      <xdr:row>44</xdr:row>
      <xdr:rowOff>47625</xdr:rowOff>
    </xdr:from>
    <xdr:to>
      <xdr:col>1</xdr:col>
      <xdr:colOff>6943725</xdr:colOff>
      <xdr:row>44</xdr:row>
      <xdr:rowOff>485775</xdr:rowOff>
    </xdr:to>
    <xdr:pic>
      <xdr:nvPicPr>
        <xdr:cNvPr id="15" name="NDMHelpFormula_007">
          <a:extLst>
            <a:ext uri="{FF2B5EF4-FFF2-40B4-BE49-F238E27FC236}">
              <a16:creationId xmlns:a16="http://schemas.microsoft.com/office/drawing/2014/main" id="{EF0D187C-3740-42CE-ABB8-919B3FCDC7B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9686925"/>
          <a:ext cx="2228850" cy="438150"/>
        </a:xfrm>
        <a:prstGeom prst="rect">
          <a:avLst/>
        </a:prstGeom>
      </xdr:spPr>
    </xdr:pic>
    <xdr:clientData/>
  </xdr:twoCellAnchor>
  <xdr:twoCellAnchor>
    <xdr:from>
      <xdr:col>1</xdr:col>
      <xdr:colOff>4581525</xdr:colOff>
      <xdr:row>56</xdr:row>
      <xdr:rowOff>53975</xdr:rowOff>
    </xdr:from>
    <xdr:to>
      <xdr:col>1</xdr:col>
      <xdr:colOff>7077075</xdr:colOff>
      <xdr:row>56</xdr:row>
      <xdr:rowOff>1190625</xdr:rowOff>
    </xdr:to>
    <xdr:pic>
      <xdr:nvPicPr>
        <xdr:cNvPr id="17" name="NDMHelpFormula_008">
          <a:extLst>
            <a:ext uri="{FF2B5EF4-FFF2-40B4-BE49-F238E27FC236}">
              <a16:creationId xmlns:a16="http://schemas.microsoft.com/office/drawing/2014/main" id="{B7654AD1-AB67-4220-B098-E73C3262812A}"/>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2055475"/>
          <a:ext cx="2495550" cy="1136650"/>
        </a:xfrm>
        <a:prstGeom prst="rect">
          <a:avLst/>
        </a:prstGeom>
      </xdr:spPr>
    </xdr:pic>
    <xdr:clientData/>
  </xdr:twoCellAnchor>
  <xdr:twoCellAnchor>
    <xdr:from>
      <xdr:col>1</xdr:col>
      <xdr:colOff>4476750</xdr:colOff>
      <xdr:row>58</xdr:row>
      <xdr:rowOff>47625</xdr:rowOff>
    </xdr:from>
    <xdr:to>
      <xdr:col>1</xdr:col>
      <xdr:colOff>7181850</xdr:colOff>
      <xdr:row>58</xdr:row>
      <xdr:rowOff>485775</xdr:rowOff>
    </xdr:to>
    <xdr:pic>
      <xdr:nvPicPr>
        <xdr:cNvPr id="19" name="NDMHelpFormula_009">
          <a:extLst>
            <a:ext uri="{FF2B5EF4-FFF2-40B4-BE49-F238E27FC236}">
              <a16:creationId xmlns:a16="http://schemas.microsoft.com/office/drawing/2014/main" id="{AF07E440-9835-4675-AAE5-20BED72E2A2C}"/>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3449300"/>
          <a:ext cx="2705100" cy="438150"/>
        </a:xfrm>
        <a:prstGeom prst="rect">
          <a:avLst/>
        </a:prstGeom>
      </xdr:spPr>
    </xdr:pic>
    <xdr:clientData/>
  </xdr:twoCellAnchor>
  <xdr:twoCellAnchor>
    <xdr:from>
      <xdr:col>1</xdr:col>
      <xdr:colOff>2952750</xdr:colOff>
      <xdr:row>59</xdr:row>
      <xdr:rowOff>47625</xdr:rowOff>
    </xdr:from>
    <xdr:to>
      <xdr:col>2</xdr:col>
      <xdr:colOff>790575</xdr:colOff>
      <xdr:row>59</xdr:row>
      <xdr:rowOff>485775</xdr:rowOff>
    </xdr:to>
    <xdr:pic>
      <xdr:nvPicPr>
        <xdr:cNvPr id="21" name="NDMHelpFormula_010">
          <a:extLst>
            <a:ext uri="{FF2B5EF4-FFF2-40B4-BE49-F238E27FC236}">
              <a16:creationId xmlns:a16="http://schemas.microsoft.com/office/drawing/2014/main" id="{077ECA9E-E38C-4403-ACA9-947D1963ADB8}"/>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3982700"/>
          <a:ext cx="5753100" cy="438150"/>
        </a:xfrm>
        <a:prstGeom prst="rect">
          <a:avLst/>
        </a:prstGeom>
      </xdr:spPr>
    </xdr:pic>
    <xdr:clientData/>
  </xdr:twoCellAnchor>
  <xdr:twoCellAnchor>
    <xdr:from>
      <xdr:col>1</xdr:col>
      <xdr:colOff>5076825</xdr:colOff>
      <xdr:row>68</xdr:row>
      <xdr:rowOff>53975</xdr:rowOff>
    </xdr:from>
    <xdr:to>
      <xdr:col>1</xdr:col>
      <xdr:colOff>6581775</xdr:colOff>
      <xdr:row>68</xdr:row>
      <xdr:rowOff>1190625</xdr:rowOff>
    </xdr:to>
    <xdr:pic>
      <xdr:nvPicPr>
        <xdr:cNvPr id="23" name="NDMHelpFormula_011">
          <a:extLst>
            <a:ext uri="{FF2B5EF4-FFF2-40B4-BE49-F238E27FC236}">
              <a16:creationId xmlns:a16="http://schemas.microsoft.com/office/drawing/2014/main" id="{22136E1F-A6D8-44CF-9B67-B6BA6FF53A9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5865475"/>
          <a:ext cx="1504950" cy="1136650"/>
        </a:xfrm>
        <a:prstGeom prst="rect">
          <a:avLst/>
        </a:prstGeom>
      </xdr:spPr>
    </xdr:pic>
    <xdr:clientData/>
  </xdr:twoCellAnchor>
  <xdr:twoCellAnchor>
    <xdr:from>
      <xdr:col>1</xdr:col>
      <xdr:colOff>4702175</xdr:colOff>
      <xdr:row>69</xdr:row>
      <xdr:rowOff>53975</xdr:rowOff>
    </xdr:from>
    <xdr:to>
      <xdr:col>1</xdr:col>
      <xdr:colOff>6956425</xdr:colOff>
      <xdr:row>69</xdr:row>
      <xdr:rowOff>1190625</xdr:rowOff>
    </xdr:to>
    <xdr:pic>
      <xdr:nvPicPr>
        <xdr:cNvPr id="25" name="NDMHelpFormula_012">
          <a:extLst>
            <a:ext uri="{FF2B5EF4-FFF2-40B4-BE49-F238E27FC236}">
              <a16:creationId xmlns:a16="http://schemas.microsoft.com/office/drawing/2014/main" id="{AF1F6CAC-BB4F-4BF6-8CF9-5B389A6B54B9}"/>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7103725"/>
          <a:ext cx="2254250" cy="1136650"/>
        </a:xfrm>
        <a:prstGeom prst="rect">
          <a:avLst/>
        </a:prstGeom>
      </xdr:spPr>
    </xdr:pic>
    <xdr:clientData/>
  </xdr:twoCellAnchor>
  <xdr:twoCellAnchor>
    <xdr:from>
      <xdr:col>1</xdr:col>
      <xdr:colOff>4121150</xdr:colOff>
      <xdr:row>70</xdr:row>
      <xdr:rowOff>50800</xdr:rowOff>
    </xdr:from>
    <xdr:to>
      <xdr:col>1</xdr:col>
      <xdr:colOff>7537450</xdr:colOff>
      <xdr:row>70</xdr:row>
      <xdr:rowOff>2235200</xdr:rowOff>
    </xdr:to>
    <xdr:pic>
      <xdr:nvPicPr>
        <xdr:cNvPr id="27" name="NDMHelpFormula_013">
          <a:extLst>
            <a:ext uri="{FF2B5EF4-FFF2-40B4-BE49-F238E27FC236}">
              <a16:creationId xmlns:a16="http://schemas.microsoft.com/office/drawing/2014/main" id="{5D2339F6-8000-4204-B7A0-030684B5AF6F}"/>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8338800"/>
          <a:ext cx="3416300" cy="2184400"/>
        </a:xfrm>
        <a:prstGeom prst="rect">
          <a:avLst/>
        </a:prstGeom>
      </xdr:spPr>
    </xdr:pic>
    <xdr:clientData/>
  </xdr:twoCellAnchor>
  <xdr:twoCellAnchor>
    <xdr:from>
      <xdr:col>1</xdr:col>
      <xdr:colOff>5156200</xdr:colOff>
      <xdr:row>74</xdr:row>
      <xdr:rowOff>47625</xdr:rowOff>
    </xdr:from>
    <xdr:to>
      <xdr:col>1</xdr:col>
      <xdr:colOff>6502400</xdr:colOff>
      <xdr:row>74</xdr:row>
      <xdr:rowOff>485775</xdr:rowOff>
    </xdr:to>
    <xdr:pic>
      <xdr:nvPicPr>
        <xdr:cNvPr id="29" name="NDMHelpFormula_014">
          <a:extLst>
            <a:ext uri="{FF2B5EF4-FFF2-40B4-BE49-F238E27FC236}">
              <a16:creationId xmlns:a16="http://schemas.microsoft.com/office/drawing/2014/main" id="{FFF44BA1-D51C-48D3-99F4-F14B3690EF8E}"/>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1107400"/>
          <a:ext cx="1346200" cy="438150"/>
        </a:xfrm>
        <a:prstGeom prst="rect">
          <a:avLst/>
        </a:prstGeom>
      </xdr:spPr>
    </xdr:pic>
    <xdr:clientData/>
  </xdr:twoCellAnchor>
  <xdr:twoCellAnchor>
    <xdr:from>
      <xdr:col>1</xdr:col>
      <xdr:colOff>4721225</xdr:colOff>
      <xdr:row>75</xdr:row>
      <xdr:rowOff>47625</xdr:rowOff>
    </xdr:from>
    <xdr:to>
      <xdr:col>1</xdr:col>
      <xdr:colOff>6937375</xdr:colOff>
      <xdr:row>75</xdr:row>
      <xdr:rowOff>485775</xdr:rowOff>
    </xdr:to>
    <xdr:pic>
      <xdr:nvPicPr>
        <xdr:cNvPr id="31" name="NDMHelpFormula_015">
          <a:extLst>
            <a:ext uri="{FF2B5EF4-FFF2-40B4-BE49-F238E27FC236}">
              <a16:creationId xmlns:a16="http://schemas.microsoft.com/office/drawing/2014/main" id="{5CB03EBA-C662-47D9-9180-748AE0EF060A}"/>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1640800"/>
          <a:ext cx="2216150" cy="438150"/>
        </a:xfrm>
        <a:prstGeom prst="rect">
          <a:avLst/>
        </a:prstGeom>
      </xdr:spPr>
    </xdr:pic>
    <xdr:clientData/>
  </xdr:twoCellAnchor>
  <xdr:twoCellAnchor>
    <xdr:from>
      <xdr:col>1</xdr:col>
      <xdr:colOff>4070350</xdr:colOff>
      <xdr:row>91</xdr:row>
      <xdr:rowOff>50800</xdr:rowOff>
    </xdr:from>
    <xdr:to>
      <xdr:col>1</xdr:col>
      <xdr:colOff>7588250</xdr:colOff>
      <xdr:row>91</xdr:row>
      <xdr:rowOff>2235200</xdr:rowOff>
    </xdr:to>
    <xdr:pic>
      <xdr:nvPicPr>
        <xdr:cNvPr id="33" name="NDMHelpFormula_016">
          <a:extLst>
            <a:ext uri="{FF2B5EF4-FFF2-40B4-BE49-F238E27FC236}">
              <a16:creationId xmlns:a16="http://schemas.microsoft.com/office/drawing/2014/main" id="{EFBF2930-5489-4FD9-B6F8-4E0F867D8ECE}"/>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4653875"/>
          <a:ext cx="3517900" cy="2184400"/>
        </a:xfrm>
        <a:prstGeom prst="rect">
          <a:avLst/>
        </a:prstGeom>
      </xdr:spPr>
    </xdr:pic>
    <xdr:clientData/>
  </xdr:twoCellAnchor>
  <xdr:twoCellAnchor>
    <xdr:from>
      <xdr:col>1</xdr:col>
      <xdr:colOff>4117975</xdr:colOff>
      <xdr:row>94</xdr:row>
      <xdr:rowOff>50800</xdr:rowOff>
    </xdr:from>
    <xdr:to>
      <xdr:col>1</xdr:col>
      <xdr:colOff>7540625</xdr:colOff>
      <xdr:row>94</xdr:row>
      <xdr:rowOff>787400</xdr:rowOff>
    </xdr:to>
    <xdr:pic>
      <xdr:nvPicPr>
        <xdr:cNvPr id="35" name="NDMHelpFormula_017">
          <a:extLst>
            <a:ext uri="{FF2B5EF4-FFF2-40B4-BE49-F238E27FC236}">
              <a16:creationId xmlns:a16="http://schemas.microsoft.com/office/drawing/2014/main" id="{BAD57D45-C033-4EFE-AFF6-B905045F3B59}"/>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7263725"/>
          <a:ext cx="3422650" cy="736600"/>
        </a:xfrm>
        <a:prstGeom prst="rect">
          <a:avLst/>
        </a:prstGeom>
      </xdr:spPr>
    </xdr:pic>
    <xdr:clientData/>
  </xdr:twoCellAnchor>
  <xdr:twoCellAnchor>
    <xdr:from>
      <xdr:col>1</xdr:col>
      <xdr:colOff>5038725</xdr:colOff>
      <xdr:row>97</xdr:row>
      <xdr:rowOff>47625</xdr:rowOff>
    </xdr:from>
    <xdr:to>
      <xdr:col>1</xdr:col>
      <xdr:colOff>6619875</xdr:colOff>
      <xdr:row>97</xdr:row>
      <xdr:rowOff>485775</xdr:rowOff>
    </xdr:to>
    <xdr:pic>
      <xdr:nvPicPr>
        <xdr:cNvPr id="37" name="NDMHelpFormula_018">
          <a:extLst>
            <a:ext uri="{FF2B5EF4-FFF2-40B4-BE49-F238E27FC236}">
              <a16:creationId xmlns:a16="http://schemas.microsoft.com/office/drawing/2014/main" id="{3A9C702C-18B1-437C-91DD-55CEFB11E083}"/>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28422600"/>
          <a:ext cx="1581150" cy="438150"/>
        </a:xfrm>
        <a:prstGeom prst="rect">
          <a:avLst/>
        </a:prstGeom>
      </xdr:spPr>
    </xdr:pic>
    <xdr:clientData/>
  </xdr:twoCellAnchor>
  <xdr:twoCellAnchor>
    <xdr:from>
      <xdr:col>1</xdr:col>
      <xdr:colOff>4778375</xdr:colOff>
      <xdr:row>98</xdr:row>
      <xdr:rowOff>47625</xdr:rowOff>
    </xdr:from>
    <xdr:to>
      <xdr:col>1</xdr:col>
      <xdr:colOff>6880225</xdr:colOff>
      <xdr:row>98</xdr:row>
      <xdr:rowOff>485775</xdr:rowOff>
    </xdr:to>
    <xdr:pic>
      <xdr:nvPicPr>
        <xdr:cNvPr id="39" name="NDMHelpFormula_019">
          <a:extLst>
            <a:ext uri="{FF2B5EF4-FFF2-40B4-BE49-F238E27FC236}">
              <a16:creationId xmlns:a16="http://schemas.microsoft.com/office/drawing/2014/main" id="{ACC7013F-B88B-4638-8259-703023D0A79A}"/>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28956000"/>
          <a:ext cx="2101850" cy="438150"/>
        </a:xfrm>
        <a:prstGeom prst="rect">
          <a:avLst/>
        </a:prstGeom>
      </xdr:spPr>
    </xdr:pic>
    <xdr:clientData/>
  </xdr:twoCellAnchor>
  <xdr:twoCellAnchor>
    <xdr:from>
      <xdr:col>1</xdr:col>
      <xdr:colOff>4581525</xdr:colOff>
      <xdr:row>113</xdr:row>
      <xdr:rowOff>50800</xdr:rowOff>
    </xdr:from>
    <xdr:to>
      <xdr:col>1</xdr:col>
      <xdr:colOff>7077075</xdr:colOff>
      <xdr:row>113</xdr:row>
      <xdr:rowOff>787400</xdr:rowOff>
    </xdr:to>
    <xdr:pic>
      <xdr:nvPicPr>
        <xdr:cNvPr id="41" name="NDMHelpFormula_020">
          <a:extLst>
            <a:ext uri="{FF2B5EF4-FFF2-40B4-BE49-F238E27FC236}">
              <a16:creationId xmlns:a16="http://schemas.microsoft.com/office/drawing/2014/main" id="{F623892D-0994-4040-9AE4-D91E3FCC1FBF}"/>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1807150"/>
          <a:ext cx="2495550" cy="736600"/>
        </a:xfrm>
        <a:prstGeom prst="rect">
          <a:avLst/>
        </a:prstGeom>
      </xdr:spPr>
    </xdr:pic>
    <xdr:clientData/>
  </xdr:twoCellAnchor>
  <xdr:twoCellAnchor>
    <xdr:from>
      <xdr:col>1</xdr:col>
      <xdr:colOff>4695825</xdr:colOff>
      <xdr:row>156</xdr:row>
      <xdr:rowOff>47625</xdr:rowOff>
    </xdr:from>
    <xdr:to>
      <xdr:col>1</xdr:col>
      <xdr:colOff>6962775</xdr:colOff>
      <xdr:row>156</xdr:row>
      <xdr:rowOff>485775</xdr:rowOff>
    </xdr:to>
    <xdr:pic>
      <xdr:nvPicPr>
        <xdr:cNvPr id="43" name="NDMHelpFormula_021">
          <a:extLst>
            <a:ext uri="{FF2B5EF4-FFF2-40B4-BE49-F238E27FC236}">
              <a16:creationId xmlns:a16="http://schemas.microsoft.com/office/drawing/2014/main" id="{474786B4-EF17-4D2B-B258-8BECA9D00717}"/>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39728775"/>
          <a:ext cx="2266950" cy="438150"/>
        </a:xfrm>
        <a:prstGeom prst="rect">
          <a:avLst/>
        </a:prstGeom>
      </xdr:spPr>
    </xdr:pic>
    <xdr:clientData/>
  </xdr:twoCellAnchor>
  <xdr:twoCellAnchor>
    <xdr:from>
      <xdr:col>1</xdr:col>
      <xdr:colOff>4489450</xdr:colOff>
      <xdr:row>157</xdr:row>
      <xdr:rowOff>47625</xdr:rowOff>
    </xdr:from>
    <xdr:to>
      <xdr:col>1</xdr:col>
      <xdr:colOff>7169150</xdr:colOff>
      <xdr:row>157</xdr:row>
      <xdr:rowOff>485775</xdr:rowOff>
    </xdr:to>
    <xdr:pic>
      <xdr:nvPicPr>
        <xdr:cNvPr id="45" name="NDMHelpFormula_022">
          <a:extLst>
            <a:ext uri="{FF2B5EF4-FFF2-40B4-BE49-F238E27FC236}">
              <a16:creationId xmlns:a16="http://schemas.microsoft.com/office/drawing/2014/main" id="{AE29B7F0-03A6-42C8-830D-F876368CEAE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0262175"/>
          <a:ext cx="2679700" cy="438150"/>
        </a:xfrm>
        <a:prstGeom prst="rect">
          <a:avLst/>
        </a:prstGeom>
      </xdr:spPr>
    </xdr:pic>
    <xdr:clientData/>
  </xdr:twoCellAnchor>
  <xdr:twoCellAnchor>
    <xdr:from>
      <xdr:col>1</xdr:col>
      <xdr:colOff>4486275</xdr:colOff>
      <xdr:row>158</xdr:row>
      <xdr:rowOff>47625</xdr:rowOff>
    </xdr:from>
    <xdr:to>
      <xdr:col>1</xdr:col>
      <xdr:colOff>7172325</xdr:colOff>
      <xdr:row>158</xdr:row>
      <xdr:rowOff>485775</xdr:rowOff>
    </xdr:to>
    <xdr:pic>
      <xdr:nvPicPr>
        <xdr:cNvPr id="47" name="NDMHelpFormula_023">
          <a:extLst>
            <a:ext uri="{FF2B5EF4-FFF2-40B4-BE49-F238E27FC236}">
              <a16:creationId xmlns:a16="http://schemas.microsoft.com/office/drawing/2014/main" id="{DFA4573A-7568-4BCE-9DC0-CFFE59A4F1E5}"/>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0795575"/>
          <a:ext cx="2686050" cy="438150"/>
        </a:xfrm>
        <a:prstGeom prst="rect">
          <a:avLst/>
        </a:prstGeom>
      </xdr:spPr>
    </xdr:pic>
    <xdr:clientData/>
  </xdr:twoCellAnchor>
  <xdr:twoCellAnchor>
    <xdr:from>
      <xdr:col>1</xdr:col>
      <xdr:colOff>5003800</xdr:colOff>
      <xdr:row>163</xdr:row>
      <xdr:rowOff>47625</xdr:rowOff>
    </xdr:from>
    <xdr:to>
      <xdr:col>1</xdr:col>
      <xdr:colOff>6654800</xdr:colOff>
      <xdr:row>163</xdr:row>
      <xdr:rowOff>485775</xdr:rowOff>
    </xdr:to>
    <xdr:pic>
      <xdr:nvPicPr>
        <xdr:cNvPr id="49" name="NDMHelpFormula_024">
          <a:extLst>
            <a:ext uri="{FF2B5EF4-FFF2-40B4-BE49-F238E27FC236}">
              <a16:creationId xmlns:a16="http://schemas.microsoft.com/office/drawing/2014/main" id="{E9F3B61D-E767-47CC-9B9B-13E2E25CF39E}"/>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1976675"/>
          <a:ext cx="1651000" cy="438150"/>
        </a:xfrm>
        <a:prstGeom prst="rect">
          <a:avLst/>
        </a:prstGeom>
      </xdr:spPr>
    </xdr:pic>
    <xdr:clientData/>
  </xdr:twoCellAnchor>
  <xdr:twoCellAnchor>
    <xdr:from>
      <xdr:col>1</xdr:col>
      <xdr:colOff>5000625</xdr:colOff>
      <xdr:row>164</xdr:row>
      <xdr:rowOff>47625</xdr:rowOff>
    </xdr:from>
    <xdr:to>
      <xdr:col>1</xdr:col>
      <xdr:colOff>6657975</xdr:colOff>
      <xdr:row>164</xdr:row>
      <xdr:rowOff>485775</xdr:rowOff>
    </xdr:to>
    <xdr:pic>
      <xdr:nvPicPr>
        <xdr:cNvPr id="51" name="NDMHelpFormula_025">
          <a:extLst>
            <a:ext uri="{FF2B5EF4-FFF2-40B4-BE49-F238E27FC236}">
              <a16:creationId xmlns:a16="http://schemas.microsoft.com/office/drawing/2014/main" id="{5395021C-F70B-460D-A80B-250D04886B3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2510075"/>
          <a:ext cx="1657350" cy="438150"/>
        </a:xfrm>
        <a:prstGeom prst="rect">
          <a:avLst/>
        </a:prstGeom>
      </xdr:spPr>
    </xdr:pic>
    <xdr:clientData/>
  </xdr:twoCellAnchor>
  <xdr:twoCellAnchor>
    <xdr:from>
      <xdr:col>1</xdr:col>
      <xdr:colOff>5006975</xdr:colOff>
      <xdr:row>171</xdr:row>
      <xdr:rowOff>47625</xdr:rowOff>
    </xdr:from>
    <xdr:to>
      <xdr:col>1</xdr:col>
      <xdr:colOff>6651625</xdr:colOff>
      <xdr:row>171</xdr:row>
      <xdr:rowOff>485775</xdr:rowOff>
    </xdr:to>
    <xdr:pic>
      <xdr:nvPicPr>
        <xdr:cNvPr id="53" name="NDMHelpFormula_026">
          <a:extLst>
            <a:ext uri="{FF2B5EF4-FFF2-40B4-BE49-F238E27FC236}">
              <a16:creationId xmlns:a16="http://schemas.microsoft.com/office/drawing/2014/main" id="{3B2FA5C4-588D-424F-965A-498CC6D8AEE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4015025"/>
          <a:ext cx="1644650" cy="438150"/>
        </a:xfrm>
        <a:prstGeom prst="rect">
          <a:avLst/>
        </a:prstGeom>
      </xdr:spPr>
    </xdr:pic>
    <xdr:clientData/>
  </xdr:twoCellAnchor>
  <xdr:twoCellAnchor>
    <xdr:from>
      <xdr:col>1</xdr:col>
      <xdr:colOff>4740275</xdr:colOff>
      <xdr:row>172</xdr:row>
      <xdr:rowOff>47625</xdr:rowOff>
    </xdr:from>
    <xdr:to>
      <xdr:col>1</xdr:col>
      <xdr:colOff>6918325</xdr:colOff>
      <xdr:row>172</xdr:row>
      <xdr:rowOff>485775</xdr:rowOff>
    </xdr:to>
    <xdr:pic>
      <xdr:nvPicPr>
        <xdr:cNvPr id="55" name="NDMHelpFormula_027">
          <a:extLst>
            <a:ext uri="{FF2B5EF4-FFF2-40B4-BE49-F238E27FC236}">
              <a16:creationId xmlns:a16="http://schemas.microsoft.com/office/drawing/2014/main" id="{7EB23613-5BA3-44C3-B9C5-096839B8831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4548425"/>
          <a:ext cx="2178050" cy="438150"/>
        </a:xfrm>
        <a:prstGeom prst="rect">
          <a:avLst/>
        </a:prstGeom>
      </xdr:spPr>
    </xdr:pic>
    <xdr:clientData/>
  </xdr:twoCellAnchor>
  <xdr:twoCellAnchor>
    <xdr:from>
      <xdr:col>1</xdr:col>
      <xdr:colOff>4895850</xdr:colOff>
      <xdr:row>173</xdr:row>
      <xdr:rowOff>47625</xdr:rowOff>
    </xdr:from>
    <xdr:to>
      <xdr:col>1</xdr:col>
      <xdr:colOff>6762750</xdr:colOff>
      <xdr:row>173</xdr:row>
      <xdr:rowOff>485775</xdr:rowOff>
    </xdr:to>
    <xdr:pic>
      <xdr:nvPicPr>
        <xdr:cNvPr id="57" name="NDMHelpFormula_028">
          <a:extLst>
            <a:ext uri="{FF2B5EF4-FFF2-40B4-BE49-F238E27FC236}">
              <a16:creationId xmlns:a16="http://schemas.microsoft.com/office/drawing/2014/main" id="{0027CD45-F1A1-4A01-9632-9B052A9DF09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5081825"/>
          <a:ext cx="1866900" cy="438150"/>
        </a:xfrm>
        <a:prstGeom prst="rect">
          <a:avLst/>
        </a:prstGeom>
      </xdr:spPr>
    </xdr:pic>
    <xdr:clientData/>
  </xdr:twoCellAnchor>
  <xdr:twoCellAnchor>
    <xdr:from>
      <xdr:col>1</xdr:col>
      <xdr:colOff>5133975</xdr:colOff>
      <xdr:row>175</xdr:row>
      <xdr:rowOff>47625</xdr:rowOff>
    </xdr:from>
    <xdr:to>
      <xdr:col>1</xdr:col>
      <xdr:colOff>6524625</xdr:colOff>
      <xdr:row>175</xdr:row>
      <xdr:rowOff>485775</xdr:rowOff>
    </xdr:to>
    <xdr:pic>
      <xdr:nvPicPr>
        <xdr:cNvPr id="59" name="NDMHelpFormula_029">
          <a:extLst>
            <a:ext uri="{FF2B5EF4-FFF2-40B4-BE49-F238E27FC236}">
              <a16:creationId xmlns:a16="http://schemas.microsoft.com/office/drawing/2014/main" id="{68742238-C82A-49FA-B116-8303E67D57DB}"/>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5777150"/>
          <a:ext cx="1390650" cy="438150"/>
        </a:xfrm>
        <a:prstGeom prst="rect">
          <a:avLst/>
        </a:prstGeom>
      </xdr:spPr>
    </xdr:pic>
    <xdr:clientData/>
  </xdr:twoCellAnchor>
  <xdr:twoCellAnchor>
    <xdr:from>
      <xdr:col>1</xdr:col>
      <xdr:colOff>4740275</xdr:colOff>
      <xdr:row>176</xdr:row>
      <xdr:rowOff>47625</xdr:rowOff>
    </xdr:from>
    <xdr:to>
      <xdr:col>1</xdr:col>
      <xdr:colOff>6918325</xdr:colOff>
      <xdr:row>176</xdr:row>
      <xdr:rowOff>485775</xdr:rowOff>
    </xdr:to>
    <xdr:pic>
      <xdr:nvPicPr>
        <xdr:cNvPr id="61" name="NDMHelpFormula_030">
          <a:extLst>
            <a:ext uri="{FF2B5EF4-FFF2-40B4-BE49-F238E27FC236}">
              <a16:creationId xmlns:a16="http://schemas.microsoft.com/office/drawing/2014/main" id="{4323FF2C-9ED9-4A4D-95D1-F6054A34EDD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6310550"/>
          <a:ext cx="2178050" cy="438150"/>
        </a:xfrm>
        <a:prstGeom prst="rect">
          <a:avLst/>
        </a:prstGeom>
      </xdr:spPr>
    </xdr:pic>
    <xdr:clientData/>
  </xdr:twoCellAnchor>
  <xdr:twoCellAnchor>
    <xdr:from>
      <xdr:col>1</xdr:col>
      <xdr:colOff>4819650</xdr:colOff>
      <xdr:row>177</xdr:row>
      <xdr:rowOff>47625</xdr:rowOff>
    </xdr:from>
    <xdr:to>
      <xdr:col>1</xdr:col>
      <xdr:colOff>6838950</xdr:colOff>
      <xdr:row>177</xdr:row>
      <xdr:rowOff>485775</xdr:rowOff>
    </xdr:to>
    <xdr:pic>
      <xdr:nvPicPr>
        <xdr:cNvPr id="63" name="NDMHelpFormula_031">
          <a:extLst>
            <a:ext uri="{FF2B5EF4-FFF2-40B4-BE49-F238E27FC236}">
              <a16:creationId xmlns:a16="http://schemas.microsoft.com/office/drawing/2014/main" id="{2DEB389A-6043-4B7A-B27D-80DE35C9D33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6843950"/>
          <a:ext cx="2019300" cy="438150"/>
        </a:xfrm>
        <a:prstGeom prst="rect">
          <a:avLst/>
        </a:prstGeom>
      </xdr:spPr>
    </xdr:pic>
    <xdr:clientData/>
  </xdr:twoCellAnchor>
  <xdr:twoCellAnchor>
    <xdr:from>
      <xdr:col>1</xdr:col>
      <xdr:colOff>5006975</xdr:colOff>
      <xdr:row>179</xdr:row>
      <xdr:rowOff>47625</xdr:rowOff>
    </xdr:from>
    <xdr:to>
      <xdr:col>1</xdr:col>
      <xdr:colOff>6651625</xdr:colOff>
      <xdr:row>179</xdr:row>
      <xdr:rowOff>485775</xdr:rowOff>
    </xdr:to>
    <xdr:pic>
      <xdr:nvPicPr>
        <xdr:cNvPr id="65" name="NDMHelpFormula_032">
          <a:extLst>
            <a:ext uri="{FF2B5EF4-FFF2-40B4-BE49-F238E27FC236}">
              <a16:creationId xmlns:a16="http://schemas.microsoft.com/office/drawing/2014/main" id="{6CC75B84-9C1E-487D-9D9B-488FC12B223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39275"/>
          <a:ext cx="1644650" cy="438150"/>
        </a:xfrm>
        <a:prstGeom prst="rect">
          <a:avLst/>
        </a:prstGeom>
      </xdr:spPr>
    </xdr:pic>
    <xdr:clientData/>
  </xdr:twoCellAnchor>
  <xdr:twoCellAnchor>
    <xdr:from>
      <xdr:col>1</xdr:col>
      <xdr:colOff>4978400</xdr:colOff>
      <xdr:row>180</xdr:row>
      <xdr:rowOff>47625</xdr:rowOff>
    </xdr:from>
    <xdr:to>
      <xdr:col>1</xdr:col>
      <xdr:colOff>6680200</xdr:colOff>
      <xdr:row>180</xdr:row>
      <xdr:rowOff>485775</xdr:rowOff>
    </xdr:to>
    <xdr:pic>
      <xdr:nvPicPr>
        <xdr:cNvPr id="67" name="NDMHelpFormula_033">
          <a:extLst>
            <a:ext uri="{FF2B5EF4-FFF2-40B4-BE49-F238E27FC236}">
              <a16:creationId xmlns:a16="http://schemas.microsoft.com/office/drawing/2014/main" id="{67735395-75E4-4768-8FA0-DC2DBE0422DF}"/>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8072675"/>
          <a:ext cx="1701800" cy="438150"/>
        </a:xfrm>
        <a:prstGeom prst="rect">
          <a:avLst/>
        </a:prstGeom>
      </xdr:spPr>
    </xdr:pic>
    <xdr:clientData/>
  </xdr:twoCellAnchor>
  <xdr:twoCellAnchor>
    <xdr:from>
      <xdr:col>1</xdr:col>
      <xdr:colOff>5035550</xdr:colOff>
      <xdr:row>181</xdr:row>
      <xdr:rowOff>47625</xdr:rowOff>
    </xdr:from>
    <xdr:to>
      <xdr:col>1</xdr:col>
      <xdr:colOff>6623050</xdr:colOff>
      <xdr:row>181</xdr:row>
      <xdr:rowOff>485775</xdr:rowOff>
    </xdr:to>
    <xdr:pic>
      <xdr:nvPicPr>
        <xdr:cNvPr id="69" name="NDMHelpFormula_034">
          <a:extLst>
            <a:ext uri="{FF2B5EF4-FFF2-40B4-BE49-F238E27FC236}">
              <a16:creationId xmlns:a16="http://schemas.microsoft.com/office/drawing/2014/main" id="{6D195743-5D7A-41BC-BB90-6E747BA2C560}"/>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48606075"/>
          <a:ext cx="1587500" cy="438150"/>
        </a:xfrm>
        <a:prstGeom prst="rect">
          <a:avLst/>
        </a:prstGeom>
      </xdr:spPr>
    </xdr:pic>
    <xdr:clientData/>
  </xdr:twoCellAnchor>
  <xdr:twoCellAnchor>
    <xdr:from>
      <xdr:col>1</xdr:col>
      <xdr:colOff>5099050</xdr:colOff>
      <xdr:row>198</xdr:row>
      <xdr:rowOff>53975</xdr:rowOff>
    </xdr:from>
    <xdr:to>
      <xdr:col>1</xdr:col>
      <xdr:colOff>6559550</xdr:colOff>
      <xdr:row>198</xdr:row>
      <xdr:rowOff>1190625</xdr:rowOff>
    </xdr:to>
    <xdr:pic>
      <xdr:nvPicPr>
        <xdr:cNvPr id="71" name="NDMHelpFormula_035">
          <a:extLst>
            <a:ext uri="{FF2B5EF4-FFF2-40B4-BE49-F238E27FC236}">
              <a16:creationId xmlns:a16="http://schemas.microsoft.com/office/drawing/2014/main" id="{7ECCA723-8CE5-44F7-863B-B18554CD0CF5}"/>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1831875"/>
          <a:ext cx="1460500" cy="1136650"/>
        </a:xfrm>
        <a:prstGeom prst="rect">
          <a:avLst/>
        </a:prstGeom>
      </xdr:spPr>
    </xdr:pic>
    <xdr:clientData/>
  </xdr:twoCellAnchor>
  <xdr:twoCellAnchor>
    <xdr:from>
      <xdr:col>1</xdr:col>
      <xdr:colOff>4206875</xdr:colOff>
      <xdr:row>199</xdr:row>
      <xdr:rowOff>47625</xdr:rowOff>
    </xdr:from>
    <xdr:to>
      <xdr:col>1</xdr:col>
      <xdr:colOff>7451725</xdr:colOff>
      <xdr:row>199</xdr:row>
      <xdr:rowOff>485775</xdr:rowOff>
    </xdr:to>
    <xdr:pic>
      <xdr:nvPicPr>
        <xdr:cNvPr id="73" name="NDMHelpFormula_036">
          <a:extLst>
            <a:ext uri="{FF2B5EF4-FFF2-40B4-BE49-F238E27FC236}">
              <a16:creationId xmlns:a16="http://schemas.microsoft.com/office/drawing/2014/main" id="{F8BFE7CC-C7A1-495A-980F-FA74B393B76D}"/>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3063775"/>
          <a:ext cx="3244850" cy="438150"/>
        </a:xfrm>
        <a:prstGeom prst="rect">
          <a:avLst/>
        </a:prstGeom>
      </xdr:spPr>
    </xdr:pic>
    <xdr:clientData/>
  </xdr:twoCellAnchor>
  <xdr:twoCellAnchor>
    <xdr:from>
      <xdr:col>1</xdr:col>
      <xdr:colOff>4549775</xdr:colOff>
      <xdr:row>200</xdr:row>
      <xdr:rowOff>50800</xdr:rowOff>
    </xdr:from>
    <xdr:to>
      <xdr:col>1</xdr:col>
      <xdr:colOff>7108825</xdr:colOff>
      <xdr:row>200</xdr:row>
      <xdr:rowOff>787400</xdr:rowOff>
    </xdr:to>
    <xdr:pic>
      <xdr:nvPicPr>
        <xdr:cNvPr id="75" name="NDMHelpFormula_037">
          <a:extLst>
            <a:ext uri="{FF2B5EF4-FFF2-40B4-BE49-F238E27FC236}">
              <a16:creationId xmlns:a16="http://schemas.microsoft.com/office/drawing/2014/main" id="{8A817069-5520-462E-956F-B6C59F933BA9}"/>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3600350"/>
          <a:ext cx="2559050" cy="736600"/>
        </a:xfrm>
        <a:prstGeom prst="rect">
          <a:avLst/>
        </a:prstGeom>
      </xdr:spPr>
    </xdr:pic>
    <xdr:clientData/>
  </xdr:twoCellAnchor>
  <xdr:twoCellAnchor>
    <xdr:from>
      <xdr:col>1</xdr:col>
      <xdr:colOff>4244975</xdr:colOff>
      <xdr:row>214</xdr:row>
      <xdr:rowOff>47625</xdr:rowOff>
    </xdr:from>
    <xdr:to>
      <xdr:col>1</xdr:col>
      <xdr:colOff>7413625</xdr:colOff>
      <xdr:row>214</xdr:row>
      <xdr:rowOff>485775</xdr:rowOff>
    </xdr:to>
    <xdr:pic>
      <xdr:nvPicPr>
        <xdr:cNvPr id="77" name="NDMHelpFormula_038">
          <a:extLst>
            <a:ext uri="{FF2B5EF4-FFF2-40B4-BE49-F238E27FC236}">
              <a16:creationId xmlns:a16="http://schemas.microsoft.com/office/drawing/2014/main" id="{12F0C8F8-D501-4F20-A554-960783FAE3B6}"/>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6588025"/>
          <a:ext cx="3168650" cy="438150"/>
        </a:xfrm>
        <a:prstGeom prst="rect">
          <a:avLst/>
        </a:prstGeom>
      </xdr:spPr>
    </xdr:pic>
    <xdr:clientData/>
  </xdr:twoCellAnchor>
  <xdr:twoCellAnchor>
    <xdr:from>
      <xdr:col>1</xdr:col>
      <xdr:colOff>3492500</xdr:colOff>
      <xdr:row>227</xdr:row>
      <xdr:rowOff>47625</xdr:rowOff>
    </xdr:from>
    <xdr:to>
      <xdr:col>2</xdr:col>
      <xdr:colOff>250825</xdr:colOff>
      <xdr:row>227</xdr:row>
      <xdr:rowOff>485775</xdr:rowOff>
    </xdr:to>
    <xdr:pic>
      <xdr:nvPicPr>
        <xdr:cNvPr id="79" name="NDMHelpFormula_039">
          <a:extLst>
            <a:ext uri="{FF2B5EF4-FFF2-40B4-BE49-F238E27FC236}">
              <a16:creationId xmlns:a16="http://schemas.microsoft.com/office/drawing/2014/main" id="{9573B04D-64A3-4E37-A907-E33143452795}"/>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59112150"/>
          <a:ext cx="4673600" cy="438150"/>
        </a:xfrm>
        <a:prstGeom prst="rect">
          <a:avLst/>
        </a:prstGeom>
      </xdr:spPr>
    </xdr:pic>
    <xdr:clientData/>
  </xdr:twoCellAnchor>
  <xdr:twoCellAnchor>
    <xdr:from>
      <xdr:col>1</xdr:col>
      <xdr:colOff>3651250</xdr:colOff>
      <xdr:row>228</xdr:row>
      <xdr:rowOff>50800</xdr:rowOff>
    </xdr:from>
    <xdr:to>
      <xdr:col>2</xdr:col>
      <xdr:colOff>92075</xdr:colOff>
      <xdr:row>228</xdr:row>
      <xdr:rowOff>787400</xdr:rowOff>
    </xdr:to>
    <xdr:pic>
      <xdr:nvPicPr>
        <xdr:cNvPr id="81" name="NDMHelpFormula_040">
          <a:extLst>
            <a:ext uri="{FF2B5EF4-FFF2-40B4-BE49-F238E27FC236}">
              <a16:creationId xmlns:a16="http://schemas.microsoft.com/office/drawing/2014/main" id="{05BD8723-7259-42CE-BD03-D18CF114C37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59648725"/>
          <a:ext cx="4356100" cy="736600"/>
        </a:xfrm>
        <a:prstGeom prst="rect">
          <a:avLst/>
        </a:prstGeom>
      </xdr:spPr>
    </xdr:pic>
    <xdr:clientData/>
  </xdr:twoCellAnchor>
  <xdr:twoCellAnchor>
    <xdr:from>
      <xdr:col>1</xdr:col>
      <xdr:colOff>4991100</xdr:colOff>
      <xdr:row>237</xdr:row>
      <xdr:rowOff>47625</xdr:rowOff>
    </xdr:from>
    <xdr:to>
      <xdr:col>1</xdr:col>
      <xdr:colOff>6667500</xdr:colOff>
      <xdr:row>237</xdr:row>
      <xdr:rowOff>485775</xdr:rowOff>
    </xdr:to>
    <xdr:pic>
      <xdr:nvPicPr>
        <xdr:cNvPr id="83" name="NDMHelpFormula_041">
          <a:extLst>
            <a:ext uri="{FF2B5EF4-FFF2-40B4-BE49-F238E27FC236}">
              <a16:creationId xmlns:a16="http://schemas.microsoft.com/office/drawing/2014/main" id="{3FD1A062-DF13-498B-A666-3532026C6141}"/>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1826775"/>
          <a:ext cx="1676400" cy="438150"/>
        </a:xfrm>
        <a:prstGeom prst="rect">
          <a:avLst/>
        </a:prstGeom>
      </xdr:spPr>
    </xdr:pic>
    <xdr:clientData/>
  </xdr:twoCellAnchor>
  <xdr:twoCellAnchor>
    <xdr:from>
      <xdr:col>1</xdr:col>
      <xdr:colOff>4200525</xdr:colOff>
      <xdr:row>238</xdr:row>
      <xdr:rowOff>47625</xdr:rowOff>
    </xdr:from>
    <xdr:to>
      <xdr:col>1</xdr:col>
      <xdr:colOff>7458075</xdr:colOff>
      <xdr:row>238</xdr:row>
      <xdr:rowOff>485775</xdr:rowOff>
    </xdr:to>
    <xdr:pic>
      <xdr:nvPicPr>
        <xdr:cNvPr id="85" name="NDMHelpFormula_042">
          <a:extLst>
            <a:ext uri="{FF2B5EF4-FFF2-40B4-BE49-F238E27FC236}">
              <a16:creationId xmlns:a16="http://schemas.microsoft.com/office/drawing/2014/main" id="{AFB799CB-D4FA-4FC3-8C89-AA26CDFF515F}"/>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2360175"/>
          <a:ext cx="3257550" cy="438150"/>
        </a:xfrm>
        <a:prstGeom prst="rect">
          <a:avLst/>
        </a:prstGeom>
      </xdr:spPr>
    </xdr:pic>
    <xdr:clientData/>
  </xdr:twoCellAnchor>
  <xdr:twoCellAnchor>
    <xdr:from>
      <xdr:col>1</xdr:col>
      <xdr:colOff>4064000</xdr:colOff>
      <xdr:row>239</xdr:row>
      <xdr:rowOff>47625</xdr:rowOff>
    </xdr:from>
    <xdr:to>
      <xdr:col>1</xdr:col>
      <xdr:colOff>7594600</xdr:colOff>
      <xdr:row>239</xdr:row>
      <xdr:rowOff>485775</xdr:rowOff>
    </xdr:to>
    <xdr:pic>
      <xdr:nvPicPr>
        <xdr:cNvPr id="87" name="NDMHelpFormula_043">
          <a:extLst>
            <a:ext uri="{FF2B5EF4-FFF2-40B4-BE49-F238E27FC236}">
              <a16:creationId xmlns:a16="http://schemas.microsoft.com/office/drawing/2014/main" id="{B7FFAE17-9E9E-45FF-9C5A-B49A7D44AE64}"/>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2893575"/>
          <a:ext cx="3530600" cy="438150"/>
        </a:xfrm>
        <a:prstGeom prst="rect">
          <a:avLst/>
        </a:prstGeom>
      </xdr:spPr>
    </xdr:pic>
    <xdr:clientData/>
  </xdr:twoCellAnchor>
  <xdr:twoCellAnchor>
    <xdr:from>
      <xdr:col>1</xdr:col>
      <xdr:colOff>4454525</xdr:colOff>
      <xdr:row>257</xdr:row>
      <xdr:rowOff>47625</xdr:rowOff>
    </xdr:from>
    <xdr:to>
      <xdr:col>1</xdr:col>
      <xdr:colOff>7204075</xdr:colOff>
      <xdr:row>257</xdr:row>
      <xdr:rowOff>485775</xdr:rowOff>
    </xdr:to>
    <xdr:pic>
      <xdr:nvPicPr>
        <xdr:cNvPr id="89" name="NDMHelpFormula_044">
          <a:extLst>
            <a:ext uri="{FF2B5EF4-FFF2-40B4-BE49-F238E27FC236}">
              <a16:creationId xmlns:a16="http://schemas.microsoft.com/office/drawing/2014/main" id="{45597066-EB29-4D64-980B-77EE578B091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6370200"/>
          <a:ext cx="2749550" cy="438150"/>
        </a:xfrm>
        <a:prstGeom prst="rect">
          <a:avLst/>
        </a:prstGeom>
      </xdr:spPr>
    </xdr:pic>
    <xdr:clientData/>
  </xdr:twoCellAnchor>
  <xdr:twoCellAnchor>
    <xdr:from>
      <xdr:col>1</xdr:col>
      <xdr:colOff>4495800</xdr:colOff>
      <xdr:row>259</xdr:row>
      <xdr:rowOff>47625</xdr:rowOff>
    </xdr:from>
    <xdr:to>
      <xdr:col>1</xdr:col>
      <xdr:colOff>7162800</xdr:colOff>
      <xdr:row>259</xdr:row>
      <xdr:rowOff>485775</xdr:rowOff>
    </xdr:to>
    <xdr:pic>
      <xdr:nvPicPr>
        <xdr:cNvPr id="91" name="NDMHelpFormula_045">
          <a:extLst>
            <a:ext uri="{FF2B5EF4-FFF2-40B4-BE49-F238E27FC236}">
              <a16:creationId xmlns:a16="http://schemas.microsoft.com/office/drawing/2014/main" id="{3D9D6CDC-C59E-4DE0-AD97-22966526DE0B}"/>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7065525"/>
          <a:ext cx="2667000" cy="438150"/>
        </a:xfrm>
        <a:prstGeom prst="rect">
          <a:avLst/>
        </a:prstGeom>
      </xdr:spPr>
    </xdr:pic>
    <xdr:clientData/>
  </xdr:twoCellAnchor>
  <xdr:twoCellAnchor>
    <xdr:from>
      <xdr:col>1</xdr:col>
      <xdr:colOff>3540125</xdr:colOff>
      <xdr:row>260</xdr:row>
      <xdr:rowOff>50800</xdr:rowOff>
    </xdr:from>
    <xdr:to>
      <xdr:col>2</xdr:col>
      <xdr:colOff>203200</xdr:colOff>
      <xdr:row>260</xdr:row>
      <xdr:rowOff>787400</xdr:rowOff>
    </xdr:to>
    <xdr:pic>
      <xdr:nvPicPr>
        <xdr:cNvPr id="93" name="NDMHelpFormula_046">
          <a:extLst>
            <a:ext uri="{FF2B5EF4-FFF2-40B4-BE49-F238E27FC236}">
              <a16:creationId xmlns:a16="http://schemas.microsoft.com/office/drawing/2014/main" id="{113A3091-2C97-4AE2-B521-6C80FD5CB2AB}"/>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7602100"/>
          <a:ext cx="4578350" cy="736600"/>
        </a:xfrm>
        <a:prstGeom prst="rect">
          <a:avLst/>
        </a:prstGeom>
      </xdr:spPr>
    </xdr:pic>
    <xdr:clientData/>
  </xdr:twoCellAnchor>
  <xdr:twoCellAnchor>
    <xdr:from>
      <xdr:col>1</xdr:col>
      <xdr:colOff>2971800</xdr:colOff>
      <xdr:row>269</xdr:row>
      <xdr:rowOff>47625</xdr:rowOff>
    </xdr:from>
    <xdr:to>
      <xdr:col>2</xdr:col>
      <xdr:colOff>771525</xdr:colOff>
      <xdr:row>269</xdr:row>
      <xdr:rowOff>485775</xdr:rowOff>
    </xdr:to>
    <xdr:pic>
      <xdr:nvPicPr>
        <xdr:cNvPr id="95" name="NDMHelpFormula_047">
          <a:extLst>
            <a:ext uri="{FF2B5EF4-FFF2-40B4-BE49-F238E27FC236}">
              <a16:creationId xmlns:a16="http://schemas.microsoft.com/office/drawing/2014/main" id="{202D4C6B-C205-4336-9E47-4BBC967248AD}"/>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69780150"/>
          <a:ext cx="5715000" cy="438150"/>
        </a:xfrm>
        <a:prstGeom prst="rect">
          <a:avLst/>
        </a:prstGeom>
      </xdr:spPr>
    </xdr:pic>
    <xdr:clientData/>
  </xdr:twoCellAnchor>
  <xdr:twoCellAnchor>
    <xdr:from>
      <xdr:col>1</xdr:col>
      <xdr:colOff>2628900</xdr:colOff>
      <xdr:row>270</xdr:row>
      <xdr:rowOff>47625</xdr:rowOff>
    </xdr:from>
    <xdr:to>
      <xdr:col>2</xdr:col>
      <xdr:colOff>1114425</xdr:colOff>
      <xdr:row>270</xdr:row>
      <xdr:rowOff>485775</xdr:rowOff>
    </xdr:to>
    <xdr:pic>
      <xdr:nvPicPr>
        <xdr:cNvPr id="97" name="NDMHelpFormula_048">
          <a:extLst>
            <a:ext uri="{FF2B5EF4-FFF2-40B4-BE49-F238E27FC236}">
              <a16:creationId xmlns:a16="http://schemas.microsoft.com/office/drawing/2014/main" id="{F56D924D-8864-4F17-8785-EA5D54868FFC}"/>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0313550"/>
          <a:ext cx="6400800" cy="438150"/>
        </a:xfrm>
        <a:prstGeom prst="rect">
          <a:avLst/>
        </a:prstGeom>
      </xdr:spPr>
    </xdr:pic>
    <xdr:clientData/>
  </xdr:twoCellAnchor>
  <xdr:twoCellAnchor>
    <xdr:from>
      <xdr:col>1</xdr:col>
      <xdr:colOff>4635500</xdr:colOff>
      <xdr:row>285</xdr:row>
      <xdr:rowOff>47625</xdr:rowOff>
    </xdr:from>
    <xdr:to>
      <xdr:col>1</xdr:col>
      <xdr:colOff>7023100</xdr:colOff>
      <xdr:row>285</xdr:row>
      <xdr:rowOff>485775</xdr:rowOff>
    </xdr:to>
    <xdr:pic>
      <xdr:nvPicPr>
        <xdr:cNvPr id="99" name="NDMHelpFormula_049">
          <a:extLst>
            <a:ext uri="{FF2B5EF4-FFF2-40B4-BE49-F238E27FC236}">
              <a16:creationId xmlns:a16="http://schemas.microsoft.com/office/drawing/2014/main" id="{E551B26B-C7BB-43C2-8148-6D40E4676858}"/>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3209150"/>
          <a:ext cx="2387600" cy="438150"/>
        </a:xfrm>
        <a:prstGeom prst="rect">
          <a:avLst/>
        </a:prstGeom>
      </xdr:spPr>
    </xdr:pic>
    <xdr:clientData/>
  </xdr:twoCellAnchor>
  <xdr:twoCellAnchor>
    <xdr:from>
      <xdr:col>1</xdr:col>
      <xdr:colOff>4127500</xdr:colOff>
      <xdr:row>288</xdr:row>
      <xdr:rowOff>47625</xdr:rowOff>
    </xdr:from>
    <xdr:to>
      <xdr:col>1</xdr:col>
      <xdr:colOff>7531100</xdr:colOff>
      <xdr:row>288</xdr:row>
      <xdr:rowOff>485775</xdr:rowOff>
    </xdr:to>
    <xdr:pic>
      <xdr:nvPicPr>
        <xdr:cNvPr id="101" name="NDMHelpFormula_050">
          <a:extLst>
            <a:ext uri="{FF2B5EF4-FFF2-40B4-BE49-F238E27FC236}">
              <a16:creationId xmlns:a16="http://schemas.microsoft.com/office/drawing/2014/main" id="{47959F43-DA6E-402F-A81A-9776024D8388}"/>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4066400"/>
          <a:ext cx="3403600" cy="438150"/>
        </a:xfrm>
        <a:prstGeom prst="rect">
          <a:avLst/>
        </a:prstGeom>
      </xdr:spPr>
    </xdr:pic>
    <xdr:clientData/>
  </xdr:twoCellAnchor>
  <xdr:twoCellAnchor>
    <xdr:from>
      <xdr:col>1</xdr:col>
      <xdr:colOff>5060950</xdr:colOff>
      <xdr:row>289</xdr:row>
      <xdr:rowOff>50800</xdr:rowOff>
    </xdr:from>
    <xdr:to>
      <xdr:col>1</xdr:col>
      <xdr:colOff>6597650</xdr:colOff>
      <xdr:row>289</xdr:row>
      <xdr:rowOff>787400</xdr:rowOff>
    </xdr:to>
    <xdr:pic>
      <xdr:nvPicPr>
        <xdr:cNvPr id="103" name="NDMHelpFormula_051">
          <a:extLst>
            <a:ext uri="{FF2B5EF4-FFF2-40B4-BE49-F238E27FC236}">
              <a16:creationId xmlns:a16="http://schemas.microsoft.com/office/drawing/2014/main" id="{28CA0F29-8245-4C72-BF80-E3F9222F13E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4602975"/>
          <a:ext cx="1536700" cy="736600"/>
        </a:xfrm>
        <a:prstGeom prst="rect">
          <a:avLst/>
        </a:prstGeom>
      </xdr:spPr>
    </xdr:pic>
    <xdr:clientData/>
  </xdr:twoCellAnchor>
  <xdr:twoCellAnchor>
    <xdr:from>
      <xdr:col>1</xdr:col>
      <xdr:colOff>4524375</xdr:colOff>
      <xdr:row>291</xdr:row>
      <xdr:rowOff>50800</xdr:rowOff>
    </xdr:from>
    <xdr:to>
      <xdr:col>1</xdr:col>
      <xdr:colOff>7134225</xdr:colOff>
      <xdr:row>291</xdr:row>
      <xdr:rowOff>787400</xdr:rowOff>
    </xdr:to>
    <xdr:pic>
      <xdr:nvPicPr>
        <xdr:cNvPr id="105" name="NDMHelpFormula_052">
          <a:extLst>
            <a:ext uri="{FF2B5EF4-FFF2-40B4-BE49-F238E27FC236}">
              <a16:creationId xmlns:a16="http://schemas.microsoft.com/office/drawing/2014/main" id="{AC9C434D-862A-40F5-8795-9504223DD049}"/>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5603100"/>
          <a:ext cx="2609850" cy="736600"/>
        </a:xfrm>
        <a:prstGeom prst="rect">
          <a:avLst/>
        </a:prstGeom>
      </xdr:spPr>
    </xdr:pic>
    <xdr:clientData/>
  </xdr:twoCellAnchor>
  <xdr:twoCellAnchor>
    <xdr:from>
      <xdr:col>1</xdr:col>
      <xdr:colOff>4514850</xdr:colOff>
      <xdr:row>307</xdr:row>
      <xdr:rowOff>47625</xdr:rowOff>
    </xdr:from>
    <xdr:to>
      <xdr:col>1</xdr:col>
      <xdr:colOff>7143750</xdr:colOff>
      <xdr:row>307</xdr:row>
      <xdr:rowOff>485775</xdr:rowOff>
    </xdr:to>
    <xdr:pic>
      <xdr:nvPicPr>
        <xdr:cNvPr id="107" name="NDMHelpFormula_053">
          <a:extLst>
            <a:ext uri="{FF2B5EF4-FFF2-40B4-BE49-F238E27FC236}">
              <a16:creationId xmlns:a16="http://schemas.microsoft.com/office/drawing/2014/main" id="{CE84EF93-E9E3-4F81-8D75-46A70B922DD2}"/>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78914625"/>
          <a:ext cx="2628900" cy="438150"/>
        </a:xfrm>
        <a:prstGeom prst="rect">
          <a:avLst/>
        </a:prstGeom>
      </xdr:spPr>
    </xdr:pic>
    <xdr:clientData/>
  </xdr:twoCellAnchor>
  <xdr:twoCellAnchor>
    <xdr:from>
      <xdr:col>1</xdr:col>
      <xdr:colOff>3603625</xdr:colOff>
      <xdr:row>309</xdr:row>
      <xdr:rowOff>50800</xdr:rowOff>
    </xdr:from>
    <xdr:to>
      <xdr:col>2</xdr:col>
      <xdr:colOff>139700</xdr:colOff>
      <xdr:row>309</xdr:row>
      <xdr:rowOff>787400</xdr:rowOff>
    </xdr:to>
    <xdr:pic>
      <xdr:nvPicPr>
        <xdr:cNvPr id="109" name="NDMHelpFormula_054">
          <a:extLst>
            <a:ext uri="{FF2B5EF4-FFF2-40B4-BE49-F238E27FC236}">
              <a16:creationId xmlns:a16="http://schemas.microsoft.com/office/drawing/2014/main" id="{31D2A2BC-618C-4294-AE68-9B94E0A4B63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79613125"/>
          <a:ext cx="4451350" cy="736600"/>
        </a:xfrm>
        <a:prstGeom prst="rect">
          <a:avLst/>
        </a:prstGeom>
      </xdr:spPr>
    </xdr:pic>
    <xdr:clientData/>
  </xdr:twoCellAnchor>
  <xdr:twoCellAnchor>
    <xdr:from>
      <xdr:col>1</xdr:col>
      <xdr:colOff>4441825</xdr:colOff>
      <xdr:row>315</xdr:row>
      <xdr:rowOff>47625</xdr:rowOff>
    </xdr:from>
    <xdr:to>
      <xdr:col>1</xdr:col>
      <xdr:colOff>7216775</xdr:colOff>
      <xdr:row>315</xdr:row>
      <xdr:rowOff>485775</xdr:rowOff>
    </xdr:to>
    <xdr:pic>
      <xdr:nvPicPr>
        <xdr:cNvPr id="111" name="NDMHelpFormula_055">
          <a:extLst>
            <a:ext uri="{FF2B5EF4-FFF2-40B4-BE49-F238E27FC236}">
              <a16:creationId xmlns:a16="http://schemas.microsoft.com/office/drawing/2014/main" id="{B84CC99A-6F77-4A80-BFA3-4A52E2133D2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1257775"/>
          <a:ext cx="2774950" cy="438150"/>
        </a:xfrm>
        <a:prstGeom prst="rect">
          <a:avLst/>
        </a:prstGeom>
      </xdr:spPr>
    </xdr:pic>
    <xdr:clientData/>
  </xdr:twoCellAnchor>
  <xdr:twoCellAnchor>
    <xdr:from>
      <xdr:col>1</xdr:col>
      <xdr:colOff>4733925</xdr:colOff>
      <xdr:row>318</xdr:row>
      <xdr:rowOff>50800</xdr:rowOff>
    </xdr:from>
    <xdr:to>
      <xdr:col>1</xdr:col>
      <xdr:colOff>6924675</xdr:colOff>
      <xdr:row>318</xdr:row>
      <xdr:rowOff>787400</xdr:rowOff>
    </xdr:to>
    <xdr:pic>
      <xdr:nvPicPr>
        <xdr:cNvPr id="113" name="NDMHelpFormula_056">
          <a:extLst>
            <a:ext uri="{FF2B5EF4-FFF2-40B4-BE49-F238E27FC236}">
              <a16:creationId xmlns:a16="http://schemas.microsoft.com/office/drawing/2014/main" id="{A62A0739-72FC-492F-98ED-D6FCC634C0A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2118200"/>
          <a:ext cx="2190750" cy="736600"/>
        </a:xfrm>
        <a:prstGeom prst="rect">
          <a:avLst/>
        </a:prstGeom>
      </xdr:spPr>
    </xdr:pic>
    <xdr:clientData/>
  </xdr:twoCellAnchor>
  <xdr:twoCellAnchor>
    <xdr:from>
      <xdr:col>1</xdr:col>
      <xdr:colOff>4924425</xdr:colOff>
      <xdr:row>319</xdr:row>
      <xdr:rowOff>47625</xdr:rowOff>
    </xdr:from>
    <xdr:to>
      <xdr:col>1</xdr:col>
      <xdr:colOff>6734175</xdr:colOff>
      <xdr:row>319</xdr:row>
      <xdr:rowOff>485775</xdr:rowOff>
    </xdr:to>
    <xdr:pic>
      <xdr:nvPicPr>
        <xdr:cNvPr id="115" name="NDMHelpFormula_057">
          <a:extLst>
            <a:ext uri="{FF2B5EF4-FFF2-40B4-BE49-F238E27FC236}">
              <a16:creationId xmlns:a16="http://schemas.microsoft.com/office/drawing/2014/main" id="{9EAC0E2E-AB03-4A0B-A6D0-3CB40891E703}"/>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2953225"/>
          <a:ext cx="1809750" cy="438150"/>
        </a:xfrm>
        <a:prstGeom prst="rect">
          <a:avLst/>
        </a:prstGeom>
      </xdr:spPr>
    </xdr:pic>
    <xdr:clientData/>
  </xdr:twoCellAnchor>
  <xdr:twoCellAnchor>
    <xdr:from>
      <xdr:col>1</xdr:col>
      <xdr:colOff>3971925</xdr:colOff>
      <xdr:row>336</xdr:row>
      <xdr:rowOff>50800</xdr:rowOff>
    </xdr:from>
    <xdr:to>
      <xdr:col>1</xdr:col>
      <xdr:colOff>7686675</xdr:colOff>
      <xdr:row>336</xdr:row>
      <xdr:rowOff>787400</xdr:rowOff>
    </xdr:to>
    <xdr:pic>
      <xdr:nvPicPr>
        <xdr:cNvPr id="117" name="NDMHelpFormula_058">
          <a:extLst>
            <a:ext uri="{FF2B5EF4-FFF2-40B4-BE49-F238E27FC236}">
              <a16:creationId xmlns:a16="http://schemas.microsoft.com/office/drawing/2014/main" id="{AF2CED47-4BF1-4A2D-B11B-66E5B05CEDFB}"/>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6175850"/>
          <a:ext cx="3714750" cy="736600"/>
        </a:xfrm>
        <a:prstGeom prst="rect">
          <a:avLst/>
        </a:prstGeom>
      </xdr:spPr>
    </xdr:pic>
    <xdr:clientData/>
  </xdr:twoCellAnchor>
  <xdr:twoCellAnchor>
    <xdr:from>
      <xdr:col>1</xdr:col>
      <xdr:colOff>3778250</xdr:colOff>
      <xdr:row>337</xdr:row>
      <xdr:rowOff>47625</xdr:rowOff>
    </xdr:from>
    <xdr:to>
      <xdr:col>1</xdr:col>
      <xdr:colOff>7880350</xdr:colOff>
      <xdr:row>337</xdr:row>
      <xdr:rowOff>485775</xdr:rowOff>
    </xdr:to>
    <xdr:pic>
      <xdr:nvPicPr>
        <xdr:cNvPr id="119" name="NDMHelpFormula_059">
          <a:extLst>
            <a:ext uri="{FF2B5EF4-FFF2-40B4-BE49-F238E27FC236}">
              <a16:creationId xmlns:a16="http://schemas.microsoft.com/office/drawing/2014/main" id="{23B5245C-CAF1-4DAB-907C-F4946984ED9D}"/>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7010875"/>
          <a:ext cx="4102100" cy="438150"/>
        </a:xfrm>
        <a:prstGeom prst="rect">
          <a:avLst/>
        </a:prstGeom>
      </xdr:spPr>
    </xdr:pic>
    <xdr:clientData/>
  </xdr:twoCellAnchor>
  <xdr:twoCellAnchor>
    <xdr:from>
      <xdr:col>1</xdr:col>
      <xdr:colOff>3848100</xdr:colOff>
      <xdr:row>338</xdr:row>
      <xdr:rowOff>47625</xdr:rowOff>
    </xdr:from>
    <xdr:to>
      <xdr:col>1</xdr:col>
      <xdr:colOff>7810500</xdr:colOff>
      <xdr:row>338</xdr:row>
      <xdr:rowOff>485775</xdr:rowOff>
    </xdr:to>
    <xdr:pic>
      <xdr:nvPicPr>
        <xdr:cNvPr id="121" name="NDMHelpFormula_060">
          <a:extLst>
            <a:ext uri="{FF2B5EF4-FFF2-40B4-BE49-F238E27FC236}">
              <a16:creationId xmlns:a16="http://schemas.microsoft.com/office/drawing/2014/main" id="{CEF5A4CC-E5B0-46C5-B5BC-EC3BC17B222E}"/>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7544275"/>
          <a:ext cx="3962400" cy="438150"/>
        </a:xfrm>
        <a:prstGeom prst="rect">
          <a:avLst/>
        </a:prstGeom>
      </xdr:spPr>
    </xdr:pic>
    <xdr:clientData/>
  </xdr:twoCellAnchor>
  <xdr:twoCellAnchor>
    <xdr:from>
      <xdr:col>1</xdr:col>
      <xdr:colOff>4924425</xdr:colOff>
      <xdr:row>350</xdr:row>
      <xdr:rowOff>47625</xdr:rowOff>
    </xdr:from>
    <xdr:to>
      <xdr:col>1</xdr:col>
      <xdr:colOff>6734175</xdr:colOff>
      <xdr:row>350</xdr:row>
      <xdr:rowOff>485775</xdr:rowOff>
    </xdr:to>
    <xdr:pic>
      <xdr:nvPicPr>
        <xdr:cNvPr id="123" name="NDMHelpFormula_061">
          <a:extLst>
            <a:ext uri="{FF2B5EF4-FFF2-40B4-BE49-F238E27FC236}">
              <a16:creationId xmlns:a16="http://schemas.microsoft.com/office/drawing/2014/main" id="{E1A1826A-B070-4352-9C12-E58CDBFDC06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89906475"/>
          <a:ext cx="1809750" cy="438150"/>
        </a:xfrm>
        <a:prstGeom prst="rect">
          <a:avLst/>
        </a:prstGeom>
      </xdr:spPr>
    </xdr:pic>
    <xdr:clientData/>
  </xdr:twoCellAnchor>
  <xdr:twoCellAnchor>
    <xdr:from>
      <xdr:col>1</xdr:col>
      <xdr:colOff>3673475</xdr:colOff>
      <xdr:row>351</xdr:row>
      <xdr:rowOff>50800</xdr:rowOff>
    </xdr:from>
    <xdr:to>
      <xdr:col>2</xdr:col>
      <xdr:colOff>69850</xdr:colOff>
      <xdr:row>351</xdr:row>
      <xdr:rowOff>787400</xdr:rowOff>
    </xdr:to>
    <xdr:pic>
      <xdr:nvPicPr>
        <xdr:cNvPr id="125" name="NDMHelpFormula_062">
          <a:extLst>
            <a:ext uri="{FF2B5EF4-FFF2-40B4-BE49-F238E27FC236}">
              <a16:creationId xmlns:a16="http://schemas.microsoft.com/office/drawing/2014/main" id="{08942FF6-931E-4730-ABBE-9EDBAE02F95E}"/>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0443050"/>
          <a:ext cx="4311650" cy="736600"/>
        </a:xfrm>
        <a:prstGeom prst="rect">
          <a:avLst/>
        </a:prstGeom>
      </xdr:spPr>
    </xdr:pic>
    <xdr:clientData/>
  </xdr:twoCellAnchor>
  <xdr:twoCellAnchor>
    <xdr:from>
      <xdr:col>1</xdr:col>
      <xdr:colOff>5191125</xdr:colOff>
      <xdr:row>352</xdr:row>
      <xdr:rowOff>47625</xdr:rowOff>
    </xdr:from>
    <xdr:to>
      <xdr:col>1</xdr:col>
      <xdr:colOff>6467475</xdr:colOff>
      <xdr:row>352</xdr:row>
      <xdr:rowOff>485775</xdr:rowOff>
    </xdr:to>
    <xdr:pic>
      <xdr:nvPicPr>
        <xdr:cNvPr id="127" name="NDMHelpFormula_063">
          <a:extLst>
            <a:ext uri="{FF2B5EF4-FFF2-40B4-BE49-F238E27FC236}">
              <a16:creationId xmlns:a16="http://schemas.microsoft.com/office/drawing/2014/main" id="{1B8C876C-E5AD-48B6-AA40-A208AAF3FA0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1278075"/>
          <a:ext cx="1276350" cy="438150"/>
        </a:xfrm>
        <a:prstGeom prst="rect">
          <a:avLst/>
        </a:prstGeom>
      </xdr:spPr>
    </xdr:pic>
    <xdr:clientData/>
  </xdr:twoCellAnchor>
  <xdr:twoCellAnchor>
    <xdr:from>
      <xdr:col>1</xdr:col>
      <xdr:colOff>4365625</xdr:colOff>
      <xdr:row>365</xdr:row>
      <xdr:rowOff>47625</xdr:rowOff>
    </xdr:from>
    <xdr:to>
      <xdr:col>1</xdr:col>
      <xdr:colOff>7292975</xdr:colOff>
      <xdr:row>365</xdr:row>
      <xdr:rowOff>485775</xdr:rowOff>
    </xdr:to>
    <xdr:pic>
      <xdr:nvPicPr>
        <xdr:cNvPr id="129" name="NDMHelpFormula_064">
          <a:extLst>
            <a:ext uri="{FF2B5EF4-FFF2-40B4-BE49-F238E27FC236}">
              <a16:creationId xmlns:a16="http://schemas.microsoft.com/office/drawing/2014/main" id="{7CCB1A43-45C6-456A-B718-616824DC016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3802200"/>
          <a:ext cx="2927350" cy="438150"/>
        </a:xfrm>
        <a:prstGeom prst="rect">
          <a:avLst/>
        </a:prstGeom>
      </xdr:spPr>
    </xdr:pic>
    <xdr:clientData/>
  </xdr:twoCellAnchor>
  <xdr:twoCellAnchor>
    <xdr:from>
      <xdr:col>1</xdr:col>
      <xdr:colOff>4089400</xdr:colOff>
      <xdr:row>366</xdr:row>
      <xdr:rowOff>47625</xdr:rowOff>
    </xdr:from>
    <xdr:to>
      <xdr:col>1</xdr:col>
      <xdr:colOff>7569200</xdr:colOff>
      <xdr:row>366</xdr:row>
      <xdr:rowOff>485775</xdr:rowOff>
    </xdr:to>
    <xdr:pic>
      <xdr:nvPicPr>
        <xdr:cNvPr id="131" name="NDMHelpFormula_065">
          <a:extLst>
            <a:ext uri="{FF2B5EF4-FFF2-40B4-BE49-F238E27FC236}">
              <a16:creationId xmlns:a16="http://schemas.microsoft.com/office/drawing/2014/main" id="{4D29BF8F-1692-4250-B96C-8E52B79115A5}"/>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4335600"/>
          <a:ext cx="3479800" cy="438150"/>
        </a:xfrm>
        <a:prstGeom prst="rect">
          <a:avLst/>
        </a:prstGeom>
      </xdr:spPr>
    </xdr:pic>
    <xdr:clientData/>
  </xdr:twoCellAnchor>
  <xdr:twoCellAnchor>
    <xdr:from>
      <xdr:col>1</xdr:col>
      <xdr:colOff>4203700</xdr:colOff>
      <xdr:row>375</xdr:row>
      <xdr:rowOff>47625</xdr:rowOff>
    </xdr:from>
    <xdr:to>
      <xdr:col>1</xdr:col>
      <xdr:colOff>7454900</xdr:colOff>
      <xdr:row>375</xdr:row>
      <xdr:rowOff>485775</xdr:rowOff>
    </xdr:to>
    <xdr:pic>
      <xdr:nvPicPr>
        <xdr:cNvPr id="133" name="NDMHelpFormula_066">
          <a:extLst>
            <a:ext uri="{FF2B5EF4-FFF2-40B4-BE49-F238E27FC236}">
              <a16:creationId xmlns:a16="http://schemas.microsoft.com/office/drawing/2014/main" id="{3C6AA8BC-CED9-4FE5-A5C9-4C1E418222A1}"/>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6164400"/>
          <a:ext cx="3251200" cy="438150"/>
        </a:xfrm>
        <a:prstGeom prst="rect">
          <a:avLst/>
        </a:prstGeom>
      </xdr:spPr>
    </xdr:pic>
    <xdr:clientData/>
  </xdr:twoCellAnchor>
  <xdr:twoCellAnchor>
    <xdr:from>
      <xdr:col>1</xdr:col>
      <xdr:colOff>4762500</xdr:colOff>
      <xdr:row>388</xdr:row>
      <xdr:rowOff>50800</xdr:rowOff>
    </xdr:from>
    <xdr:to>
      <xdr:col>1</xdr:col>
      <xdr:colOff>6896100</xdr:colOff>
      <xdr:row>388</xdr:row>
      <xdr:rowOff>787400</xdr:rowOff>
    </xdr:to>
    <xdr:pic>
      <xdr:nvPicPr>
        <xdr:cNvPr id="135" name="NDMHelpFormula_067">
          <a:extLst>
            <a:ext uri="{FF2B5EF4-FFF2-40B4-BE49-F238E27FC236}">
              <a16:creationId xmlns:a16="http://schemas.microsoft.com/office/drawing/2014/main" id="{41AFAE8B-72AD-46BD-A719-960CD385BF3A}"/>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98691700"/>
          <a:ext cx="2133600" cy="736600"/>
        </a:xfrm>
        <a:prstGeom prst="rect">
          <a:avLst/>
        </a:prstGeom>
      </xdr:spPr>
    </xdr:pic>
    <xdr:clientData/>
  </xdr:twoCellAnchor>
  <xdr:twoCellAnchor>
    <xdr:from>
      <xdr:col>1</xdr:col>
      <xdr:colOff>4752975</xdr:colOff>
      <xdr:row>396</xdr:row>
      <xdr:rowOff>50800</xdr:rowOff>
    </xdr:from>
    <xdr:to>
      <xdr:col>1</xdr:col>
      <xdr:colOff>6905625</xdr:colOff>
      <xdr:row>396</xdr:row>
      <xdr:rowOff>787400</xdr:rowOff>
    </xdr:to>
    <xdr:pic>
      <xdr:nvPicPr>
        <xdr:cNvPr id="137" name="NDMHelpFormula_068">
          <a:extLst>
            <a:ext uri="{FF2B5EF4-FFF2-40B4-BE49-F238E27FC236}">
              <a16:creationId xmlns:a16="http://schemas.microsoft.com/office/drawing/2014/main" id="{F8F5BA0B-EA3E-4D77-AA7C-5C0CF3C57200}"/>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0711000"/>
          <a:ext cx="2152650" cy="736600"/>
        </a:xfrm>
        <a:prstGeom prst="rect">
          <a:avLst/>
        </a:prstGeom>
      </xdr:spPr>
    </xdr:pic>
    <xdr:clientData/>
  </xdr:twoCellAnchor>
  <xdr:twoCellAnchor>
    <xdr:from>
      <xdr:col>1</xdr:col>
      <xdr:colOff>4565650</xdr:colOff>
      <xdr:row>419</xdr:row>
      <xdr:rowOff>50800</xdr:rowOff>
    </xdr:from>
    <xdr:to>
      <xdr:col>1</xdr:col>
      <xdr:colOff>7092950</xdr:colOff>
      <xdr:row>419</xdr:row>
      <xdr:rowOff>787400</xdr:rowOff>
    </xdr:to>
    <xdr:pic>
      <xdr:nvPicPr>
        <xdr:cNvPr id="139" name="NDMHelpFormula_069">
          <a:extLst>
            <a:ext uri="{FF2B5EF4-FFF2-40B4-BE49-F238E27FC236}">
              <a16:creationId xmlns:a16="http://schemas.microsoft.com/office/drawing/2014/main" id="{E13A2380-05B1-47A8-9067-7D39CE98DCD8}"/>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5159175"/>
          <a:ext cx="2527300" cy="736600"/>
        </a:xfrm>
        <a:prstGeom prst="rect">
          <a:avLst/>
        </a:prstGeom>
      </xdr:spPr>
    </xdr:pic>
    <xdr:clientData/>
  </xdr:twoCellAnchor>
  <xdr:twoCellAnchor>
    <xdr:from>
      <xdr:col>1</xdr:col>
      <xdr:colOff>4044950</xdr:colOff>
      <xdr:row>426</xdr:row>
      <xdr:rowOff>50800</xdr:rowOff>
    </xdr:from>
    <xdr:to>
      <xdr:col>1</xdr:col>
      <xdr:colOff>7613650</xdr:colOff>
      <xdr:row>426</xdr:row>
      <xdr:rowOff>787400</xdr:rowOff>
    </xdr:to>
    <xdr:pic>
      <xdr:nvPicPr>
        <xdr:cNvPr id="141" name="NDMHelpFormula_070">
          <a:extLst>
            <a:ext uri="{FF2B5EF4-FFF2-40B4-BE49-F238E27FC236}">
              <a16:creationId xmlns:a16="http://schemas.microsoft.com/office/drawing/2014/main" id="{B565EFBA-3051-49DB-9D59-5BAACAA1D887}"/>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06968925"/>
          <a:ext cx="3568700" cy="736600"/>
        </a:xfrm>
        <a:prstGeom prst="rect">
          <a:avLst/>
        </a:prstGeom>
      </xdr:spPr>
    </xdr:pic>
    <xdr:clientData/>
  </xdr:twoCellAnchor>
  <xdr:twoCellAnchor>
    <xdr:from>
      <xdr:col>1</xdr:col>
      <xdr:colOff>4454525</xdr:colOff>
      <xdr:row>432</xdr:row>
      <xdr:rowOff>47625</xdr:rowOff>
    </xdr:from>
    <xdr:to>
      <xdr:col>1</xdr:col>
      <xdr:colOff>7204075</xdr:colOff>
      <xdr:row>432</xdr:row>
      <xdr:rowOff>485775</xdr:rowOff>
    </xdr:to>
    <xdr:pic>
      <xdr:nvPicPr>
        <xdr:cNvPr id="143" name="NDMHelpFormula_071">
          <a:extLst>
            <a:ext uri="{FF2B5EF4-FFF2-40B4-BE49-F238E27FC236}">
              <a16:creationId xmlns:a16="http://schemas.microsoft.com/office/drawing/2014/main" id="{4DDD962F-FD37-476F-8F51-61E42CFC342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08661200"/>
          <a:ext cx="2749550" cy="438150"/>
        </a:xfrm>
        <a:prstGeom prst="rect">
          <a:avLst/>
        </a:prstGeom>
      </xdr:spPr>
    </xdr:pic>
    <xdr:clientData/>
  </xdr:twoCellAnchor>
  <xdr:twoCellAnchor>
    <xdr:from>
      <xdr:col>1</xdr:col>
      <xdr:colOff>4933950</xdr:colOff>
      <xdr:row>433</xdr:row>
      <xdr:rowOff>50800</xdr:rowOff>
    </xdr:from>
    <xdr:to>
      <xdr:col>1</xdr:col>
      <xdr:colOff>6724650</xdr:colOff>
      <xdr:row>433</xdr:row>
      <xdr:rowOff>787400</xdr:rowOff>
    </xdr:to>
    <xdr:pic>
      <xdr:nvPicPr>
        <xdr:cNvPr id="145" name="NDMHelpFormula_072">
          <a:extLst>
            <a:ext uri="{FF2B5EF4-FFF2-40B4-BE49-F238E27FC236}">
              <a16:creationId xmlns:a16="http://schemas.microsoft.com/office/drawing/2014/main" id="{CE226C5E-ED75-458D-9A13-E27B0A113A46}"/>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09197775"/>
          <a:ext cx="1790700" cy="736600"/>
        </a:xfrm>
        <a:prstGeom prst="rect">
          <a:avLst/>
        </a:prstGeom>
      </xdr:spPr>
    </xdr:pic>
    <xdr:clientData/>
  </xdr:twoCellAnchor>
  <xdr:twoCellAnchor>
    <xdr:from>
      <xdr:col>1</xdr:col>
      <xdr:colOff>5003800</xdr:colOff>
      <xdr:row>445</xdr:row>
      <xdr:rowOff>47625</xdr:rowOff>
    </xdr:from>
    <xdr:to>
      <xdr:col>1</xdr:col>
      <xdr:colOff>6654800</xdr:colOff>
      <xdr:row>445</xdr:row>
      <xdr:rowOff>485775</xdr:rowOff>
    </xdr:to>
    <xdr:pic>
      <xdr:nvPicPr>
        <xdr:cNvPr id="147" name="NDMHelpFormula_073">
          <a:extLst>
            <a:ext uri="{FF2B5EF4-FFF2-40B4-BE49-F238E27FC236}">
              <a16:creationId xmlns:a16="http://schemas.microsoft.com/office/drawing/2014/main" id="{A801A8A9-18C5-4F41-B869-16C841D31653}"/>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1861600"/>
          <a:ext cx="1651000" cy="438150"/>
        </a:xfrm>
        <a:prstGeom prst="rect">
          <a:avLst/>
        </a:prstGeom>
      </xdr:spPr>
    </xdr:pic>
    <xdr:clientData/>
  </xdr:twoCellAnchor>
  <xdr:twoCellAnchor>
    <xdr:from>
      <xdr:col>1</xdr:col>
      <xdr:colOff>4892675</xdr:colOff>
      <xdr:row>446</xdr:row>
      <xdr:rowOff>50800</xdr:rowOff>
    </xdr:from>
    <xdr:to>
      <xdr:col>1</xdr:col>
      <xdr:colOff>6765925</xdr:colOff>
      <xdr:row>446</xdr:row>
      <xdr:rowOff>787400</xdr:rowOff>
    </xdr:to>
    <xdr:pic>
      <xdr:nvPicPr>
        <xdr:cNvPr id="149" name="NDMHelpFormula_074">
          <a:extLst>
            <a:ext uri="{FF2B5EF4-FFF2-40B4-BE49-F238E27FC236}">
              <a16:creationId xmlns:a16="http://schemas.microsoft.com/office/drawing/2014/main" id="{64F99E7A-9F93-41A1-A314-0088128A7718}"/>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2398175"/>
          <a:ext cx="1873250" cy="736600"/>
        </a:xfrm>
        <a:prstGeom prst="rect">
          <a:avLst/>
        </a:prstGeom>
      </xdr:spPr>
    </xdr:pic>
    <xdr:clientData/>
  </xdr:twoCellAnchor>
  <xdr:twoCellAnchor>
    <xdr:from>
      <xdr:col>1</xdr:col>
      <xdr:colOff>4127500</xdr:colOff>
      <xdr:row>499</xdr:row>
      <xdr:rowOff>47625</xdr:rowOff>
    </xdr:from>
    <xdr:to>
      <xdr:col>1</xdr:col>
      <xdr:colOff>7531100</xdr:colOff>
      <xdr:row>499</xdr:row>
      <xdr:rowOff>485775</xdr:rowOff>
    </xdr:to>
    <xdr:pic>
      <xdr:nvPicPr>
        <xdr:cNvPr id="151" name="NDMHelpFormula_075">
          <a:extLst>
            <a:ext uri="{FF2B5EF4-FFF2-40B4-BE49-F238E27FC236}">
              <a16:creationId xmlns:a16="http://schemas.microsoft.com/office/drawing/2014/main" id="{7FE7A56A-E7CA-45BE-A64B-B86ADB8140D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1891425"/>
          <a:ext cx="3403600" cy="438150"/>
        </a:xfrm>
        <a:prstGeom prst="rect">
          <a:avLst/>
        </a:prstGeom>
      </xdr:spPr>
    </xdr:pic>
    <xdr:clientData/>
  </xdr:twoCellAnchor>
  <xdr:twoCellAnchor>
    <xdr:from>
      <xdr:col>1</xdr:col>
      <xdr:colOff>4124325</xdr:colOff>
      <xdr:row>500</xdr:row>
      <xdr:rowOff>47625</xdr:rowOff>
    </xdr:from>
    <xdr:to>
      <xdr:col>1</xdr:col>
      <xdr:colOff>7534275</xdr:colOff>
      <xdr:row>500</xdr:row>
      <xdr:rowOff>485775</xdr:rowOff>
    </xdr:to>
    <xdr:pic>
      <xdr:nvPicPr>
        <xdr:cNvPr id="153" name="NDMHelpFormula_076">
          <a:extLst>
            <a:ext uri="{FF2B5EF4-FFF2-40B4-BE49-F238E27FC236}">
              <a16:creationId xmlns:a16="http://schemas.microsoft.com/office/drawing/2014/main" id="{7FAAF5A7-953D-48EF-A242-21EC4F9B0F1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2424825"/>
          <a:ext cx="3409950" cy="438150"/>
        </a:xfrm>
        <a:prstGeom prst="rect">
          <a:avLst/>
        </a:prstGeom>
      </xdr:spPr>
    </xdr:pic>
    <xdr:clientData/>
  </xdr:twoCellAnchor>
  <xdr:twoCellAnchor>
    <xdr:from>
      <xdr:col>1</xdr:col>
      <xdr:colOff>4181475</xdr:colOff>
      <xdr:row>503</xdr:row>
      <xdr:rowOff>47625</xdr:rowOff>
    </xdr:from>
    <xdr:to>
      <xdr:col>1</xdr:col>
      <xdr:colOff>7477125</xdr:colOff>
      <xdr:row>503</xdr:row>
      <xdr:rowOff>485775</xdr:rowOff>
    </xdr:to>
    <xdr:pic>
      <xdr:nvPicPr>
        <xdr:cNvPr id="155" name="NDMHelpFormula_077">
          <a:extLst>
            <a:ext uri="{FF2B5EF4-FFF2-40B4-BE49-F238E27FC236}">
              <a16:creationId xmlns:a16="http://schemas.microsoft.com/office/drawing/2014/main" id="{FCF2F27C-3E53-49D8-B541-FD5951A733A6}"/>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3282075"/>
          <a:ext cx="3295650" cy="438150"/>
        </a:xfrm>
        <a:prstGeom prst="rect">
          <a:avLst/>
        </a:prstGeom>
      </xdr:spPr>
    </xdr:pic>
    <xdr:clientData/>
  </xdr:twoCellAnchor>
  <xdr:twoCellAnchor>
    <xdr:from>
      <xdr:col>1</xdr:col>
      <xdr:colOff>4146550</xdr:colOff>
      <xdr:row>504</xdr:row>
      <xdr:rowOff>47625</xdr:rowOff>
    </xdr:from>
    <xdr:to>
      <xdr:col>1</xdr:col>
      <xdr:colOff>7512050</xdr:colOff>
      <xdr:row>504</xdr:row>
      <xdr:rowOff>485775</xdr:rowOff>
    </xdr:to>
    <xdr:pic>
      <xdr:nvPicPr>
        <xdr:cNvPr id="157" name="NDMHelpFormula_078">
          <a:extLst>
            <a:ext uri="{FF2B5EF4-FFF2-40B4-BE49-F238E27FC236}">
              <a16:creationId xmlns:a16="http://schemas.microsoft.com/office/drawing/2014/main" id="{B4616145-6476-44C7-A194-BEF4E6B56C3F}"/>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3815475"/>
          <a:ext cx="3365500" cy="438150"/>
        </a:xfrm>
        <a:prstGeom prst="rect">
          <a:avLst/>
        </a:prstGeom>
      </xdr:spPr>
    </xdr:pic>
    <xdr:clientData/>
  </xdr:twoCellAnchor>
  <xdr:twoCellAnchor>
    <xdr:from>
      <xdr:col>1</xdr:col>
      <xdr:colOff>3654425</xdr:colOff>
      <xdr:row>509</xdr:row>
      <xdr:rowOff>47625</xdr:rowOff>
    </xdr:from>
    <xdr:to>
      <xdr:col>2</xdr:col>
      <xdr:colOff>88900</xdr:colOff>
      <xdr:row>509</xdr:row>
      <xdr:rowOff>485775</xdr:rowOff>
    </xdr:to>
    <xdr:pic>
      <xdr:nvPicPr>
        <xdr:cNvPr id="159" name="NDMHelpFormula_079">
          <a:extLst>
            <a:ext uri="{FF2B5EF4-FFF2-40B4-BE49-F238E27FC236}">
              <a16:creationId xmlns:a16="http://schemas.microsoft.com/office/drawing/2014/main" id="{06985D63-4C75-4E86-BF43-9C5E5478AE06}"/>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4996575"/>
          <a:ext cx="4349750" cy="438150"/>
        </a:xfrm>
        <a:prstGeom prst="rect">
          <a:avLst/>
        </a:prstGeom>
      </xdr:spPr>
    </xdr:pic>
    <xdr:clientData/>
  </xdr:twoCellAnchor>
  <xdr:twoCellAnchor>
    <xdr:from>
      <xdr:col>1</xdr:col>
      <xdr:colOff>5168900</xdr:colOff>
      <xdr:row>514</xdr:row>
      <xdr:rowOff>50800</xdr:rowOff>
    </xdr:from>
    <xdr:to>
      <xdr:col>1</xdr:col>
      <xdr:colOff>6489700</xdr:colOff>
      <xdr:row>514</xdr:row>
      <xdr:rowOff>787400</xdr:rowOff>
    </xdr:to>
    <xdr:pic>
      <xdr:nvPicPr>
        <xdr:cNvPr id="161" name="NDMHelpFormula_080">
          <a:extLst>
            <a:ext uri="{FF2B5EF4-FFF2-40B4-BE49-F238E27FC236}">
              <a16:creationId xmlns:a16="http://schemas.microsoft.com/office/drawing/2014/main" id="{5127DF24-A240-42A2-9268-D6A3BB80B70A}"/>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6228475"/>
          <a:ext cx="1320800" cy="736600"/>
        </a:xfrm>
        <a:prstGeom prst="rect">
          <a:avLst/>
        </a:prstGeom>
      </xdr:spPr>
    </xdr:pic>
    <xdr:clientData/>
  </xdr:twoCellAnchor>
  <xdr:twoCellAnchor>
    <xdr:from>
      <xdr:col>1</xdr:col>
      <xdr:colOff>4518025</xdr:colOff>
      <xdr:row>515</xdr:row>
      <xdr:rowOff>47625</xdr:rowOff>
    </xdr:from>
    <xdr:to>
      <xdr:col>1</xdr:col>
      <xdr:colOff>7140575</xdr:colOff>
      <xdr:row>515</xdr:row>
      <xdr:rowOff>485775</xdr:rowOff>
    </xdr:to>
    <xdr:pic>
      <xdr:nvPicPr>
        <xdr:cNvPr id="163" name="NDMHelpFormula_081">
          <a:extLst>
            <a:ext uri="{FF2B5EF4-FFF2-40B4-BE49-F238E27FC236}">
              <a16:creationId xmlns:a16="http://schemas.microsoft.com/office/drawing/2014/main" id="{2FA0486E-25F3-4180-8BAE-0D91C378F812}"/>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27063500"/>
          <a:ext cx="2622550" cy="438150"/>
        </a:xfrm>
        <a:prstGeom prst="rect">
          <a:avLst/>
        </a:prstGeom>
      </xdr:spPr>
    </xdr:pic>
    <xdr:clientData/>
  </xdr:twoCellAnchor>
  <xdr:twoCellAnchor>
    <xdr:from>
      <xdr:col>1</xdr:col>
      <xdr:colOff>5041900</xdr:colOff>
      <xdr:row>516</xdr:row>
      <xdr:rowOff>50800</xdr:rowOff>
    </xdr:from>
    <xdr:to>
      <xdr:col>1</xdr:col>
      <xdr:colOff>6616700</xdr:colOff>
      <xdr:row>516</xdr:row>
      <xdr:rowOff>787400</xdr:rowOff>
    </xdr:to>
    <xdr:pic>
      <xdr:nvPicPr>
        <xdr:cNvPr id="165" name="NDMHelpFormula_082">
          <a:extLst>
            <a:ext uri="{FF2B5EF4-FFF2-40B4-BE49-F238E27FC236}">
              <a16:creationId xmlns:a16="http://schemas.microsoft.com/office/drawing/2014/main" id="{597D47B4-991D-439B-AAEC-5DEE7F4493C8}"/>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27600075"/>
          <a:ext cx="1574800" cy="736600"/>
        </a:xfrm>
        <a:prstGeom prst="rect">
          <a:avLst/>
        </a:prstGeom>
      </xdr:spPr>
    </xdr:pic>
    <xdr:clientData/>
  </xdr:twoCellAnchor>
  <xdr:twoCellAnchor>
    <xdr:from>
      <xdr:col>1</xdr:col>
      <xdr:colOff>3778250</xdr:colOff>
      <xdr:row>517</xdr:row>
      <xdr:rowOff>50800</xdr:rowOff>
    </xdr:from>
    <xdr:to>
      <xdr:col>1</xdr:col>
      <xdr:colOff>7880350</xdr:colOff>
      <xdr:row>517</xdr:row>
      <xdr:rowOff>787400</xdr:rowOff>
    </xdr:to>
    <xdr:pic>
      <xdr:nvPicPr>
        <xdr:cNvPr id="167" name="NDMHelpFormula_083">
          <a:extLst>
            <a:ext uri="{FF2B5EF4-FFF2-40B4-BE49-F238E27FC236}">
              <a16:creationId xmlns:a16="http://schemas.microsoft.com/office/drawing/2014/main" id="{1120F140-9A3F-4EC4-AD6E-A6A15063963B}"/>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28438275"/>
          <a:ext cx="4102100" cy="736600"/>
        </a:xfrm>
        <a:prstGeom prst="rect">
          <a:avLst/>
        </a:prstGeom>
      </xdr:spPr>
    </xdr:pic>
    <xdr:clientData/>
  </xdr:twoCellAnchor>
  <xdr:twoCellAnchor>
    <xdr:from>
      <xdr:col>1</xdr:col>
      <xdr:colOff>4924425</xdr:colOff>
      <xdr:row>528</xdr:row>
      <xdr:rowOff>47625</xdr:rowOff>
    </xdr:from>
    <xdr:to>
      <xdr:col>1</xdr:col>
      <xdr:colOff>6734175</xdr:colOff>
      <xdr:row>528</xdr:row>
      <xdr:rowOff>485775</xdr:rowOff>
    </xdr:to>
    <xdr:pic>
      <xdr:nvPicPr>
        <xdr:cNvPr id="169" name="NDMHelpFormula_084">
          <a:extLst>
            <a:ext uri="{FF2B5EF4-FFF2-40B4-BE49-F238E27FC236}">
              <a16:creationId xmlns:a16="http://schemas.microsoft.com/office/drawing/2014/main" id="{E4743894-D524-49DA-95B2-96A97A86474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0892550"/>
          <a:ext cx="1809750" cy="438150"/>
        </a:xfrm>
        <a:prstGeom prst="rect">
          <a:avLst/>
        </a:prstGeom>
      </xdr:spPr>
    </xdr:pic>
    <xdr:clientData/>
  </xdr:twoCellAnchor>
  <xdr:twoCellAnchor>
    <xdr:from>
      <xdr:col>1</xdr:col>
      <xdr:colOff>4400550</xdr:colOff>
      <xdr:row>534</xdr:row>
      <xdr:rowOff>47625</xdr:rowOff>
    </xdr:from>
    <xdr:to>
      <xdr:col>1</xdr:col>
      <xdr:colOff>7258050</xdr:colOff>
      <xdr:row>534</xdr:row>
      <xdr:rowOff>485775</xdr:rowOff>
    </xdr:to>
    <xdr:pic>
      <xdr:nvPicPr>
        <xdr:cNvPr id="171" name="NDMHelpFormula_085">
          <a:extLst>
            <a:ext uri="{FF2B5EF4-FFF2-40B4-BE49-F238E27FC236}">
              <a16:creationId xmlns:a16="http://schemas.microsoft.com/office/drawing/2014/main" id="{694F7E58-09CC-4D99-A304-0D4E31DE5A4E}"/>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2283200"/>
          <a:ext cx="2857500" cy="438150"/>
        </a:xfrm>
        <a:prstGeom prst="rect">
          <a:avLst/>
        </a:prstGeom>
      </xdr:spPr>
    </xdr:pic>
    <xdr:clientData/>
  </xdr:twoCellAnchor>
  <xdr:twoCellAnchor>
    <xdr:from>
      <xdr:col>1</xdr:col>
      <xdr:colOff>3838575</xdr:colOff>
      <xdr:row>537</xdr:row>
      <xdr:rowOff>50800</xdr:rowOff>
    </xdr:from>
    <xdr:to>
      <xdr:col>1</xdr:col>
      <xdr:colOff>7820025</xdr:colOff>
      <xdr:row>537</xdr:row>
      <xdr:rowOff>787400</xdr:rowOff>
    </xdr:to>
    <xdr:pic>
      <xdr:nvPicPr>
        <xdr:cNvPr id="173" name="NDMHelpFormula_086">
          <a:extLst>
            <a:ext uri="{FF2B5EF4-FFF2-40B4-BE49-F238E27FC236}">
              <a16:creationId xmlns:a16="http://schemas.microsoft.com/office/drawing/2014/main" id="{FA5B04F1-FDDC-4081-87F0-7EA5996B89A1}"/>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3143625"/>
          <a:ext cx="3981450" cy="736600"/>
        </a:xfrm>
        <a:prstGeom prst="rect">
          <a:avLst/>
        </a:prstGeom>
      </xdr:spPr>
    </xdr:pic>
    <xdr:clientData/>
  </xdr:twoCellAnchor>
  <xdr:twoCellAnchor>
    <xdr:from>
      <xdr:col>1</xdr:col>
      <xdr:colOff>4670425</xdr:colOff>
      <xdr:row>538</xdr:row>
      <xdr:rowOff>50800</xdr:rowOff>
    </xdr:from>
    <xdr:to>
      <xdr:col>1</xdr:col>
      <xdr:colOff>6988175</xdr:colOff>
      <xdr:row>538</xdr:row>
      <xdr:rowOff>787400</xdr:rowOff>
    </xdr:to>
    <xdr:pic>
      <xdr:nvPicPr>
        <xdr:cNvPr id="175" name="NDMHelpFormula_087">
          <a:extLst>
            <a:ext uri="{FF2B5EF4-FFF2-40B4-BE49-F238E27FC236}">
              <a16:creationId xmlns:a16="http://schemas.microsoft.com/office/drawing/2014/main" id="{CB9E5C26-61FB-4202-A4AC-AEE172269255}"/>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3981825"/>
          <a:ext cx="2317750" cy="736600"/>
        </a:xfrm>
        <a:prstGeom prst="rect">
          <a:avLst/>
        </a:prstGeom>
      </xdr:spPr>
    </xdr:pic>
    <xdr:clientData/>
  </xdr:twoCellAnchor>
  <xdr:twoCellAnchor>
    <xdr:from>
      <xdr:col>1</xdr:col>
      <xdr:colOff>5111750</xdr:colOff>
      <xdr:row>549</xdr:row>
      <xdr:rowOff>50800</xdr:rowOff>
    </xdr:from>
    <xdr:to>
      <xdr:col>1</xdr:col>
      <xdr:colOff>6546850</xdr:colOff>
      <xdr:row>549</xdr:row>
      <xdr:rowOff>787400</xdr:rowOff>
    </xdr:to>
    <xdr:pic>
      <xdr:nvPicPr>
        <xdr:cNvPr id="177" name="NDMHelpFormula_088">
          <a:extLst>
            <a:ext uri="{FF2B5EF4-FFF2-40B4-BE49-F238E27FC236}">
              <a16:creationId xmlns:a16="http://schemas.microsoft.com/office/drawing/2014/main" id="{C7DA96BC-FFB2-445E-88E7-D178B7F16F1E}"/>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36486900"/>
          <a:ext cx="1435100" cy="736600"/>
        </a:xfrm>
        <a:prstGeom prst="rect">
          <a:avLst/>
        </a:prstGeom>
      </xdr:spPr>
    </xdr:pic>
    <xdr:clientData/>
  </xdr:twoCellAnchor>
  <xdr:twoCellAnchor>
    <xdr:from>
      <xdr:col>1</xdr:col>
      <xdr:colOff>4273550</xdr:colOff>
      <xdr:row>550</xdr:row>
      <xdr:rowOff>47625</xdr:rowOff>
    </xdr:from>
    <xdr:to>
      <xdr:col>1</xdr:col>
      <xdr:colOff>7385050</xdr:colOff>
      <xdr:row>550</xdr:row>
      <xdr:rowOff>485775</xdr:rowOff>
    </xdr:to>
    <xdr:pic>
      <xdr:nvPicPr>
        <xdr:cNvPr id="179" name="NDMHelpFormula_089">
          <a:extLst>
            <a:ext uri="{FF2B5EF4-FFF2-40B4-BE49-F238E27FC236}">
              <a16:creationId xmlns:a16="http://schemas.microsoft.com/office/drawing/2014/main" id="{729B3C36-5577-415B-890F-E63ABFEA8210}"/>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37321925"/>
          <a:ext cx="3111500" cy="438150"/>
        </a:xfrm>
        <a:prstGeom prst="rect">
          <a:avLst/>
        </a:prstGeom>
      </xdr:spPr>
    </xdr:pic>
    <xdr:clientData/>
  </xdr:twoCellAnchor>
  <xdr:twoCellAnchor>
    <xdr:from>
      <xdr:col>1</xdr:col>
      <xdr:colOff>3609975</xdr:colOff>
      <xdr:row>551</xdr:row>
      <xdr:rowOff>47625</xdr:rowOff>
    </xdr:from>
    <xdr:to>
      <xdr:col>2</xdr:col>
      <xdr:colOff>133350</xdr:colOff>
      <xdr:row>551</xdr:row>
      <xdr:rowOff>485775</xdr:rowOff>
    </xdr:to>
    <xdr:pic>
      <xdr:nvPicPr>
        <xdr:cNvPr id="181" name="NDMHelpFormula_090">
          <a:extLst>
            <a:ext uri="{FF2B5EF4-FFF2-40B4-BE49-F238E27FC236}">
              <a16:creationId xmlns:a16="http://schemas.microsoft.com/office/drawing/2014/main" id="{7CCEA02F-F6EB-4641-94A3-78EF75897AAB}"/>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37855325"/>
          <a:ext cx="4438650" cy="438150"/>
        </a:xfrm>
        <a:prstGeom prst="rect">
          <a:avLst/>
        </a:prstGeom>
      </xdr:spPr>
    </xdr:pic>
    <xdr:clientData/>
  </xdr:twoCellAnchor>
  <xdr:twoCellAnchor>
    <xdr:from>
      <xdr:col>1</xdr:col>
      <xdr:colOff>4098925</xdr:colOff>
      <xdr:row>559</xdr:row>
      <xdr:rowOff>50800</xdr:rowOff>
    </xdr:from>
    <xdr:to>
      <xdr:col>1</xdr:col>
      <xdr:colOff>7559675</xdr:colOff>
      <xdr:row>559</xdr:row>
      <xdr:rowOff>787400</xdr:rowOff>
    </xdr:to>
    <xdr:pic>
      <xdr:nvPicPr>
        <xdr:cNvPr id="183" name="NDMHelpFormula_091">
          <a:extLst>
            <a:ext uri="{FF2B5EF4-FFF2-40B4-BE49-F238E27FC236}">
              <a16:creationId xmlns:a16="http://schemas.microsoft.com/office/drawing/2014/main" id="{4E998C7D-96B6-4E7C-9771-ED1CECE2DFE5}"/>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39573000"/>
          <a:ext cx="3460750" cy="736600"/>
        </a:xfrm>
        <a:prstGeom prst="rect">
          <a:avLst/>
        </a:prstGeom>
      </xdr:spPr>
    </xdr:pic>
    <xdr:clientData/>
  </xdr:twoCellAnchor>
  <xdr:twoCellAnchor>
    <xdr:from>
      <xdr:col>1</xdr:col>
      <xdr:colOff>4664075</xdr:colOff>
      <xdr:row>562</xdr:row>
      <xdr:rowOff>50800</xdr:rowOff>
    </xdr:from>
    <xdr:to>
      <xdr:col>1</xdr:col>
      <xdr:colOff>6994525</xdr:colOff>
      <xdr:row>562</xdr:row>
      <xdr:rowOff>787400</xdr:rowOff>
    </xdr:to>
    <xdr:pic>
      <xdr:nvPicPr>
        <xdr:cNvPr id="185" name="NDMHelpFormula_092">
          <a:extLst>
            <a:ext uri="{FF2B5EF4-FFF2-40B4-BE49-F238E27FC236}">
              <a16:creationId xmlns:a16="http://schemas.microsoft.com/office/drawing/2014/main" id="{93CEC104-2AAA-407B-97FA-FDA26EBD4D2D}"/>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0735050"/>
          <a:ext cx="2330450" cy="736600"/>
        </a:xfrm>
        <a:prstGeom prst="rect">
          <a:avLst/>
        </a:prstGeom>
      </xdr:spPr>
    </xdr:pic>
    <xdr:clientData/>
  </xdr:twoCellAnchor>
  <xdr:twoCellAnchor>
    <xdr:from>
      <xdr:col>1</xdr:col>
      <xdr:colOff>4216400</xdr:colOff>
      <xdr:row>564</xdr:row>
      <xdr:rowOff>50800</xdr:rowOff>
    </xdr:from>
    <xdr:to>
      <xdr:col>1</xdr:col>
      <xdr:colOff>7442200</xdr:colOff>
      <xdr:row>564</xdr:row>
      <xdr:rowOff>787400</xdr:rowOff>
    </xdr:to>
    <xdr:pic>
      <xdr:nvPicPr>
        <xdr:cNvPr id="187" name="NDMHelpFormula_093">
          <a:extLst>
            <a:ext uri="{FF2B5EF4-FFF2-40B4-BE49-F238E27FC236}">
              <a16:creationId xmlns:a16="http://schemas.microsoft.com/office/drawing/2014/main" id="{A7B6E130-21C5-488C-8FF9-F83EE9B76432}"/>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1735175"/>
          <a:ext cx="3225800" cy="736600"/>
        </a:xfrm>
        <a:prstGeom prst="rect">
          <a:avLst/>
        </a:prstGeom>
      </xdr:spPr>
    </xdr:pic>
    <xdr:clientData/>
  </xdr:twoCellAnchor>
  <xdr:twoCellAnchor>
    <xdr:from>
      <xdr:col>1</xdr:col>
      <xdr:colOff>3898900</xdr:colOff>
      <xdr:row>565</xdr:row>
      <xdr:rowOff>47625</xdr:rowOff>
    </xdr:from>
    <xdr:to>
      <xdr:col>1</xdr:col>
      <xdr:colOff>7759700</xdr:colOff>
      <xdr:row>565</xdr:row>
      <xdr:rowOff>485775</xdr:rowOff>
    </xdr:to>
    <xdr:pic>
      <xdr:nvPicPr>
        <xdr:cNvPr id="189" name="NDMHelpFormula_094">
          <a:extLst>
            <a:ext uri="{FF2B5EF4-FFF2-40B4-BE49-F238E27FC236}">
              <a16:creationId xmlns:a16="http://schemas.microsoft.com/office/drawing/2014/main" id="{00AB3D9C-4F2D-4BA0-AF46-15DD03E6921F}"/>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2570200"/>
          <a:ext cx="3860800" cy="438150"/>
        </a:xfrm>
        <a:prstGeom prst="rect">
          <a:avLst/>
        </a:prstGeom>
      </xdr:spPr>
    </xdr:pic>
    <xdr:clientData/>
  </xdr:twoCellAnchor>
  <xdr:twoCellAnchor>
    <xdr:from>
      <xdr:col>1</xdr:col>
      <xdr:colOff>4540250</xdr:colOff>
      <xdr:row>566</xdr:row>
      <xdr:rowOff>50800</xdr:rowOff>
    </xdr:from>
    <xdr:to>
      <xdr:col>1</xdr:col>
      <xdr:colOff>7118350</xdr:colOff>
      <xdr:row>566</xdr:row>
      <xdr:rowOff>787400</xdr:rowOff>
    </xdr:to>
    <xdr:pic>
      <xdr:nvPicPr>
        <xdr:cNvPr id="191" name="NDMHelpFormula_095">
          <a:extLst>
            <a:ext uri="{FF2B5EF4-FFF2-40B4-BE49-F238E27FC236}">
              <a16:creationId xmlns:a16="http://schemas.microsoft.com/office/drawing/2014/main" id="{21A8F954-BA1A-4D64-A59B-84BC93BD4A49}"/>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3106775"/>
          <a:ext cx="2578100" cy="736600"/>
        </a:xfrm>
        <a:prstGeom prst="rect">
          <a:avLst/>
        </a:prstGeom>
      </xdr:spPr>
    </xdr:pic>
    <xdr:clientData/>
  </xdr:twoCellAnchor>
  <xdr:twoCellAnchor>
    <xdr:from>
      <xdr:col>1</xdr:col>
      <xdr:colOff>3495675</xdr:colOff>
      <xdr:row>567</xdr:row>
      <xdr:rowOff>50800</xdr:rowOff>
    </xdr:from>
    <xdr:to>
      <xdr:col>2</xdr:col>
      <xdr:colOff>247650</xdr:colOff>
      <xdr:row>567</xdr:row>
      <xdr:rowOff>787400</xdr:rowOff>
    </xdr:to>
    <xdr:pic>
      <xdr:nvPicPr>
        <xdr:cNvPr id="193" name="NDMHelpFormula_096">
          <a:extLst>
            <a:ext uri="{FF2B5EF4-FFF2-40B4-BE49-F238E27FC236}">
              <a16:creationId xmlns:a16="http://schemas.microsoft.com/office/drawing/2014/main" id="{1686F95C-A172-47ED-9438-0DE61EFCD274}"/>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3944975"/>
          <a:ext cx="4667250" cy="736600"/>
        </a:xfrm>
        <a:prstGeom prst="rect">
          <a:avLst/>
        </a:prstGeom>
      </xdr:spPr>
    </xdr:pic>
    <xdr:clientData/>
  </xdr:twoCellAnchor>
  <xdr:twoCellAnchor>
    <xdr:from>
      <xdr:col>1</xdr:col>
      <xdr:colOff>4568825</xdr:colOff>
      <xdr:row>568</xdr:row>
      <xdr:rowOff>50800</xdr:rowOff>
    </xdr:from>
    <xdr:to>
      <xdr:col>1</xdr:col>
      <xdr:colOff>7089775</xdr:colOff>
      <xdr:row>568</xdr:row>
      <xdr:rowOff>787400</xdr:rowOff>
    </xdr:to>
    <xdr:pic>
      <xdr:nvPicPr>
        <xdr:cNvPr id="195" name="NDMHelpFormula_097">
          <a:extLst>
            <a:ext uri="{FF2B5EF4-FFF2-40B4-BE49-F238E27FC236}">
              <a16:creationId xmlns:a16="http://schemas.microsoft.com/office/drawing/2014/main" id="{3FBC50BF-7A7C-477B-8E71-C31D5D4FB633}"/>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4783175"/>
          <a:ext cx="2520950" cy="736600"/>
        </a:xfrm>
        <a:prstGeom prst="rect">
          <a:avLst/>
        </a:prstGeom>
      </xdr:spPr>
    </xdr:pic>
    <xdr:clientData/>
  </xdr:twoCellAnchor>
  <xdr:twoCellAnchor>
    <xdr:from>
      <xdr:col>1</xdr:col>
      <xdr:colOff>4826000</xdr:colOff>
      <xdr:row>569</xdr:row>
      <xdr:rowOff>47625</xdr:rowOff>
    </xdr:from>
    <xdr:to>
      <xdr:col>1</xdr:col>
      <xdr:colOff>6832600</xdr:colOff>
      <xdr:row>569</xdr:row>
      <xdr:rowOff>485775</xdr:rowOff>
    </xdr:to>
    <xdr:pic>
      <xdr:nvPicPr>
        <xdr:cNvPr id="197" name="NDMHelpFormula_098">
          <a:extLst>
            <a:ext uri="{FF2B5EF4-FFF2-40B4-BE49-F238E27FC236}">
              <a16:creationId xmlns:a16="http://schemas.microsoft.com/office/drawing/2014/main" id="{188F12FA-51C6-4CCD-BC12-81F1649A3310}"/>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5618200"/>
          <a:ext cx="2006600" cy="438150"/>
        </a:xfrm>
        <a:prstGeom prst="rect">
          <a:avLst/>
        </a:prstGeom>
      </xdr:spPr>
    </xdr:pic>
    <xdr:clientData/>
  </xdr:twoCellAnchor>
  <xdr:twoCellAnchor>
    <xdr:from>
      <xdr:col>1</xdr:col>
      <xdr:colOff>4203700</xdr:colOff>
      <xdr:row>576</xdr:row>
      <xdr:rowOff>47625</xdr:rowOff>
    </xdr:from>
    <xdr:to>
      <xdr:col>1</xdr:col>
      <xdr:colOff>7454900</xdr:colOff>
      <xdr:row>576</xdr:row>
      <xdr:rowOff>485775</xdr:rowOff>
    </xdr:to>
    <xdr:pic>
      <xdr:nvPicPr>
        <xdr:cNvPr id="199" name="NDMHelpFormula_099">
          <a:extLst>
            <a:ext uri="{FF2B5EF4-FFF2-40B4-BE49-F238E27FC236}">
              <a16:creationId xmlns:a16="http://schemas.microsoft.com/office/drawing/2014/main" id="{CD118686-6167-4DE5-9B74-B267A52EDD27}"/>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47170775"/>
          <a:ext cx="3251200" cy="438150"/>
        </a:xfrm>
        <a:prstGeom prst="rect">
          <a:avLst/>
        </a:prstGeom>
      </xdr:spPr>
    </xdr:pic>
    <xdr:clientData/>
  </xdr:twoCellAnchor>
  <xdr:twoCellAnchor>
    <xdr:from>
      <xdr:col>1</xdr:col>
      <xdr:colOff>3397250</xdr:colOff>
      <xdr:row>577</xdr:row>
      <xdr:rowOff>47625</xdr:rowOff>
    </xdr:from>
    <xdr:to>
      <xdr:col>2</xdr:col>
      <xdr:colOff>346075</xdr:colOff>
      <xdr:row>577</xdr:row>
      <xdr:rowOff>485775</xdr:rowOff>
    </xdr:to>
    <xdr:pic>
      <xdr:nvPicPr>
        <xdr:cNvPr id="201" name="NDMHelpFormula_100">
          <a:extLst>
            <a:ext uri="{FF2B5EF4-FFF2-40B4-BE49-F238E27FC236}">
              <a16:creationId xmlns:a16="http://schemas.microsoft.com/office/drawing/2014/main" id="{F1F1AB3B-FAA3-4C04-967D-71EA79B18871}"/>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47704175"/>
          <a:ext cx="4864100" cy="438150"/>
        </a:xfrm>
        <a:prstGeom prst="rect">
          <a:avLst/>
        </a:prstGeom>
      </xdr:spPr>
    </xdr:pic>
    <xdr:clientData/>
  </xdr:twoCellAnchor>
  <xdr:twoCellAnchor>
    <xdr:from>
      <xdr:col>1</xdr:col>
      <xdr:colOff>3768725</xdr:colOff>
      <xdr:row>582</xdr:row>
      <xdr:rowOff>50800</xdr:rowOff>
    </xdr:from>
    <xdr:to>
      <xdr:col>1</xdr:col>
      <xdr:colOff>7889875</xdr:colOff>
      <xdr:row>582</xdr:row>
      <xdr:rowOff>787400</xdr:rowOff>
    </xdr:to>
    <xdr:pic>
      <xdr:nvPicPr>
        <xdr:cNvPr id="203" name="NDMHelpFormula_101">
          <a:extLst>
            <a:ext uri="{FF2B5EF4-FFF2-40B4-BE49-F238E27FC236}">
              <a16:creationId xmlns:a16="http://schemas.microsoft.com/office/drawing/2014/main" id="{9496F343-F412-408A-9FC6-B9C4574F21EF}"/>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48936075"/>
          <a:ext cx="4121150" cy="736600"/>
        </a:xfrm>
        <a:prstGeom prst="rect">
          <a:avLst/>
        </a:prstGeom>
      </xdr:spPr>
    </xdr:pic>
    <xdr:clientData/>
  </xdr:twoCellAnchor>
  <xdr:twoCellAnchor>
    <xdr:from>
      <xdr:col>1</xdr:col>
      <xdr:colOff>3670300</xdr:colOff>
      <xdr:row>585</xdr:row>
      <xdr:rowOff>50800</xdr:rowOff>
    </xdr:from>
    <xdr:to>
      <xdr:col>2</xdr:col>
      <xdr:colOff>73025</xdr:colOff>
      <xdr:row>585</xdr:row>
      <xdr:rowOff>787400</xdr:rowOff>
    </xdr:to>
    <xdr:pic>
      <xdr:nvPicPr>
        <xdr:cNvPr id="205" name="NDMHelpFormula_102">
          <a:extLst>
            <a:ext uri="{FF2B5EF4-FFF2-40B4-BE49-F238E27FC236}">
              <a16:creationId xmlns:a16="http://schemas.microsoft.com/office/drawing/2014/main" id="{667DA57D-C1A3-4B91-A0B9-0A289F9A259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0098125"/>
          <a:ext cx="4318000" cy="736600"/>
        </a:xfrm>
        <a:prstGeom prst="rect">
          <a:avLst/>
        </a:prstGeom>
      </xdr:spPr>
    </xdr:pic>
    <xdr:clientData/>
  </xdr:twoCellAnchor>
  <xdr:twoCellAnchor>
    <xdr:from>
      <xdr:col>1</xdr:col>
      <xdr:colOff>5149850</xdr:colOff>
      <xdr:row>586</xdr:row>
      <xdr:rowOff>50800</xdr:rowOff>
    </xdr:from>
    <xdr:to>
      <xdr:col>1</xdr:col>
      <xdr:colOff>6508750</xdr:colOff>
      <xdr:row>586</xdr:row>
      <xdr:rowOff>787400</xdr:rowOff>
    </xdr:to>
    <xdr:pic>
      <xdr:nvPicPr>
        <xdr:cNvPr id="207" name="NDMHelpFormula_103">
          <a:extLst>
            <a:ext uri="{FF2B5EF4-FFF2-40B4-BE49-F238E27FC236}">
              <a16:creationId xmlns:a16="http://schemas.microsoft.com/office/drawing/2014/main" id="{FAC65DDC-3815-476E-8F7E-0B0052754745}"/>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0936325"/>
          <a:ext cx="1358900" cy="736600"/>
        </a:xfrm>
        <a:prstGeom prst="rect">
          <a:avLst/>
        </a:prstGeom>
      </xdr:spPr>
    </xdr:pic>
    <xdr:clientData/>
  </xdr:twoCellAnchor>
  <xdr:twoCellAnchor>
    <xdr:from>
      <xdr:col>1</xdr:col>
      <xdr:colOff>4054475</xdr:colOff>
      <xdr:row>587</xdr:row>
      <xdr:rowOff>50800</xdr:rowOff>
    </xdr:from>
    <xdr:to>
      <xdr:col>1</xdr:col>
      <xdr:colOff>7604125</xdr:colOff>
      <xdr:row>587</xdr:row>
      <xdr:rowOff>787400</xdr:rowOff>
    </xdr:to>
    <xdr:pic>
      <xdr:nvPicPr>
        <xdr:cNvPr id="209" name="NDMHelpFormula_104">
          <a:extLst>
            <a:ext uri="{FF2B5EF4-FFF2-40B4-BE49-F238E27FC236}">
              <a16:creationId xmlns:a16="http://schemas.microsoft.com/office/drawing/2014/main" id="{F1D839D9-8ED0-46BA-9D02-5F72DBE0A838}"/>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1774525"/>
          <a:ext cx="3549650" cy="736600"/>
        </a:xfrm>
        <a:prstGeom prst="rect">
          <a:avLst/>
        </a:prstGeom>
      </xdr:spPr>
    </xdr:pic>
    <xdr:clientData/>
  </xdr:twoCellAnchor>
  <xdr:twoCellAnchor>
    <xdr:from>
      <xdr:col>1</xdr:col>
      <xdr:colOff>3406775</xdr:colOff>
      <xdr:row>588</xdr:row>
      <xdr:rowOff>50800</xdr:rowOff>
    </xdr:from>
    <xdr:to>
      <xdr:col>2</xdr:col>
      <xdr:colOff>336550</xdr:colOff>
      <xdr:row>588</xdr:row>
      <xdr:rowOff>787400</xdr:rowOff>
    </xdr:to>
    <xdr:pic>
      <xdr:nvPicPr>
        <xdr:cNvPr id="211" name="NDMHelpFormula_105">
          <a:extLst>
            <a:ext uri="{FF2B5EF4-FFF2-40B4-BE49-F238E27FC236}">
              <a16:creationId xmlns:a16="http://schemas.microsoft.com/office/drawing/2014/main" id="{1EB870EF-04ED-4AF7-87B9-E757AA1F4555}"/>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2612725"/>
          <a:ext cx="4845050" cy="736600"/>
        </a:xfrm>
        <a:prstGeom prst="rect">
          <a:avLst/>
        </a:prstGeom>
      </xdr:spPr>
    </xdr:pic>
    <xdr:clientData/>
  </xdr:twoCellAnchor>
  <xdr:twoCellAnchor>
    <xdr:from>
      <xdr:col>1</xdr:col>
      <xdr:colOff>4498975</xdr:colOff>
      <xdr:row>589</xdr:row>
      <xdr:rowOff>50800</xdr:rowOff>
    </xdr:from>
    <xdr:to>
      <xdr:col>1</xdr:col>
      <xdr:colOff>7159625</xdr:colOff>
      <xdr:row>589</xdr:row>
      <xdr:rowOff>787400</xdr:rowOff>
    </xdr:to>
    <xdr:pic>
      <xdr:nvPicPr>
        <xdr:cNvPr id="213" name="NDMHelpFormula_106">
          <a:extLst>
            <a:ext uri="{FF2B5EF4-FFF2-40B4-BE49-F238E27FC236}">
              <a16:creationId xmlns:a16="http://schemas.microsoft.com/office/drawing/2014/main" id="{3DB9DDC6-59AF-4480-B303-4167D8586261}"/>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3450925"/>
          <a:ext cx="2660650" cy="736600"/>
        </a:xfrm>
        <a:prstGeom prst="rect">
          <a:avLst/>
        </a:prstGeom>
      </xdr:spPr>
    </xdr:pic>
    <xdr:clientData/>
  </xdr:twoCellAnchor>
  <xdr:twoCellAnchor>
    <xdr:from>
      <xdr:col>1</xdr:col>
      <xdr:colOff>2667000</xdr:colOff>
      <xdr:row>590</xdr:row>
      <xdr:rowOff>50800</xdr:rowOff>
    </xdr:from>
    <xdr:to>
      <xdr:col>2</xdr:col>
      <xdr:colOff>1076325</xdr:colOff>
      <xdr:row>590</xdr:row>
      <xdr:rowOff>787400</xdr:rowOff>
    </xdr:to>
    <xdr:pic>
      <xdr:nvPicPr>
        <xdr:cNvPr id="215" name="NDMHelpFormula_107">
          <a:extLst>
            <a:ext uri="{FF2B5EF4-FFF2-40B4-BE49-F238E27FC236}">
              <a16:creationId xmlns:a16="http://schemas.microsoft.com/office/drawing/2014/main" id="{E6B80286-B2D2-4F13-8343-67DDCC6D711C}"/>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4289125"/>
          <a:ext cx="6324600" cy="736600"/>
        </a:xfrm>
        <a:prstGeom prst="rect">
          <a:avLst/>
        </a:prstGeom>
      </xdr:spPr>
    </xdr:pic>
    <xdr:clientData/>
  </xdr:twoCellAnchor>
  <xdr:twoCellAnchor>
    <xdr:from>
      <xdr:col>1</xdr:col>
      <xdr:colOff>2828925</xdr:colOff>
      <xdr:row>591</xdr:row>
      <xdr:rowOff>50800</xdr:rowOff>
    </xdr:from>
    <xdr:to>
      <xdr:col>2</xdr:col>
      <xdr:colOff>914400</xdr:colOff>
      <xdr:row>591</xdr:row>
      <xdr:rowOff>787400</xdr:rowOff>
    </xdr:to>
    <xdr:pic>
      <xdr:nvPicPr>
        <xdr:cNvPr id="217" name="NDMHelpFormula_108">
          <a:extLst>
            <a:ext uri="{FF2B5EF4-FFF2-40B4-BE49-F238E27FC236}">
              <a16:creationId xmlns:a16="http://schemas.microsoft.com/office/drawing/2014/main" id="{1BCAC9CE-A266-4AD9-BB9E-8A3480A2D80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5127325"/>
          <a:ext cx="6000750" cy="736600"/>
        </a:xfrm>
        <a:prstGeom prst="rect">
          <a:avLst/>
        </a:prstGeom>
      </xdr:spPr>
    </xdr:pic>
    <xdr:clientData/>
  </xdr:twoCellAnchor>
  <xdr:twoCellAnchor>
    <xdr:from>
      <xdr:col>1</xdr:col>
      <xdr:colOff>4832350</xdr:colOff>
      <xdr:row>592</xdr:row>
      <xdr:rowOff>47625</xdr:rowOff>
    </xdr:from>
    <xdr:to>
      <xdr:col>1</xdr:col>
      <xdr:colOff>6826250</xdr:colOff>
      <xdr:row>592</xdr:row>
      <xdr:rowOff>485775</xdr:rowOff>
    </xdr:to>
    <xdr:pic>
      <xdr:nvPicPr>
        <xdr:cNvPr id="219" name="NDMHelpFormula_109">
          <a:extLst>
            <a:ext uri="{FF2B5EF4-FFF2-40B4-BE49-F238E27FC236}">
              <a16:creationId xmlns:a16="http://schemas.microsoft.com/office/drawing/2014/main" id="{8A24ED3D-791E-4E4A-89B9-A65ACEF28940}"/>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5962350"/>
          <a:ext cx="1993900" cy="438150"/>
        </a:xfrm>
        <a:prstGeom prst="rect">
          <a:avLst/>
        </a:prstGeom>
      </xdr:spPr>
    </xdr:pic>
    <xdr:clientData/>
  </xdr:twoCellAnchor>
  <xdr:twoCellAnchor>
    <xdr:from>
      <xdr:col>1</xdr:col>
      <xdr:colOff>4076700</xdr:colOff>
      <xdr:row>600</xdr:row>
      <xdr:rowOff>50800</xdr:rowOff>
    </xdr:from>
    <xdr:to>
      <xdr:col>1</xdr:col>
      <xdr:colOff>7581900</xdr:colOff>
      <xdr:row>600</xdr:row>
      <xdr:rowOff>787400</xdr:rowOff>
    </xdr:to>
    <xdr:pic>
      <xdr:nvPicPr>
        <xdr:cNvPr id="221" name="NDMHelpFormula_110">
          <a:extLst>
            <a:ext uri="{FF2B5EF4-FFF2-40B4-BE49-F238E27FC236}">
              <a16:creationId xmlns:a16="http://schemas.microsoft.com/office/drawing/2014/main" id="{033783CA-0A1C-4B9A-A709-8A4F1DAB3786}"/>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57680025"/>
          <a:ext cx="3505200" cy="736600"/>
        </a:xfrm>
        <a:prstGeom prst="rect">
          <a:avLst/>
        </a:prstGeom>
      </xdr:spPr>
    </xdr:pic>
    <xdr:clientData/>
  </xdr:twoCellAnchor>
  <xdr:twoCellAnchor>
    <xdr:from>
      <xdr:col>1</xdr:col>
      <xdr:colOff>4352925</xdr:colOff>
      <xdr:row>601</xdr:row>
      <xdr:rowOff>50800</xdr:rowOff>
    </xdr:from>
    <xdr:to>
      <xdr:col>1</xdr:col>
      <xdr:colOff>7305675</xdr:colOff>
      <xdr:row>601</xdr:row>
      <xdr:rowOff>787400</xdr:rowOff>
    </xdr:to>
    <xdr:pic>
      <xdr:nvPicPr>
        <xdr:cNvPr id="223" name="NDMHelpFormula_111">
          <a:extLst>
            <a:ext uri="{FF2B5EF4-FFF2-40B4-BE49-F238E27FC236}">
              <a16:creationId xmlns:a16="http://schemas.microsoft.com/office/drawing/2014/main" id="{FB1ABC3B-AE24-4863-B08C-896CE368BE36}"/>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58518225"/>
          <a:ext cx="2952750" cy="736600"/>
        </a:xfrm>
        <a:prstGeom prst="rect">
          <a:avLst/>
        </a:prstGeom>
      </xdr:spPr>
    </xdr:pic>
    <xdr:clientData/>
  </xdr:twoCellAnchor>
  <xdr:twoCellAnchor>
    <xdr:from>
      <xdr:col>1</xdr:col>
      <xdr:colOff>5168900</xdr:colOff>
      <xdr:row>602</xdr:row>
      <xdr:rowOff>50800</xdr:rowOff>
    </xdr:from>
    <xdr:to>
      <xdr:col>1</xdr:col>
      <xdr:colOff>6489700</xdr:colOff>
      <xdr:row>602</xdr:row>
      <xdr:rowOff>787400</xdr:rowOff>
    </xdr:to>
    <xdr:pic>
      <xdr:nvPicPr>
        <xdr:cNvPr id="225" name="NDMHelpFormula_112">
          <a:extLst>
            <a:ext uri="{FF2B5EF4-FFF2-40B4-BE49-F238E27FC236}">
              <a16:creationId xmlns:a16="http://schemas.microsoft.com/office/drawing/2014/main" id="{28227EBC-2B35-433D-8B56-0DEF26112706}"/>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59356425"/>
          <a:ext cx="1320800" cy="736600"/>
        </a:xfrm>
        <a:prstGeom prst="rect">
          <a:avLst/>
        </a:prstGeom>
      </xdr:spPr>
    </xdr:pic>
    <xdr:clientData/>
  </xdr:twoCellAnchor>
  <xdr:twoCellAnchor>
    <xdr:from>
      <xdr:col>1</xdr:col>
      <xdr:colOff>5073650</xdr:colOff>
      <xdr:row>603</xdr:row>
      <xdr:rowOff>50800</xdr:rowOff>
    </xdr:from>
    <xdr:to>
      <xdr:col>1</xdr:col>
      <xdr:colOff>6584950</xdr:colOff>
      <xdr:row>603</xdr:row>
      <xdr:rowOff>787400</xdr:rowOff>
    </xdr:to>
    <xdr:pic>
      <xdr:nvPicPr>
        <xdr:cNvPr id="227" name="NDMHelpFormula_113">
          <a:extLst>
            <a:ext uri="{FF2B5EF4-FFF2-40B4-BE49-F238E27FC236}">
              <a16:creationId xmlns:a16="http://schemas.microsoft.com/office/drawing/2014/main" id="{ADFBC366-CD2E-4BF0-976F-4F71EE7E40E4}"/>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0194625"/>
          <a:ext cx="1511300" cy="736600"/>
        </a:xfrm>
        <a:prstGeom prst="rect">
          <a:avLst/>
        </a:prstGeom>
      </xdr:spPr>
    </xdr:pic>
    <xdr:clientData/>
  </xdr:twoCellAnchor>
  <xdr:twoCellAnchor>
    <xdr:from>
      <xdr:col>1</xdr:col>
      <xdr:colOff>3956050</xdr:colOff>
      <xdr:row>604</xdr:row>
      <xdr:rowOff>50800</xdr:rowOff>
    </xdr:from>
    <xdr:to>
      <xdr:col>1</xdr:col>
      <xdr:colOff>7702550</xdr:colOff>
      <xdr:row>604</xdr:row>
      <xdr:rowOff>787400</xdr:rowOff>
    </xdr:to>
    <xdr:pic>
      <xdr:nvPicPr>
        <xdr:cNvPr id="229" name="NDMHelpFormula_114">
          <a:extLst>
            <a:ext uri="{FF2B5EF4-FFF2-40B4-BE49-F238E27FC236}">
              <a16:creationId xmlns:a16="http://schemas.microsoft.com/office/drawing/2014/main" id="{E45B9577-B31A-4B5A-8BF9-E7D1A8266655}"/>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1032825"/>
          <a:ext cx="3746500" cy="736600"/>
        </a:xfrm>
        <a:prstGeom prst="rect">
          <a:avLst/>
        </a:prstGeom>
      </xdr:spPr>
    </xdr:pic>
    <xdr:clientData/>
  </xdr:twoCellAnchor>
  <xdr:twoCellAnchor>
    <xdr:from>
      <xdr:col>1</xdr:col>
      <xdr:colOff>3952875</xdr:colOff>
      <xdr:row>605</xdr:row>
      <xdr:rowOff>47625</xdr:rowOff>
    </xdr:from>
    <xdr:to>
      <xdr:col>1</xdr:col>
      <xdr:colOff>7705725</xdr:colOff>
      <xdr:row>605</xdr:row>
      <xdr:rowOff>485775</xdr:rowOff>
    </xdr:to>
    <xdr:pic>
      <xdr:nvPicPr>
        <xdr:cNvPr id="231" name="NDMHelpFormula_115">
          <a:extLst>
            <a:ext uri="{FF2B5EF4-FFF2-40B4-BE49-F238E27FC236}">
              <a16:creationId xmlns:a16="http://schemas.microsoft.com/office/drawing/2014/main" id="{3133B184-568C-4BD1-872A-EEA19682D0D2}"/>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1867850"/>
          <a:ext cx="3752850" cy="438150"/>
        </a:xfrm>
        <a:prstGeom prst="rect">
          <a:avLst/>
        </a:prstGeom>
      </xdr:spPr>
    </xdr:pic>
    <xdr:clientData/>
  </xdr:twoCellAnchor>
  <xdr:twoCellAnchor>
    <xdr:from>
      <xdr:col>1</xdr:col>
      <xdr:colOff>4854575</xdr:colOff>
      <xdr:row>606</xdr:row>
      <xdr:rowOff>50800</xdr:rowOff>
    </xdr:from>
    <xdr:to>
      <xdr:col>1</xdr:col>
      <xdr:colOff>6804025</xdr:colOff>
      <xdr:row>606</xdr:row>
      <xdr:rowOff>787400</xdr:rowOff>
    </xdr:to>
    <xdr:pic>
      <xdr:nvPicPr>
        <xdr:cNvPr id="233" name="NDMHelpFormula_116">
          <a:extLst>
            <a:ext uri="{FF2B5EF4-FFF2-40B4-BE49-F238E27FC236}">
              <a16:creationId xmlns:a16="http://schemas.microsoft.com/office/drawing/2014/main" id="{E5478260-16EB-402B-AD7F-00C574F00A5C}"/>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2404425"/>
          <a:ext cx="1949450" cy="736600"/>
        </a:xfrm>
        <a:prstGeom prst="rect">
          <a:avLst/>
        </a:prstGeom>
      </xdr:spPr>
    </xdr:pic>
    <xdr:clientData/>
  </xdr:twoCellAnchor>
  <xdr:twoCellAnchor>
    <xdr:from>
      <xdr:col>1</xdr:col>
      <xdr:colOff>5149850</xdr:colOff>
      <xdr:row>607</xdr:row>
      <xdr:rowOff>47625</xdr:rowOff>
    </xdr:from>
    <xdr:to>
      <xdr:col>1</xdr:col>
      <xdr:colOff>6508750</xdr:colOff>
      <xdr:row>607</xdr:row>
      <xdr:rowOff>485775</xdr:rowOff>
    </xdr:to>
    <xdr:pic>
      <xdr:nvPicPr>
        <xdr:cNvPr id="235" name="NDMHelpFormula_117">
          <a:extLst>
            <a:ext uri="{FF2B5EF4-FFF2-40B4-BE49-F238E27FC236}">
              <a16:creationId xmlns:a16="http://schemas.microsoft.com/office/drawing/2014/main" id="{7ECB1D55-A8F3-4F19-BD53-F2CDB74CD1DE}"/>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3239450"/>
          <a:ext cx="1358900" cy="438150"/>
        </a:xfrm>
        <a:prstGeom prst="rect">
          <a:avLst/>
        </a:prstGeom>
      </xdr:spPr>
    </xdr:pic>
    <xdr:clientData/>
  </xdr:twoCellAnchor>
  <xdr:twoCellAnchor>
    <xdr:from>
      <xdr:col>1</xdr:col>
      <xdr:colOff>5175250</xdr:colOff>
      <xdr:row>1852</xdr:row>
      <xdr:rowOff>50800</xdr:rowOff>
    </xdr:from>
    <xdr:to>
      <xdr:col>1</xdr:col>
      <xdr:colOff>6483350</xdr:colOff>
      <xdr:row>1852</xdr:row>
      <xdr:rowOff>787400</xdr:rowOff>
    </xdr:to>
    <xdr:pic>
      <xdr:nvPicPr>
        <xdr:cNvPr id="237" name="NDMHelpFormula_118">
          <a:extLst>
            <a:ext uri="{FF2B5EF4-FFF2-40B4-BE49-F238E27FC236}">
              <a16:creationId xmlns:a16="http://schemas.microsoft.com/office/drawing/2014/main" id="{E52F16AD-9207-4C44-A396-12BD2FD6916B}"/>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701095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70D0C39-29AD-4864-B702-F886B3D1C955}"/>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9353E98-E2BC-410F-BCDB-65AD73187ECD}"/>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A6DBEE0E-BCC9-481D-9D20-C659B131E690}"/>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A03EBD14-C156-4206-9CFD-50D852BF6225}"/>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71CB8268-BA00-487C-B270-0F1CAB679CCB}"/>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53CF1D9E-977A-4E58-ABBC-54CD28DA82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0.27324</cdr:x>
      <cdr:y>0.7913</cdr:y>
    </cdr:from>
    <cdr:to>
      <cdr:x>0.29171</cdr:x>
      <cdr:y>0.81935</cdr:y>
    </cdr:to>
    <cdr:sp macro="" textlink="">
      <cdr:nvSpPr>
        <cdr:cNvPr id="292" name="NDMPlot_ElementConcrete1">
          <a:extLst xmlns:a="http://schemas.openxmlformats.org/drawingml/2006/main">
            <a:ext uri="{FF2B5EF4-FFF2-40B4-BE49-F238E27FC236}">
              <a16:creationId xmlns:a16="http://schemas.microsoft.com/office/drawing/2014/main" id="{6243B67F-1030-4038-A116-8F6C92E0503D}"/>
            </a:ext>
          </a:extLst>
        </cdr:cNvPr>
        <cdr:cNvSpPr/>
      </cdr:nvSpPr>
      <cdr:spPr>
        <a:xfrm xmlns:a="http://schemas.openxmlformats.org/drawingml/2006/main">
          <a:off x="2845501" y="5426753"/>
          <a:ext cx="192330" cy="19233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0.7913</cdr:y>
    </cdr:from>
    <cdr:to>
      <cdr:x>0.31809</cdr:x>
      <cdr:y>0.81935</cdr:y>
    </cdr:to>
    <cdr:sp macro="" textlink="">
      <cdr:nvSpPr>
        <cdr:cNvPr id="293" name="NDMPlot_ElementConcrete2">
          <a:extLst xmlns:a="http://schemas.openxmlformats.org/drawingml/2006/main">
            <a:ext uri="{FF2B5EF4-FFF2-40B4-BE49-F238E27FC236}">
              <a16:creationId xmlns:a16="http://schemas.microsoft.com/office/drawing/2014/main" id="{4A5A64E0-65B2-416B-851B-F7616BE87B8B}"/>
            </a:ext>
          </a:extLst>
        </cdr:cNvPr>
        <cdr:cNvSpPr/>
      </cdr:nvSpPr>
      <cdr:spPr>
        <a:xfrm xmlns:a="http://schemas.openxmlformats.org/drawingml/2006/main">
          <a:off x="3120259" y="5426753"/>
          <a:ext cx="192330"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0.7913</cdr:y>
    </cdr:from>
    <cdr:to>
      <cdr:x>0.34447</cdr:x>
      <cdr:y>0.81935</cdr:y>
    </cdr:to>
    <cdr:sp macro="" textlink="">
      <cdr:nvSpPr>
        <cdr:cNvPr id="294" name="NDMPlot_ElementConcrete3">
          <a:extLst xmlns:a="http://schemas.openxmlformats.org/drawingml/2006/main">
            <a:ext uri="{FF2B5EF4-FFF2-40B4-BE49-F238E27FC236}">
              <a16:creationId xmlns:a16="http://schemas.microsoft.com/office/drawing/2014/main" id="{EF01D895-0794-4128-906E-913367378CDF}"/>
            </a:ext>
          </a:extLst>
        </cdr:cNvPr>
        <cdr:cNvSpPr/>
      </cdr:nvSpPr>
      <cdr:spPr>
        <a:xfrm xmlns:a="http://schemas.openxmlformats.org/drawingml/2006/main">
          <a:off x="3395016" y="5426753"/>
          <a:ext cx="192331" cy="192331"/>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0.7913</cdr:y>
    </cdr:from>
    <cdr:to>
      <cdr:x>0.37086</cdr:x>
      <cdr:y>0.81935</cdr:y>
    </cdr:to>
    <cdr:sp macro="" textlink="">
      <cdr:nvSpPr>
        <cdr:cNvPr id="295" name="NDMPlot_ElementConcrete4">
          <a:extLst xmlns:a="http://schemas.openxmlformats.org/drawingml/2006/main">
            <a:ext uri="{FF2B5EF4-FFF2-40B4-BE49-F238E27FC236}">
              <a16:creationId xmlns:a16="http://schemas.microsoft.com/office/drawing/2014/main" id="{48A0EF73-DBAC-4C64-B240-BD48F8798566}"/>
            </a:ext>
          </a:extLst>
        </cdr:cNvPr>
        <cdr:cNvSpPr/>
      </cdr:nvSpPr>
      <cdr:spPr>
        <a:xfrm xmlns:a="http://schemas.openxmlformats.org/drawingml/2006/main">
          <a:off x="3669774" y="5426753"/>
          <a:ext cx="192331" cy="192331"/>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0.7913</cdr:y>
    </cdr:from>
    <cdr:to>
      <cdr:x>0.39724</cdr:x>
      <cdr:y>0.81935</cdr:y>
    </cdr:to>
    <cdr:sp macro="" textlink="">
      <cdr:nvSpPr>
        <cdr:cNvPr id="296" name="NDMPlot_ElementConcrete5">
          <a:extLst xmlns:a="http://schemas.openxmlformats.org/drawingml/2006/main">
            <a:ext uri="{FF2B5EF4-FFF2-40B4-BE49-F238E27FC236}">
              <a16:creationId xmlns:a16="http://schemas.microsoft.com/office/drawing/2014/main" id="{E16C263E-68AA-4A64-9347-F9D1A7E50A32}"/>
            </a:ext>
          </a:extLst>
        </cdr:cNvPr>
        <cdr:cNvSpPr/>
      </cdr:nvSpPr>
      <cdr:spPr>
        <a:xfrm xmlns:a="http://schemas.openxmlformats.org/drawingml/2006/main">
          <a:off x="3944532" y="5426753"/>
          <a:ext cx="192331"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0.7913</cdr:y>
    </cdr:from>
    <cdr:to>
      <cdr:x>0.42362</cdr:x>
      <cdr:y>0.81935</cdr:y>
    </cdr:to>
    <cdr:sp macro="" textlink="">
      <cdr:nvSpPr>
        <cdr:cNvPr id="297" name="NDMPlot_ElementConcrete6">
          <a:extLst xmlns:a="http://schemas.openxmlformats.org/drawingml/2006/main">
            <a:ext uri="{FF2B5EF4-FFF2-40B4-BE49-F238E27FC236}">
              <a16:creationId xmlns:a16="http://schemas.microsoft.com/office/drawing/2014/main" id="{7FC39FEF-4543-4D9F-A5C3-9841FAEF5750}"/>
            </a:ext>
          </a:extLst>
        </cdr:cNvPr>
        <cdr:cNvSpPr/>
      </cdr:nvSpPr>
      <cdr:spPr>
        <a:xfrm xmlns:a="http://schemas.openxmlformats.org/drawingml/2006/main">
          <a:off x="4219290" y="5426753"/>
          <a:ext cx="192331" cy="192331"/>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0.7913</cdr:y>
    </cdr:from>
    <cdr:to>
      <cdr:x>0.45001</cdr:x>
      <cdr:y>0.81935</cdr:y>
    </cdr:to>
    <cdr:sp macro="" textlink="">
      <cdr:nvSpPr>
        <cdr:cNvPr id="298" name="NDMPlot_ElementConcrete7">
          <a:extLst xmlns:a="http://schemas.openxmlformats.org/drawingml/2006/main">
            <a:ext uri="{FF2B5EF4-FFF2-40B4-BE49-F238E27FC236}">
              <a16:creationId xmlns:a16="http://schemas.microsoft.com/office/drawing/2014/main" id="{03EF6AE3-3F7C-41EE-9F3D-C746A61C38CA}"/>
            </a:ext>
          </a:extLst>
        </cdr:cNvPr>
        <cdr:cNvSpPr/>
      </cdr:nvSpPr>
      <cdr:spPr>
        <a:xfrm xmlns:a="http://schemas.openxmlformats.org/drawingml/2006/main">
          <a:off x="4494048" y="5426753"/>
          <a:ext cx="192330" cy="192331"/>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0.7913</cdr:y>
    </cdr:from>
    <cdr:to>
      <cdr:x>0.47639</cdr:x>
      <cdr:y>0.81935</cdr:y>
    </cdr:to>
    <cdr:sp macro="" textlink="">
      <cdr:nvSpPr>
        <cdr:cNvPr id="299" name="NDMPlot_ElementConcrete8">
          <a:extLst xmlns:a="http://schemas.openxmlformats.org/drawingml/2006/main">
            <a:ext uri="{FF2B5EF4-FFF2-40B4-BE49-F238E27FC236}">
              <a16:creationId xmlns:a16="http://schemas.microsoft.com/office/drawing/2014/main" id="{24171BB7-DA7D-4ACB-BA0B-594152FD8C5E}"/>
            </a:ext>
          </a:extLst>
        </cdr:cNvPr>
        <cdr:cNvSpPr/>
      </cdr:nvSpPr>
      <cdr:spPr>
        <a:xfrm xmlns:a="http://schemas.openxmlformats.org/drawingml/2006/main">
          <a:off x="4768806" y="5426753"/>
          <a:ext cx="192330" cy="192331"/>
        </a:xfrm>
        <a:prstGeom xmlns:a="http://schemas.openxmlformats.org/drawingml/2006/main" prst="rect">
          <a:avLst/>
        </a:prstGeom>
        <a:solidFill xmlns:a="http://schemas.openxmlformats.org/drawingml/2006/main">
          <a:srgbClr val="8432D3"/>
        </a:solidFill>
        <a:ln xmlns:a="http://schemas.openxmlformats.org/drawingml/2006/main" w="1905">
          <a:solidFill>
            <a:srgbClr val="843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0.7913</cdr:y>
    </cdr:from>
    <cdr:to>
      <cdr:x>0.50277</cdr:x>
      <cdr:y>0.81935</cdr:y>
    </cdr:to>
    <cdr:sp macro="" textlink="">
      <cdr:nvSpPr>
        <cdr:cNvPr id="300" name="NDMPlot_ElementConcrete9">
          <a:extLst xmlns:a="http://schemas.openxmlformats.org/drawingml/2006/main">
            <a:ext uri="{FF2B5EF4-FFF2-40B4-BE49-F238E27FC236}">
              <a16:creationId xmlns:a16="http://schemas.microsoft.com/office/drawing/2014/main" id="{D5520B2C-9B74-4544-8B27-B87A24FB2FAB}"/>
            </a:ext>
          </a:extLst>
        </cdr:cNvPr>
        <cdr:cNvSpPr/>
      </cdr:nvSpPr>
      <cdr:spPr>
        <a:xfrm xmlns:a="http://schemas.openxmlformats.org/drawingml/2006/main">
          <a:off x="5043564" y="5426753"/>
          <a:ext cx="192330" cy="192331"/>
        </a:xfrm>
        <a:prstGeom xmlns:a="http://schemas.openxmlformats.org/drawingml/2006/main" prst="rect">
          <a:avLst/>
        </a:prstGeom>
        <a:solidFill xmlns:a="http://schemas.openxmlformats.org/drawingml/2006/main">
          <a:srgbClr val="8534D3"/>
        </a:solidFill>
        <a:ln xmlns:a="http://schemas.openxmlformats.org/drawingml/2006/main" w="1905">
          <a:solidFill>
            <a:srgbClr val="85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0.7913</cdr:y>
    </cdr:from>
    <cdr:to>
      <cdr:x>0.52916</cdr:x>
      <cdr:y>0.81935</cdr:y>
    </cdr:to>
    <cdr:sp macro="" textlink="">
      <cdr:nvSpPr>
        <cdr:cNvPr id="301" name="NDMPlot_ElementConcrete10">
          <a:extLst xmlns:a="http://schemas.openxmlformats.org/drawingml/2006/main">
            <a:ext uri="{FF2B5EF4-FFF2-40B4-BE49-F238E27FC236}">
              <a16:creationId xmlns:a16="http://schemas.microsoft.com/office/drawing/2014/main" id="{490162C7-6AD4-431D-803E-BF76D22A74EF}"/>
            </a:ext>
          </a:extLst>
        </cdr:cNvPr>
        <cdr:cNvSpPr/>
      </cdr:nvSpPr>
      <cdr:spPr>
        <a:xfrm xmlns:a="http://schemas.openxmlformats.org/drawingml/2006/main">
          <a:off x="5318321" y="5426753"/>
          <a:ext cx="192331" cy="192331"/>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0.7913</cdr:y>
    </cdr:from>
    <cdr:to>
      <cdr:x>0.55554</cdr:x>
      <cdr:y>0.81935</cdr:y>
    </cdr:to>
    <cdr:sp macro="" textlink="">
      <cdr:nvSpPr>
        <cdr:cNvPr id="302" name="NDMPlot_ElementConcrete11">
          <a:extLst xmlns:a="http://schemas.openxmlformats.org/drawingml/2006/main">
            <a:ext uri="{FF2B5EF4-FFF2-40B4-BE49-F238E27FC236}">
              <a16:creationId xmlns:a16="http://schemas.microsoft.com/office/drawing/2014/main" id="{4927FF1E-9D39-4B1B-B967-DB03FF0A62D6}"/>
            </a:ext>
          </a:extLst>
        </cdr:cNvPr>
        <cdr:cNvSpPr/>
      </cdr:nvSpPr>
      <cdr:spPr>
        <a:xfrm xmlns:a="http://schemas.openxmlformats.org/drawingml/2006/main">
          <a:off x="5593080" y="5426753"/>
          <a:ext cx="192330" cy="192331"/>
        </a:xfrm>
        <a:prstGeom xmlns:a="http://schemas.openxmlformats.org/drawingml/2006/main" prst="rect">
          <a:avLst/>
        </a:prstGeom>
        <a:solidFill xmlns:a="http://schemas.openxmlformats.org/drawingml/2006/main">
          <a:srgbClr val="8838D3"/>
        </a:solidFill>
        <a:ln xmlns:a="http://schemas.openxmlformats.org/drawingml/2006/main" w="1905">
          <a:solidFill>
            <a:srgbClr val="8838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0.7913</cdr:y>
    </cdr:from>
    <cdr:to>
      <cdr:x>0.58193</cdr:x>
      <cdr:y>0.81935</cdr:y>
    </cdr:to>
    <cdr:sp macro="" textlink="">
      <cdr:nvSpPr>
        <cdr:cNvPr id="303" name="NDMPlot_ElementConcrete12">
          <a:extLst xmlns:a="http://schemas.openxmlformats.org/drawingml/2006/main">
            <a:ext uri="{FF2B5EF4-FFF2-40B4-BE49-F238E27FC236}">
              <a16:creationId xmlns:a16="http://schemas.microsoft.com/office/drawing/2014/main" id="{6B0F9736-0177-453D-986D-7A62A0556471}"/>
            </a:ext>
          </a:extLst>
        </cdr:cNvPr>
        <cdr:cNvSpPr/>
      </cdr:nvSpPr>
      <cdr:spPr>
        <a:xfrm xmlns:a="http://schemas.openxmlformats.org/drawingml/2006/main">
          <a:off x="5867837" y="5426753"/>
          <a:ext cx="192331" cy="192331"/>
        </a:xfrm>
        <a:prstGeom xmlns:a="http://schemas.openxmlformats.org/drawingml/2006/main" prst="rect">
          <a:avLst/>
        </a:prstGeom>
        <a:solidFill xmlns:a="http://schemas.openxmlformats.org/drawingml/2006/main">
          <a:srgbClr val="8D42D3"/>
        </a:solidFill>
        <a:ln xmlns:a="http://schemas.openxmlformats.org/drawingml/2006/main" w="1905">
          <a:solidFill>
            <a:srgbClr val="8D4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0.75124</cdr:y>
    </cdr:from>
    <cdr:to>
      <cdr:x>0.29171</cdr:x>
      <cdr:y>0.77928</cdr:y>
    </cdr:to>
    <cdr:sp macro="" textlink="">
      <cdr:nvSpPr>
        <cdr:cNvPr id="304" name="NDMPlot_ElementConcrete13">
          <a:extLst xmlns:a="http://schemas.openxmlformats.org/drawingml/2006/main">
            <a:ext uri="{FF2B5EF4-FFF2-40B4-BE49-F238E27FC236}">
              <a16:creationId xmlns:a16="http://schemas.microsoft.com/office/drawing/2014/main" id="{83A4C0F2-9895-4EC8-B9FD-7067D63DE658}"/>
            </a:ext>
          </a:extLst>
        </cdr:cNvPr>
        <cdr:cNvSpPr/>
      </cdr:nvSpPr>
      <cdr:spPr>
        <a:xfrm xmlns:a="http://schemas.openxmlformats.org/drawingml/2006/main">
          <a:off x="2845501" y="5151995"/>
          <a:ext cx="192330" cy="192331"/>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0.75124</cdr:y>
    </cdr:from>
    <cdr:to>
      <cdr:x>0.31809</cdr:x>
      <cdr:y>0.77928</cdr:y>
    </cdr:to>
    <cdr:sp macro="" textlink="">
      <cdr:nvSpPr>
        <cdr:cNvPr id="305" name="NDMPlot_ElementConcrete14">
          <a:extLst xmlns:a="http://schemas.openxmlformats.org/drawingml/2006/main">
            <a:ext uri="{FF2B5EF4-FFF2-40B4-BE49-F238E27FC236}">
              <a16:creationId xmlns:a16="http://schemas.microsoft.com/office/drawing/2014/main" id="{88125279-0065-4724-B959-0EC1523BE988}"/>
            </a:ext>
          </a:extLst>
        </cdr:cNvPr>
        <cdr:cNvSpPr/>
      </cdr:nvSpPr>
      <cdr:spPr>
        <a:xfrm xmlns:a="http://schemas.openxmlformats.org/drawingml/2006/main">
          <a:off x="3120259" y="5151995"/>
          <a:ext cx="192330"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0.75124</cdr:y>
    </cdr:from>
    <cdr:to>
      <cdr:x>0.34447</cdr:x>
      <cdr:y>0.77928</cdr:y>
    </cdr:to>
    <cdr:sp macro="" textlink="">
      <cdr:nvSpPr>
        <cdr:cNvPr id="306" name="NDMPlot_ElementConcrete15">
          <a:extLst xmlns:a="http://schemas.openxmlformats.org/drawingml/2006/main">
            <a:ext uri="{FF2B5EF4-FFF2-40B4-BE49-F238E27FC236}">
              <a16:creationId xmlns:a16="http://schemas.microsoft.com/office/drawing/2014/main" id="{F989ACC4-84A4-4F3C-BF71-16DAE8CA69D5}"/>
            </a:ext>
          </a:extLst>
        </cdr:cNvPr>
        <cdr:cNvSpPr/>
      </cdr:nvSpPr>
      <cdr:spPr>
        <a:xfrm xmlns:a="http://schemas.openxmlformats.org/drawingml/2006/main">
          <a:off x="3395016" y="5151995"/>
          <a:ext cx="192331" cy="192331"/>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0.75124</cdr:y>
    </cdr:from>
    <cdr:to>
      <cdr:x>0.37086</cdr:x>
      <cdr:y>0.77928</cdr:y>
    </cdr:to>
    <cdr:sp macro="" textlink="">
      <cdr:nvSpPr>
        <cdr:cNvPr id="307" name="NDMPlot_ElementConcrete16">
          <a:extLst xmlns:a="http://schemas.openxmlformats.org/drawingml/2006/main">
            <a:ext uri="{FF2B5EF4-FFF2-40B4-BE49-F238E27FC236}">
              <a16:creationId xmlns:a16="http://schemas.microsoft.com/office/drawing/2014/main" id="{03164A57-FE64-4339-9C71-51DD00EBD8EC}"/>
            </a:ext>
          </a:extLst>
        </cdr:cNvPr>
        <cdr:cNvSpPr/>
      </cdr:nvSpPr>
      <cdr:spPr>
        <a:xfrm xmlns:a="http://schemas.openxmlformats.org/drawingml/2006/main">
          <a:off x="3669774" y="5151995"/>
          <a:ext cx="192331" cy="192331"/>
        </a:xfrm>
        <a:prstGeom xmlns:a="http://schemas.openxmlformats.org/drawingml/2006/main" prst="rect">
          <a:avLst/>
        </a:prstGeom>
        <a:solidFill xmlns:a="http://schemas.openxmlformats.org/drawingml/2006/main">
          <a:srgbClr val="832FD3"/>
        </a:solidFill>
        <a:ln xmlns:a="http://schemas.openxmlformats.org/drawingml/2006/main" w="1905">
          <a:solidFill>
            <a:srgbClr val="832F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0.75124</cdr:y>
    </cdr:from>
    <cdr:to>
      <cdr:x>0.39724</cdr:x>
      <cdr:y>0.77928</cdr:y>
    </cdr:to>
    <cdr:sp macro="" textlink="">
      <cdr:nvSpPr>
        <cdr:cNvPr id="308" name="NDMPlot_ElementConcrete17">
          <a:extLst xmlns:a="http://schemas.openxmlformats.org/drawingml/2006/main">
            <a:ext uri="{FF2B5EF4-FFF2-40B4-BE49-F238E27FC236}">
              <a16:creationId xmlns:a16="http://schemas.microsoft.com/office/drawing/2014/main" id="{C82A7312-6363-4C55-BCDE-21419F458329}"/>
            </a:ext>
          </a:extLst>
        </cdr:cNvPr>
        <cdr:cNvSpPr/>
      </cdr:nvSpPr>
      <cdr:spPr>
        <a:xfrm xmlns:a="http://schemas.openxmlformats.org/drawingml/2006/main">
          <a:off x="3944532" y="5151995"/>
          <a:ext cx="192331" cy="192331"/>
        </a:xfrm>
        <a:prstGeom xmlns:a="http://schemas.openxmlformats.org/drawingml/2006/main" prst="rect">
          <a:avLst/>
        </a:prstGeom>
        <a:solidFill xmlns:a="http://schemas.openxmlformats.org/drawingml/2006/main">
          <a:srgbClr val="8431D3"/>
        </a:solidFill>
        <a:ln xmlns:a="http://schemas.openxmlformats.org/drawingml/2006/main" w="1905">
          <a:solidFill>
            <a:srgbClr val="843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0.75124</cdr:y>
    </cdr:from>
    <cdr:to>
      <cdr:x>0.42362</cdr:x>
      <cdr:y>0.77928</cdr:y>
    </cdr:to>
    <cdr:sp macro="" textlink="">
      <cdr:nvSpPr>
        <cdr:cNvPr id="309" name="NDMPlot_ElementConcrete18">
          <a:extLst xmlns:a="http://schemas.openxmlformats.org/drawingml/2006/main">
            <a:ext uri="{FF2B5EF4-FFF2-40B4-BE49-F238E27FC236}">
              <a16:creationId xmlns:a16="http://schemas.microsoft.com/office/drawing/2014/main" id="{54902284-D828-4138-A1CE-6ACC099ABF3F}"/>
            </a:ext>
          </a:extLst>
        </cdr:cNvPr>
        <cdr:cNvSpPr/>
      </cdr:nvSpPr>
      <cdr:spPr>
        <a:xfrm xmlns:a="http://schemas.openxmlformats.org/drawingml/2006/main">
          <a:off x="4219290" y="5151995"/>
          <a:ext cx="192331" cy="192331"/>
        </a:xfrm>
        <a:prstGeom xmlns:a="http://schemas.openxmlformats.org/drawingml/2006/main" prst="rect">
          <a:avLst/>
        </a:prstGeom>
        <a:solidFill xmlns:a="http://schemas.openxmlformats.org/drawingml/2006/main">
          <a:srgbClr val="8533D3"/>
        </a:solidFill>
        <a:ln xmlns:a="http://schemas.openxmlformats.org/drawingml/2006/main" w="1905">
          <a:solidFill>
            <a:srgbClr val="8533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0.75124</cdr:y>
    </cdr:from>
    <cdr:to>
      <cdr:x>0.45001</cdr:x>
      <cdr:y>0.77928</cdr:y>
    </cdr:to>
    <cdr:sp macro="" textlink="">
      <cdr:nvSpPr>
        <cdr:cNvPr id="310" name="NDMPlot_ElementConcrete19">
          <a:extLst xmlns:a="http://schemas.openxmlformats.org/drawingml/2006/main">
            <a:ext uri="{FF2B5EF4-FFF2-40B4-BE49-F238E27FC236}">
              <a16:creationId xmlns:a16="http://schemas.microsoft.com/office/drawing/2014/main" id="{A2CD7F9E-7FF6-494D-948C-7013056FE183}"/>
            </a:ext>
          </a:extLst>
        </cdr:cNvPr>
        <cdr:cNvSpPr/>
      </cdr:nvSpPr>
      <cdr:spPr>
        <a:xfrm xmlns:a="http://schemas.openxmlformats.org/drawingml/2006/main">
          <a:off x="4494048" y="5151995"/>
          <a:ext cx="192330" cy="192331"/>
        </a:xfrm>
        <a:prstGeom xmlns:a="http://schemas.openxmlformats.org/drawingml/2006/main" prst="rect">
          <a:avLst/>
        </a:prstGeom>
        <a:solidFill xmlns:a="http://schemas.openxmlformats.org/drawingml/2006/main">
          <a:srgbClr val="8635D3"/>
        </a:solidFill>
        <a:ln xmlns:a="http://schemas.openxmlformats.org/drawingml/2006/main" w="1905">
          <a:solidFill>
            <a:srgbClr val="8635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0.75124</cdr:y>
    </cdr:from>
    <cdr:to>
      <cdr:x>0.47639</cdr:x>
      <cdr:y>0.77928</cdr:y>
    </cdr:to>
    <cdr:sp macro="" textlink="">
      <cdr:nvSpPr>
        <cdr:cNvPr id="311" name="NDMPlot_ElementConcrete20">
          <a:extLst xmlns:a="http://schemas.openxmlformats.org/drawingml/2006/main">
            <a:ext uri="{FF2B5EF4-FFF2-40B4-BE49-F238E27FC236}">
              <a16:creationId xmlns:a16="http://schemas.microsoft.com/office/drawing/2014/main" id="{32575E71-556E-46D0-85BC-AC7A6DBFE42D}"/>
            </a:ext>
          </a:extLst>
        </cdr:cNvPr>
        <cdr:cNvSpPr/>
      </cdr:nvSpPr>
      <cdr:spPr>
        <a:xfrm xmlns:a="http://schemas.openxmlformats.org/drawingml/2006/main">
          <a:off x="4768806" y="5151995"/>
          <a:ext cx="192330" cy="192331"/>
        </a:xfrm>
        <a:prstGeom xmlns:a="http://schemas.openxmlformats.org/drawingml/2006/main" prst="rect">
          <a:avLst/>
        </a:prstGeom>
        <a:solidFill xmlns:a="http://schemas.openxmlformats.org/drawingml/2006/main">
          <a:srgbClr val="8737D3"/>
        </a:solidFill>
        <a:ln xmlns:a="http://schemas.openxmlformats.org/drawingml/2006/main" w="1905">
          <a:solidFill>
            <a:srgbClr val="8737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0.75124</cdr:y>
    </cdr:from>
    <cdr:to>
      <cdr:x>0.50277</cdr:x>
      <cdr:y>0.77928</cdr:y>
    </cdr:to>
    <cdr:sp macro="" textlink="">
      <cdr:nvSpPr>
        <cdr:cNvPr id="312" name="NDMPlot_ElementConcrete21">
          <a:extLst xmlns:a="http://schemas.openxmlformats.org/drawingml/2006/main">
            <a:ext uri="{FF2B5EF4-FFF2-40B4-BE49-F238E27FC236}">
              <a16:creationId xmlns:a16="http://schemas.microsoft.com/office/drawing/2014/main" id="{C1F5AA9F-5C06-4E4C-9EA6-47DAC8ED2924}"/>
            </a:ext>
          </a:extLst>
        </cdr:cNvPr>
        <cdr:cNvSpPr/>
      </cdr:nvSpPr>
      <cdr:spPr>
        <a:xfrm xmlns:a="http://schemas.openxmlformats.org/drawingml/2006/main">
          <a:off x="5043564" y="5151995"/>
          <a:ext cx="192330" cy="192331"/>
        </a:xfrm>
        <a:prstGeom xmlns:a="http://schemas.openxmlformats.org/drawingml/2006/main" prst="rect">
          <a:avLst/>
        </a:prstGeom>
        <a:solidFill xmlns:a="http://schemas.openxmlformats.org/drawingml/2006/main">
          <a:srgbClr val="893BD3"/>
        </a:solidFill>
        <a:ln xmlns:a="http://schemas.openxmlformats.org/drawingml/2006/main" w="1905">
          <a:solidFill>
            <a:srgbClr val="893B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0.75124</cdr:y>
    </cdr:from>
    <cdr:to>
      <cdr:x>0.52916</cdr:x>
      <cdr:y>0.77928</cdr:y>
    </cdr:to>
    <cdr:sp macro="" textlink="">
      <cdr:nvSpPr>
        <cdr:cNvPr id="313" name="NDMPlot_ElementConcrete22">
          <a:extLst xmlns:a="http://schemas.openxmlformats.org/drawingml/2006/main">
            <a:ext uri="{FF2B5EF4-FFF2-40B4-BE49-F238E27FC236}">
              <a16:creationId xmlns:a16="http://schemas.microsoft.com/office/drawing/2014/main" id="{3CE29318-5634-4707-A6F8-D7B86232FE58}"/>
            </a:ext>
          </a:extLst>
        </cdr:cNvPr>
        <cdr:cNvSpPr/>
      </cdr:nvSpPr>
      <cdr:spPr>
        <a:xfrm xmlns:a="http://schemas.openxmlformats.org/drawingml/2006/main">
          <a:off x="5318321" y="5151995"/>
          <a:ext cx="192331" cy="192331"/>
        </a:xfrm>
        <a:prstGeom xmlns:a="http://schemas.openxmlformats.org/drawingml/2006/main" prst="rect">
          <a:avLst/>
        </a:prstGeom>
        <a:solidFill xmlns:a="http://schemas.openxmlformats.org/drawingml/2006/main">
          <a:srgbClr val="934ED4"/>
        </a:solidFill>
        <a:ln xmlns:a="http://schemas.openxmlformats.org/drawingml/2006/main" w="1905">
          <a:solidFill>
            <a:srgbClr val="934E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0.75124</cdr:y>
    </cdr:from>
    <cdr:to>
      <cdr:x>0.55554</cdr:x>
      <cdr:y>0.77928</cdr:y>
    </cdr:to>
    <cdr:sp macro="" textlink="">
      <cdr:nvSpPr>
        <cdr:cNvPr id="314" name="NDMPlot_ElementConcrete23">
          <a:extLst xmlns:a="http://schemas.openxmlformats.org/drawingml/2006/main">
            <a:ext uri="{FF2B5EF4-FFF2-40B4-BE49-F238E27FC236}">
              <a16:creationId xmlns:a16="http://schemas.microsoft.com/office/drawing/2014/main" id="{7241946F-2AC0-4FA6-B5AD-72EC22520126}"/>
            </a:ext>
          </a:extLst>
        </cdr:cNvPr>
        <cdr:cNvSpPr/>
      </cdr:nvSpPr>
      <cdr:spPr>
        <a:xfrm xmlns:a="http://schemas.openxmlformats.org/drawingml/2006/main">
          <a:off x="5593080" y="5151995"/>
          <a:ext cx="192330" cy="192331"/>
        </a:xfrm>
        <a:prstGeom xmlns:a="http://schemas.openxmlformats.org/drawingml/2006/main" prst="rect">
          <a:avLst/>
        </a:prstGeom>
        <a:solidFill xmlns:a="http://schemas.openxmlformats.org/drawingml/2006/main">
          <a:srgbClr val="9C61D5"/>
        </a:solidFill>
        <a:ln xmlns:a="http://schemas.openxmlformats.org/drawingml/2006/main" w="1905">
          <a:solidFill>
            <a:srgbClr val="9C61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0.75124</cdr:y>
    </cdr:from>
    <cdr:to>
      <cdr:x>0.58193</cdr:x>
      <cdr:y>0.77928</cdr:y>
    </cdr:to>
    <cdr:sp macro="" textlink="">
      <cdr:nvSpPr>
        <cdr:cNvPr id="315" name="NDMPlot_ElementConcrete24">
          <a:extLst xmlns:a="http://schemas.openxmlformats.org/drawingml/2006/main">
            <a:ext uri="{FF2B5EF4-FFF2-40B4-BE49-F238E27FC236}">
              <a16:creationId xmlns:a16="http://schemas.microsoft.com/office/drawing/2014/main" id="{548C9D3D-EB74-4F27-83B3-A3991BC65CFA}"/>
            </a:ext>
          </a:extLst>
        </cdr:cNvPr>
        <cdr:cNvSpPr/>
      </cdr:nvSpPr>
      <cdr:spPr>
        <a:xfrm xmlns:a="http://schemas.openxmlformats.org/drawingml/2006/main">
          <a:off x="5867837" y="5151995"/>
          <a:ext cx="192331" cy="192331"/>
        </a:xfrm>
        <a:prstGeom xmlns:a="http://schemas.openxmlformats.org/drawingml/2006/main" prst="rect">
          <a:avLst/>
        </a:prstGeom>
        <a:solidFill xmlns:a="http://schemas.openxmlformats.org/drawingml/2006/main">
          <a:srgbClr val="A674D6"/>
        </a:solidFill>
        <a:ln xmlns:a="http://schemas.openxmlformats.org/drawingml/2006/main" w="1905">
          <a:solidFill>
            <a:srgbClr val="A674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0.71117</cdr:y>
    </cdr:from>
    <cdr:to>
      <cdr:x>0.29171</cdr:x>
      <cdr:y>0.73922</cdr:y>
    </cdr:to>
    <cdr:sp macro="" textlink="">
      <cdr:nvSpPr>
        <cdr:cNvPr id="316" name="NDMPlot_ElementConcrete25">
          <a:extLst xmlns:a="http://schemas.openxmlformats.org/drawingml/2006/main">
            <a:ext uri="{FF2B5EF4-FFF2-40B4-BE49-F238E27FC236}">
              <a16:creationId xmlns:a16="http://schemas.microsoft.com/office/drawing/2014/main" id="{4C386F12-9D58-44F6-A584-54D47B81A317}"/>
            </a:ext>
          </a:extLst>
        </cdr:cNvPr>
        <cdr:cNvSpPr/>
      </cdr:nvSpPr>
      <cdr:spPr>
        <a:xfrm xmlns:a="http://schemas.openxmlformats.org/drawingml/2006/main">
          <a:off x="2845501" y="4877237"/>
          <a:ext cx="192330" cy="192331"/>
        </a:xfrm>
        <a:prstGeom xmlns:a="http://schemas.openxmlformats.org/drawingml/2006/main" prst="rect">
          <a:avLst/>
        </a:prstGeom>
        <a:solidFill xmlns:a="http://schemas.openxmlformats.org/drawingml/2006/main">
          <a:srgbClr val="832ED2"/>
        </a:solidFill>
        <a:ln xmlns:a="http://schemas.openxmlformats.org/drawingml/2006/main" w="1905">
          <a:solidFill>
            <a:srgbClr val="832E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0.71117</cdr:y>
    </cdr:from>
    <cdr:to>
      <cdr:x>0.31809</cdr:x>
      <cdr:y>0.73922</cdr:y>
    </cdr:to>
    <cdr:sp macro="" textlink="">
      <cdr:nvSpPr>
        <cdr:cNvPr id="317" name="NDMPlot_ElementConcrete26">
          <a:extLst xmlns:a="http://schemas.openxmlformats.org/drawingml/2006/main">
            <a:ext uri="{FF2B5EF4-FFF2-40B4-BE49-F238E27FC236}">
              <a16:creationId xmlns:a16="http://schemas.microsoft.com/office/drawing/2014/main" id="{A663AD3F-0335-46BC-B757-20CA4678CAA1}"/>
            </a:ext>
          </a:extLst>
        </cdr:cNvPr>
        <cdr:cNvSpPr/>
      </cdr:nvSpPr>
      <cdr:spPr>
        <a:xfrm xmlns:a="http://schemas.openxmlformats.org/drawingml/2006/main">
          <a:off x="3120259" y="4877237"/>
          <a:ext cx="192330" cy="192331"/>
        </a:xfrm>
        <a:prstGeom xmlns:a="http://schemas.openxmlformats.org/drawingml/2006/main" prst="rect">
          <a:avLst/>
        </a:prstGeom>
        <a:solidFill xmlns:a="http://schemas.openxmlformats.org/drawingml/2006/main">
          <a:srgbClr val="8430D3"/>
        </a:solidFill>
        <a:ln xmlns:a="http://schemas.openxmlformats.org/drawingml/2006/main" w="1905">
          <a:solidFill>
            <a:srgbClr val="84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0.71117</cdr:y>
    </cdr:from>
    <cdr:to>
      <cdr:x>0.34447</cdr:x>
      <cdr:y>0.73922</cdr:y>
    </cdr:to>
    <cdr:sp macro="" textlink="">
      <cdr:nvSpPr>
        <cdr:cNvPr id="318" name="NDMPlot_ElementConcrete27">
          <a:extLst xmlns:a="http://schemas.openxmlformats.org/drawingml/2006/main">
            <a:ext uri="{FF2B5EF4-FFF2-40B4-BE49-F238E27FC236}">
              <a16:creationId xmlns:a16="http://schemas.microsoft.com/office/drawing/2014/main" id="{65916D47-C2CC-41B6-8DAB-572F3322FE2A}"/>
            </a:ext>
          </a:extLst>
        </cdr:cNvPr>
        <cdr:cNvSpPr/>
      </cdr:nvSpPr>
      <cdr:spPr>
        <a:xfrm xmlns:a="http://schemas.openxmlformats.org/drawingml/2006/main">
          <a:off x="3395016" y="4877237"/>
          <a:ext cx="192331" cy="192331"/>
        </a:xfrm>
        <a:prstGeom xmlns:a="http://schemas.openxmlformats.org/drawingml/2006/main" prst="rect">
          <a:avLst/>
        </a:prstGeom>
        <a:solidFill xmlns:a="http://schemas.openxmlformats.org/drawingml/2006/main">
          <a:srgbClr val="8532D3"/>
        </a:solidFill>
        <a:ln xmlns:a="http://schemas.openxmlformats.org/drawingml/2006/main" w="1905">
          <a:solidFill>
            <a:srgbClr val="853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0.71117</cdr:y>
    </cdr:from>
    <cdr:to>
      <cdr:x>0.37086</cdr:x>
      <cdr:y>0.73922</cdr:y>
    </cdr:to>
    <cdr:sp macro="" textlink="">
      <cdr:nvSpPr>
        <cdr:cNvPr id="319" name="NDMPlot_ElementConcrete28">
          <a:extLst xmlns:a="http://schemas.openxmlformats.org/drawingml/2006/main">
            <a:ext uri="{FF2B5EF4-FFF2-40B4-BE49-F238E27FC236}">
              <a16:creationId xmlns:a16="http://schemas.microsoft.com/office/drawing/2014/main" id="{22FFA6FE-AACF-4F0B-8487-B245B04C3EB9}"/>
            </a:ext>
          </a:extLst>
        </cdr:cNvPr>
        <cdr:cNvSpPr/>
      </cdr:nvSpPr>
      <cdr:spPr>
        <a:xfrm xmlns:a="http://schemas.openxmlformats.org/drawingml/2006/main">
          <a:off x="3669774" y="4877237"/>
          <a:ext cx="192331" cy="192331"/>
        </a:xfrm>
        <a:prstGeom xmlns:a="http://schemas.openxmlformats.org/drawingml/2006/main" prst="rect">
          <a:avLst/>
        </a:prstGeom>
        <a:solidFill xmlns:a="http://schemas.openxmlformats.org/drawingml/2006/main">
          <a:srgbClr val="8634D3"/>
        </a:solidFill>
        <a:ln xmlns:a="http://schemas.openxmlformats.org/drawingml/2006/main" w="1905">
          <a:solidFill>
            <a:srgbClr val="86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0.71117</cdr:y>
    </cdr:from>
    <cdr:to>
      <cdr:x>0.39724</cdr:x>
      <cdr:y>0.73922</cdr:y>
    </cdr:to>
    <cdr:sp macro="" textlink="">
      <cdr:nvSpPr>
        <cdr:cNvPr id="320" name="NDMPlot_ElementConcrete29">
          <a:extLst xmlns:a="http://schemas.openxmlformats.org/drawingml/2006/main">
            <a:ext uri="{FF2B5EF4-FFF2-40B4-BE49-F238E27FC236}">
              <a16:creationId xmlns:a16="http://schemas.microsoft.com/office/drawing/2014/main" id="{D1BE45A9-3BBB-4E1C-907E-E8658CCFE422}"/>
            </a:ext>
          </a:extLst>
        </cdr:cNvPr>
        <cdr:cNvSpPr/>
      </cdr:nvSpPr>
      <cdr:spPr>
        <a:xfrm xmlns:a="http://schemas.openxmlformats.org/drawingml/2006/main">
          <a:off x="3944532" y="4877237"/>
          <a:ext cx="192331" cy="192331"/>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0.71117</cdr:y>
    </cdr:from>
    <cdr:to>
      <cdr:x>0.42362</cdr:x>
      <cdr:y>0.73922</cdr:y>
    </cdr:to>
    <cdr:sp macro="" textlink="">
      <cdr:nvSpPr>
        <cdr:cNvPr id="321" name="NDMPlot_ElementConcrete30">
          <a:extLst xmlns:a="http://schemas.openxmlformats.org/drawingml/2006/main">
            <a:ext uri="{FF2B5EF4-FFF2-40B4-BE49-F238E27FC236}">
              <a16:creationId xmlns:a16="http://schemas.microsoft.com/office/drawing/2014/main" id="{32B936CA-319A-4ED6-B46C-8ABC69C25174}"/>
            </a:ext>
          </a:extLst>
        </cdr:cNvPr>
        <cdr:cNvSpPr/>
      </cdr:nvSpPr>
      <cdr:spPr>
        <a:xfrm xmlns:a="http://schemas.openxmlformats.org/drawingml/2006/main">
          <a:off x="4219290" y="4877237"/>
          <a:ext cx="192331" cy="192331"/>
        </a:xfrm>
        <a:prstGeom xmlns:a="http://schemas.openxmlformats.org/drawingml/2006/main" prst="rect">
          <a:avLst/>
        </a:prstGeom>
        <a:solidFill xmlns:a="http://schemas.openxmlformats.org/drawingml/2006/main">
          <a:srgbClr val="8839D3"/>
        </a:solidFill>
        <a:ln xmlns:a="http://schemas.openxmlformats.org/drawingml/2006/main" w="1905">
          <a:solidFill>
            <a:srgbClr val="8839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0.71117</cdr:y>
    </cdr:from>
    <cdr:to>
      <cdr:x>0.45001</cdr:x>
      <cdr:y>0.73922</cdr:y>
    </cdr:to>
    <cdr:sp macro="" textlink="">
      <cdr:nvSpPr>
        <cdr:cNvPr id="322" name="NDMPlot_ElementConcrete31">
          <a:extLst xmlns:a="http://schemas.openxmlformats.org/drawingml/2006/main">
            <a:ext uri="{FF2B5EF4-FFF2-40B4-BE49-F238E27FC236}">
              <a16:creationId xmlns:a16="http://schemas.microsoft.com/office/drawing/2014/main" id="{BD05D011-7CAD-4F67-90B4-780E30E62DC5}"/>
            </a:ext>
          </a:extLst>
        </cdr:cNvPr>
        <cdr:cNvSpPr/>
      </cdr:nvSpPr>
      <cdr:spPr>
        <a:xfrm xmlns:a="http://schemas.openxmlformats.org/drawingml/2006/main">
          <a:off x="4494048" y="4877237"/>
          <a:ext cx="192330" cy="192331"/>
        </a:xfrm>
        <a:prstGeom xmlns:a="http://schemas.openxmlformats.org/drawingml/2006/main" prst="rect">
          <a:avLst/>
        </a:prstGeom>
        <a:solidFill xmlns:a="http://schemas.openxmlformats.org/drawingml/2006/main">
          <a:srgbClr val="9048D4"/>
        </a:solidFill>
        <a:ln xmlns:a="http://schemas.openxmlformats.org/drawingml/2006/main" w="1905">
          <a:solidFill>
            <a:srgbClr val="9048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0.71117</cdr:y>
    </cdr:from>
    <cdr:to>
      <cdr:x>0.47639</cdr:x>
      <cdr:y>0.73922</cdr:y>
    </cdr:to>
    <cdr:sp macro="" textlink="">
      <cdr:nvSpPr>
        <cdr:cNvPr id="323" name="NDMPlot_ElementConcrete32">
          <a:extLst xmlns:a="http://schemas.openxmlformats.org/drawingml/2006/main">
            <a:ext uri="{FF2B5EF4-FFF2-40B4-BE49-F238E27FC236}">
              <a16:creationId xmlns:a16="http://schemas.microsoft.com/office/drawing/2014/main" id="{6BAED4B1-8BAB-4EB6-BA10-BB8B65860AD7}"/>
            </a:ext>
          </a:extLst>
        </cdr:cNvPr>
        <cdr:cNvSpPr/>
      </cdr:nvSpPr>
      <cdr:spPr>
        <a:xfrm xmlns:a="http://schemas.openxmlformats.org/drawingml/2006/main">
          <a:off x="4768806" y="4877237"/>
          <a:ext cx="192330" cy="192331"/>
        </a:xfrm>
        <a:prstGeom xmlns:a="http://schemas.openxmlformats.org/drawingml/2006/main" prst="rect">
          <a:avLst/>
        </a:prstGeom>
        <a:solidFill xmlns:a="http://schemas.openxmlformats.org/drawingml/2006/main">
          <a:srgbClr val="995AD4"/>
        </a:solidFill>
        <a:ln xmlns:a="http://schemas.openxmlformats.org/drawingml/2006/main" w="1905">
          <a:solidFill>
            <a:srgbClr val="995A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0.71117</cdr:y>
    </cdr:from>
    <cdr:to>
      <cdr:x>0.50277</cdr:x>
      <cdr:y>0.73922</cdr:y>
    </cdr:to>
    <cdr:sp macro="" textlink="">
      <cdr:nvSpPr>
        <cdr:cNvPr id="324" name="NDMPlot_ElementConcrete33">
          <a:extLst xmlns:a="http://schemas.openxmlformats.org/drawingml/2006/main">
            <a:ext uri="{FF2B5EF4-FFF2-40B4-BE49-F238E27FC236}">
              <a16:creationId xmlns:a16="http://schemas.microsoft.com/office/drawing/2014/main" id="{C2012C8D-E536-4C06-BFE4-8C3A9E84CC1E}"/>
            </a:ext>
          </a:extLst>
        </cdr:cNvPr>
        <cdr:cNvSpPr/>
      </cdr:nvSpPr>
      <cdr:spPr>
        <a:xfrm xmlns:a="http://schemas.openxmlformats.org/drawingml/2006/main">
          <a:off x="5043564" y="4877237"/>
          <a:ext cx="192330" cy="192331"/>
        </a:xfrm>
        <a:prstGeom xmlns:a="http://schemas.openxmlformats.org/drawingml/2006/main" prst="rect">
          <a:avLst/>
        </a:prstGeom>
        <a:solidFill xmlns:a="http://schemas.openxmlformats.org/drawingml/2006/main">
          <a:srgbClr val="A36DD5"/>
        </a:solidFill>
        <a:ln xmlns:a="http://schemas.openxmlformats.org/drawingml/2006/main" w="1905">
          <a:solidFill>
            <a:srgbClr val="A36D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0.71117</cdr:y>
    </cdr:from>
    <cdr:to>
      <cdr:x>0.52916</cdr:x>
      <cdr:y>0.73922</cdr:y>
    </cdr:to>
    <cdr:sp macro="" textlink="">
      <cdr:nvSpPr>
        <cdr:cNvPr id="325" name="NDMPlot_ElementConcrete34">
          <a:extLst xmlns:a="http://schemas.openxmlformats.org/drawingml/2006/main">
            <a:ext uri="{FF2B5EF4-FFF2-40B4-BE49-F238E27FC236}">
              <a16:creationId xmlns:a16="http://schemas.microsoft.com/office/drawing/2014/main" id="{0F60E5D3-E3F4-4669-AC41-45FFEA801FB1}"/>
            </a:ext>
          </a:extLst>
        </cdr:cNvPr>
        <cdr:cNvSpPr/>
      </cdr:nvSpPr>
      <cdr:spPr>
        <a:xfrm xmlns:a="http://schemas.openxmlformats.org/drawingml/2006/main">
          <a:off x="5318321" y="4877237"/>
          <a:ext cx="192331" cy="192331"/>
        </a:xfrm>
        <a:prstGeom xmlns:a="http://schemas.openxmlformats.org/drawingml/2006/main" prst="rect">
          <a:avLst/>
        </a:prstGeom>
        <a:solidFill xmlns:a="http://schemas.openxmlformats.org/drawingml/2006/main">
          <a:srgbClr val="AC80D6"/>
        </a:solidFill>
        <a:ln xmlns:a="http://schemas.openxmlformats.org/drawingml/2006/main" w="1905">
          <a:solidFill>
            <a:srgbClr val="AC80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0.71117</cdr:y>
    </cdr:from>
    <cdr:to>
      <cdr:x>0.55554</cdr:x>
      <cdr:y>0.73922</cdr:y>
    </cdr:to>
    <cdr:sp macro="" textlink="">
      <cdr:nvSpPr>
        <cdr:cNvPr id="326" name="NDMPlot_ElementConcrete35">
          <a:extLst xmlns:a="http://schemas.openxmlformats.org/drawingml/2006/main">
            <a:ext uri="{FF2B5EF4-FFF2-40B4-BE49-F238E27FC236}">
              <a16:creationId xmlns:a16="http://schemas.microsoft.com/office/drawing/2014/main" id="{2706020A-2527-48EC-A502-42BF0B856325}"/>
            </a:ext>
          </a:extLst>
        </cdr:cNvPr>
        <cdr:cNvSpPr/>
      </cdr:nvSpPr>
      <cdr:spPr>
        <a:xfrm xmlns:a="http://schemas.openxmlformats.org/drawingml/2006/main">
          <a:off x="5593080" y="4877237"/>
          <a:ext cx="192330" cy="192331"/>
        </a:xfrm>
        <a:prstGeom xmlns:a="http://schemas.openxmlformats.org/drawingml/2006/main" prst="rect">
          <a:avLst/>
        </a:prstGeom>
        <a:solidFill xmlns:a="http://schemas.openxmlformats.org/drawingml/2006/main">
          <a:srgbClr val="B693D7"/>
        </a:solidFill>
        <a:ln xmlns:a="http://schemas.openxmlformats.org/drawingml/2006/main" w="1905">
          <a:solidFill>
            <a:srgbClr val="B693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0.71117</cdr:y>
    </cdr:from>
    <cdr:to>
      <cdr:x>0.58193</cdr:x>
      <cdr:y>0.73922</cdr:y>
    </cdr:to>
    <cdr:sp macro="" textlink="">
      <cdr:nvSpPr>
        <cdr:cNvPr id="327" name="NDMPlot_ElementConcrete36">
          <a:extLst xmlns:a="http://schemas.openxmlformats.org/drawingml/2006/main">
            <a:ext uri="{FF2B5EF4-FFF2-40B4-BE49-F238E27FC236}">
              <a16:creationId xmlns:a16="http://schemas.microsoft.com/office/drawing/2014/main" id="{34802006-778F-4E6E-A2DE-974767ABE420}"/>
            </a:ext>
          </a:extLst>
        </cdr:cNvPr>
        <cdr:cNvSpPr/>
      </cdr:nvSpPr>
      <cdr:spPr>
        <a:xfrm xmlns:a="http://schemas.openxmlformats.org/drawingml/2006/main">
          <a:off x="5867837" y="4877237"/>
          <a:ext cx="192331" cy="192331"/>
        </a:xfrm>
        <a:prstGeom xmlns:a="http://schemas.openxmlformats.org/drawingml/2006/main" prst="rect">
          <a:avLst/>
        </a:prstGeom>
        <a:solidFill xmlns:a="http://schemas.openxmlformats.org/drawingml/2006/main">
          <a:srgbClr val="BFA5D8"/>
        </a:solidFill>
        <a:ln xmlns:a="http://schemas.openxmlformats.org/drawingml/2006/main" w="1905">
          <a:solidFill>
            <a:srgbClr val="BFA5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0.67111</cdr:y>
    </cdr:from>
    <cdr:to>
      <cdr:x>0.29171</cdr:x>
      <cdr:y>0.69916</cdr:y>
    </cdr:to>
    <cdr:sp macro="" textlink="">
      <cdr:nvSpPr>
        <cdr:cNvPr id="328" name="NDMPlot_ElementConcrete37">
          <a:extLst xmlns:a="http://schemas.openxmlformats.org/drawingml/2006/main">
            <a:ext uri="{FF2B5EF4-FFF2-40B4-BE49-F238E27FC236}">
              <a16:creationId xmlns:a16="http://schemas.microsoft.com/office/drawing/2014/main" id="{6100DF51-7ACB-4B1F-8361-2E86790E7C8A}"/>
            </a:ext>
          </a:extLst>
        </cdr:cNvPr>
        <cdr:cNvSpPr/>
      </cdr:nvSpPr>
      <cdr:spPr>
        <a:xfrm xmlns:a="http://schemas.openxmlformats.org/drawingml/2006/main">
          <a:off x="2845501" y="4602480"/>
          <a:ext cx="192330" cy="192330"/>
        </a:xfrm>
        <a:prstGeom xmlns:a="http://schemas.openxmlformats.org/drawingml/2006/main" prst="rect">
          <a:avLst/>
        </a:prstGeom>
        <a:solidFill xmlns:a="http://schemas.openxmlformats.org/drawingml/2006/main">
          <a:srgbClr val="8534D3"/>
        </a:solidFill>
        <a:ln xmlns:a="http://schemas.openxmlformats.org/drawingml/2006/main" w="1905">
          <a:solidFill>
            <a:srgbClr val="85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0.67111</cdr:y>
    </cdr:from>
    <cdr:to>
      <cdr:x>0.31809</cdr:x>
      <cdr:y>0.69916</cdr:y>
    </cdr:to>
    <cdr:sp macro="" textlink="">
      <cdr:nvSpPr>
        <cdr:cNvPr id="329" name="NDMPlot_ElementConcrete38">
          <a:extLst xmlns:a="http://schemas.openxmlformats.org/drawingml/2006/main">
            <a:ext uri="{FF2B5EF4-FFF2-40B4-BE49-F238E27FC236}">
              <a16:creationId xmlns:a16="http://schemas.microsoft.com/office/drawing/2014/main" id="{56F4EE54-441F-43B6-B75A-35A21D58F48A}"/>
            </a:ext>
          </a:extLst>
        </cdr:cNvPr>
        <cdr:cNvSpPr/>
      </cdr:nvSpPr>
      <cdr:spPr>
        <a:xfrm xmlns:a="http://schemas.openxmlformats.org/drawingml/2006/main">
          <a:off x="3120259" y="4602480"/>
          <a:ext cx="192330" cy="192330"/>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0.67111</cdr:y>
    </cdr:from>
    <cdr:to>
      <cdr:x>0.34447</cdr:x>
      <cdr:y>0.69916</cdr:y>
    </cdr:to>
    <cdr:sp macro="" textlink="">
      <cdr:nvSpPr>
        <cdr:cNvPr id="330" name="NDMPlot_ElementConcrete39">
          <a:extLst xmlns:a="http://schemas.openxmlformats.org/drawingml/2006/main">
            <a:ext uri="{FF2B5EF4-FFF2-40B4-BE49-F238E27FC236}">
              <a16:creationId xmlns:a16="http://schemas.microsoft.com/office/drawing/2014/main" id="{3049D331-5354-4C6E-890C-720CD3D885D8}"/>
            </a:ext>
          </a:extLst>
        </cdr:cNvPr>
        <cdr:cNvSpPr/>
      </cdr:nvSpPr>
      <cdr:spPr>
        <a:xfrm xmlns:a="http://schemas.openxmlformats.org/drawingml/2006/main">
          <a:off x="3395016" y="4602480"/>
          <a:ext cx="192331" cy="192330"/>
        </a:xfrm>
        <a:prstGeom xmlns:a="http://schemas.openxmlformats.org/drawingml/2006/main" prst="rect">
          <a:avLst/>
        </a:prstGeom>
        <a:solidFill xmlns:a="http://schemas.openxmlformats.org/drawingml/2006/main">
          <a:srgbClr val="8838D3"/>
        </a:solidFill>
        <a:ln xmlns:a="http://schemas.openxmlformats.org/drawingml/2006/main" w="1905">
          <a:solidFill>
            <a:srgbClr val="8838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0.67111</cdr:y>
    </cdr:from>
    <cdr:to>
      <cdr:x>0.37086</cdr:x>
      <cdr:y>0.69916</cdr:y>
    </cdr:to>
    <cdr:sp macro="" textlink="">
      <cdr:nvSpPr>
        <cdr:cNvPr id="331" name="NDMPlot_ElementConcrete40">
          <a:extLst xmlns:a="http://schemas.openxmlformats.org/drawingml/2006/main">
            <a:ext uri="{FF2B5EF4-FFF2-40B4-BE49-F238E27FC236}">
              <a16:creationId xmlns:a16="http://schemas.microsoft.com/office/drawing/2014/main" id="{3389D1DB-2925-4887-9785-9384A1202BD5}"/>
            </a:ext>
          </a:extLst>
        </cdr:cNvPr>
        <cdr:cNvSpPr/>
      </cdr:nvSpPr>
      <cdr:spPr>
        <a:xfrm xmlns:a="http://schemas.openxmlformats.org/drawingml/2006/main">
          <a:off x="3669774" y="4602480"/>
          <a:ext cx="192331" cy="192330"/>
        </a:xfrm>
        <a:prstGeom xmlns:a="http://schemas.openxmlformats.org/drawingml/2006/main" prst="rect">
          <a:avLst/>
        </a:prstGeom>
        <a:solidFill xmlns:a="http://schemas.openxmlformats.org/drawingml/2006/main">
          <a:srgbClr val="8C41D3"/>
        </a:solidFill>
        <a:ln xmlns:a="http://schemas.openxmlformats.org/drawingml/2006/main" w="1905">
          <a:solidFill>
            <a:srgbClr val="8C4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0.67111</cdr:y>
    </cdr:from>
    <cdr:to>
      <cdr:x>0.39724</cdr:x>
      <cdr:y>0.69916</cdr:y>
    </cdr:to>
    <cdr:sp macro="" textlink="">
      <cdr:nvSpPr>
        <cdr:cNvPr id="332" name="NDMPlot_ElementConcrete41">
          <a:extLst xmlns:a="http://schemas.openxmlformats.org/drawingml/2006/main">
            <a:ext uri="{FF2B5EF4-FFF2-40B4-BE49-F238E27FC236}">
              <a16:creationId xmlns:a16="http://schemas.microsoft.com/office/drawing/2014/main" id="{E8D02C46-FAD9-4E85-A404-8508E9A92F4D}"/>
            </a:ext>
          </a:extLst>
        </cdr:cNvPr>
        <cdr:cNvSpPr/>
      </cdr:nvSpPr>
      <cdr:spPr>
        <a:xfrm xmlns:a="http://schemas.openxmlformats.org/drawingml/2006/main">
          <a:off x="3944532" y="4602480"/>
          <a:ext cx="192331" cy="192330"/>
        </a:xfrm>
        <a:prstGeom xmlns:a="http://schemas.openxmlformats.org/drawingml/2006/main" prst="rect">
          <a:avLst/>
        </a:prstGeom>
        <a:solidFill xmlns:a="http://schemas.openxmlformats.org/drawingml/2006/main">
          <a:srgbClr val="9654D4"/>
        </a:solidFill>
        <a:ln xmlns:a="http://schemas.openxmlformats.org/drawingml/2006/main" w="1905">
          <a:solidFill>
            <a:srgbClr val="9654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0.67111</cdr:y>
    </cdr:from>
    <cdr:to>
      <cdr:x>0.42362</cdr:x>
      <cdr:y>0.69916</cdr:y>
    </cdr:to>
    <cdr:sp macro="" textlink="">
      <cdr:nvSpPr>
        <cdr:cNvPr id="333" name="NDMPlot_ElementConcrete42">
          <a:extLst xmlns:a="http://schemas.openxmlformats.org/drawingml/2006/main">
            <a:ext uri="{FF2B5EF4-FFF2-40B4-BE49-F238E27FC236}">
              <a16:creationId xmlns:a16="http://schemas.microsoft.com/office/drawing/2014/main" id="{C4E7257B-8D6E-48A7-B311-44AA76663FBD}"/>
            </a:ext>
          </a:extLst>
        </cdr:cNvPr>
        <cdr:cNvSpPr/>
      </cdr:nvSpPr>
      <cdr:spPr>
        <a:xfrm xmlns:a="http://schemas.openxmlformats.org/drawingml/2006/main">
          <a:off x="4219290" y="4602480"/>
          <a:ext cx="192331" cy="192330"/>
        </a:xfrm>
        <a:prstGeom xmlns:a="http://schemas.openxmlformats.org/drawingml/2006/main" prst="rect">
          <a:avLst/>
        </a:prstGeom>
        <a:solidFill xmlns:a="http://schemas.openxmlformats.org/drawingml/2006/main">
          <a:srgbClr val="9F67D5"/>
        </a:solidFill>
        <a:ln xmlns:a="http://schemas.openxmlformats.org/drawingml/2006/main" w="1905">
          <a:solidFill>
            <a:srgbClr val="9F67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0.67111</cdr:y>
    </cdr:from>
    <cdr:to>
      <cdr:x>0.45001</cdr:x>
      <cdr:y>0.69916</cdr:y>
    </cdr:to>
    <cdr:sp macro="" textlink="">
      <cdr:nvSpPr>
        <cdr:cNvPr id="334" name="NDMPlot_ElementConcrete43">
          <a:extLst xmlns:a="http://schemas.openxmlformats.org/drawingml/2006/main">
            <a:ext uri="{FF2B5EF4-FFF2-40B4-BE49-F238E27FC236}">
              <a16:creationId xmlns:a16="http://schemas.microsoft.com/office/drawing/2014/main" id="{084A4715-381E-474F-987A-4B0173627D75}"/>
            </a:ext>
          </a:extLst>
        </cdr:cNvPr>
        <cdr:cNvSpPr/>
      </cdr:nvSpPr>
      <cdr:spPr>
        <a:xfrm xmlns:a="http://schemas.openxmlformats.org/drawingml/2006/main">
          <a:off x="4494048" y="4602480"/>
          <a:ext cx="192330" cy="192330"/>
        </a:xfrm>
        <a:prstGeom xmlns:a="http://schemas.openxmlformats.org/drawingml/2006/main" prst="rect">
          <a:avLst/>
        </a:prstGeom>
        <a:solidFill xmlns:a="http://schemas.openxmlformats.org/drawingml/2006/main">
          <a:srgbClr val="A979D6"/>
        </a:solidFill>
        <a:ln xmlns:a="http://schemas.openxmlformats.org/drawingml/2006/main" w="1905">
          <a:solidFill>
            <a:srgbClr val="A979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0.67111</cdr:y>
    </cdr:from>
    <cdr:to>
      <cdr:x>0.47639</cdr:x>
      <cdr:y>0.69916</cdr:y>
    </cdr:to>
    <cdr:sp macro="" textlink="">
      <cdr:nvSpPr>
        <cdr:cNvPr id="335" name="NDMPlot_ElementConcrete44">
          <a:extLst xmlns:a="http://schemas.openxmlformats.org/drawingml/2006/main">
            <a:ext uri="{FF2B5EF4-FFF2-40B4-BE49-F238E27FC236}">
              <a16:creationId xmlns:a16="http://schemas.microsoft.com/office/drawing/2014/main" id="{7AAB6A4B-3F1F-475E-8FB3-61BA9728CFFE}"/>
            </a:ext>
          </a:extLst>
        </cdr:cNvPr>
        <cdr:cNvSpPr/>
      </cdr:nvSpPr>
      <cdr:spPr>
        <a:xfrm xmlns:a="http://schemas.openxmlformats.org/drawingml/2006/main">
          <a:off x="4768806" y="4602480"/>
          <a:ext cx="192330" cy="192330"/>
        </a:xfrm>
        <a:prstGeom xmlns:a="http://schemas.openxmlformats.org/drawingml/2006/main" prst="rect">
          <a:avLst/>
        </a:prstGeom>
        <a:solidFill xmlns:a="http://schemas.openxmlformats.org/drawingml/2006/main">
          <a:srgbClr val="B28CD7"/>
        </a:solidFill>
        <a:ln xmlns:a="http://schemas.openxmlformats.org/drawingml/2006/main" w="1905">
          <a:solidFill>
            <a:srgbClr val="B28C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0.67111</cdr:y>
    </cdr:from>
    <cdr:to>
      <cdr:x>0.50277</cdr:x>
      <cdr:y>0.69916</cdr:y>
    </cdr:to>
    <cdr:sp macro="" textlink="">
      <cdr:nvSpPr>
        <cdr:cNvPr id="336" name="NDMPlot_ElementConcrete45">
          <a:extLst xmlns:a="http://schemas.openxmlformats.org/drawingml/2006/main">
            <a:ext uri="{FF2B5EF4-FFF2-40B4-BE49-F238E27FC236}">
              <a16:creationId xmlns:a16="http://schemas.microsoft.com/office/drawing/2014/main" id="{FE9B15B3-9538-44D6-A3FC-1061A8B52EFF}"/>
            </a:ext>
          </a:extLst>
        </cdr:cNvPr>
        <cdr:cNvSpPr/>
      </cdr:nvSpPr>
      <cdr:spPr>
        <a:xfrm xmlns:a="http://schemas.openxmlformats.org/drawingml/2006/main">
          <a:off x="5043564" y="4602480"/>
          <a:ext cx="192330" cy="192330"/>
        </a:xfrm>
        <a:prstGeom xmlns:a="http://schemas.openxmlformats.org/drawingml/2006/main" prst="rect">
          <a:avLst/>
        </a:prstGeom>
        <a:solidFill xmlns:a="http://schemas.openxmlformats.org/drawingml/2006/main">
          <a:srgbClr val="BC9FD7"/>
        </a:solidFill>
        <a:ln xmlns:a="http://schemas.openxmlformats.org/drawingml/2006/main" w="1905">
          <a:solidFill>
            <a:srgbClr val="BC9F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0.67111</cdr:y>
    </cdr:from>
    <cdr:to>
      <cdr:x>0.52916</cdr:x>
      <cdr:y>0.69916</cdr:y>
    </cdr:to>
    <cdr:sp macro="" textlink="">
      <cdr:nvSpPr>
        <cdr:cNvPr id="337" name="NDMPlot_ElementConcrete46">
          <a:extLst xmlns:a="http://schemas.openxmlformats.org/drawingml/2006/main">
            <a:ext uri="{FF2B5EF4-FFF2-40B4-BE49-F238E27FC236}">
              <a16:creationId xmlns:a16="http://schemas.microsoft.com/office/drawing/2014/main" id="{1B8FF33F-2EF0-4272-A749-6801B09ED7DB}"/>
            </a:ext>
          </a:extLst>
        </cdr:cNvPr>
        <cdr:cNvSpPr/>
      </cdr:nvSpPr>
      <cdr:spPr>
        <a:xfrm xmlns:a="http://schemas.openxmlformats.org/drawingml/2006/main">
          <a:off x="5318321" y="4602480"/>
          <a:ext cx="192331" cy="192330"/>
        </a:xfrm>
        <a:prstGeom xmlns:a="http://schemas.openxmlformats.org/drawingml/2006/main" prst="rect">
          <a:avLst/>
        </a:prstGeom>
        <a:solidFill xmlns:a="http://schemas.openxmlformats.org/drawingml/2006/main">
          <a:srgbClr val="C6B2D8"/>
        </a:solidFill>
        <a:ln xmlns:a="http://schemas.openxmlformats.org/drawingml/2006/main" w="1905">
          <a:solidFill>
            <a:srgbClr val="C6B2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0.67111</cdr:y>
    </cdr:from>
    <cdr:to>
      <cdr:x>0.55554</cdr:x>
      <cdr:y>0.69916</cdr:y>
    </cdr:to>
    <cdr:sp macro="" textlink="">
      <cdr:nvSpPr>
        <cdr:cNvPr id="338" name="NDMPlot_ElementConcrete47">
          <a:extLst xmlns:a="http://schemas.openxmlformats.org/drawingml/2006/main">
            <a:ext uri="{FF2B5EF4-FFF2-40B4-BE49-F238E27FC236}">
              <a16:creationId xmlns:a16="http://schemas.microsoft.com/office/drawing/2014/main" id="{AB912F06-A70C-42AF-B3A1-2EF11CC96382}"/>
            </a:ext>
          </a:extLst>
        </cdr:cNvPr>
        <cdr:cNvSpPr/>
      </cdr:nvSpPr>
      <cdr:spPr>
        <a:xfrm xmlns:a="http://schemas.openxmlformats.org/drawingml/2006/main">
          <a:off x="5593080" y="4602480"/>
          <a:ext cx="192330" cy="192330"/>
        </a:xfrm>
        <a:prstGeom xmlns:a="http://schemas.openxmlformats.org/drawingml/2006/main" prst="rect">
          <a:avLst/>
        </a:prstGeom>
        <a:solidFill xmlns:a="http://schemas.openxmlformats.org/drawingml/2006/main">
          <a:srgbClr val="CFC4D9"/>
        </a:solidFill>
        <a:ln xmlns:a="http://schemas.openxmlformats.org/drawingml/2006/main" w="1905">
          <a:solidFill>
            <a:srgbClr val="CFC4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0.67111</cdr:y>
    </cdr:from>
    <cdr:to>
      <cdr:x>0.58193</cdr:x>
      <cdr:y>0.69916</cdr:y>
    </cdr:to>
    <cdr:sp macro="" textlink="">
      <cdr:nvSpPr>
        <cdr:cNvPr id="339" name="NDMPlot_ElementConcrete48">
          <a:extLst xmlns:a="http://schemas.openxmlformats.org/drawingml/2006/main">
            <a:ext uri="{FF2B5EF4-FFF2-40B4-BE49-F238E27FC236}">
              <a16:creationId xmlns:a16="http://schemas.microsoft.com/office/drawing/2014/main" id="{13B03131-9A95-42F4-ACF3-B9F3AD83DBEE}"/>
            </a:ext>
          </a:extLst>
        </cdr:cNvPr>
        <cdr:cNvSpPr/>
      </cdr:nvSpPr>
      <cdr:spPr>
        <a:xfrm xmlns:a="http://schemas.openxmlformats.org/drawingml/2006/main">
          <a:off x="5867837" y="4602480"/>
          <a:ext cx="192331" cy="192330"/>
        </a:xfrm>
        <a:prstGeom xmlns:a="http://schemas.openxmlformats.org/drawingml/2006/main" prst="rect">
          <a:avLst/>
        </a:prstGeom>
        <a:solidFill xmlns:a="http://schemas.openxmlformats.org/drawingml/2006/main">
          <a:srgbClr val="D9D7DA"/>
        </a:solidFill>
        <a:ln xmlns:a="http://schemas.openxmlformats.org/drawingml/2006/main" w="1905">
          <a:solidFill>
            <a:srgbClr val="D9D7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0.63105</cdr:y>
    </cdr:from>
    <cdr:to>
      <cdr:x>0.29171</cdr:x>
      <cdr:y>0.65909</cdr:y>
    </cdr:to>
    <cdr:sp macro="" textlink="">
      <cdr:nvSpPr>
        <cdr:cNvPr id="340" name="NDMPlot_ElementConcrete49">
          <a:extLst xmlns:a="http://schemas.openxmlformats.org/drawingml/2006/main">
            <a:ext uri="{FF2B5EF4-FFF2-40B4-BE49-F238E27FC236}">
              <a16:creationId xmlns:a16="http://schemas.microsoft.com/office/drawing/2014/main" id="{DFD1EC39-77BA-4D2D-A8D8-842219B1FEE7}"/>
            </a:ext>
          </a:extLst>
        </cdr:cNvPr>
        <cdr:cNvSpPr/>
      </cdr:nvSpPr>
      <cdr:spPr>
        <a:xfrm xmlns:a="http://schemas.openxmlformats.org/drawingml/2006/main">
          <a:off x="2845501" y="4327721"/>
          <a:ext cx="192330" cy="192331"/>
        </a:xfrm>
        <a:prstGeom xmlns:a="http://schemas.openxmlformats.org/drawingml/2006/main" prst="rect">
          <a:avLst/>
        </a:prstGeom>
        <a:solidFill xmlns:a="http://schemas.openxmlformats.org/drawingml/2006/main">
          <a:srgbClr val="893BD3"/>
        </a:solidFill>
        <a:ln xmlns:a="http://schemas.openxmlformats.org/drawingml/2006/main" w="1905">
          <a:solidFill>
            <a:srgbClr val="893B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0.63105</cdr:y>
    </cdr:from>
    <cdr:to>
      <cdr:x>0.31809</cdr:x>
      <cdr:y>0.65909</cdr:y>
    </cdr:to>
    <cdr:sp macro="" textlink="">
      <cdr:nvSpPr>
        <cdr:cNvPr id="341" name="NDMPlot_ElementConcrete50">
          <a:extLst xmlns:a="http://schemas.openxmlformats.org/drawingml/2006/main">
            <a:ext uri="{FF2B5EF4-FFF2-40B4-BE49-F238E27FC236}">
              <a16:creationId xmlns:a16="http://schemas.microsoft.com/office/drawing/2014/main" id="{77840954-0068-462F-A902-446F915E75F1}"/>
            </a:ext>
          </a:extLst>
        </cdr:cNvPr>
        <cdr:cNvSpPr/>
      </cdr:nvSpPr>
      <cdr:spPr>
        <a:xfrm xmlns:a="http://schemas.openxmlformats.org/drawingml/2006/main">
          <a:off x="3120259" y="4327721"/>
          <a:ext cx="192330" cy="192331"/>
        </a:xfrm>
        <a:prstGeom xmlns:a="http://schemas.openxmlformats.org/drawingml/2006/main" prst="rect">
          <a:avLst/>
        </a:prstGeom>
        <a:solidFill xmlns:a="http://schemas.openxmlformats.org/drawingml/2006/main">
          <a:srgbClr val="934ED4"/>
        </a:solidFill>
        <a:ln xmlns:a="http://schemas.openxmlformats.org/drawingml/2006/main" w="1905">
          <a:solidFill>
            <a:srgbClr val="934E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0.63105</cdr:y>
    </cdr:from>
    <cdr:to>
      <cdr:x>0.34447</cdr:x>
      <cdr:y>0.65909</cdr:y>
    </cdr:to>
    <cdr:sp macro="" textlink="">
      <cdr:nvSpPr>
        <cdr:cNvPr id="342" name="NDMPlot_ElementConcrete51">
          <a:extLst xmlns:a="http://schemas.openxmlformats.org/drawingml/2006/main">
            <a:ext uri="{FF2B5EF4-FFF2-40B4-BE49-F238E27FC236}">
              <a16:creationId xmlns:a16="http://schemas.microsoft.com/office/drawing/2014/main" id="{AB524397-323F-44F1-81D9-6F822F7F6213}"/>
            </a:ext>
          </a:extLst>
        </cdr:cNvPr>
        <cdr:cNvSpPr/>
      </cdr:nvSpPr>
      <cdr:spPr>
        <a:xfrm xmlns:a="http://schemas.openxmlformats.org/drawingml/2006/main">
          <a:off x="3395016" y="4327721"/>
          <a:ext cx="192331" cy="192331"/>
        </a:xfrm>
        <a:prstGeom xmlns:a="http://schemas.openxmlformats.org/drawingml/2006/main" prst="rect">
          <a:avLst/>
        </a:prstGeom>
        <a:solidFill xmlns:a="http://schemas.openxmlformats.org/drawingml/2006/main">
          <a:srgbClr val="9C60D5"/>
        </a:solidFill>
        <a:ln xmlns:a="http://schemas.openxmlformats.org/drawingml/2006/main" w="1905">
          <a:solidFill>
            <a:srgbClr val="9C60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0.63105</cdr:y>
    </cdr:from>
    <cdr:to>
      <cdr:x>0.37086</cdr:x>
      <cdr:y>0.65909</cdr:y>
    </cdr:to>
    <cdr:sp macro="" textlink="">
      <cdr:nvSpPr>
        <cdr:cNvPr id="343" name="NDMPlot_ElementConcrete52">
          <a:extLst xmlns:a="http://schemas.openxmlformats.org/drawingml/2006/main">
            <a:ext uri="{FF2B5EF4-FFF2-40B4-BE49-F238E27FC236}">
              <a16:creationId xmlns:a16="http://schemas.microsoft.com/office/drawing/2014/main" id="{8389E269-E439-475E-94BB-A148BF757948}"/>
            </a:ext>
          </a:extLst>
        </cdr:cNvPr>
        <cdr:cNvSpPr/>
      </cdr:nvSpPr>
      <cdr:spPr>
        <a:xfrm xmlns:a="http://schemas.openxmlformats.org/drawingml/2006/main">
          <a:off x="3669774" y="4327721"/>
          <a:ext cx="192331" cy="192331"/>
        </a:xfrm>
        <a:prstGeom xmlns:a="http://schemas.openxmlformats.org/drawingml/2006/main" prst="rect">
          <a:avLst/>
        </a:prstGeom>
        <a:solidFill xmlns:a="http://schemas.openxmlformats.org/drawingml/2006/main">
          <a:srgbClr val="A673D5"/>
        </a:solidFill>
        <a:ln xmlns:a="http://schemas.openxmlformats.org/drawingml/2006/main" w="1905">
          <a:solidFill>
            <a:srgbClr val="A67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0.63105</cdr:y>
    </cdr:from>
    <cdr:to>
      <cdr:x>0.39724</cdr:x>
      <cdr:y>0.65909</cdr:y>
    </cdr:to>
    <cdr:sp macro="" textlink="">
      <cdr:nvSpPr>
        <cdr:cNvPr id="344" name="NDMPlot_ElementConcrete53">
          <a:extLst xmlns:a="http://schemas.openxmlformats.org/drawingml/2006/main">
            <a:ext uri="{FF2B5EF4-FFF2-40B4-BE49-F238E27FC236}">
              <a16:creationId xmlns:a16="http://schemas.microsoft.com/office/drawing/2014/main" id="{2436A3B0-BDC1-4130-A1AA-BA9832F1F2AB}"/>
            </a:ext>
          </a:extLst>
        </cdr:cNvPr>
        <cdr:cNvSpPr/>
      </cdr:nvSpPr>
      <cdr:spPr>
        <a:xfrm xmlns:a="http://schemas.openxmlformats.org/drawingml/2006/main">
          <a:off x="3944532" y="4327721"/>
          <a:ext cx="192331" cy="192331"/>
        </a:xfrm>
        <a:prstGeom xmlns:a="http://schemas.openxmlformats.org/drawingml/2006/main" prst="rect">
          <a:avLst/>
        </a:prstGeom>
        <a:solidFill xmlns:a="http://schemas.openxmlformats.org/drawingml/2006/main">
          <a:srgbClr val="AF86D6"/>
        </a:solidFill>
        <a:ln xmlns:a="http://schemas.openxmlformats.org/drawingml/2006/main" w="1905">
          <a:solidFill>
            <a:srgbClr val="AF8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0.63105</cdr:y>
    </cdr:from>
    <cdr:to>
      <cdr:x>0.42362</cdr:x>
      <cdr:y>0.65909</cdr:y>
    </cdr:to>
    <cdr:sp macro="" textlink="">
      <cdr:nvSpPr>
        <cdr:cNvPr id="345" name="NDMPlot_ElementConcrete54">
          <a:extLst xmlns:a="http://schemas.openxmlformats.org/drawingml/2006/main">
            <a:ext uri="{FF2B5EF4-FFF2-40B4-BE49-F238E27FC236}">
              <a16:creationId xmlns:a16="http://schemas.microsoft.com/office/drawing/2014/main" id="{32C9E6AB-CA02-4DAD-8237-F1CDB7E29A06}"/>
            </a:ext>
          </a:extLst>
        </cdr:cNvPr>
        <cdr:cNvSpPr/>
      </cdr:nvSpPr>
      <cdr:spPr>
        <a:xfrm xmlns:a="http://schemas.openxmlformats.org/drawingml/2006/main">
          <a:off x="4219290" y="4327721"/>
          <a:ext cx="192331" cy="192331"/>
        </a:xfrm>
        <a:prstGeom xmlns:a="http://schemas.openxmlformats.org/drawingml/2006/main" prst="rect">
          <a:avLst/>
        </a:prstGeom>
        <a:solidFill xmlns:a="http://schemas.openxmlformats.org/drawingml/2006/main">
          <a:srgbClr val="B999D7"/>
        </a:solidFill>
        <a:ln xmlns:a="http://schemas.openxmlformats.org/drawingml/2006/main" w="1905">
          <a:solidFill>
            <a:srgbClr val="B999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0.63105</cdr:y>
    </cdr:from>
    <cdr:to>
      <cdr:x>0.45001</cdr:x>
      <cdr:y>0.65909</cdr:y>
    </cdr:to>
    <cdr:sp macro="" textlink="">
      <cdr:nvSpPr>
        <cdr:cNvPr id="346" name="NDMPlot_ElementConcrete55">
          <a:extLst xmlns:a="http://schemas.openxmlformats.org/drawingml/2006/main">
            <a:ext uri="{FF2B5EF4-FFF2-40B4-BE49-F238E27FC236}">
              <a16:creationId xmlns:a16="http://schemas.microsoft.com/office/drawing/2014/main" id="{F2595BCA-71F2-4686-BE23-F7A01C322181}"/>
            </a:ext>
          </a:extLst>
        </cdr:cNvPr>
        <cdr:cNvSpPr/>
      </cdr:nvSpPr>
      <cdr:spPr>
        <a:xfrm xmlns:a="http://schemas.openxmlformats.org/drawingml/2006/main">
          <a:off x="4494048" y="4327721"/>
          <a:ext cx="192330" cy="192331"/>
        </a:xfrm>
        <a:prstGeom xmlns:a="http://schemas.openxmlformats.org/drawingml/2006/main" prst="rect">
          <a:avLst/>
        </a:prstGeom>
        <a:solidFill xmlns:a="http://schemas.openxmlformats.org/drawingml/2006/main">
          <a:srgbClr val="C2ABD8"/>
        </a:solidFill>
        <a:ln xmlns:a="http://schemas.openxmlformats.org/drawingml/2006/main" w="1905">
          <a:solidFill>
            <a:srgbClr val="C2AB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0.63105</cdr:y>
    </cdr:from>
    <cdr:to>
      <cdr:x>0.47639</cdr:x>
      <cdr:y>0.65909</cdr:y>
    </cdr:to>
    <cdr:sp macro="" textlink="">
      <cdr:nvSpPr>
        <cdr:cNvPr id="347" name="NDMPlot_ElementConcrete56">
          <a:extLst xmlns:a="http://schemas.openxmlformats.org/drawingml/2006/main">
            <a:ext uri="{FF2B5EF4-FFF2-40B4-BE49-F238E27FC236}">
              <a16:creationId xmlns:a16="http://schemas.microsoft.com/office/drawing/2014/main" id="{1E77EE3B-3B07-40EB-8A60-FE15191B1C92}"/>
            </a:ext>
          </a:extLst>
        </cdr:cNvPr>
        <cdr:cNvSpPr/>
      </cdr:nvSpPr>
      <cdr:spPr>
        <a:xfrm xmlns:a="http://schemas.openxmlformats.org/drawingml/2006/main">
          <a:off x="4768806" y="4327721"/>
          <a:ext cx="192330" cy="192331"/>
        </a:xfrm>
        <a:prstGeom xmlns:a="http://schemas.openxmlformats.org/drawingml/2006/main" prst="rect">
          <a:avLst/>
        </a:prstGeom>
        <a:solidFill xmlns:a="http://schemas.openxmlformats.org/drawingml/2006/main">
          <a:srgbClr val="CCBED9"/>
        </a:solidFill>
        <a:ln xmlns:a="http://schemas.openxmlformats.org/drawingml/2006/main" w="1905">
          <a:solidFill>
            <a:srgbClr val="CCBE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0.63105</cdr:y>
    </cdr:from>
    <cdr:to>
      <cdr:x>0.50277</cdr:x>
      <cdr:y>0.65909</cdr:y>
    </cdr:to>
    <cdr:sp macro="" textlink="">
      <cdr:nvSpPr>
        <cdr:cNvPr id="348" name="NDMPlot_ElementConcrete57">
          <a:extLst xmlns:a="http://schemas.openxmlformats.org/drawingml/2006/main">
            <a:ext uri="{FF2B5EF4-FFF2-40B4-BE49-F238E27FC236}">
              <a16:creationId xmlns:a16="http://schemas.microsoft.com/office/drawing/2014/main" id="{29B95ED7-C923-4987-888A-FD7BD8B57889}"/>
            </a:ext>
          </a:extLst>
        </cdr:cNvPr>
        <cdr:cNvSpPr/>
      </cdr:nvSpPr>
      <cdr:spPr>
        <a:xfrm xmlns:a="http://schemas.openxmlformats.org/drawingml/2006/main">
          <a:off x="5043564" y="4327721"/>
          <a:ext cx="192330" cy="192331"/>
        </a:xfrm>
        <a:prstGeom xmlns:a="http://schemas.openxmlformats.org/drawingml/2006/main" prst="rect">
          <a:avLst/>
        </a:prstGeom>
        <a:solidFill xmlns:a="http://schemas.openxmlformats.org/drawingml/2006/main">
          <a:srgbClr val="D5D1DA"/>
        </a:solidFill>
        <a:ln xmlns:a="http://schemas.openxmlformats.org/drawingml/2006/main" w="1905">
          <a:solidFill>
            <a:srgbClr val="D5D1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0.63105</cdr:y>
    </cdr:from>
    <cdr:to>
      <cdr:x>0.52916</cdr:x>
      <cdr:y>0.65909</cdr:y>
    </cdr:to>
    <cdr:sp macro="" textlink="">
      <cdr:nvSpPr>
        <cdr:cNvPr id="349" name="NDMPlot_ElementConcrete58">
          <a:extLst xmlns:a="http://schemas.openxmlformats.org/drawingml/2006/main">
            <a:ext uri="{FF2B5EF4-FFF2-40B4-BE49-F238E27FC236}">
              <a16:creationId xmlns:a16="http://schemas.microsoft.com/office/drawing/2014/main" id="{DA2557E9-BEDA-47CE-A109-782263494CB9}"/>
            </a:ext>
          </a:extLst>
        </cdr:cNvPr>
        <cdr:cNvSpPr/>
      </cdr:nvSpPr>
      <cdr:spPr>
        <a:xfrm xmlns:a="http://schemas.openxmlformats.org/drawingml/2006/main">
          <a:off x="5318321" y="4327721"/>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0.63105</cdr:y>
    </cdr:from>
    <cdr:to>
      <cdr:x>0.55554</cdr:x>
      <cdr:y>0.65909</cdr:y>
    </cdr:to>
    <cdr:sp macro="" textlink="">
      <cdr:nvSpPr>
        <cdr:cNvPr id="350" name="NDMPlot_ElementConcrete59">
          <a:extLst xmlns:a="http://schemas.openxmlformats.org/drawingml/2006/main">
            <a:ext uri="{FF2B5EF4-FFF2-40B4-BE49-F238E27FC236}">
              <a16:creationId xmlns:a16="http://schemas.microsoft.com/office/drawing/2014/main" id="{1B00AA34-26A3-41E6-AA5B-09FB94453FE8}"/>
            </a:ext>
          </a:extLst>
        </cdr:cNvPr>
        <cdr:cNvSpPr/>
      </cdr:nvSpPr>
      <cdr:spPr>
        <a:xfrm xmlns:a="http://schemas.openxmlformats.org/drawingml/2006/main">
          <a:off x="5593080" y="4327721"/>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0.63105</cdr:y>
    </cdr:from>
    <cdr:to>
      <cdr:x>0.58193</cdr:x>
      <cdr:y>0.65909</cdr:y>
    </cdr:to>
    <cdr:sp macro="" textlink="">
      <cdr:nvSpPr>
        <cdr:cNvPr id="351" name="NDMPlot_ElementConcrete60">
          <a:extLst xmlns:a="http://schemas.openxmlformats.org/drawingml/2006/main">
            <a:ext uri="{FF2B5EF4-FFF2-40B4-BE49-F238E27FC236}">
              <a16:creationId xmlns:a16="http://schemas.microsoft.com/office/drawing/2014/main" id="{EA48F0FF-3BD0-4992-8875-0D744A4DD6EA}"/>
            </a:ext>
          </a:extLst>
        </cdr:cNvPr>
        <cdr:cNvSpPr/>
      </cdr:nvSpPr>
      <cdr:spPr>
        <a:xfrm xmlns:a="http://schemas.openxmlformats.org/drawingml/2006/main">
          <a:off x="5867837" y="4327721"/>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0.59098</cdr:y>
    </cdr:from>
    <cdr:to>
      <cdr:x>0.29171</cdr:x>
      <cdr:y>0.61903</cdr:y>
    </cdr:to>
    <cdr:sp macro="" textlink="">
      <cdr:nvSpPr>
        <cdr:cNvPr id="352" name="NDMPlot_ElementConcrete61">
          <a:extLst xmlns:a="http://schemas.openxmlformats.org/drawingml/2006/main">
            <a:ext uri="{FF2B5EF4-FFF2-40B4-BE49-F238E27FC236}">
              <a16:creationId xmlns:a16="http://schemas.microsoft.com/office/drawing/2014/main" id="{13F96E3E-FC12-4A69-8E9A-9C584248570F}"/>
            </a:ext>
          </a:extLst>
        </cdr:cNvPr>
        <cdr:cNvSpPr/>
      </cdr:nvSpPr>
      <cdr:spPr>
        <a:xfrm xmlns:a="http://schemas.openxmlformats.org/drawingml/2006/main">
          <a:off x="2845501" y="4052964"/>
          <a:ext cx="192330" cy="192330"/>
        </a:xfrm>
        <a:prstGeom xmlns:a="http://schemas.openxmlformats.org/drawingml/2006/main" prst="rect">
          <a:avLst/>
        </a:prstGeom>
        <a:solidFill xmlns:a="http://schemas.openxmlformats.org/drawingml/2006/main">
          <a:srgbClr val="A26DD5"/>
        </a:solidFill>
        <a:ln xmlns:a="http://schemas.openxmlformats.org/drawingml/2006/main" w="1905">
          <a:solidFill>
            <a:srgbClr val="A26D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0.59098</cdr:y>
    </cdr:from>
    <cdr:to>
      <cdr:x>0.31809</cdr:x>
      <cdr:y>0.61903</cdr:y>
    </cdr:to>
    <cdr:sp macro="" textlink="">
      <cdr:nvSpPr>
        <cdr:cNvPr id="353" name="NDMPlot_ElementConcrete62">
          <a:extLst xmlns:a="http://schemas.openxmlformats.org/drawingml/2006/main">
            <a:ext uri="{FF2B5EF4-FFF2-40B4-BE49-F238E27FC236}">
              <a16:creationId xmlns:a16="http://schemas.microsoft.com/office/drawing/2014/main" id="{9C5FE63B-F736-4E7B-8363-87CCAC59EDBE}"/>
            </a:ext>
          </a:extLst>
        </cdr:cNvPr>
        <cdr:cNvSpPr/>
      </cdr:nvSpPr>
      <cdr:spPr>
        <a:xfrm xmlns:a="http://schemas.openxmlformats.org/drawingml/2006/main">
          <a:off x="3120259" y="4052964"/>
          <a:ext cx="192330" cy="192330"/>
        </a:xfrm>
        <a:prstGeom xmlns:a="http://schemas.openxmlformats.org/drawingml/2006/main" prst="rect">
          <a:avLst/>
        </a:prstGeom>
        <a:solidFill xmlns:a="http://schemas.openxmlformats.org/drawingml/2006/main">
          <a:srgbClr val="AC7FD6"/>
        </a:solidFill>
        <a:ln xmlns:a="http://schemas.openxmlformats.org/drawingml/2006/main" w="1905">
          <a:solidFill>
            <a:srgbClr val="AC7F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0.59098</cdr:y>
    </cdr:from>
    <cdr:to>
      <cdr:x>0.34447</cdr:x>
      <cdr:y>0.61903</cdr:y>
    </cdr:to>
    <cdr:sp macro="" textlink="">
      <cdr:nvSpPr>
        <cdr:cNvPr id="354" name="NDMPlot_ElementConcrete63">
          <a:extLst xmlns:a="http://schemas.openxmlformats.org/drawingml/2006/main">
            <a:ext uri="{FF2B5EF4-FFF2-40B4-BE49-F238E27FC236}">
              <a16:creationId xmlns:a16="http://schemas.microsoft.com/office/drawing/2014/main" id="{04AAE40C-809F-4BDF-B87A-A91ACDBA4EA9}"/>
            </a:ext>
          </a:extLst>
        </cdr:cNvPr>
        <cdr:cNvSpPr/>
      </cdr:nvSpPr>
      <cdr:spPr>
        <a:xfrm xmlns:a="http://schemas.openxmlformats.org/drawingml/2006/main">
          <a:off x="3395016" y="4052964"/>
          <a:ext cx="192331" cy="192330"/>
        </a:xfrm>
        <a:prstGeom xmlns:a="http://schemas.openxmlformats.org/drawingml/2006/main" prst="rect">
          <a:avLst/>
        </a:prstGeom>
        <a:solidFill xmlns:a="http://schemas.openxmlformats.org/drawingml/2006/main">
          <a:srgbClr val="B592D7"/>
        </a:solidFill>
        <a:ln xmlns:a="http://schemas.openxmlformats.org/drawingml/2006/main" w="1905">
          <a:solidFill>
            <a:srgbClr val="B592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0.59098</cdr:y>
    </cdr:from>
    <cdr:to>
      <cdr:x>0.37086</cdr:x>
      <cdr:y>0.61903</cdr:y>
    </cdr:to>
    <cdr:sp macro="" textlink="">
      <cdr:nvSpPr>
        <cdr:cNvPr id="355" name="NDMPlot_ElementConcrete64">
          <a:extLst xmlns:a="http://schemas.openxmlformats.org/drawingml/2006/main">
            <a:ext uri="{FF2B5EF4-FFF2-40B4-BE49-F238E27FC236}">
              <a16:creationId xmlns:a16="http://schemas.microsoft.com/office/drawing/2014/main" id="{20CD3695-14BF-4CD4-82E2-D216A485BD0F}"/>
            </a:ext>
          </a:extLst>
        </cdr:cNvPr>
        <cdr:cNvSpPr/>
      </cdr:nvSpPr>
      <cdr:spPr>
        <a:xfrm xmlns:a="http://schemas.openxmlformats.org/drawingml/2006/main">
          <a:off x="3669774" y="4052964"/>
          <a:ext cx="192331" cy="192330"/>
        </a:xfrm>
        <a:prstGeom xmlns:a="http://schemas.openxmlformats.org/drawingml/2006/main" prst="rect">
          <a:avLst/>
        </a:prstGeom>
        <a:solidFill xmlns:a="http://schemas.openxmlformats.org/drawingml/2006/main">
          <a:srgbClr val="BFA5D8"/>
        </a:solidFill>
        <a:ln xmlns:a="http://schemas.openxmlformats.org/drawingml/2006/main" w="1905">
          <a:solidFill>
            <a:srgbClr val="BFA5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0.59098</cdr:y>
    </cdr:from>
    <cdr:to>
      <cdr:x>0.39724</cdr:x>
      <cdr:y>0.61903</cdr:y>
    </cdr:to>
    <cdr:sp macro="" textlink="">
      <cdr:nvSpPr>
        <cdr:cNvPr id="356" name="NDMPlot_ElementConcrete65">
          <a:extLst xmlns:a="http://schemas.openxmlformats.org/drawingml/2006/main">
            <a:ext uri="{FF2B5EF4-FFF2-40B4-BE49-F238E27FC236}">
              <a16:creationId xmlns:a16="http://schemas.microsoft.com/office/drawing/2014/main" id="{78ED8037-76F7-4A34-9CA4-94CA8FDBEFDB}"/>
            </a:ext>
          </a:extLst>
        </cdr:cNvPr>
        <cdr:cNvSpPr/>
      </cdr:nvSpPr>
      <cdr:spPr>
        <a:xfrm xmlns:a="http://schemas.openxmlformats.org/drawingml/2006/main">
          <a:off x="3944532" y="4052964"/>
          <a:ext cx="192331" cy="192330"/>
        </a:xfrm>
        <a:prstGeom xmlns:a="http://schemas.openxmlformats.org/drawingml/2006/main" prst="rect">
          <a:avLst/>
        </a:prstGeom>
        <a:solidFill xmlns:a="http://schemas.openxmlformats.org/drawingml/2006/main">
          <a:srgbClr val="C9B8D8"/>
        </a:solidFill>
        <a:ln xmlns:a="http://schemas.openxmlformats.org/drawingml/2006/main" w="1905">
          <a:solidFill>
            <a:srgbClr val="C9B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0.55092</cdr:y>
    </cdr:from>
    <cdr:to>
      <cdr:x>0.29171</cdr:x>
      <cdr:y>0.57896</cdr:y>
    </cdr:to>
    <cdr:sp macro="" textlink="">
      <cdr:nvSpPr>
        <cdr:cNvPr id="357" name="NDMPlot_ElementConcrete66">
          <a:extLst xmlns:a="http://schemas.openxmlformats.org/drawingml/2006/main">
            <a:ext uri="{FF2B5EF4-FFF2-40B4-BE49-F238E27FC236}">
              <a16:creationId xmlns:a16="http://schemas.microsoft.com/office/drawing/2014/main" id="{0EF2E875-4ED0-44E1-8B45-74F55EB838A0}"/>
            </a:ext>
          </a:extLst>
        </cdr:cNvPr>
        <cdr:cNvSpPr/>
      </cdr:nvSpPr>
      <cdr:spPr>
        <a:xfrm xmlns:a="http://schemas.openxmlformats.org/drawingml/2006/main">
          <a:off x="2845501" y="3778206"/>
          <a:ext cx="192330" cy="192330"/>
        </a:xfrm>
        <a:prstGeom xmlns:a="http://schemas.openxmlformats.org/drawingml/2006/main" prst="rect">
          <a:avLst/>
        </a:prstGeom>
        <a:solidFill xmlns:a="http://schemas.openxmlformats.org/drawingml/2006/main">
          <a:srgbClr val="BC9ED7"/>
        </a:solidFill>
        <a:ln xmlns:a="http://schemas.openxmlformats.org/drawingml/2006/main" w="1905">
          <a:solidFill>
            <a:srgbClr val="BC9E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0.55092</cdr:y>
    </cdr:from>
    <cdr:to>
      <cdr:x>0.31809</cdr:x>
      <cdr:y>0.57896</cdr:y>
    </cdr:to>
    <cdr:sp macro="" textlink="">
      <cdr:nvSpPr>
        <cdr:cNvPr id="358" name="NDMPlot_ElementConcrete67">
          <a:extLst xmlns:a="http://schemas.openxmlformats.org/drawingml/2006/main">
            <a:ext uri="{FF2B5EF4-FFF2-40B4-BE49-F238E27FC236}">
              <a16:creationId xmlns:a16="http://schemas.microsoft.com/office/drawing/2014/main" id="{27B7665C-1A74-4611-8A2D-3C557676F832}"/>
            </a:ext>
          </a:extLst>
        </cdr:cNvPr>
        <cdr:cNvSpPr/>
      </cdr:nvSpPr>
      <cdr:spPr>
        <a:xfrm xmlns:a="http://schemas.openxmlformats.org/drawingml/2006/main">
          <a:off x="3120259" y="3778206"/>
          <a:ext cx="192330" cy="192330"/>
        </a:xfrm>
        <a:prstGeom xmlns:a="http://schemas.openxmlformats.org/drawingml/2006/main" prst="rect">
          <a:avLst/>
        </a:prstGeom>
        <a:solidFill xmlns:a="http://schemas.openxmlformats.org/drawingml/2006/main">
          <a:srgbClr val="C5B1D8"/>
        </a:solidFill>
        <a:ln xmlns:a="http://schemas.openxmlformats.org/drawingml/2006/main" w="1905">
          <a:solidFill>
            <a:srgbClr val="C5B1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0.55092</cdr:y>
    </cdr:from>
    <cdr:to>
      <cdr:x>0.34447</cdr:x>
      <cdr:y>0.57896</cdr:y>
    </cdr:to>
    <cdr:sp macro="" textlink="">
      <cdr:nvSpPr>
        <cdr:cNvPr id="359" name="NDMPlot_ElementConcrete68">
          <a:extLst xmlns:a="http://schemas.openxmlformats.org/drawingml/2006/main">
            <a:ext uri="{FF2B5EF4-FFF2-40B4-BE49-F238E27FC236}">
              <a16:creationId xmlns:a16="http://schemas.microsoft.com/office/drawing/2014/main" id="{6C420F94-0E94-4FFA-87E0-22E2B72B23E9}"/>
            </a:ext>
          </a:extLst>
        </cdr:cNvPr>
        <cdr:cNvSpPr/>
      </cdr:nvSpPr>
      <cdr:spPr>
        <a:xfrm xmlns:a="http://schemas.openxmlformats.org/drawingml/2006/main">
          <a:off x="3395016" y="3778206"/>
          <a:ext cx="192331" cy="192330"/>
        </a:xfrm>
        <a:prstGeom xmlns:a="http://schemas.openxmlformats.org/drawingml/2006/main" prst="rect">
          <a:avLst/>
        </a:prstGeom>
        <a:solidFill xmlns:a="http://schemas.openxmlformats.org/drawingml/2006/main">
          <a:srgbClr val="CFC4D9"/>
        </a:solidFill>
        <a:ln xmlns:a="http://schemas.openxmlformats.org/drawingml/2006/main" w="1905">
          <a:solidFill>
            <a:srgbClr val="CFC4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0.55092</cdr:y>
    </cdr:from>
    <cdr:to>
      <cdr:x>0.37086</cdr:x>
      <cdr:y>0.57896</cdr:y>
    </cdr:to>
    <cdr:sp macro="" textlink="">
      <cdr:nvSpPr>
        <cdr:cNvPr id="360" name="NDMPlot_ElementConcrete69">
          <a:extLst xmlns:a="http://schemas.openxmlformats.org/drawingml/2006/main">
            <a:ext uri="{FF2B5EF4-FFF2-40B4-BE49-F238E27FC236}">
              <a16:creationId xmlns:a16="http://schemas.microsoft.com/office/drawing/2014/main" id="{1EB3BD69-9A2E-4217-B7CF-F0A46724771E}"/>
            </a:ext>
          </a:extLst>
        </cdr:cNvPr>
        <cdr:cNvSpPr/>
      </cdr:nvSpPr>
      <cdr:spPr>
        <a:xfrm xmlns:a="http://schemas.openxmlformats.org/drawingml/2006/main">
          <a:off x="3669774" y="3778206"/>
          <a:ext cx="192331" cy="192330"/>
        </a:xfrm>
        <a:prstGeom xmlns:a="http://schemas.openxmlformats.org/drawingml/2006/main" prst="rect">
          <a:avLst/>
        </a:prstGeom>
        <a:solidFill xmlns:a="http://schemas.openxmlformats.org/drawingml/2006/main">
          <a:srgbClr val="D8D7DA"/>
        </a:solidFill>
        <a:ln xmlns:a="http://schemas.openxmlformats.org/drawingml/2006/main" w="1905">
          <a:solidFill>
            <a:srgbClr val="D8D7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0.55092</cdr:y>
    </cdr:from>
    <cdr:to>
      <cdr:x>0.39724</cdr:x>
      <cdr:y>0.57896</cdr:y>
    </cdr:to>
    <cdr:sp macro="" textlink="">
      <cdr:nvSpPr>
        <cdr:cNvPr id="361" name="NDMPlot_ElementConcrete70">
          <a:extLst xmlns:a="http://schemas.openxmlformats.org/drawingml/2006/main">
            <a:ext uri="{FF2B5EF4-FFF2-40B4-BE49-F238E27FC236}">
              <a16:creationId xmlns:a16="http://schemas.microsoft.com/office/drawing/2014/main" id="{2E3D2AD0-9683-4D90-81A1-283C3506E1E1}"/>
            </a:ext>
          </a:extLst>
        </cdr:cNvPr>
        <cdr:cNvSpPr/>
      </cdr:nvSpPr>
      <cdr:spPr>
        <a:xfrm xmlns:a="http://schemas.openxmlformats.org/drawingml/2006/main">
          <a:off x="3944532" y="3778206"/>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0.51086</cdr:y>
    </cdr:from>
    <cdr:to>
      <cdr:x>0.29171</cdr:x>
      <cdr:y>0.5389</cdr:y>
    </cdr:to>
    <cdr:sp macro="" textlink="">
      <cdr:nvSpPr>
        <cdr:cNvPr id="362" name="NDMPlot_ElementConcrete71">
          <a:extLst xmlns:a="http://schemas.openxmlformats.org/drawingml/2006/main">
            <a:ext uri="{FF2B5EF4-FFF2-40B4-BE49-F238E27FC236}">
              <a16:creationId xmlns:a16="http://schemas.microsoft.com/office/drawing/2014/main" id="{AE5C09B4-CBD8-4BB4-AC73-2B8AE43665F3}"/>
            </a:ext>
          </a:extLst>
        </cdr:cNvPr>
        <cdr:cNvSpPr/>
      </cdr:nvSpPr>
      <cdr:spPr>
        <a:xfrm xmlns:a="http://schemas.openxmlformats.org/drawingml/2006/main">
          <a:off x="2845501" y="3503448"/>
          <a:ext cx="192330" cy="192330"/>
        </a:xfrm>
        <a:prstGeom xmlns:a="http://schemas.openxmlformats.org/drawingml/2006/main" prst="rect">
          <a:avLst/>
        </a:prstGeom>
        <a:solidFill xmlns:a="http://schemas.openxmlformats.org/drawingml/2006/main">
          <a:srgbClr val="D5D0DA"/>
        </a:solidFill>
        <a:ln xmlns:a="http://schemas.openxmlformats.org/drawingml/2006/main" w="1905">
          <a:solidFill>
            <a:srgbClr val="D5D0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0.51086</cdr:y>
    </cdr:from>
    <cdr:to>
      <cdr:x>0.31809</cdr:x>
      <cdr:y>0.5389</cdr:y>
    </cdr:to>
    <cdr:sp macro="" textlink="">
      <cdr:nvSpPr>
        <cdr:cNvPr id="363" name="NDMPlot_ElementConcrete72">
          <a:extLst xmlns:a="http://schemas.openxmlformats.org/drawingml/2006/main">
            <a:ext uri="{FF2B5EF4-FFF2-40B4-BE49-F238E27FC236}">
              <a16:creationId xmlns:a16="http://schemas.microsoft.com/office/drawing/2014/main" id="{7848D421-7BD1-404A-843E-6BE3B05DED72}"/>
            </a:ext>
          </a:extLst>
        </cdr:cNvPr>
        <cdr:cNvSpPr/>
      </cdr:nvSpPr>
      <cdr:spPr>
        <a:xfrm xmlns:a="http://schemas.openxmlformats.org/drawingml/2006/main">
          <a:off x="3120259" y="3503448"/>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0.51086</cdr:y>
    </cdr:from>
    <cdr:to>
      <cdr:x>0.34447</cdr:x>
      <cdr:y>0.5389</cdr:y>
    </cdr:to>
    <cdr:sp macro="" textlink="">
      <cdr:nvSpPr>
        <cdr:cNvPr id="364" name="NDMPlot_ElementConcrete73">
          <a:extLst xmlns:a="http://schemas.openxmlformats.org/drawingml/2006/main">
            <a:ext uri="{FF2B5EF4-FFF2-40B4-BE49-F238E27FC236}">
              <a16:creationId xmlns:a16="http://schemas.microsoft.com/office/drawing/2014/main" id="{9ED32B20-6456-4344-8F68-C0749065FFB0}"/>
            </a:ext>
          </a:extLst>
        </cdr:cNvPr>
        <cdr:cNvSpPr/>
      </cdr:nvSpPr>
      <cdr:spPr>
        <a:xfrm xmlns:a="http://schemas.openxmlformats.org/drawingml/2006/main">
          <a:off x="3395016"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0.51086</cdr:y>
    </cdr:from>
    <cdr:to>
      <cdr:x>0.37086</cdr:x>
      <cdr:y>0.5389</cdr:y>
    </cdr:to>
    <cdr:sp macro="" textlink="">
      <cdr:nvSpPr>
        <cdr:cNvPr id="365" name="NDMPlot_ElementConcrete74">
          <a:extLst xmlns:a="http://schemas.openxmlformats.org/drawingml/2006/main">
            <a:ext uri="{FF2B5EF4-FFF2-40B4-BE49-F238E27FC236}">
              <a16:creationId xmlns:a16="http://schemas.microsoft.com/office/drawing/2014/main" id="{6D4C91A8-A459-410F-904E-023DD66204F9}"/>
            </a:ext>
          </a:extLst>
        </cdr:cNvPr>
        <cdr:cNvSpPr/>
      </cdr:nvSpPr>
      <cdr:spPr>
        <a:xfrm xmlns:a="http://schemas.openxmlformats.org/drawingml/2006/main">
          <a:off x="3669774"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0.51086</cdr:y>
    </cdr:from>
    <cdr:to>
      <cdr:x>0.39724</cdr:x>
      <cdr:y>0.5389</cdr:y>
    </cdr:to>
    <cdr:sp macro="" textlink="">
      <cdr:nvSpPr>
        <cdr:cNvPr id="366" name="NDMPlot_ElementConcrete75">
          <a:extLst xmlns:a="http://schemas.openxmlformats.org/drawingml/2006/main">
            <a:ext uri="{FF2B5EF4-FFF2-40B4-BE49-F238E27FC236}">
              <a16:creationId xmlns:a16="http://schemas.microsoft.com/office/drawing/2014/main" id="{11B005DB-B6C9-4694-B0C6-8463DFC9F35D}"/>
            </a:ext>
          </a:extLst>
        </cdr:cNvPr>
        <cdr:cNvSpPr/>
      </cdr:nvSpPr>
      <cdr:spPr>
        <a:xfrm xmlns:a="http://schemas.openxmlformats.org/drawingml/2006/main">
          <a:off x="3944532"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0.47079</cdr:y>
    </cdr:from>
    <cdr:to>
      <cdr:x>0.29171</cdr:x>
      <cdr:y>0.49884</cdr:y>
    </cdr:to>
    <cdr:sp macro="" textlink="">
      <cdr:nvSpPr>
        <cdr:cNvPr id="367" name="NDMPlot_ElementConcrete76">
          <a:extLst xmlns:a="http://schemas.openxmlformats.org/drawingml/2006/main">
            <a:ext uri="{FF2B5EF4-FFF2-40B4-BE49-F238E27FC236}">
              <a16:creationId xmlns:a16="http://schemas.microsoft.com/office/drawing/2014/main" id="{F41D8AC5-37A2-4EDB-9DC7-1640D58E4706}"/>
            </a:ext>
          </a:extLst>
        </cdr:cNvPr>
        <cdr:cNvSpPr/>
      </cdr:nvSpPr>
      <cdr:spPr>
        <a:xfrm xmlns:a="http://schemas.openxmlformats.org/drawingml/2006/main">
          <a:off x="2845501" y="3228690"/>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0.47079</cdr:y>
    </cdr:from>
    <cdr:to>
      <cdr:x>0.31809</cdr:x>
      <cdr:y>0.49884</cdr:y>
    </cdr:to>
    <cdr:sp macro="" textlink="">
      <cdr:nvSpPr>
        <cdr:cNvPr id="368" name="NDMPlot_ElementConcrete77">
          <a:extLst xmlns:a="http://schemas.openxmlformats.org/drawingml/2006/main">
            <a:ext uri="{FF2B5EF4-FFF2-40B4-BE49-F238E27FC236}">
              <a16:creationId xmlns:a16="http://schemas.microsoft.com/office/drawing/2014/main" id="{8C5F0343-799E-465F-8978-C81E26CFBE07}"/>
            </a:ext>
          </a:extLst>
        </cdr:cNvPr>
        <cdr:cNvSpPr/>
      </cdr:nvSpPr>
      <cdr:spPr>
        <a:xfrm xmlns:a="http://schemas.openxmlformats.org/drawingml/2006/main">
          <a:off x="3120259" y="3228690"/>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0.47079</cdr:y>
    </cdr:from>
    <cdr:to>
      <cdr:x>0.34447</cdr:x>
      <cdr:y>0.49884</cdr:y>
    </cdr:to>
    <cdr:sp macro="" textlink="">
      <cdr:nvSpPr>
        <cdr:cNvPr id="369" name="NDMPlot_ElementConcrete78">
          <a:extLst xmlns:a="http://schemas.openxmlformats.org/drawingml/2006/main">
            <a:ext uri="{FF2B5EF4-FFF2-40B4-BE49-F238E27FC236}">
              <a16:creationId xmlns:a16="http://schemas.microsoft.com/office/drawing/2014/main" id="{C8B5620D-5226-476D-93FB-131408FF9E18}"/>
            </a:ext>
          </a:extLst>
        </cdr:cNvPr>
        <cdr:cNvSpPr/>
      </cdr:nvSpPr>
      <cdr:spPr>
        <a:xfrm xmlns:a="http://schemas.openxmlformats.org/drawingml/2006/main">
          <a:off x="3395016"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0.47079</cdr:y>
    </cdr:from>
    <cdr:to>
      <cdr:x>0.37086</cdr:x>
      <cdr:y>0.49884</cdr:y>
    </cdr:to>
    <cdr:sp macro="" textlink="">
      <cdr:nvSpPr>
        <cdr:cNvPr id="370" name="NDMPlot_ElementConcrete79">
          <a:extLst xmlns:a="http://schemas.openxmlformats.org/drawingml/2006/main">
            <a:ext uri="{FF2B5EF4-FFF2-40B4-BE49-F238E27FC236}">
              <a16:creationId xmlns:a16="http://schemas.microsoft.com/office/drawing/2014/main" id="{5C126FD9-5411-4BAA-94A4-6A027D851A75}"/>
            </a:ext>
          </a:extLst>
        </cdr:cNvPr>
        <cdr:cNvSpPr/>
      </cdr:nvSpPr>
      <cdr:spPr>
        <a:xfrm xmlns:a="http://schemas.openxmlformats.org/drawingml/2006/main">
          <a:off x="3669774"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0.47079</cdr:y>
    </cdr:from>
    <cdr:to>
      <cdr:x>0.39724</cdr:x>
      <cdr:y>0.49884</cdr:y>
    </cdr:to>
    <cdr:sp macro="" textlink="">
      <cdr:nvSpPr>
        <cdr:cNvPr id="371" name="NDMPlot_ElementConcrete80">
          <a:extLst xmlns:a="http://schemas.openxmlformats.org/drawingml/2006/main">
            <a:ext uri="{FF2B5EF4-FFF2-40B4-BE49-F238E27FC236}">
              <a16:creationId xmlns:a16="http://schemas.microsoft.com/office/drawing/2014/main" id="{D5A32EC1-AD28-4F35-9077-02E3B882FE9B}"/>
            </a:ext>
          </a:extLst>
        </cdr:cNvPr>
        <cdr:cNvSpPr/>
      </cdr:nvSpPr>
      <cdr:spPr>
        <a:xfrm xmlns:a="http://schemas.openxmlformats.org/drawingml/2006/main">
          <a:off x="3944532"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0.43073</cdr:y>
    </cdr:from>
    <cdr:to>
      <cdr:x>0.29171</cdr:x>
      <cdr:y>0.45877</cdr:y>
    </cdr:to>
    <cdr:sp macro="" textlink="">
      <cdr:nvSpPr>
        <cdr:cNvPr id="372" name="NDMPlot_ElementConcrete81">
          <a:extLst xmlns:a="http://schemas.openxmlformats.org/drawingml/2006/main">
            <a:ext uri="{FF2B5EF4-FFF2-40B4-BE49-F238E27FC236}">
              <a16:creationId xmlns:a16="http://schemas.microsoft.com/office/drawing/2014/main" id="{5C1CE4DB-86D3-4405-9904-226BAD908E02}"/>
            </a:ext>
          </a:extLst>
        </cdr:cNvPr>
        <cdr:cNvSpPr/>
      </cdr:nvSpPr>
      <cdr:spPr>
        <a:xfrm xmlns:a="http://schemas.openxmlformats.org/drawingml/2006/main">
          <a:off x="2845501" y="2953932"/>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0.43073</cdr:y>
    </cdr:from>
    <cdr:to>
      <cdr:x>0.31809</cdr:x>
      <cdr:y>0.45877</cdr:y>
    </cdr:to>
    <cdr:sp macro="" textlink="">
      <cdr:nvSpPr>
        <cdr:cNvPr id="373" name="NDMPlot_ElementConcrete82">
          <a:extLst xmlns:a="http://schemas.openxmlformats.org/drawingml/2006/main">
            <a:ext uri="{FF2B5EF4-FFF2-40B4-BE49-F238E27FC236}">
              <a16:creationId xmlns:a16="http://schemas.microsoft.com/office/drawing/2014/main" id="{2A20ED91-F984-4FC7-B06D-DE5530091C43}"/>
            </a:ext>
          </a:extLst>
        </cdr:cNvPr>
        <cdr:cNvSpPr/>
      </cdr:nvSpPr>
      <cdr:spPr>
        <a:xfrm xmlns:a="http://schemas.openxmlformats.org/drawingml/2006/main">
          <a:off x="3120259" y="2953932"/>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0.43073</cdr:y>
    </cdr:from>
    <cdr:to>
      <cdr:x>0.34447</cdr:x>
      <cdr:y>0.45877</cdr:y>
    </cdr:to>
    <cdr:sp macro="" textlink="">
      <cdr:nvSpPr>
        <cdr:cNvPr id="374" name="NDMPlot_ElementConcrete83">
          <a:extLst xmlns:a="http://schemas.openxmlformats.org/drawingml/2006/main">
            <a:ext uri="{FF2B5EF4-FFF2-40B4-BE49-F238E27FC236}">
              <a16:creationId xmlns:a16="http://schemas.microsoft.com/office/drawing/2014/main" id="{3362C54A-C277-473D-9CF8-C308F0BCF421}"/>
            </a:ext>
          </a:extLst>
        </cdr:cNvPr>
        <cdr:cNvSpPr/>
      </cdr:nvSpPr>
      <cdr:spPr>
        <a:xfrm xmlns:a="http://schemas.openxmlformats.org/drawingml/2006/main">
          <a:off x="3395016"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0.43073</cdr:y>
    </cdr:from>
    <cdr:to>
      <cdr:x>0.37086</cdr:x>
      <cdr:y>0.45877</cdr:y>
    </cdr:to>
    <cdr:sp macro="" textlink="">
      <cdr:nvSpPr>
        <cdr:cNvPr id="375" name="NDMPlot_ElementConcrete84">
          <a:extLst xmlns:a="http://schemas.openxmlformats.org/drawingml/2006/main">
            <a:ext uri="{FF2B5EF4-FFF2-40B4-BE49-F238E27FC236}">
              <a16:creationId xmlns:a16="http://schemas.microsoft.com/office/drawing/2014/main" id="{284F9ED6-9F59-4957-9FC1-CAC878CEE25F}"/>
            </a:ext>
          </a:extLst>
        </cdr:cNvPr>
        <cdr:cNvSpPr/>
      </cdr:nvSpPr>
      <cdr:spPr>
        <a:xfrm xmlns:a="http://schemas.openxmlformats.org/drawingml/2006/main">
          <a:off x="3669774"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0.43073</cdr:y>
    </cdr:from>
    <cdr:to>
      <cdr:x>0.39724</cdr:x>
      <cdr:y>0.45877</cdr:y>
    </cdr:to>
    <cdr:sp macro="" textlink="">
      <cdr:nvSpPr>
        <cdr:cNvPr id="376" name="NDMPlot_ElementConcrete85">
          <a:extLst xmlns:a="http://schemas.openxmlformats.org/drawingml/2006/main">
            <a:ext uri="{FF2B5EF4-FFF2-40B4-BE49-F238E27FC236}">
              <a16:creationId xmlns:a16="http://schemas.microsoft.com/office/drawing/2014/main" id="{A79669AD-D56E-4FD4-90C6-534D55A015BB}"/>
            </a:ext>
          </a:extLst>
        </cdr:cNvPr>
        <cdr:cNvSpPr/>
      </cdr:nvSpPr>
      <cdr:spPr>
        <a:xfrm xmlns:a="http://schemas.openxmlformats.org/drawingml/2006/main">
          <a:off x="3944532"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0.39066</cdr:y>
    </cdr:from>
    <cdr:to>
      <cdr:x>0.29171</cdr:x>
      <cdr:y>0.41871</cdr:y>
    </cdr:to>
    <cdr:sp macro="" textlink="">
      <cdr:nvSpPr>
        <cdr:cNvPr id="377" name="NDMPlot_ElementConcrete86">
          <a:extLst xmlns:a="http://schemas.openxmlformats.org/drawingml/2006/main">
            <a:ext uri="{FF2B5EF4-FFF2-40B4-BE49-F238E27FC236}">
              <a16:creationId xmlns:a16="http://schemas.microsoft.com/office/drawing/2014/main" id="{A6B6FD9F-D920-4EB4-A878-5EFE6580B34C}"/>
            </a:ext>
          </a:extLst>
        </cdr:cNvPr>
        <cdr:cNvSpPr/>
      </cdr:nvSpPr>
      <cdr:spPr>
        <a:xfrm xmlns:a="http://schemas.openxmlformats.org/drawingml/2006/main">
          <a:off x="2845501" y="2679174"/>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0.39066</cdr:y>
    </cdr:from>
    <cdr:to>
      <cdr:x>0.31809</cdr:x>
      <cdr:y>0.41871</cdr:y>
    </cdr:to>
    <cdr:sp macro="" textlink="">
      <cdr:nvSpPr>
        <cdr:cNvPr id="378" name="NDMPlot_ElementConcrete87">
          <a:extLst xmlns:a="http://schemas.openxmlformats.org/drawingml/2006/main">
            <a:ext uri="{FF2B5EF4-FFF2-40B4-BE49-F238E27FC236}">
              <a16:creationId xmlns:a16="http://schemas.microsoft.com/office/drawing/2014/main" id="{4A70C140-2388-4886-80A0-1B637E8A21ED}"/>
            </a:ext>
          </a:extLst>
        </cdr:cNvPr>
        <cdr:cNvSpPr/>
      </cdr:nvSpPr>
      <cdr:spPr>
        <a:xfrm xmlns:a="http://schemas.openxmlformats.org/drawingml/2006/main">
          <a:off x="3120259" y="2679174"/>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0.39066</cdr:y>
    </cdr:from>
    <cdr:to>
      <cdr:x>0.34447</cdr:x>
      <cdr:y>0.41871</cdr:y>
    </cdr:to>
    <cdr:sp macro="" textlink="">
      <cdr:nvSpPr>
        <cdr:cNvPr id="379" name="NDMPlot_ElementConcrete88">
          <a:extLst xmlns:a="http://schemas.openxmlformats.org/drawingml/2006/main">
            <a:ext uri="{FF2B5EF4-FFF2-40B4-BE49-F238E27FC236}">
              <a16:creationId xmlns:a16="http://schemas.microsoft.com/office/drawing/2014/main" id="{F7D1CFD2-59B8-474D-B687-1DC76DD6298B}"/>
            </a:ext>
          </a:extLst>
        </cdr:cNvPr>
        <cdr:cNvSpPr/>
      </cdr:nvSpPr>
      <cdr:spPr>
        <a:xfrm xmlns:a="http://schemas.openxmlformats.org/drawingml/2006/main">
          <a:off x="3395016"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0.39066</cdr:y>
    </cdr:from>
    <cdr:to>
      <cdr:x>0.37086</cdr:x>
      <cdr:y>0.41871</cdr:y>
    </cdr:to>
    <cdr:sp macro="" textlink="">
      <cdr:nvSpPr>
        <cdr:cNvPr id="380" name="NDMPlot_ElementConcrete89">
          <a:extLst xmlns:a="http://schemas.openxmlformats.org/drawingml/2006/main">
            <a:ext uri="{FF2B5EF4-FFF2-40B4-BE49-F238E27FC236}">
              <a16:creationId xmlns:a16="http://schemas.microsoft.com/office/drawing/2014/main" id="{39E3793E-BDB2-4406-BCD7-33F102A72692}"/>
            </a:ext>
          </a:extLst>
        </cdr:cNvPr>
        <cdr:cNvSpPr/>
      </cdr:nvSpPr>
      <cdr:spPr>
        <a:xfrm xmlns:a="http://schemas.openxmlformats.org/drawingml/2006/main">
          <a:off x="3669774"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0.39066</cdr:y>
    </cdr:from>
    <cdr:to>
      <cdr:x>0.39724</cdr:x>
      <cdr:y>0.41871</cdr:y>
    </cdr:to>
    <cdr:sp macro="" textlink="">
      <cdr:nvSpPr>
        <cdr:cNvPr id="381" name="NDMPlot_ElementConcrete90">
          <a:extLst xmlns:a="http://schemas.openxmlformats.org/drawingml/2006/main">
            <a:ext uri="{FF2B5EF4-FFF2-40B4-BE49-F238E27FC236}">
              <a16:creationId xmlns:a16="http://schemas.microsoft.com/office/drawing/2014/main" id="{C866E9C3-AC2F-4875-9B96-5C0DD093BD01}"/>
            </a:ext>
          </a:extLst>
        </cdr:cNvPr>
        <cdr:cNvSpPr/>
      </cdr:nvSpPr>
      <cdr:spPr>
        <a:xfrm xmlns:a="http://schemas.openxmlformats.org/drawingml/2006/main">
          <a:off x="3944532"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0.3506</cdr:y>
    </cdr:from>
    <cdr:to>
      <cdr:x>0.29171</cdr:x>
      <cdr:y>0.37864</cdr:y>
    </cdr:to>
    <cdr:sp macro="" textlink="">
      <cdr:nvSpPr>
        <cdr:cNvPr id="382" name="NDMPlot_ElementConcrete91">
          <a:extLst xmlns:a="http://schemas.openxmlformats.org/drawingml/2006/main">
            <a:ext uri="{FF2B5EF4-FFF2-40B4-BE49-F238E27FC236}">
              <a16:creationId xmlns:a16="http://schemas.microsoft.com/office/drawing/2014/main" id="{613D1796-E68E-4DF5-81E0-484322EE7685}"/>
            </a:ext>
          </a:extLst>
        </cdr:cNvPr>
        <cdr:cNvSpPr/>
      </cdr:nvSpPr>
      <cdr:spPr>
        <a:xfrm xmlns:a="http://schemas.openxmlformats.org/drawingml/2006/main">
          <a:off x="2845501" y="2404416"/>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0.3506</cdr:y>
    </cdr:from>
    <cdr:to>
      <cdr:x>0.31809</cdr:x>
      <cdr:y>0.37864</cdr:y>
    </cdr:to>
    <cdr:sp macro="" textlink="">
      <cdr:nvSpPr>
        <cdr:cNvPr id="383" name="NDMPlot_ElementConcrete92">
          <a:extLst xmlns:a="http://schemas.openxmlformats.org/drawingml/2006/main">
            <a:ext uri="{FF2B5EF4-FFF2-40B4-BE49-F238E27FC236}">
              <a16:creationId xmlns:a16="http://schemas.microsoft.com/office/drawing/2014/main" id="{D8074C62-1655-47C3-AD2C-C2EE25E1AADD}"/>
            </a:ext>
          </a:extLst>
        </cdr:cNvPr>
        <cdr:cNvSpPr/>
      </cdr:nvSpPr>
      <cdr:spPr>
        <a:xfrm xmlns:a="http://schemas.openxmlformats.org/drawingml/2006/main">
          <a:off x="3120259" y="2404416"/>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0.3506</cdr:y>
    </cdr:from>
    <cdr:to>
      <cdr:x>0.34447</cdr:x>
      <cdr:y>0.37864</cdr:y>
    </cdr:to>
    <cdr:sp macro="" textlink="">
      <cdr:nvSpPr>
        <cdr:cNvPr id="384" name="NDMPlot_ElementConcrete93">
          <a:extLst xmlns:a="http://schemas.openxmlformats.org/drawingml/2006/main">
            <a:ext uri="{FF2B5EF4-FFF2-40B4-BE49-F238E27FC236}">
              <a16:creationId xmlns:a16="http://schemas.microsoft.com/office/drawing/2014/main" id="{5F2D2DAB-9FF9-4ADF-B9BB-6E47BB09D3E2}"/>
            </a:ext>
          </a:extLst>
        </cdr:cNvPr>
        <cdr:cNvSpPr/>
      </cdr:nvSpPr>
      <cdr:spPr>
        <a:xfrm xmlns:a="http://schemas.openxmlformats.org/drawingml/2006/main">
          <a:off x="3395016"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0.3506</cdr:y>
    </cdr:from>
    <cdr:to>
      <cdr:x>0.37086</cdr:x>
      <cdr:y>0.37864</cdr:y>
    </cdr:to>
    <cdr:sp macro="" textlink="">
      <cdr:nvSpPr>
        <cdr:cNvPr id="385" name="NDMPlot_ElementConcrete94">
          <a:extLst xmlns:a="http://schemas.openxmlformats.org/drawingml/2006/main">
            <a:ext uri="{FF2B5EF4-FFF2-40B4-BE49-F238E27FC236}">
              <a16:creationId xmlns:a16="http://schemas.microsoft.com/office/drawing/2014/main" id="{65CDF437-6533-47B7-A807-3C7C1768B461}"/>
            </a:ext>
          </a:extLst>
        </cdr:cNvPr>
        <cdr:cNvSpPr/>
      </cdr:nvSpPr>
      <cdr:spPr>
        <a:xfrm xmlns:a="http://schemas.openxmlformats.org/drawingml/2006/main">
          <a:off x="3669774"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0.3506</cdr:y>
    </cdr:from>
    <cdr:to>
      <cdr:x>0.39724</cdr:x>
      <cdr:y>0.37864</cdr:y>
    </cdr:to>
    <cdr:sp macro="" textlink="">
      <cdr:nvSpPr>
        <cdr:cNvPr id="386" name="NDMPlot_ElementConcrete95">
          <a:extLst xmlns:a="http://schemas.openxmlformats.org/drawingml/2006/main">
            <a:ext uri="{FF2B5EF4-FFF2-40B4-BE49-F238E27FC236}">
              <a16:creationId xmlns:a16="http://schemas.microsoft.com/office/drawing/2014/main" id="{87163753-9DFC-4D03-97FE-C23CC6FF2680}"/>
            </a:ext>
          </a:extLst>
        </cdr:cNvPr>
        <cdr:cNvSpPr/>
      </cdr:nvSpPr>
      <cdr:spPr>
        <a:xfrm xmlns:a="http://schemas.openxmlformats.org/drawingml/2006/main">
          <a:off x="3944532"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0.31054</cdr:y>
    </cdr:from>
    <cdr:to>
      <cdr:x>0.29171</cdr:x>
      <cdr:y>0.33858</cdr:y>
    </cdr:to>
    <cdr:sp macro="" textlink="">
      <cdr:nvSpPr>
        <cdr:cNvPr id="387" name="NDMPlot_ElementConcrete96">
          <a:extLst xmlns:a="http://schemas.openxmlformats.org/drawingml/2006/main">
            <a:ext uri="{FF2B5EF4-FFF2-40B4-BE49-F238E27FC236}">
              <a16:creationId xmlns:a16="http://schemas.microsoft.com/office/drawing/2014/main" id="{D7D8EB07-0745-437D-BEFD-E6E32D6A2291}"/>
            </a:ext>
          </a:extLst>
        </cdr:cNvPr>
        <cdr:cNvSpPr/>
      </cdr:nvSpPr>
      <cdr:spPr>
        <a:xfrm xmlns:a="http://schemas.openxmlformats.org/drawingml/2006/main">
          <a:off x="2845501" y="2129659"/>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0.31054</cdr:y>
    </cdr:from>
    <cdr:to>
      <cdr:x>0.31809</cdr:x>
      <cdr:y>0.33858</cdr:y>
    </cdr:to>
    <cdr:sp macro="" textlink="">
      <cdr:nvSpPr>
        <cdr:cNvPr id="388" name="NDMPlot_ElementConcrete97">
          <a:extLst xmlns:a="http://schemas.openxmlformats.org/drawingml/2006/main">
            <a:ext uri="{FF2B5EF4-FFF2-40B4-BE49-F238E27FC236}">
              <a16:creationId xmlns:a16="http://schemas.microsoft.com/office/drawing/2014/main" id="{A1EB569B-4DD3-4C40-B511-209E4725DD90}"/>
            </a:ext>
          </a:extLst>
        </cdr:cNvPr>
        <cdr:cNvSpPr/>
      </cdr:nvSpPr>
      <cdr:spPr>
        <a:xfrm xmlns:a="http://schemas.openxmlformats.org/drawingml/2006/main">
          <a:off x="3120259" y="2129659"/>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0.31054</cdr:y>
    </cdr:from>
    <cdr:to>
      <cdr:x>0.34447</cdr:x>
      <cdr:y>0.33858</cdr:y>
    </cdr:to>
    <cdr:sp macro="" textlink="">
      <cdr:nvSpPr>
        <cdr:cNvPr id="389" name="NDMPlot_ElementConcrete98">
          <a:extLst xmlns:a="http://schemas.openxmlformats.org/drawingml/2006/main">
            <a:ext uri="{FF2B5EF4-FFF2-40B4-BE49-F238E27FC236}">
              <a16:creationId xmlns:a16="http://schemas.microsoft.com/office/drawing/2014/main" id="{AE7D7C55-DB41-4B05-BB0D-6B75ABCB03F9}"/>
            </a:ext>
          </a:extLst>
        </cdr:cNvPr>
        <cdr:cNvSpPr/>
      </cdr:nvSpPr>
      <cdr:spPr>
        <a:xfrm xmlns:a="http://schemas.openxmlformats.org/drawingml/2006/main">
          <a:off x="3395016"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0.31054</cdr:y>
    </cdr:from>
    <cdr:to>
      <cdr:x>0.37086</cdr:x>
      <cdr:y>0.33858</cdr:y>
    </cdr:to>
    <cdr:sp macro="" textlink="">
      <cdr:nvSpPr>
        <cdr:cNvPr id="390" name="NDMPlot_ElementConcrete99">
          <a:extLst xmlns:a="http://schemas.openxmlformats.org/drawingml/2006/main">
            <a:ext uri="{FF2B5EF4-FFF2-40B4-BE49-F238E27FC236}">
              <a16:creationId xmlns:a16="http://schemas.microsoft.com/office/drawing/2014/main" id="{437A14C9-03EE-4049-8C7C-60928D7E6BC5}"/>
            </a:ext>
          </a:extLst>
        </cdr:cNvPr>
        <cdr:cNvSpPr/>
      </cdr:nvSpPr>
      <cdr:spPr>
        <a:xfrm xmlns:a="http://schemas.openxmlformats.org/drawingml/2006/main">
          <a:off x="3669774"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0.31054</cdr:y>
    </cdr:from>
    <cdr:to>
      <cdr:x>0.39724</cdr:x>
      <cdr:y>0.33858</cdr:y>
    </cdr:to>
    <cdr:sp macro="" textlink="">
      <cdr:nvSpPr>
        <cdr:cNvPr id="391" name="NDMPlot_ElementConcrete100">
          <a:extLst xmlns:a="http://schemas.openxmlformats.org/drawingml/2006/main">
            <a:ext uri="{FF2B5EF4-FFF2-40B4-BE49-F238E27FC236}">
              <a16:creationId xmlns:a16="http://schemas.microsoft.com/office/drawing/2014/main" id="{4625636F-F9A3-4845-86C1-77A17FE02CD7}"/>
            </a:ext>
          </a:extLst>
        </cdr:cNvPr>
        <cdr:cNvSpPr/>
      </cdr:nvSpPr>
      <cdr:spPr>
        <a:xfrm xmlns:a="http://schemas.openxmlformats.org/drawingml/2006/main">
          <a:off x="3944532"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0.27047</cdr:y>
    </cdr:from>
    <cdr:to>
      <cdr:x>0.29171</cdr:x>
      <cdr:y>0.29852</cdr:y>
    </cdr:to>
    <cdr:sp macro="" textlink="">
      <cdr:nvSpPr>
        <cdr:cNvPr id="392" name="NDMPlot_ElementConcrete101">
          <a:extLst xmlns:a="http://schemas.openxmlformats.org/drawingml/2006/main">
            <a:ext uri="{FF2B5EF4-FFF2-40B4-BE49-F238E27FC236}">
              <a16:creationId xmlns:a16="http://schemas.microsoft.com/office/drawing/2014/main" id="{10ECECA9-7698-40C8-8A7E-B6B5A1AA5245}"/>
            </a:ext>
          </a:extLst>
        </cdr:cNvPr>
        <cdr:cNvSpPr/>
      </cdr:nvSpPr>
      <cdr:spPr>
        <a:xfrm xmlns:a="http://schemas.openxmlformats.org/drawingml/2006/main">
          <a:off x="2845501"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0.27047</cdr:y>
    </cdr:from>
    <cdr:to>
      <cdr:x>0.31809</cdr:x>
      <cdr:y>0.29852</cdr:y>
    </cdr:to>
    <cdr:sp macro="" textlink="">
      <cdr:nvSpPr>
        <cdr:cNvPr id="393" name="NDMPlot_ElementConcrete102">
          <a:extLst xmlns:a="http://schemas.openxmlformats.org/drawingml/2006/main">
            <a:ext uri="{FF2B5EF4-FFF2-40B4-BE49-F238E27FC236}">
              <a16:creationId xmlns:a16="http://schemas.microsoft.com/office/drawing/2014/main" id="{291B3361-0139-4037-96D3-1EE66E24EC72}"/>
            </a:ext>
          </a:extLst>
        </cdr:cNvPr>
        <cdr:cNvSpPr/>
      </cdr:nvSpPr>
      <cdr:spPr>
        <a:xfrm xmlns:a="http://schemas.openxmlformats.org/drawingml/2006/main">
          <a:off x="3120259"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0.27047</cdr:y>
    </cdr:from>
    <cdr:to>
      <cdr:x>0.34447</cdr:x>
      <cdr:y>0.29852</cdr:y>
    </cdr:to>
    <cdr:sp macro="" textlink="">
      <cdr:nvSpPr>
        <cdr:cNvPr id="394" name="NDMPlot_ElementConcrete103">
          <a:extLst xmlns:a="http://schemas.openxmlformats.org/drawingml/2006/main">
            <a:ext uri="{FF2B5EF4-FFF2-40B4-BE49-F238E27FC236}">
              <a16:creationId xmlns:a16="http://schemas.microsoft.com/office/drawing/2014/main" id="{36B5FF7A-7A41-4DA7-8656-F4BF581D0DAD}"/>
            </a:ext>
          </a:extLst>
        </cdr:cNvPr>
        <cdr:cNvSpPr/>
      </cdr:nvSpPr>
      <cdr:spPr>
        <a:xfrm xmlns:a="http://schemas.openxmlformats.org/drawingml/2006/main">
          <a:off x="3395016"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0.27047</cdr:y>
    </cdr:from>
    <cdr:to>
      <cdr:x>0.37086</cdr:x>
      <cdr:y>0.29852</cdr:y>
    </cdr:to>
    <cdr:sp macro="" textlink="">
      <cdr:nvSpPr>
        <cdr:cNvPr id="395" name="NDMPlot_ElementConcrete104">
          <a:extLst xmlns:a="http://schemas.openxmlformats.org/drawingml/2006/main">
            <a:ext uri="{FF2B5EF4-FFF2-40B4-BE49-F238E27FC236}">
              <a16:creationId xmlns:a16="http://schemas.microsoft.com/office/drawing/2014/main" id="{C98193BC-04E1-4789-B46A-74C27247D485}"/>
            </a:ext>
          </a:extLst>
        </cdr:cNvPr>
        <cdr:cNvSpPr/>
      </cdr:nvSpPr>
      <cdr:spPr>
        <a:xfrm xmlns:a="http://schemas.openxmlformats.org/drawingml/2006/main">
          <a:off x="3669774"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0.27047</cdr:y>
    </cdr:from>
    <cdr:to>
      <cdr:x>0.39724</cdr:x>
      <cdr:y>0.29852</cdr:y>
    </cdr:to>
    <cdr:sp macro="" textlink="">
      <cdr:nvSpPr>
        <cdr:cNvPr id="396" name="NDMPlot_ElementConcrete105">
          <a:extLst xmlns:a="http://schemas.openxmlformats.org/drawingml/2006/main">
            <a:ext uri="{FF2B5EF4-FFF2-40B4-BE49-F238E27FC236}">
              <a16:creationId xmlns:a16="http://schemas.microsoft.com/office/drawing/2014/main" id="{E43550E7-8B55-4638-97D7-78B7E3320B6C}"/>
            </a:ext>
          </a:extLst>
        </cdr:cNvPr>
        <cdr:cNvSpPr/>
      </cdr:nvSpPr>
      <cdr:spPr>
        <a:xfrm xmlns:a="http://schemas.openxmlformats.org/drawingml/2006/main">
          <a:off x="3944532"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0.23041</cdr:y>
    </cdr:from>
    <cdr:to>
      <cdr:x>0.29171</cdr:x>
      <cdr:y>0.25845</cdr:y>
    </cdr:to>
    <cdr:sp macro="" textlink="">
      <cdr:nvSpPr>
        <cdr:cNvPr id="397" name="NDMPlot_ElementConcrete106">
          <a:extLst xmlns:a="http://schemas.openxmlformats.org/drawingml/2006/main">
            <a:ext uri="{FF2B5EF4-FFF2-40B4-BE49-F238E27FC236}">
              <a16:creationId xmlns:a16="http://schemas.microsoft.com/office/drawing/2014/main" id="{635CD36F-1056-45A6-BCD9-15B5B2C3BAFF}"/>
            </a:ext>
          </a:extLst>
        </cdr:cNvPr>
        <cdr:cNvSpPr/>
      </cdr:nvSpPr>
      <cdr:spPr>
        <a:xfrm xmlns:a="http://schemas.openxmlformats.org/drawingml/2006/main">
          <a:off x="2845501"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0.23041</cdr:y>
    </cdr:from>
    <cdr:to>
      <cdr:x>0.31809</cdr:x>
      <cdr:y>0.25845</cdr:y>
    </cdr:to>
    <cdr:sp macro="" textlink="">
      <cdr:nvSpPr>
        <cdr:cNvPr id="398" name="NDMPlot_ElementConcrete107">
          <a:extLst xmlns:a="http://schemas.openxmlformats.org/drawingml/2006/main">
            <a:ext uri="{FF2B5EF4-FFF2-40B4-BE49-F238E27FC236}">
              <a16:creationId xmlns:a16="http://schemas.microsoft.com/office/drawing/2014/main" id="{5FE226B7-FF09-4ED3-B187-2C06FF359D83}"/>
            </a:ext>
          </a:extLst>
        </cdr:cNvPr>
        <cdr:cNvSpPr/>
      </cdr:nvSpPr>
      <cdr:spPr>
        <a:xfrm xmlns:a="http://schemas.openxmlformats.org/drawingml/2006/main">
          <a:off x="3120259"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0.23041</cdr:y>
    </cdr:from>
    <cdr:to>
      <cdr:x>0.34447</cdr:x>
      <cdr:y>0.25845</cdr:y>
    </cdr:to>
    <cdr:sp macro="" textlink="">
      <cdr:nvSpPr>
        <cdr:cNvPr id="399" name="NDMPlot_ElementConcrete108">
          <a:extLst xmlns:a="http://schemas.openxmlformats.org/drawingml/2006/main">
            <a:ext uri="{FF2B5EF4-FFF2-40B4-BE49-F238E27FC236}">
              <a16:creationId xmlns:a16="http://schemas.microsoft.com/office/drawing/2014/main" id="{2FFBCF2C-FCE3-42DD-8AC6-17B25287E759}"/>
            </a:ext>
          </a:extLst>
        </cdr:cNvPr>
        <cdr:cNvSpPr/>
      </cdr:nvSpPr>
      <cdr:spPr>
        <a:xfrm xmlns:a="http://schemas.openxmlformats.org/drawingml/2006/main">
          <a:off x="3395016"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0.23041</cdr:y>
    </cdr:from>
    <cdr:to>
      <cdr:x>0.37086</cdr:x>
      <cdr:y>0.25845</cdr:y>
    </cdr:to>
    <cdr:sp macro="" textlink="">
      <cdr:nvSpPr>
        <cdr:cNvPr id="400" name="NDMPlot_ElementConcrete109">
          <a:extLst xmlns:a="http://schemas.openxmlformats.org/drawingml/2006/main">
            <a:ext uri="{FF2B5EF4-FFF2-40B4-BE49-F238E27FC236}">
              <a16:creationId xmlns:a16="http://schemas.microsoft.com/office/drawing/2014/main" id="{BB91E2C1-F7D6-4168-8696-976C2BB971C9}"/>
            </a:ext>
          </a:extLst>
        </cdr:cNvPr>
        <cdr:cNvSpPr/>
      </cdr:nvSpPr>
      <cdr:spPr>
        <a:xfrm xmlns:a="http://schemas.openxmlformats.org/drawingml/2006/main">
          <a:off x="3669774"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0.23041</cdr:y>
    </cdr:from>
    <cdr:to>
      <cdr:x>0.39724</cdr:x>
      <cdr:y>0.25845</cdr:y>
    </cdr:to>
    <cdr:sp macro="" textlink="">
      <cdr:nvSpPr>
        <cdr:cNvPr id="401" name="NDMPlot_ElementConcrete110">
          <a:extLst xmlns:a="http://schemas.openxmlformats.org/drawingml/2006/main">
            <a:ext uri="{FF2B5EF4-FFF2-40B4-BE49-F238E27FC236}">
              <a16:creationId xmlns:a16="http://schemas.microsoft.com/office/drawing/2014/main" id="{D4D330DB-DEFF-4642-971C-063AF662EC86}"/>
            </a:ext>
          </a:extLst>
        </cdr:cNvPr>
        <cdr:cNvSpPr/>
      </cdr:nvSpPr>
      <cdr:spPr>
        <a:xfrm xmlns:a="http://schemas.openxmlformats.org/drawingml/2006/main">
          <a:off x="3944532"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0.19034</cdr:y>
    </cdr:from>
    <cdr:to>
      <cdr:x>0.29171</cdr:x>
      <cdr:y>0.21839</cdr:y>
    </cdr:to>
    <cdr:sp macro="" textlink="">
      <cdr:nvSpPr>
        <cdr:cNvPr id="402" name="NDMPlot_ElementConcrete111">
          <a:extLst xmlns:a="http://schemas.openxmlformats.org/drawingml/2006/main">
            <a:ext uri="{FF2B5EF4-FFF2-40B4-BE49-F238E27FC236}">
              <a16:creationId xmlns:a16="http://schemas.microsoft.com/office/drawing/2014/main" id="{107DB261-BF16-4D59-A860-F955FD3EC85F}"/>
            </a:ext>
          </a:extLst>
        </cdr:cNvPr>
        <cdr:cNvSpPr/>
      </cdr:nvSpPr>
      <cdr:spPr>
        <a:xfrm xmlns:a="http://schemas.openxmlformats.org/drawingml/2006/main">
          <a:off x="2845501"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0.19034</cdr:y>
    </cdr:from>
    <cdr:to>
      <cdr:x>0.31809</cdr:x>
      <cdr:y>0.21839</cdr:y>
    </cdr:to>
    <cdr:sp macro="" textlink="">
      <cdr:nvSpPr>
        <cdr:cNvPr id="403" name="NDMPlot_ElementConcrete112">
          <a:extLst xmlns:a="http://schemas.openxmlformats.org/drawingml/2006/main">
            <a:ext uri="{FF2B5EF4-FFF2-40B4-BE49-F238E27FC236}">
              <a16:creationId xmlns:a16="http://schemas.microsoft.com/office/drawing/2014/main" id="{7F603C86-49DB-4C39-BE6C-3E0E251CCB2E}"/>
            </a:ext>
          </a:extLst>
        </cdr:cNvPr>
        <cdr:cNvSpPr/>
      </cdr:nvSpPr>
      <cdr:spPr>
        <a:xfrm xmlns:a="http://schemas.openxmlformats.org/drawingml/2006/main">
          <a:off x="3120259"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0.19034</cdr:y>
    </cdr:from>
    <cdr:to>
      <cdr:x>0.34447</cdr:x>
      <cdr:y>0.21839</cdr:y>
    </cdr:to>
    <cdr:sp macro="" textlink="">
      <cdr:nvSpPr>
        <cdr:cNvPr id="404" name="NDMPlot_ElementConcrete113">
          <a:extLst xmlns:a="http://schemas.openxmlformats.org/drawingml/2006/main">
            <a:ext uri="{FF2B5EF4-FFF2-40B4-BE49-F238E27FC236}">
              <a16:creationId xmlns:a16="http://schemas.microsoft.com/office/drawing/2014/main" id="{3C019B4B-8F23-41CF-B29B-5F081D099AAE}"/>
            </a:ext>
          </a:extLst>
        </cdr:cNvPr>
        <cdr:cNvSpPr/>
      </cdr:nvSpPr>
      <cdr:spPr>
        <a:xfrm xmlns:a="http://schemas.openxmlformats.org/drawingml/2006/main">
          <a:off x="3395016"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0.19034</cdr:y>
    </cdr:from>
    <cdr:to>
      <cdr:x>0.37086</cdr:x>
      <cdr:y>0.21839</cdr:y>
    </cdr:to>
    <cdr:sp macro="" textlink="">
      <cdr:nvSpPr>
        <cdr:cNvPr id="405" name="NDMPlot_ElementConcrete114">
          <a:extLst xmlns:a="http://schemas.openxmlformats.org/drawingml/2006/main">
            <a:ext uri="{FF2B5EF4-FFF2-40B4-BE49-F238E27FC236}">
              <a16:creationId xmlns:a16="http://schemas.microsoft.com/office/drawing/2014/main" id="{6E88739F-9D2F-4CBE-AB2F-A3FC9C282F8E}"/>
            </a:ext>
          </a:extLst>
        </cdr:cNvPr>
        <cdr:cNvSpPr/>
      </cdr:nvSpPr>
      <cdr:spPr>
        <a:xfrm xmlns:a="http://schemas.openxmlformats.org/drawingml/2006/main">
          <a:off x="3669774"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0.19034</cdr:y>
    </cdr:from>
    <cdr:to>
      <cdr:x>0.39724</cdr:x>
      <cdr:y>0.21839</cdr:y>
    </cdr:to>
    <cdr:sp macro="" textlink="">
      <cdr:nvSpPr>
        <cdr:cNvPr id="406" name="NDMPlot_ElementConcrete115">
          <a:extLst xmlns:a="http://schemas.openxmlformats.org/drawingml/2006/main">
            <a:ext uri="{FF2B5EF4-FFF2-40B4-BE49-F238E27FC236}">
              <a16:creationId xmlns:a16="http://schemas.microsoft.com/office/drawing/2014/main" id="{743BB0B9-635C-4572-B5D3-0B9C07CAC2F1}"/>
            </a:ext>
          </a:extLst>
        </cdr:cNvPr>
        <cdr:cNvSpPr/>
      </cdr:nvSpPr>
      <cdr:spPr>
        <a:xfrm xmlns:a="http://schemas.openxmlformats.org/drawingml/2006/main">
          <a:off x="3944532"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0.39187</cdr:y>
    </cdr:from>
    <cdr:to>
      <cdr:x>0.29883</cdr:x>
      <cdr:y>0.41751</cdr:y>
    </cdr:to>
    <cdr:sp macro="" textlink="">
      <cdr:nvSpPr>
        <cdr:cNvPr id="407" name="NDMPlot_ElementRebar116">
          <a:extLst xmlns:a="http://schemas.openxmlformats.org/drawingml/2006/main">
            <a:ext uri="{FF2B5EF4-FFF2-40B4-BE49-F238E27FC236}">
              <a16:creationId xmlns:a16="http://schemas.microsoft.com/office/drawing/2014/main" id="{B1DAC7F0-EC32-4C82-B901-8B4E263DCA5B}"/>
            </a:ext>
          </a:extLst>
        </cdr:cNvPr>
        <cdr:cNvSpPr/>
      </cdr:nvSpPr>
      <cdr:spPr>
        <a:xfrm xmlns:a="http://schemas.openxmlformats.org/drawingml/2006/main">
          <a:off x="2936171" y="2687417"/>
          <a:ext cx="175845" cy="175845"/>
        </a:xfrm>
        <a:prstGeom xmlns:a="http://schemas.openxmlformats.org/drawingml/2006/main" prst="ellipse">
          <a:avLst/>
        </a:prstGeom>
        <a:solidFill xmlns:a="http://schemas.openxmlformats.org/drawingml/2006/main">
          <a:srgbClr val="D79A9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0.46999</cdr:y>
    </cdr:from>
    <cdr:to>
      <cdr:x>0.29883</cdr:x>
      <cdr:y>0.49563</cdr:y>
    </cdr:to>
    <cdr:sp macro="" textlink="">
      <cdr:nvSpPr>
        <cdr:cNvPr id="408" name="NDMPlot_ElementRebar117">
          <a:extLst xmlns:a="http://schemas.openxmlformats.org/drawingml/2006/main">
            <a:ext uri="{FF2B5EF4-FFF2-40B4-BE49-F238E27FC236}">
              <a16:creationId xmlns:a16="http://schemas.microsoft.com/office/drawing/2014/main" id="{3E10A469-78E9-491F-BE2D-C621925385C6}"/>
            </a:ext>
          </a:extLst>
        </cdr:cNvPr>
        <cdr:cNvSpPr/>
      </cdr:nvSpPr>
      <cdr:spPr>
        <a:xfrm xmlns:a="http://schemas.openxmlformats.org/drawingml/2006/main">
          <a:off x="2936171" y="3223195"/>
          <a:ext cx="175845" cy="175845"/>
        </a:xfrm>
        <a:prstGeom xmlns:a="http://schemas.openxmlformats.org/drawingml/2006/main" prst="ellipse">
          <a:avLst/>
        </a:prstGeom>
        <a:solidFill xmlns:a="http://schemas.openxmlformats.org/drawingml/2006/main">
          <a:srgbClr val="D9C5C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0.31374</cdr:y>
    </cdr:from>
    <cdr:to>
      <cdr:x>0.29883</cdr:x>
      <cdr:y>0.33938</cdr:y>
    </cdr:to>
    <cdr:sp macro="" textlink="">
      <cdr:nvSpPr>
        <cdr:cNvPr id="409" name="NDMPlot_ElementRebar118">
          <a:extLst xmlns:a="http://schemas.openxmlformats.org/drawingml/2006/main">
            <a:ext uri="{FF2B5EF4-FFF2-40B4-BE49-F238E27FC236}">
              <a16:creationId xmlns:a16="http://schemas.microsoft.com/office/drawing/2014/main" id="{F8247122-A647-40E8-9A85-50975584D875}"/>
            </a:ext>
          </a:extLst>
        </cdr:cNvPr>
        <cdr:cNvSpPr/>
      </cdr:nvSpPr>
      <cdr:spPr>
        <a:xfrm xmlns:a="http://schemas.openxmlformats.org/drawingml/2006/main">
          <a:off x="2936171" y="2151639"/>
          <a:ext cx="175845" cy="175845"/>
        </a:xfrm>
        <a:prstGeom xmlns:a="http://schemas.openxmlformats.org/drawingml/2006/main" prst="ellipse">
          <a:avLst/>
        </a:prstGeom>
        <a:solidFill xmlns:a="http://schemas.openxmlformats.org/drawingml/2006/main">
          <a:srgbClr val="D5706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0.54812</cdr:y>
    </cdr:from>
    <cdr:to>
      <cdr:x>0.29883</cdr:x>
      <cdr:y>0.57376</cdr:y>
    </cdr:to>
    <cdr:sp macro="" textlink="">
      <cdr:nvSpPr>
        <cdr:cNvPr id="410" name="NDMPlot_ElementRebar119">
          <a:extLst xmlns:a="http://schemas.openxmlformats.org/drawingml/2006/main">
            <a:ext uri="{FF2B5EF4-FFF2-40B4-BE49-F238E27FC236}">
              <a16:creationId xmlns:a16="http://schemas.microsoft.com/office/drawing/2014/main" id="{81CA94E7-66A7-49F5-B902-84889A4C6B2F}"/>
            </a:ext>
          </a:extLst>
        </cdr:cNvPr>
        <cdr:cNvSpPr/>
      </cdr:nvSpPr>
      <cdr:spPr>
        <a:xfrm xmlns:a="http://schemas.openxmlformats.org/drawingml/2006/main">
          <a:off x="2936171" y="3758973"/>
          <a:ext cx="175845" cy="175845"/>
        </a:xfrm>
        <a:prstGeom xmlns:a="http://schemas.openxmlformats.org/drawingml/2006/main" prst="ellipse">
          <a:avLst/>
        </a:prstGeom>
        <a:solidFill xmlns:a="http://schemas.openxmlformats.org/drawingml/2006/main">
          <a:srgbClr val="BDC5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0.23562</cdr:y>
    </cdr:from>
    <cdr:to>
      <cdr:x>0.29883</cdr:x>
      <cdr:y>0.26126</cdr:y>
    </cdr:to>
    <cdr:sp macro="" textlink="">
      <cdr:nvSpPr>
        <cdr:cNvPr id="411" name="NDMPlot_ElementRebar120">
          <a:extLst xmlns:a="http://schemas.openxmlformats.org/drawingml/2006/main">
            <a:ext uri="{FF2B5EF4-FFF2-40B4-BE49-F238E27FC236}">
              <a16:creationId xmlns:a16="http://schemas.microsoft.com/office/drawing/2014/main" id="{1DC7A086-09DD-41E9-9A47-61C6775CE620}"/>
            </a:ext>
          </a:extLst>
        </cdr:cNvPr>
        <cdr:cNvSpPr/>
      </cdr:nvSpPr>
      <cdr:spPr>
        <a:xfrm xmlns:a="http://schemas.openxmlformats.org/drawingml/2006/main">
          <a:off x="2936171" y="1615861"/>
          <a:ext cx="175845" cy="175845"/>
        </a:xfrm>
        <a:prstGeom xmlns:a="http://schemas.openxmlformats.org/drawingml/2006/main" prst="ellipse">
          <a:avLst/>
        </a:prstGeom>
        <a:solidFill xmlns:a="http://schemas.openxmlformats.org/drawingml/2006/main">
          <a:srgbClr val="D4453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0.39187</cdr:y>
    </cdr:from>
    <cdr:to>
      <cdr:x>0.38853</cdr:x>
      <cdr:y>0.41751</cdr:y>
    </cdr:to>
    <cdr:sp macro="" textlink="">
      <cdr:nvSpPr>
        <cdr:cNvPr id="412" name="NDMPlot_ElementRebar121">
          <a:extLst xmlns:a="http://schemas.openxmlformats.org/drawingml/2006/main">
            <a:ext uri="{FF2B5EF4-FFF2-40B4-BE49-F238E27FC236}">
              <a16:creationId xmlns:a16="http://schemas.microsoft.com/office/drawing/2014/main" id="{4CE25415-92CC-471A-8097-FAD19EDA7AD1}"/>
            </a:ext>
          </a:extLst>
        </cdr:cNvPr>
        <cdr:cNvSpPr/>
      </cdr:nvSpPr>
      <cdr:spPr>
        <a:xfrm xmlns:a="http://schemas.openxmlformats.org/drawingml/2006/main">
          <a:off x="3870347" y="2687417"/>
          <a:ext cx="175846" cy="175845"/>
        </a:xfrm>
        <a:prstGeom xmlns:a="http://schemas.openxmlformats.org/drawingml/2006/main" prst="ellipse">
          <a:avLst/>
        </a:prstGeom>
        <a:solidFill xmlns:a="http://schemas.openxmlformats.org/drawingml/2006/main">
          <a:srgbClr val="D67E7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0.31374</cdr:y>
    </cdr:from>
    <cdr:to>
      <cdr:x>0.38853</cdr:x>
      <cdr:y>0.33938</cdr:y>
    </cdr:to>
    <cdr:sp macro="" textlink="">
      <cdr:nvSpPr>
        <cdr:cNvPr id="413" name="NDMPlot_ElementRebar122">
          <a:extLst xmlns:a="http://schemas.openxmlformats.org/drawingml/2006/main">
            <a:ext uri="{FF2B5EF4-FFF2-40B4-BE49-F238E27FC236}">
              <a16:creationId xmlns:a16="http://schemas.microsoft.com/office/drawing/2014/main" id="{013C33D5-31A0-48B5-A932-247210209ADE}"/>
            </a:ext>
          </a:extLst>
        </cdr:cNvPr>
        <cdr:cNvSpPr/>
      </cdr:nvSpPr>
      <cdr:spPr>
        <a:xfrm xmlns:a="http://schemas.openxmlformats.org/drawingml/2006/main">
          <a:off x="3870347" y="2151639"/>
          <a:ext cx="175846" cy="175845"/>
        </a:xfrm>
        <a:prstGeom xmlns:a="http://schemas.openxmlformats.org/drawingml/2006/main" prst="ellipse">
          <a:avLst/>
        </a:prstGeom>
        <a:solidFill xmlns:a="http://schemas.openxmlformats.org/drawingml/2006/main">
          <a:srgbClr val="D4544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0.46999</cdr:y>
    </cdr:from>
    <cdr:to>
      <cdr:x>0.38853</cdr:x>
      <cdr:y>0.49563</cdr:y>
    </cdr:to>
    <cdr:sp macro="" textlink="">
      <cdr:nvSpPr>
        <cdr:cNvPr id="414" name="NDMPlot_ElementRebar123">
          <a:extLst xmlns:a="http://schemas.openxmlformats.org/drawingml/2006/main">
            <a:ext uri="{FF2B5EF4-FFF2-40B4-BE49-F238E27FC236}">
              <a16:creationId xmlns:a16="http://schemas.microsoft.com/office/drawing/2014/main" id="{A2CED10B-80FA-45C6-B414-2D46D923C448}"/>
            </a:ext>
          </a:extLst>
        </cdr:cNvPr>
        <cdr:cNvSpPr/>
      </cdr:nvSpPr>
      <cdr:spPr>
        <a:xfrm xmlns:a="http://schemas.openxmlformats.org/drawingml/2006/main">
          <a:off x="3870347" y="3223195"/>
          <a:ext cx="175846" cy="175845"/>
        </a:xfrm>
        <a:prstGeom xmlns:a="http://schemas.openxmlformats.org/drawingml/2006/main" prst="ellipse">
          <a:avLst/>
        </a:prstGeom>
        <a:solidFill xmlns:a="http://schemas.openxmlformats.org/drawingml/2006/main">
          <a:srgbClr val="D8A9A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0.23562</cdr:y>
    </cdr:from>
    <cdr:to>
      <cdr:x>0.38853</cdr:x>
      <cdr:y>0.26126</cdr:y>
    </cdr:to>
    <cdr:sp macro="" textlink="">
      <cdr:nvSpPr>
        <cdr:cNvPr id="415" name="NDMPlot_ElementRebar124">
          <a:extLst xmlns:a="http://schemas.openxmlformats.org/drawingml/2006/main">
            <a:ext uri="{FF2B5EF4-FFF2-40B4-BE49-F238E27FC236}">
              <a16:creationId xmlns:a16="http://schemas.microsoft.com/office/drawing/2014/main" id="{175F264E-733A-4440-AACE-ADE858E04879}"/>
            </a:ext>
          </a:extLst>
        </cdr:cNvPr>
        <cdr:cNvSpPr/>
      </cdr:nvSpPr>
      <cdr:spPr>
        <a:xfrm xmlns:a="http://schemas.openxmlformats.org/drawingml/2006/main">
          <a:off x="3870347" y="1615861"/>
          <a:ext cx="175846" cy="175845"/>
        </a:xfrm>
        <a:prstGeom xmlns:a="http://schemas.openxmlformats.org/drawingml/2006/main" prst="ellipse">
          <a:avLst/>
        </a:prstGeom>
        <a:solidFill xmlns:a="http://schemas.openxmlformats.org/drawingml/2006/main">
          <a:srgbClr val="D2291F"/>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0.54812</cdr:y>
    </cdr:from>
    <cdr:to>
      <cdr:x>0.38853</cdr:x>
      <cdr:y>0.57376</cdr:y>
    </cdr:to>
    <cdr:sp macro="" textlink="">
      <cdr:nvSpPr>
        <cdr:cNvPr id="416" name="NDMPlot_ElementRebar125">
          <a:extLst xmlns:a="http://schemas.openxmlformats.org/drawingml/2006/main">
            <a:ext uri="{FF2B5EF4-FFF2-40B4-BE49-F238E27FC236}">
              <a16:creationId xmlns:a16="http://schemas.microsoft.com/office/drawing/2014/main" id="{5FD7728E-3305-44B3-AAA1-E39E467B1E6C}"/>
            </a:ext>
          </a:extLst>
        </cdr:cNvPr>
        <cdr:cNvSpPr/>
      </cdr:nvSpPr>
      <cdr:spPr>
        <a:xfrm xmlns:a="http://schemas.openxmlformats.org/drawingml/2006/main">
          <a:off x="3870347" y="3758973"/>
          <a:ext cx="175846" cy="175845"/>
        </a:xfrm>
        <a:prstGeom xmlns:a="http://schemas.openxmlformats.org/drawingml/2006/main" prst="ellipse">
          <a:avLst/>
        </a:prstGeom>
        <a:solidFill xmlns:a="http://schemas.openxmlformats.org/drawingml/2006/main">
          <a:srgbClr val="DAD4D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0.20357</cdr:y>
    </cdr:from>
    <cdr:to>
      <cdr:x>0.31994</cdr:x>
      <cdr:y>0.22921</cdr:y>
    </cdr:to>
    <cdr:sp macro="" textlink="">
      <cdr:nvSpPr>
        <cdr:cNvPr id="417" name="NDMPlot_ElementRebar126">
          <a:extLst xmlns:a="http://schemas.openxmlformats.org/drawingml/2006/main">
            <a:ext uri="{FF2B5EF4-FFF2-40B4-BE49-F238E27FC236}">
              <a16:creationId xmlns:a16="http://schemas.microsoft.com/office/drawing/2014/main" id="{F60E0E2C-7D52-4811-9A83-DEFE4E0B0D2C}"/>
            </a:ext>
          </a:extLst>
        </cdr:cNvPr>
        <cdr:cNvSpPr/>
      </cdr:nvSpPr>
      <cdr:spPr>
        <a:xfrm xmlns:a="http://schemas.openxmlformats.org/drawingml/2006/main">
          <a:off x="3155977" y="1396055"/>
          <a:ext cx="175845" cy="175845"/>
        </a:xfrm>
        <a:prstGeom xmlns:a="http://schemas.openxmlformats.org/drawingml/2006/main" prst="ellipse">
          <a:avLst/>
        </a:prstGeom>
        <a:solidFill xmlns:a="http://schemas.openxmlformats.org/drawingml/2006/main">
          <a:srgbClr val="D32D2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0.35054</cdr:x>
      <cdr:y>0.20357</cdr:y>
    </cdr:from>
    <cdr:to>
      <cdr:x>0.36743</cdr:x>
      <cdr:y>0.22921</cdr:y>
    </cdr:to>
    <cdr:sp macro="" textlink="">
      <cdr:nvSpPr>
        <cdr:cNvPr id="418" name="NDMPlot_ElementRebar127">
          <a:extLst xmlns:a="http://schemas.openxmlformats.org/drawingml/2006/main">
            <a:ext uri="{FF2B5EF4-FFF2-40B4-BE49-F238E27FC236}">
              <a16:creationId xmlns:a16="http://schemas.microsoft.com/office/drawing/2014/main" id="{1DFF0911-1F2A-4170-9CA9-78B9A46A2DCF}"/>
            </a:ext>
          </a:extLst>
        </cdr:cNvPr>
        <cdr:cNvSpPr/>
      </cdr:nvSpPr>
      <cdr:spPr>
        <a:xfrm xmlns:a="http://schemas.openxmlformats.org/drawingml/2006/main">
          <a:off x="3650541" y="1396055"/>
          <a:ext cx="175845" cy="175845"/>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0.35054</cdr:x>
      <cdr:y>0.58017</cdr:y>
    </cdr:from>
    <cdr:to>
      <cdr:x>0.36743</cdr:x>
      <cdr:y>0.60581</cdr:y>
    </cdr:to>
    <cdr:sp macro="" textlink="">
      <cdr:nvSpPr>
        <cdr:cNvPr id="419" name="NDMPlot_ElementRebar128">
          <a:extLst xmlns:a="http://schemas.openxmlformats.org/drawingml/2006/main">
            <a:ext uri="{FF2B5EF4-FFF2-40B4-BE49-F238E27FC236}">
              <a16:creationId xmlns:a16="http://schemas.microsoft.com/office/drawing/2014/main" id="{61D3F07D-9F92-4A58-9C05-C23DCB41A576}"/>
            </a:ext>
          </a:extLst>
        </cdr:cNvPr>
        <cdr:cNvSpPr/>
      </cdr:nvSpPr>
      <cdr:spPr>
        <a:xfrm xmlns:a="http://schemas.openxmlformats.org/drawingml/2006/main">
          <a:off x="3650541" y="3978779"/>
          <a:ext cx="175845" cy="175845"/>
        </a:xfrm>
        <a:prstGeom xmlns:a="http://schemas.openxmlformats.org/drawingml/2006/main" prst="ellipse">
          <a:avLst/>
        </a:prstGeom>
        <a:solidFill xmlns:a="http://schemas.openxmlformats.org/drawingml/2006/main">
          <a:srgbClr val="C3C9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0.58017</cdr:y>
    </cdr:from>
    <cdr:to>
      <cdr:x>0.31994</cdr:x>
      <cdr:y>0.60581</cdr:y>
    </cdr:to>
    <cdr:sp macro="" textlink="">
      <cdr:nvSpPr>
        <cdr:cNvPr id="420" name="NDMPlot_ElementRebar129">
          <a:extLst xmlns:a="http://schemas.openxmlformats.org/drawingml/2006/main">
            <a:ext uri="{FF2B5EF4-FFF2-40B4-BE49-F238E27FC236}">
              <a16:creationId xmlns:a16="http://schemas.microsoft.com/office/drawing/2014/main" id="{DC748668-8020-43BF-8E36-981953C61AEF}"/>
            </a:ext>
          </a:extLst>
        </cdr:cNvPr>
        <cdr:cNvSpPr/>
      </cdr:nvSpPr>
      <cdr:spPr>
        <a:xfrm xmlns:a="http://schemas.openxmlformats.org/drawingml/2006/main">
          <a:off x="3155977" y="3978779"/>
          <a:ext cx="175845" cy="175845"/>
        </a:xfrm>
        <a:prstGeom xmlns:a="http://schemas.openxmlformats.org/drawingml/2006/main" prst="ellipse">
          <a:avLst/>
        </a:prstGeom>
        <a:solidFill xmlns:a="http://schemas.openxmlformats.org/drawingml/2006/main">
          <a:srgbClr val="AFBA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0.74843</cdr:y>
    </cdr:from>
    <cdr:to>
      <cdr:x>0.29883</cdr:x>
      <cdr:y>0.77408</cdr:y>
    </cdr:to>
    <cdr:sp macro="" textlink="">
      <cdr:nvSpPr>
        <cdr:cNvPr id="421" name="NDMPlot_ElementRebar130">
          <a:extLst xmlns:a="http://schemas.openxmlformats.org/drawingml/2006/main">
            <a:ext uri="{FF2B5EF4-FFF2-40B4-BE49-F238E27FC236}">
              <a16:creationId xmlns:a16="http://schemas.microsoft.com/office/drawing/2014/main" id="{F6CF8073-CBB9-437F-A507-0994250BF3B4}"/>
            </a:ext>
          </a:extLst>
        </cdr:cNvPr>
        <cdr:cNvSpPr/>
      </cdr:nvSpPr>
      <cdr:spPr>
        <a:xfrm xmlns:a="http://schemas.openxmlformats.org/drawingml/2006/main">
          <a:off x="2936171" y="5132762"/>
          <a:ext cx="175845" cy="175845"/>
        </a:xfrm>
        <a:prstGeom xmlns:a="http://schemas.openxmlformats.org/drawingml/2006/main" prst="ellipse">
          <a:avLst/>
        </a:prstGeom>
        <a:solidFill xmlns:a="http://schemas.openxmlformats.org/drawingml/2006/main">
          <a:srgbClr val="2C5B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0.67632</cdr:y>
    </cdr:from>
    <cdr:to>
      <cdr:x>0.29883</cdr:x>
      <cdr:y>0.70196</cdr:y>
    </cdr:to>
    <cdr:sp macro="" textlink="">
      <cdr:nvSpPr>
        <cdr:cNvPr id="422" name="NDMPlot_ElementRebar131">
          <a:extLst xmlns:a="http://schemas.openxmlformats.org/drawingml/2006/main">
            <a:ext uri="{FF2B5EF4-FFF2-40B4-BE49-F238E27FC236}">
              <a16:creationId xmlns:a16="http://schemas.microsoft.com/office/drawing/2014/main" id="{A60663E7-596C-4E5B-AEF9-8B7C4CFE722D}"/>
            </a:ext>
          </a:extLst>
        </cdr:cNvPr>
        <cdr:cNvSpPr/>
      </cdr:nvSpPr>
      <cdr:spPr>
        <a:xfrm xmlns:a="http://schemas.openxmlformats.org/drawingml/2006/main">
          <a:off x="2936171" y="4638198"/>
          <a:ext cx="175845" cy="175845"/>
        </a:xfrm>
        <a:prstGeom xmlns:a="http://schemas.openxmlformats.org/drawingml/2006/main" prst="ellipse">
          <a:avLst/>
        </a:prstGeom>
        <a:solidFill xmlns:a="http://schemas.openxmlformats.org/drawingml/2006/main">
          <a:srgbClr val="6181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0.55633</cdr:x>
      <cdr:y>0.67632</cdr:y>
    </cdr:from>
    <cdr:to>
      <cdr:x>0.57322</cdr:x>
      <cdr:y>0.70196</cdr:y>
    </cdr:to>
    <cdr:sp macro="" textlink="">
      <cdr:nvSpPr>
        <cdr:cNvPr id="423" name="NDMPlot_ElementRebar132">
          <a:extLst xmlns:a="http://schemas.openxmlformats.org/drawingml/2006/main">
            <a:ext uri="{FF2B5EF4-FFF2-40B4-BE49-F238E27FC236}">
              <a16:creationId xmlns:a16="http://schemas.microsoft.com/office/drawing/2014/main" id="{EE3CB6B8-3879-4062-BA8D-DA2B5CEB7EB9}"/>
            </a:ext>
          </a:extLst>
        </cdr:cNvPr>
        <cdr:cNvSpPr/>
      </cdr:nvSpPr>
      <cdr:spPr>
        <a:xfrm xmlns:a="http://schemas.openxmlformats.org/drawingml/2006/main">
          <a:off x="5793653" y="4638198"/>
          <a:ext cx="175845" cy="175845"/>
        </a:xfrm>
        <a:prstGeom xmlns:a="http://schemas.openxmlformats.org/drawingml/2006/main" prst="ellipse">
          <a:avLst/>
        </a:prstGeom>
        <a:solidFill xmlns:a="http://schemas.openxmlformats.org/drawingml/2006/main">
          <a:srgbClr val="D2D4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0.55633</cdr:x>
      <cdr:y>0.74843</cdr:y>
    </cdr:from>
    <cdr:to>
      <cdr:x>0.57322</cdr:x>
      <cdr:y>0.77408</cdr:y>
    </cdr:to>
    <cdr:sp macro="" textlink="">
      <cdr:nvSpPr>
        <cdr:cNvPr id="424" name="NDMPlot_ElementRebar133">
          <a:extLst xmlns:a="http://schemas.openxmlformats.org/drawingml/2006/main">
            <a:ext uri="{FF2B5EF4-FFF2-40B4-BE49-F238E27FC236}">
              <a16:creationId xmlns:a16="http://schemas.microsoft.com/office/drawing/2014/main" id="{335B6C32-837F-425A-B0F4-005D281E1DCD}"/>
            </a:ext>
          </a:extLst>
        </cdr:cNvPr>
        <cdr:cNvSpPr/>
      </cdr:nvSpPr>
      <cdr:spPr>
        <a:xfrm xmlns:a="http://schemas.openxmlformats.org/drawingml/2006/main">
          <a:off x="5793653" y="5132762"/>
          <a:ext cx="175845" cy="175845"/>
        </a:xfrm>
        <a:prstGeom xmlns:a="http://schemas.openxmlformats.org/drawingml/2006/main" prst="ellipse">
          <a:avLst/>
        </a:prstGeom>
        <a:solidFill xmlns:a="http://schemas.openxmlformats.org/drawingml/2006/main">
          <a:srgbClr val="9EA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0.41914</cdr:x>
      <cdr:y>0.64427</cdr:y>
    </cdr:from>
    <cdr:to>
      <cdr:x>0.43602</cdr:x>
      <cdr:y>0.66991</cdr:y>
    </cdr:to>
    <cdr:sp macro="" textlink="">
      <cdr:nvSpPr>
        <cdr:cNvPr id="425" name="NDMPlot_ElementRebar134">
          <a:extLst xmlns:a="http://schemas.openxmlformats.org/drawingml/2006/main">
            <a:ext uri="{FF2B5EF4-FFF2-40B4-BE49-F238E27FC236}">
              <a16:creationId xmlns:a16="http://schemas.microsoft.com/office/drawing/2014/main" id="{E009D48C-D8B3-47A5-97B0-61DEABE33935}"/>
            </a:ext>
          </a:extLst>
        </cdr:cNvPr>
        <cdr:cNvSpPr/>
      </cdr:nvSpPr>
      <cdr:spPr>
        <a:xfrm xmlns:a="http://schemas.openxmlformats.org/drawingml/2006/main">
          <a:off x="4364912" y="4418392"/>
          <a:ext cx="175845" cy="175845"/>
        </a:xfrm>
        <a:prstGeom xmlns:a="http://schemas.openxmlformats.org/drawingml/2006/main" prst="ellipse">
          <a:avLst/>
        </a:prstGeom>
        <a:solidFill xmlns:a="http://schemas.openxmlformats.org/drawingml/2006/main">
          <a:srgbClr val="B1BC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0.3611</cdr:x>
      <cdr:y>0.64427</cdr:y>
    </cdr:from>
    <cdr:to>
      <cdr:x>0.37798</cdr:x>
      <cdr:y>0.66991</cdr:y>
    </cdr:to>
    <cdr:sp macro="" textlink="">
      <cdr:nvSpPr>
        <cdr:cNvPr id="426" name="NDMPlot_ElementRebar135">
          <a:extLst xmlns:a="http://schemas.openxmlformats.org/drawingml/2006/main">
            <a:ext uri="{FF2B5EF4-FFF2-40B4-BE49-F238E27FC236}">
              <a16:creationId xmlns:a16="http://schemas.microsoft.com/office/drawing/2014/main" id="{6ADFC64F-9E7D-470A-91A7-53DEAA19BDC7}"/>
            </a:ext>
          </a:extLst>
        </cdr:cNvPr>
        <cdr:cNvSpPr/>
      </cdr:nvSpPr>
      <cdr:spPr>
        <a:xfrm xmlns:a="http://schemas.openxmlformats.org/drawingml/2006/main">
          <a:off x="3760444" y="4418392"/>
          <a:ext cx="175846" cy="175845"/>
        </a:xfrm>
        <a:prstGeom xmlns:a="http://schemas.openxmlformats.org/drawingml/2006/main" prst="ellipse">
          <a:avLst/>
        </a:prstGeom>
        <a:solidFill xmlns:a="http://schemas.openxmlformats.org/drawingml/2006/main">
          <a:srgbClr val="99AA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0.47718</cdr:x>
      <cdr:y>0.64427</cdr:y>
    </cdr:from>
    <cdr:to>
      <cdr:x>0.49407</cdr:x>
      <cdr:y>0.66991</cdr:y>
    </cdr:to>
    <cdr:sp macro="" textlink="">
      <cdr:nvSpPr>
        <cdr:cNvPr id="427" name="NDMPlot_ElementRebar136">
          <a:extLst xmlns:a="http://schemas.openxmlformats.org/drawingml/2006/main">
            <a:ext uri="{FF2B5EF4-FFF2-40B4-BE49-F238E27FC236}">
              <a16:creationId xmlns:a16="http://schemas.microsoft.com/office/drawing/2014/main" id="{E1B2ECF8-6836-437A-9EF4-7F9AC313DE9F}"/>
            </a:ext>
          </a:extLst>
        </cdr:cNvPr>
        <cdr:cNvSpPr/>
      </cdr:nvSpPr>
      <cdr:spPr>
        <a:xfrm xmlns:a="http://schemas.openxmlformats.org/drawingml/2006/main">
          <a:off x="4969379" y="4418392"/>
          <a:ext cx="175845" cy="175845"/>
        </a:xfrm>
        <a:prstGeom xmlns:a="http://schemas.openxmlformats.org/drawingml/2006/main" prst="ellipse">
          <a:avLst/>
        </a:prstGeom>
        <a:solidFill xmlns:a="http://schemas.openxmlformats.org/drawingml/2006/main">
          <a:srgbClr val="C9C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0.64427</cdr:y>
    </cdr:from>
    <cdr:to>
      <cdr:x>0.31994</cdr:x>
      <cdr:y>0.66991</cdr:y>
    </cdr:to>
    <cdr:sp macro="" textlink="">
      <cdr:nvSpPr>
        <cdr:cNvPr id="428" name="NDMPlot_ElementRebar137">
          <a:extLst xmlns:a="http://schemas.openxmlformats.org/drawingml/2006/main">
            <a:ext uri="{FF2B5EF4-FFF2-40B4-BE49-F238E27FC236}">
              <a16:creationId xmlns:a16="http://schemas.microsoft.com/office/drawing/2014/main" id="{9E831A25-4448-4FC9-9092-EEF0E7C27F92}"/>
            </a:ext>
          </a:extLst>
        </cdr:cNvPr>
        <cdr:cNvSpPr/>
      </cdr:nvSpPr>
      <cdr:spPr>
        <a:xfrm xmlns:a="http://schemas.openxmlformats.org/drawingml/2006/main">
          <a:off x="3155977" y="4418392"/>
          <a:ext cx="175845" cy="175845"/>
        </a:xfrm>
        <a:prstGeom xmlns:a="http://schemas.openxmlformats.org/drawingml/2006/main" prst="ellipse">
          <a:avLst/>
        </a:prstGeom>
        <a:solidFill xmlns:a="http://schemas.openxmlformats.org/drawingml/2006/main">
          <a:srgbClr val="8198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0.53523</cdr:x>
      <cdr:y>0.64427</cdr:y>
    </cdr:from>
    <cdr:to>
      <cdr:x>0.55211</cdr:x>
      <cdr:y>0.66991</cdr:y>
    </cdr:to>
    <cdr:sp macro="" textlink="">
      <cdr:nvSpPr>
        <cdr:cNvPr id="429" name="NDMPlot_ElementRebar138">
          <a:extLst xmlns:a="http://schemas.openxmlformats.org/drawingml/2006/main">
            <a:ext uri="{FF2B5EF4-FFF2-40B4-BE49-F238E27FC236}">
              <a16:creationId xmlns:a16="http://schemas.microsoft.com/office/drawing/2014/main" id="{ABCCE09E-BC58-4FA1-B2AC-D944177DB0B3}"/>
            </a:ext>
          </a:extLst>
        </cdr:cNvPr>
        <cdr:cNvSpPr/>
      </cdr:nvSpPr>
      <cdr:spPr>
        <a:xfrm xmlns:a="http://schemas.openxmlformats.org/drawingml/2006/main">
          <a:off x="5573847" y="4418392"/>
          <a:ext cx="175845" cy="175845"/>
        </a:xfrm>
        <a:prstGeom xmlns:a="http://schemas.openxmlformats.org/drawingml/2006/main" prst="ellipse">
          <a:avLst/>
        </a:prstGeom>
        <a:solidFill xmlns:a="http://schemas.openxmlformats.org/drawingml/2006/main">
          <a:srgbClr val="DAD5D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0.41914</cdr:x>
      <cdr:y>0.78049</cdr:y>
    </cdr:from>
    <cdr:to>
      <cdr:x>0.43602</cdr:x>
      <cdr:y>0.80613</cdr:y>
    </cdr:to>
    <cdr:sp macro="" textlink="">
      <cdr:nvSpPr>
        <cdr:cNvPr id="430" name="NDMPlot_ElementRebar139">
          <a:extLst xmlns:a="http://schemas.openxmlformats.org/drawingml/2006/main">
            <a:ext uri="{FF2B5EF4-FFF2-40B4-BE49-F238E27FC236}">
              <a16:creationId xmlns:a16="http://schemas.microsoft.com/office/drawing/2014/main" id="{BCA845BD-94FB-45D4-8378-788C1CDFD64C}"/>
            </a:ext>
          </a:extLst>
        </cdr:cNvPr>
        <cdr:cNvSpPr/>
      </cdr:nvSpPr>
      <cdr:spPr>
        <a:xfrm xmlns:a="http://schemas.openxmlformats.org/drawingml/2006/main">
          <a:off x="4364912" y="5352569"/>
          <a:ext cx="175845" cy="175845"/>
        </a:xfrm>
        <a:prstGeom xmlns:a="http://schemas.openxmlformats.org/drawingml/2006/main" prst="ellipse">
          <a:avLst/>
        </a:prstGeom>
        <a:solidFill xmlns:a="http://schemas.openxmlformats.org/drawingml/2006/main">
          <a:srgbClr val="4E73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0.47718</cdr:x>
      <cdr:y>0.78049</cdr:y>
    </cdr:from>
    <cdr:to>
      <cdr:x>0.49407</cdr:x>
      <cdr:y>0.80613</cdr:y>
    </cdr:to>
    <cdr:sp macro="" textlink="">
      <cdr:nvSpPr>
        <cdr:cNvPr id="431" name="NDMPlot_ElementRebar140">
          <a:extLst xmlns:a="http://schemas.openxmlformats.org/drawingml/2006/main">
            <a:ext uri="{FF2B5EF4-FFF2-40B4-BE49-F238E27FC236}">
              <a16:creationId xmlns:a16="http://schemas.microsoft.com/office/drawing/2014/main" id="{676FC7BA-6569-4F37-9BCF-E18563804335}"/>
            </a:ext>
          </a:extLst>
        </cdr:cNvPr>
        <cdr:cNvSpPr/>
      </cdr:nvSpPr>
      <cdr:spPr>
        <a:xfrm xmlns:a="http://schemas.openxmlformats.org/drawingml/2006/main">
          <a:off x="4969379" y="5352569"/>
          <a:ext cx="175845" cy="175845"/>
        </a:xfrm>
        <a:prstGeom xmlns:a="http://schemas.openxmlformats.org/drawingml/2006/main" prst="ellipse">
          <a:avLst/>
        </a:prstGeom>
        <a:solidFill xmlns:a="http://schemas.openxmlformats.org/drawingml/2006/main">
          <a:srgbClr val="6685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0.3611</cdr:x>
      <cdr:y>0.78049</cdr:y>
    </cdr:from>
    <cdr:to>
      <cdr:x>0.37798</cdr:x>
      <cdr:y>0.80613</cdr:y>
    </cdr:to>
    <cdr:sp macro="" textlink="">
      <cdr:nvSpPr>
        <cdr:cNvPr id="432" name="NDMPlot_ElementRebar141">
          <a:extLst xmlns:a="http://schemas.openxmlformats.org/drawingml/2006/main">
            <a:ext uri="{FF2B5EF4-FFF2-40B4-BE49-F238E27FC236}">
              <a16:creationId xmlns:a16="http://schemas.microsoft.com/office/drawing/2014/main" id="{6185E10F-3B07-44FA-92B9-753C9B4F4EBB}"/>
            </a:ext>
          </a:extLst>
        </cdr:cNvPr>
        <cdr:cNvSpPr/>
      </cdr:nvSpPr>
      <cdr:spPr>
        <a:xfrm xmlns:a="http://schemas.openxmlformats.org/drawingml/2006/main">
          <a:off x="3760444" y="5352569"/>
          <a:ext cx="175846" cy="175845"/>
        </a:xfrm>
        <a:prstGeom xmlns:a="http://schemas.openxmlformats.org/drawingml/2006/main" prst="ellipse">
          <a:avLst/>
        </a:prstGeom>
        <a:solidFill xmlns:a="http://schemas.openxmlformats.org/drawingml/2006/main">
          <a:srgbClr val="366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0.53523</cdr:x>
      <cdr:y>0.78049</cdr:y>
    </cdr:from>
    <cdr:to>
      <cdr:x>0.55211</cdr:x>
      <cdr:y>0.80613</cdr:y>
    </cdr:to>
    <cdr:sp macro="" textlink="">
      <cdr:nvSpPr>
        <cdr:cNvPr id="433" name="NDMPlot_ElementRebar142">
          <a:extLst xmlns:a="http://schemas.openxmlformats.org/drawingml/2006/main">
            <a:ext uri="{FF2B5EF4-FFF2-40B4-BE49-F238E27FC236}">
              <a16:creationId xmlns:a16="http://schemas.microsoft.com/office/drawing/2014/main" id="{EF579BCA-7227-4BB5-9E16-218D516863E3}"/>
            </a:ext>
          </a:extLst>
        </cdr:cNvPr>
        <cdr:cNvSpPr/>
      </cdr:nvSpPr>
      <cdr:spPr>
        <a:xfrm xmlns:a="http://schemas.openxmlformats.org/drawingml/2006/main">
          <a:off x="5573847" y="5352569"/>
          <a:ext cx="175845" cy="175845"/>
        </a:xfrm>
        <a:prstGeom xmlns:a="http://schemas.openxmlformats.org/drawingml/2006/main" prst="ellipse">
          <a:avLst/>
        </a:prstGeom>
        <a:solidFill xmlns:a="http://schemas.openxmlformats.org/drawingml/2006/main">
          <a:srgbClr val="7E9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0.78049</cdr:y>
    </cdr:from>
    <cdr:to>
      <cdr:x>0.31994</cdr:x>
      <cdr:y>0.80613</cdr:y>
    </cdr:to>
    <cdr:sp macro="" textlink="">
      <cdr:nvSpPr>
        <cdr:cNvPr id="434" name="NDMPlot_ElementRebar143">
          <a:extLst xmlns:a="http://schemas.openxmlformats.org/drawingml/2006/main">
            <a:ext uri="{FF2B5EF4-FFF2-40B4-BE49-F238E27FC236}">
              <a16:creationId xmlns:a16="http://schemas.microsoft.com/office/drawing/2014/main" id="{902E70B8-5189-4E64-AECE-20936A2426A5}"/>
            </a:ext>
          </a:extLst>
        </cdr:cNvPr>
        <cdr:cNvSpPr/>
      </cdr:nvSpPr>
      <cdr:spPr>
        <a:xfrm xmlns:a="http://schemas.openxmlformats.org/drawingml/2006/main">
          <a:off x="3155977" y="5352569"/>
          <a:ext cx="175845" cy="17584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0.26928</cdr:x>
      <cdr:y>0.82536</cdr:y>
    </cdr:from>
    <cdr:to>
      <cdr:x>0.58588</cdr:x>
      <cdr:y>0.82536</cdr:y>
    </cdr:to>
    <cdr:cxnSp macro="">
      <cdr:nvCxnSpPr>
        <cdr:cNvPr id="435" name="NDMPlot_Contour144">
          <a:extLst xmlns:a="http://schemas.openxmlformats.org/drawingml/2006/main">
            <a:ext uri="{FF2B5EF4-FFF2-40B4-BE49-F238E27FC236}">
              <a16:creationId xmlns:a16="http://schemas.microsoft.com/office/drawing/2014/main" id="{B9B89FDF-F40E-4D9D-A419-92E29D6FCD70}"/>
            </a:ext>
          </a:extLst>
        </cdr:cNvPr>
        <cdr:cNvCxnSpPr/>
      </cdr:nvCxnSpPr>
      <cdr:spPr>
        <a:xfrm xmlns:a="http://schemas.openxmlformats.org/drawingml/2006/main">
          <a:off x="2804287" y="5660297"/>
          <a:ext cx="3297094"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0.62504</cdr:y>
    </cdr:from>
    <cdr:to>
      <cdr:x>0.58588</cdr:x>
      <cdr:y>0.82536</cdr:y>
    </cdr:to>
    <cdr:cxnSp macro="">
      <cdr:nvCxnSpPr>
        <cdr:cNvPr id="436" name="NDMPlot_Contour145">
          <a:extLst xmlns:a="http://schemas.openxmlformats.org/drawingml/2006/main">
            <a:ext uri="{FF2B5EF4-FFF2-40B4-BE49-F238E27FC236}">
              <a16:creationId xmlns:a16="http://schemas.microsoft.com/office/drawing/2014/main" id="{CEF471B5-C1DD-4CB5-B09E-85BF1982D279}"/>
            </a:ext>
          </a:extLst>
        </cdr:cNvPr>
        <cdr:cNvCxnSpPr/>
      </cdr:nvCxnSpPr>
      <cdr:spPr>
        <a:xfrm xmlns:a="http://schemas.openxmlformats.org/drawingml/2006/main" flipV="1">
          <a:off x="6101381" y="4286508"/>
          <a:ext cx="0" cy="13737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0.62504</cdr:y>
    </cdr:from>
    <cdr:to>
      <cdr:x>0.58588</cdr:x>
      <cdr:y>0.62504</cdr:y>
    </cdr:to>
    <cdr:cxnSp macro="">
      <cdr:nvCxnSpPr>
        <cdr:cNvPr id="437" name="NDMPlot_Contour146">
          <a:extLst xmlns:a="http://schemas.openxmlformats.org/drawingml/2006/main">
            <a:ext uri="{FF2B5EF4-FFF2-40B4-BE49-F238E27FC236}">
              <a16:creationId xmlns:a16="http://schemas.microsoft.com/office/drawing/2014/main" id="{05E56478-0C60-45C6-9196-445A6CCD8C22}"/>
            </a:ext>
          </a:extLst>
        </cdr:cNvPr>
        <cdr:cNvCxnSpPr/>
      </cdr:nvCxnSpPr>
      <cdr:spPr>
        <a:xfrm xmlns:a="http://schemas.openxmlformats.org/drawingml/2006/main" flipH="1">
          <a:off x="4178076" y="4286508"/>
          <a:ext cx="1923305"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0.18434</cdr:y>
    </cdr:from>
    <cdr:to>
      <cdr:x>0.4012</cdr:x>
      <cdr:y>0.62504</cdr:y>
    </cdr:to>
    <cdr:cxnSp macro="">
      <cdr:nvCxnSpPr>
        <cdr:cNvPr id="438" name="NDMPlot_Contour147">
          <a:extLst xmlns:a="http://schemas.openxmlformats.org/drawingml/2006/main">
            <a:ext uri="{FF2B5EF4-FFF2-40B4-BE49-F238E27FC236}">
              <a16:creationId xmlns:a16="http://schemas.microsoft.com/office/drawing/2014/main" id="{D99CC8FD-ED1E-411A-BCED-2F1B78C48511}"/>
            </a:ext>
          </a:extLst>
        </cdr:cNvPr>
        <cdr:cNvCxnSpPr/>
      </cdr:nvCxnSpPr>
      <cdr:spPr>
        <a:xfrm xmlns:a="http://schemas.openxmlformats.org/drawingml/2006/main" flipV="1">
          <a:off x="4178076" y="1264171"/>
          <a:ext cx="0" cy="302233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0.18434</cdr:y>
    </cdr:from>
    <cdr:to>
      <cdr:x>0.4012</cdr:x>
      <cdr:y>0.18434</cdr:y>
    </cdr:to>
    <cdr:cxnSp macro="">
      <cdr:nvCxnSpPr>
        <cdr:cNvPr id="439" name="NDMPlot_Contour148">
          <a:extLst xmlns:a="http://schemas.openxmlformats.org/drawingml/2006/main">
            <a:ext uri="{FF2B5EF4-FFF2-40B4-BE49-F238E27FC236}">
              <a16:creationId xmlns:a16="http://schemas.microsoft.com/office/drawing/2014/main" id="{E8C1E279-3BAC-4062-A58F-CF171213D6B2}"/>
            </a:ext>
          </a:extLst>
        </cdr:cNvPr>
        <cdr:cNvCxnSpPr/>
      </cdr:nvCxnSpPr>
      <cdr:spPr>
        <a:xfrm xmlns:a="http://schemas.openxmlformats.org/drawingml/2006/main" flipH="1">
          <a:off x="2804287" y="1264171"/>
          <a:ext cx="1373789"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0.18434</cdr:y>
    </cdr:from>
    <cdr:to>
      <cdr:x>0.26928</cdr:x>
      <cdr:y>0.62504</cdr:y>
    </cdr:to>
    <cdr:cxnSp macro="">
      <cdr:nvCxnSpPr>
        <cdr:cNvPr id="440" name="NDMPlot_Contour149">
          <a:extLst xmlns:a="http://schemas.openxmlformats.org/drawingml/2006/main">
            <a:ext uri="{FF2B5EF4-FFF2-40B4-BE49-F238E27FC236}">
              <a16:creationId xmlns:a16="http://schemas.microsoft.com/office/drawing/2014/main" id="{922A3F42-393A-4268-B9F8-786848054F48}"/>
            </a:ext>
          </a:extLst>
        </cdr:cNvPr>
        <cdr:cNvCxnSpPr/>
      </cdr:nvCxnSpPr>
      <cdr:spPr>
        <a:xfrm xmlns:a="http://schemas.openxmlformats.org/drawingml/2006/main">
          <a:off x="2804287" y="1264171"/>
          <a:ext cx="0" cy="302233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0.62504</cdr:y>
    </cdr:from>
    <cdr:to>
      <cdr:x>0.26928</cdr:x>
      <cdr:y>0.82536</cdr:y>
    </cdr:to>
    <cdr:cxnSp macro="">
      <cdr:nvCxnSpPr>
        <cdr:cNvPr id="441" name="NDMPlot_Contour150">
          <a:extLst xmlns:a="http://schemas.openxmlformats.org/drawingml/2006/main">
            <a:ext uri="{FF2B5EF4-FFF2-40B4-BE49-F238E27FC236}">
              <a16:creationId xmlns:a16="http://schemas.microsoft.com/office/drawing/2014/main" id="{A5BC4DDD-E124-40AF-8AB5-F2274C6E24EB}"/>
            </a:ext>
          </a:extLst>
        </cdr:cNvPr>
        <cdr:cNvCxnSpPr/>
      </cdr:nvCxnSpPr>
      <cdr:spPr>
        <a:xfrm xmlns:a="http://schemas.openxmlformats.org/drawingml/2006/main">
          <a:off x="2804287" y="4286508"/>
          <a:ext cx="0" cy="13737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0.25873</cdr:x>
      <cdr:y>0.33594</cdr:y>
    </cdr:from>
    <cdr:to>
      <cdr:x>0.25873</cdr:x>
      <cdr:y>0.47344</cdr:y>
    </cdr:to>
    <cdr:cxnSp macro="">
      <cdr:nvCxnSpPr>
        <cdr:cNvPr id="442" name="NDMPlot_AnnotationLine151">
          <a:extLst xmlns:a="http://schemas.openxmlformats.org/drawingml/2006/main">
            <a:ext uri="{FF2B5EF4-FFF2-40B4-BE49-F238E27FC236}">
              <a16:creationId xmlns:a16="http://schemas.microsoft.com/office/drawing/2014/main" id="{59663B1B-C5B3-4D0D-84D0-19647E9560E8}"/>
            </a:ext>
          </a:extLst>
        </cdr:cNvPr>
        <cdr:cNvCxnSpPr/>
      </cdr:nvCxnSpPr>
      <cdr:spPr>
        <a:xfrm xmlns:a="http://schemas.openxmlformats.org/drawingml/2006/main" flipV="1">
          <a:off x="2694384" y="2303855"/>
          <a:ext cx="0" cy="942969"/>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0.23467</cdr:x>
      <cdr:y>0.2658</cdr:y>
    </cdr:from>
    <cdr:to>
      <cdr:x>0.26083</cdr:x>
      <cdr:y>0.54358</cdr:y>
    </cdr:to>
    <cdr:sp macro="" textlink="">
      <cdr:nvSpPr>
        <cdr:cNvPr id="443" name="NDMPlot_Text152">
          <a:extLst xmlns:a="http://schemas.openxmlformats.org/drawingml/2006/main">
            <a:ext uri="{FF2B5EF4-FFF2-40B4-BE49-F238E27FC236}">
              <a16:creationId xmlns:a16="http://schemas.microsoft.com/office/drawing/2014/main" id="{F549F561-A65C-47AD-964D-61CDC8CEA86C}"/>
            </a:ext>
          </a:extLst>
        </cdr:cNvPr>
        <cdr:cNvSpPr txBox="1"/>
      </cdr:nvSpPr>
      <cdr:spPr>
        <a:xfrm xmlns:a="http://schemas.openxmlformats.org/drawingml/2006/main">
          <a:off x="2443876" y="182284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0.41175</cdr:x>
      <cdr:y>0.33594</cdr:y>
    </cdr:from>
    <cdr:to>
      <cdr:x>0.41175</cdr:x>
      <cdr:y>0.47344</cdr:y>
    </cdr:to>
    <cdr:cxnSp macro="">
      <cdr:nvCxnSpPr>
        <cdr:cNvPr id="444" name="NDMPlot_AnnotationLine153">
          <a:extLst xmlns:a="http://schemas.openxmlformats.org/drawingml/2006/main">
            <a:ext uri="{FF2B5EF4-FFF2-40B4-BE49-F238E27FC236}">
              <a16:creationId xmlns:a16="http://schemas.microsoft.com/office/drawing/2014/main" id="{CFC766A9-B29C-479C-A624-716499A4B6B1}"/>
            </a:ext>
          </a:extLst>
        </cdr:cNvPr>
        <cdr:cNvCxnSpPr/>
      </cdr:nvCxnSpPr>
      <cdr:spPr>
        <a:xfrm xmlns:a="http://schemas.openxmlformats.org/drawingml/2006/main">
          <a:off x="4287980" y="2303855"/>
          <a:ext cx="0" cy="942969"/>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0.40965</cdr:x>
      <cdr:y>0.2658</cdr:y>
    </cdr:from>
    <cdr:to>
      <cdr:x>0.43581</cdr:x>
      <cdr:y>0.54358</cdr:y>
    </cdr:to>
    <cdr:sp macro="" textlink="">
      <cdr:nvSpPr>
        <cdr:cNvPr id="445" name="NDMPlot_Text154">
          <a:extLst xmlns:a="http://schemas.openxmlformats.org/drawingml/2006/main">
            <a:ext uri="{FF2B5EF4-FFF2-40B4-BE49-F238E27FC236}">
              <a16:creationId xmlns:a16="http://schemas.microsoft.com/office/drawing/2014/main" id="{EE66D951-20FF-47BE-AD38-07669D06B1F3}"/>
            </a:ext>
          </a:extLst>
        </cdr:cNvPr>
        <cdr:cNvSpPr txBox="1"/>
      </cdr:nvSpPr>
      <cdr:spPr>
        <a:xfrm xmlns:a="http://schemas.openxmlformats.org/drawingml/2006/main">
          <a:off x="4266072" y="182284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0.30353</cdr:x>
      <cdr:y>0.16831</cdr:y>
    </cdr:from>
    <cdr:to>
      <cdr:x>0.36695</cdr:x>
      <cdr:y>0.16831</cdr:y>
    </cdr:to>
    <cdr:cxnSp macro="">
      <cdr:nvCxnSpPr>
        <cdr:cNvPr id="446" name="NDMPlot_AnnotationLine155">
          <a:extLst xmlns:a="http://schemas.openxmlformats.org/drawingml/2006/main">
            <a:ext uri="{FF2B5EF4-FFF2-40B4-BE49-F238E27FC236}">
              <a16:creationId xmlns:a16="http://schemas.microsoft.com/office/drawing/2014/main" id="{691CFC6A-04C9-4AF8-AF35-D2440D538303}"/>
            </a:ext>
          </a:extLst>
        </cdr:cNvPr>
        <cdr:cNvCxnSpPr/>
      </cdr:nvCxnSpPr>
      <cdr:spPr>
        <a:xfrm xmlns:a="http://schemas.openxmlformats.org/drawingml/2006/main">
          <a:off x="3160982" y="1154268"/>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0.13178</cdr:y>
    </cdr:from>
    <cdr:to>
      <cdr:x>0.4267</cdr:x>
      <cdr:y>0.1715</cdr:y>
    </cdr:to>
    <cdr:sp macro="" textlink="">
      <cdr:nvSpPr>
        <cdr:cNvPr id="447" name="NDMPlot_Text156">
          <a:extLst xmlns:a="http://schemas.openxmlformats.org/drawingml/2006/main">
            <a:ext uri="{FF2B5EF4-FFF2-40B4-BE49-F238E27FC236}">
              <a16:creationId xmlns:a16="http://schemas.microsoft.com/office/drawing/2014/main" id="{F0A6232E-3F20-4EC6-A2D5-6E52857ABC25}"/>
            </a:ext>
          </a:extLst>
        </cdr:cNvPr>
        <cdr:cNvSpPr txBox="1"/>
      </cdr:nvSpPr>
      <cdr:spPr>
        <a:xfrm xmlns:a="http://schemas.openxmlformats.org/drawingml/2006/main">
          <a:off x="2538682" y="903761"/>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0.30353</cdr:x>
      <cdr:y>0.64106</cdr:y>
    </cdr:from>
    <cdr:to>
      <cdr:x>0.36695</cdr:x>
      <cdr:y>0.64106</cdr:y>
    </cdr:to>
    <cdr:cxnSp macro="">
      <cdr:nvCxnSpPr>
        <cdr:cNvPr id="448" name="NDMPlot_AnnotationLine157">
          <a:extLst xmlns:a="http://schemas.openxmlformats.org/drawingml/2006/main">
            <a:ext uri="{FF2B5EF4-FFF2-40B4-BE49-F238E27FC236}">
              <a16:creationId xmlns:a16="http://schemas.microsoft.com/office/drawing/2014/main" id="{EC76BA97-6922-4B66-B9E5-EE57799A3F5A}"/>
            </a:ext>
          </a:extLst>
        </cdr:cNvPr>
        <cdr:cNvCxnSpPr/>
      </cdr:nvCxnSpPr>
      <cdr:spPr>
        <a:xfrm xmlns:a="http://schemas.openxmlformats.org/drawingml/2006/main" flipH="1">
          <a:off x="3160982" y="4396411"/>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0.63787</cdr:y>
    </cdr:from>
    <cdr:to>
      <cdr:x>0.4267</cdr:x>
      <cdr:y>0.67759</cdr:y>
    </cdr:to>
    <cdr:sp macro="" textlink="">
      <cdr:nvSpPr>
        <cdr:cNvPr id="449" name="NDMPlot_Text158">
          <a:extLst xmlns:a="http://schemas.openxmlformats.org/drawingml/2006/main">
            <a:ext uri="{FF2B5EF4-FFF2-40B4-BE49-F238E27FC236}">
              <a16:creationId xmlns:a16="http://schemas.microsoft.com/office/drawing/2014/main" id="{77F208CA-2D28-41BD-9117-BDBB4580C233}"/>
            </a:ext>
          </a:extLst>
        </cdr:cNvPr>
        <cdr:cNvSpPr txBox="1"/>
      </cdr:nvSpPr>
      <cdr:spPr>
        <a:xfrm xmlns:a="http://schemas.openxmlformats.org/drawingml/2006/main">
          <a:off x="2538682" y="4374504"/>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0.25873</cdr:x>
      <cdr:y>0.67705</cdr:y>
    </cdr:from>
    <cdr:to>
      <cdr:x>0.25873</cdr:x>
      <cdr:y>0.77335</cdr:y>
    </cdr:to>
    <cdr:cxnSp macro="">
      <cdr:nvCxnSpPr>
        <cdr:cNvPr id="450" name="NDMPlot_AnnotationLine159">
          <a:extLst xmlns:a="http://schemas.openxmlformats.org/drawingml/2006/main">
            <a:ext uri="{FF2B5EF4-FFF2-40B4-BE49-F238E27FC236}">
              <a16:creationId xmlns:a16="http://schemas.microsoft.com/office/drawing/2014/main" id="{977D337E-5928-457C-9BED-9B416FE9F78D}"/>
            </a:ext>
          </a:extLst>
        </cdr:cNvPr>
        <cdr:cNvCxnSpPr/>
      </cdr:nvCxnSpPr>
      <cdr:spPr>
        <a:xfrm xmlns:a="http://schemas.openxmlformats.org/drawingml/2006/main" flipV="1">
          <a:off x="2694384" y="4643203"/>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0.23467</cdr:x>
      <cdr:y>0.58631</cdr:y>
    </cdr:from>
    <cdr:to>
      <cdr:x>0.26083</cdr:x>
      <cdr:y>0.86409</cdr:y>
    </cdr:to>
    <cdr:sp macro="" textlink="">
      <cdr:nvSpPr>
        <cdr:cNvPr id="451" name="NDMPlot_Text160">
          <a:extLst xmlns:a="http://schemas.openxmlformats.org/drawingml/2006/main">
            <a:ext uri="{FF2B5EF4-FFF2-40B4-BE49-F238E27FC236}">
              <a16:creationId xmlns:a16="http://schemas.microsoft.com/office/drawing/2014/main" id="{1CCBC8C7-D6A2-4D53-A5D5-A8B763128A41}"/>
            </a:ext>
          </a:extLst>
        </cdr:cNvPr>
        <cdr:cNvSpPr txBox="1"/>
      </cdr:nvSpPr>
      <cdr:spPr>
        <a:xfrm xmlns:a="http://schemas.openxmlformats.org/drawingml/2006/main">
          <a:off x="2443876"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0.59644</cdr:x>
      <cdr:y>0.67705</cdr:y>
    </cdr:from>
    <cdr:to>
      <cdr:x>0.59644</cdr:x>
      <cdr:y>0.77335</cdr:y>
    </cdr:to>
    <cdr:cxnSp macro="">
      <cdr:nvCxnSpPr>
        <cdr:cNvPr id="452" name="NDMPlot_AnnotationLine161">
          <a:extLst xmlns:a="http://schemas.openxmlformats.org/drawingml/2006/main">
            <a:ext uri="{FF2B5EF4-FFF2-40B4-BE49-F238E27FC236}">
              <a16:creationId xmlns:a16="http://schemas.microsoft.com/office/drawing/2014/main" id="{A8B71E53-DB6B-4AB9-A41C-85F968AE1DFF}"/>
            </a:ext>
          </a:extLst>
        </cdr:cNvPr>
        <cdr:cNvCxnSpPr/>
      </cdr:nvCxnSpPr>
      <cdr:spPr>
        <a:xfrm xmlns:a="http://schemas.openxmlformats.org/drawingml/2006/main">
          <a:off x="6211285" y="4643203"/>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0.59433</cdr:x>
      <cdr:y>0.58631</cdr:y>
    </cdr:from>
    <cdr:to>
      <cdr:x>0.62049</cdr:x>
      <cdr:y>0.86409</cdr:y>
    </cdr:to>
    <cdr:sp macro="" textlink="">
      <cdr:nvSpPr>
        <cdr:cNvPr id="453" name="NDMPlot_Text162">
          <a:extLst xmlns:a="http://schemas.openxmlformats.org/drawingml/2006/main">
            <a:ext uri="{FF2B5EF4-FFF2-40B4-BE49-F238E27FC236}">
              <a16:creationId xmlns:a16="http://schemas.microsoft.com/office/drawing/2014/main" id="{11BBC3EF-3E30-4E41-AB64-1D6CC8610F5F}"/>
            </a:ext>
          </a:extLst>
        </cdr:cNvPr>
        <cdr:cNvSpPr txBox="1"/>
      </cdr:nvSpPr>
      <cdr:spPr>
        <a:xfrm xmlns:a="http://schemas.openxmlformats.org/drawingml/2006/main">
          <a:off x="6189377"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0.3765</cdr:x>
      <cdr:y>0.60901</cdr:y>
    </cdr:from>
    <cdr:to>
      <cdr:x>0.47866</cdr:x>
      <cdr:y>0.60901</cdr:y>
    </cdr:to>
    <cdr:cxnSp macro="">
      <cdr:nvCxnSpPr>
        <cdr:cNvPr id="454" name="NDMPlot_AnnotationLine163">
          <a:extLst xmlns:a="http://schemas.openxmlformats.org/drawingml/2006/main">
            <a:ext uri="{FF2B5EF4-FFF2-40B4-BE49-F238E27FC236}">
              <a16:creationId xmlns:a16="http://schemas.microsoft.com/office/drawing/2014/main" id="{2658B9F6-805D-43AB-A851-172EA019CE52}"/>
            </a:ext>
          </a:extLst>
        </cdr:cNvPr>
        <cdr:cNvCxnSpPr/>
      </cdr:nvCxnSpPr>
      <cdr:spPr>
        <a:xfrm xmlns:a="http://schemas.openxmlformats.org/drawingml/2006/main">
          <a:off x="3920903" y="4176605"/>
          <a:ext cx="1063863"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0.57248</cdr:y>
    </cdr:from>
    <cdr:to>
      <cdr:x>0.51904</cdr:x>
      <cdr:y>0.61221</cdr:y>
    </cdr:to>
    <cdr:sp macro="" textlink="">
      <cdr:nvSpPr>
        <cdr:cNvPr id="455" name="NDMPlot_Text164">
          <a:extLst xmlns:a="http://schemas.openxmlformats.org/drawingml/2006/main">
            <a:ext uri="{FF2B5EF4-FFF2-40B4-BE49-F238E27FC236}">
              <a16:creationId xmlns:a16="http://schemas.microsoft.com/office/drawing/2014/main" id="{A80ECA33-8081-4231-8A0E-8E2BE4CF0325}"/>
            </a:ext>
          </a:extLst>
        </cdr:cNvPr>
        <cdr:cNvSpPr txBox="1"/>
      </cdr:nvSpPr>
      <cdr:spPr>
        <a:xfrm xmlns:a="http://schemas.openxmlformats.org/drawingml/2006/main">
          <a:off x="3500334" y="3926097"/>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0.3765</cdr:x>
      <cdr:y>0.84138</cdr:y>
    </cdr:from>
    <cdr:to>
      <cdr:x>0.47866</cdr:x>
      <cdr:y>0.84138</cdr:y>
    </cdr:to>
    <cdr:cxnSp macro="">
      <cdr:nvCxnSpPr>
        <cdr:cNvPr id="456" name="NDMPlot_AnnotationLine165">
          <a:extLst xmlns:a="http://schemas.openxmlformats.org/drawingml/2006/main">
            <a:ext uri="{FF2B5EF4-FFF2-40B4-BE49-F238E27FC236}">
              <a16:creationId xmlns:a16="http://schemas.microsoft.com/office/drawing/2014/main" id="{2BBE6EE7-FA9E-482A-8044-A9EA01A72C76}"/>
            </a:ext>
          </a:extLst>
        </cdr:cNvPr>
        <cdr:cNvCxnSpPr/>
      </cdr:nvCxnSpPr>
      <cdr:spPr>
        <a:xfrm xmlns:a="http://schemas.openxmlformats.org/drawingml/2006/main" flipH="1">
          <a:off x="3920903" y="5770201"/>
          <a:ext cx="1063863"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0.83819</cdr:y>
    </cdr:from>
    <cdr:to>
      <cdr:x>0.51904</cdr:x>
      <cdr:y>0.87791</cdr:y>
    </cdr:to>
    <cdr:sp macro="" textlink="">
      <cdr:nvSpPr>
        <cdr:cNvPr id="457" name="NDMPlot_Text166">
          <a:extLst xmlns:a="http://schemas.openxmlformats.org/drawingml/2006/main">
            <a:ext uri="{FF2B5EF4-FFF2-40B4-BE49-F238E27FC236}">
              <a16:creationId xmlns:a16="http://schemas.microsoft.com/office/drawing/2014/main" id="{AE4177ED-5AEB-4F72-8CBB-C2BF5BF363A5}"/>
            </a:ext>
          </a:extLst>
        </cdr:cNvPr>
        <cdr:cNvSpPr txBox="1"/>
      </cdr:nvSpPr>
      <cdr:spPr>
        <a:xfrm xmlns:a="http://schemas.openxmlformats.org/drawingml/2006/main">
          <a:off x="3500334" y="574829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0.26928</cdr:x>
      <cdr:y>0.82536</cdr:y>
    </cdr:from>
    <cdr:to>
      <cdr:x>0.26928</cdr:x>
      <cdr:y>0.90548</cdr:y>
    </cdr:to>
    <cdr:cxnSp macro="">
      <cdr:nvCxnSpPr>
        <cdr:cNvPr id="458" name="NDMPlot_AnnotationLine167">
          <a:extLst xmlns:a="http://schemas.openxmlformats.org/drawingml/2006/main">
            <a:ext uri="{FF2B5EF4-FFF2-40B4-BE49-F238E27FC236}">
              <a16:creationId xmlns:a16="http://schemas.microsoft.com/office/drawing/2014/main" id="{4CA41ACD-ABCF-499E-B1EF-8DA9C2547CC6}"/>
            </a:ext>
          </a:extLst>
        </cdr:cNvPr>
        <cdr:cNvCxnSpPr/>
      </cdr:nvCxnSpPr>
      <cdr:spPr>
        <a:xfrm xmlns:a="http://schemas.openxmlformats.org/drawingml/2006/main">
          <a:off x="2804287"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0.82536</cdr:y>
    </cdr:from>
    <cdr:to>
      <cdr:x>0.58588</cdr:x>
      <cdr:y>0.90548</cdr:y>
    </cdr:to>
    <cdr:cxnSp macro="">
      <cdr:nvCxnSpPr>
        <cdr:cNvPr id="459" name="NDMPlot_AnnotationLine168">
          <a:extLst xmlns:a="http://schemas.openxmlformats.org/drawingml/2006/main">
            <a:ext uri="{FF2B5EF4-FFF2-40B4-BE49-F238E27FC236}">
              <a16:creationId xmlns:a16="http://schemas.microsoft.com/office/drawing/2014/main" id="{D0D80049-4B61-4A9B-BC99-5441D942EDF0}"/>
            </a:ext>
          </a:extLst>
        </cdr:cNvPr>
        <cdr:cNvCxnSpPr/>
      </cdr:nvCxnSpPr>
      <cdr:spPr>
        <a:xfrm xmlns:a="http://schemas.openxmlformats.org/drawingml/2006/main">
          <a:off x="6101381"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0.90548</cdr:y>
    </cdr:from>
    <cdr:to>
      <cdr:x>0.58588</cdr:x>
      <cdr:y>0.90548</cdr:y>
    </cdr:to>
    <cdr:cxnSp macro="">
      <cdr:nvCxnSpPr>
        <cdr:cNvPr id="460" name="NDMPlot_AnnotationLine169">
          <a:extLst xmlns:a="http://schemas.openxmlformats.org/drawingml/2006/main">
            <a:ext uri="{FF2B5EF4-FFF2-40B4-BE49-F238E27FC236}">
              <a16:creationId xmlns:a16="http://schemas.microsoft.com/office/drawing/2014/main" id="{07B197FA-D989-4C0F-A411-074B2D4F46D4}"/>
            </a:ext>
          </a:extLst>
        </cdr:cNvPr>
        <cdr:cNvCxnSpPr/>
      </cdr:nvCxnSpPr>
      <cdr:spPr>
        <a:xfrm xmlns:a="http://schemas.openxmlformats.org/drawingml/2006/main">
          <a:off x="2804287" y="6209813"/>
          <a:ext cx="3297094"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0.90229</cdr:y>
    </cdr:from>
    <cdr:to>
      <cdr:x>0.51904</cdr:x>
      <cdr:y>0.94201</cdr:y>
    </cdr:to>
    <cdr:sp macro="" textlink="">
      <cdr:nvSpPr>
        <cdr:cNvPr id="461" name="NDMPlot_Text170">
          <a:extLst xmlns:a="http://schemas.openxmlformats.org/drawingml/2006/main">
            <a:ext uri="{FF2B5EF4-FFF2-40B4-BE49-F238E27FC236}">
              <a16:creationId xmlns:a16="http://schemas.microsoft.com/office/drawing/2014/main" id="{FF253B4C-1902-4CD9-8F2B-3B902A0BE4AA}"/>
            </a:ext>
          </a:extLst>
        </cdr:cNvPr>
        <cdr:cNvSpPr txBox="1"/>
      </cdr:nvSpPr>
      <cdr:spPr>
        <a:xfrm xmlns:a="http://schemas.openxmlformats.org/drawingml/2006/main">
          <a:off x="3500334" y="618790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B=0.6 m</a:t>
          </a:r>
          <a:endParaRPr lang="ru-RU" sz="1300" b="1" i="0">
            <a:solidFill>
              <a:srgbClr val="141E5A"/>
            </a:solidFill>
          </a:endParaRPr>
        </a:p>
      </cdr:txBody>
    </cdr:sp>
  </cdr:relSizeAnchor>
  <cdr:relSizeAnchor xmlns:cdr="http://schemas.openxmlformats.org/drawingml/2006/chartDrawing">
    <cdr:from>
      <cdr:x>0.21651</cdr:x>
      <cdr:y>0.82536</cdr:y>
    </cdr:from>
    <cdr:to>
      <cdr:x>0.26928</cdr:x>
      <cdr:y>0.82536</cdr:y>
    </cdr:to>
    <cdr:cxnSp macro="">
      <cdr:nvCxnSpPr>
        <cdr:cNvPr id="462" name="NDMPlot_AnnotationLine171">
          <a:extLst xmlns:a="http://schemas.openxmlformats.org/drawingml/2006/main">
            <a:ext uri="{FF2B5EF4-FFF2-40B4-BE49-F238E27FC236}">
              <a16:creationId xmlns:a16="http://schemas.microsoft.com/office/drawing/2014/main" id="{BA9BBC66-C718-448C-A29B-DC3CA528005F}"/>
            </a:ext>
          </a:extLst>
        </cdr:cNvPr>
        <cdr:cNvCxnSpPr/>
      </cdr:nvCxnSpPr>
      <cdr:spPr>
        <a:xfrm xmlns:a="http://schemas.openxmlformats.org/drawingml/2006/main" flipH="1">
          <a:off x="2254771"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0.21651</cdr:x>
      <cdr:y>0.18434</cdr:y>
    </cdr:from>
    <cdr:to>
      <cdr:x>0.26928</cdr:x>
      <cdr:y>0.18434</cdr:y>
    </cdr:to>
    <cdr:cxnSp macro="">
      <cdr:nvCxnSpPr>
        <cdr:cNvPr id="463" name="NDMPlot_AnnotationLine172">
          <a:extLst xmlns:a="http://schemas.openxmlformats.org/drawingml/2006/main">
            <a:ext uri="{FF2B5EF4-FFF2-40B4-BE49-F238E27FC236}">
              <a16:creationId xmlns:a16="http://schemas.microsoft.com/office/drawing/2014/main" id="{C0C84799-E2A7-4B15-9ACC-71EEDDE60ED7}"/>
            </a:ext>
          </a:extLst>
        </cdr:cNvPr>
        <cdr:cNvCxnSpPr/>
      </cdr:nvCxnSpPr>
      <cdr:spPr>
        <a:xfrm xmlns:a="http://schemas.openxmlformats.org/drawingml/2006/main" flipH="1">
          <a:off x="2254771" y="1264171"/>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0.21651</cdr:x>
      <cdr:y>0.18434</cdr:y>
    </cdr:from>
    <cdr:to>
      <cdr:x>0.21651</cdr:x>
      <cdr:y>0.82536</cdr:y>
    </cdr:to>
    <cdr:cxnSp macro="">
      <cdr:nvCxnSpPr>
        <cdr:cNvPr id="464" name="NDMPlot_AnnotationLine173">
          <a:extLst xmlns:a="http://schemas.openxmlformats.org/drawingml/2006/main">
            <a:ext uri="{FF2B5EF4-FFF2-40B4-BE49-F238E27FC236}">
              <a16:creationId xmlns:a16="http://schemas.microsoft.com/office/drawing/2014/main" id="{76767334-CF7F-453D-B9AD-FFDDCCD0D689}"/>
            </a:ext>
          </a:extLst>
        </cdr:cNvPr>
        <cdr:cNvCxnSpPr/>
      </cdr:nvCxnSpPr>
      <cdr:spPr>
        <a:xfrm xmlns:a="http://schemas.openxmlformats.org/drawingml/2006/main" flipV="1">
          <a:off x="2254771" y="1264171"/>
          <a:ext cx="0" cy="4396126"/>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0.19246</cdr:x>
      <cdr:y>0.36596</cdr:y>
    </cdr:from>
    <cdr:to>
      <cdr:x>0.21862</cdr:x>
      <cdr:y>0.64373</cdr:y>
    </cdr:to>
    <cdr:sp macro="" textlink="">
      <cdr:nvSpPr>
        <cdr:cNvPr id="465" name="NDMPlot_Text174">
          <a:extLst xmlns:a="http://schemas.openxmlformats.org/drawingml/2006/main">
            <a:ext uri="{FF2B5EF4-FFF2-40B4-BE49-F238E27FC236}">
              <a16:creationId xmlns:a16="http://schemas.microsoft.com/office/drawing/2014/main" id="{E606D1A9-18C5-4C93-A243-31C8C65B608A}"/>
            </a:ext>
          </a:extLst>
        </cdr:cNvPr>
        <cdr:cNvSpPr txBox="1"/>
      </cdr:nvSpPr>
      <cdr:spPr>
        <a:xfrm xmlns:a="http://schemas.openxmlformats.org/drawingml/2006/main">
          <a:off x="2004264"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H=0.8 m</a:t>
          </a:r>
          <a:endParaRPr lang="ru-RU" sz="1300" b="1" i="0">
            <a:solidFill>
              <a:srgbClr val="141E5A"/>
            </a:solidFill>
          </a:endParaRPr>
        </a:p>
      </cdr:txBody>
    </cdr:sp>
  </cdr:relSizeAnchor>
  <cdr:relSizeAnchor xmlns:cdr="http://schemas.openxmlformats.org/drawingml/2006/chartDrawing">
    <cdr:from>
      <cdr:x>0.26928</cdr:x>
      <cdr:y>0.10421</cdr:y>
    </cdr:from>
    <cdr:to>
      <cdr:x>0.26928</cdr:x>
      <cdr:y>0.18434</cdr:y>
    </cdr:to>
    <cdr:cxnSp macro="">
      <cdr:nvCxnSpPr>
        <cdr:cNvPr id="466" name="NDMPlot_AnnotationLine175">
          <a:extLst xmlns:a="http://schemas.openxmlformats.org/drawingml/2006/main">
            <a:ext uri="{FF2B5EF4-FFF2-40B4-BE49-F238E27FC236}">
              <a16:creationId xmlns:a16="http://schemas.microsoft.com/office/drawing/2014/main" id="{B56F3E15-4659-4E11-ACCD-B26E134F624B}"/>
            </a:ext>
          </a:extLst>
        </cdr:cNvPr>
        <cdr:cNvCxnSpPr/>
      </cdr:nvCxnSpPr>
      <cdr:spPr>
        <a:xfrm xmlns:a="http://schemas.openxmlformats.org/drawingml/2006/main" flipV="1">
          <a:off x="2804287"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0.10421</cdr:y>
    </cdr:from>
    <cdr:to>
      <cdr:x>0.4012</cdr:x>
      <cdr:y>0.18434</cdr:y>
    </cdr:to>
    <cdr:cxnSp macro="">
      <cdr:nvCxnSpPr>
        <cdr:cNvPr id="467" name="NDMPlot_AnnotationLine176">
          <a:extLst xmlns:a="http://schemas.openxmlformats.org/drawingml/2006/main">
            <a:ext uri="{FF2B5EF4-FFF2-40B4-BE49-F238E27FC236}">
              <a16:creationId xmlns:a16="http://schemas.microsoft.com/office/drawing/2014/main" id="{330221D8-CF12-4A07-8264-3152E3436241}"/>
            </a:ext>
          </a:extLst>
        </cdr:cNvPr>
        <cdr:cNvCxnSpPr/>
      </cdr:nvCxnSpPr>
      <cdr:spPr>
        <a:xfrm xmlns:a="http://schemas.openxmlformats.org/drawingml/2006/main" flipV="1">
          <a:off x="4178076"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0.10421</cdr:y>
    </cdr:from>
    <cdr:to>
      <cdr:x>0.4012</cdr:x>
      <cdr:y>0.10421</cdr:y>
    </cdr:to>
    <cdr:cxnSp macro="">
      <cdr:nvCxnSpPr>
        <cdr:cNvPr id="468" name="NDMPlot_AnnotationLine177">
          <a:extLst xmlns:a="http://schemas.openxmlformats.org/drawingml/2006/main">
            <a:ext uri="{FF2B5EF4-FFF2-40B4-BE49-F238E27FC236}">
              <a16:creationId xmlns:a16="http://schemas.microsoft.com/office/drawing/2014/main" id="{632275D1-9418-49C5-8F56-60ADE09F9D02}"/>
            </a:ext>
          </a:extLst>
        </cdr:cNvPr>
        <cdr:cNvCxnSpPr/>
      </cdr:nvCxnSpPr>
      <cdr:spPr>
        <a:xfrm xmlns:a="http://schemas.openxmlformats.org/drawingml/2006/main">
          <a:off x="2804287" y="714656"/>
          <a:ext cx="1373789"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0.06768</cdr:y>
    </cdr:from>
    <cdr:to>
      <cdr:x>0.4267</cdr:x>
      <cdr:y>0.1074</cdr:y>
    </cdr:to>
    <cdr:sp macro="" textlink="">
      <cdr:nvSpPr>
        <cdr:cNvPr id="469" name="NDMPlot_Text178">
          <a:extLst xmlns:a="http://schemas.openxmlformats.org/drawingml/2006/main">
            <a:ext uri="{FF2B5EF4-FFF2-40B4-BE49-F238E27FC236}">
              <a16:creationId xmlns:a16="http://schemas.microsoft.com/office/drawing/2014/main" id="{1365082F-DAA5-449B-9AD4-626B1BE02D6A}"/>
            </a:ext>
          </a:extLst>
        </cdr:cNvPr>
        <cdr:cNvSpPr txBox="1"/>
      </cdr:nvSpPr>
      <cdr:spPr>
        <a:xfrm xmlns:a="http://schemas.openxmlformats.org/drawingml/2006/main">
          <a:off x="2538682" y="4641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B1=0.25 m</a:t>
          </a:r>
          <a:endParaRPr lang="ru-RU" sz="1300" b="1" i="0">
            <a:solidFill>
              <a:srgbClr val="141E5A"/>
            </a:solidFill>
          </a:endParaRPr>
        </a:p>
      </cdr:txBody>
    </cdr:sp>
  </cdr:relSizeAnchor>
  <cdr:relSizeAnchor xmlns:cdr="http://schemas.openxmlformats.org/drawingml/2006/chartDrawing">
    <cdr:from>
      <cdr:x>0.58588</cdr:x>
      <cdr:y>0.82536</cdr:y>
    </cdr:from>
    <cdr:to>
      <cdr:x>0.63865</cdr:x>
      <cdr:y>0.82536</cdr:y>
    </cdr:to>
    <cdr:cxnSp macro="">
      <cdr:nvCxnSpPr>
        <cdr:cNvPr id="470" name="NDMPlot_AnnotationLine179">
          <a:extLst xmlns:a="http://schemas.openxmlformats.org/drawingml/2006/main">
            <a:ext uri="{FF2B5EF4-FFF2-40B4-BE49-F238E27FC236}">
              <a16:creationId xmlns:a16="http://schemas.microsoft.com/office/drawing/2014/main" id="{EB2C17B2-E162-46B4-A747-6F0BCE89F200}"/>
            </a:ext>
          </a:extLst>
        </cdr:cNvPr>
        <cdr:cNvCxnSpPr/>
      </cdr:nvCxnSpPr>
      <cdr:spPr>
        <a:xfrm xmlns:a="http://schemas.openxmlformats.org/drawingml/2006/main">
          <a:off x="6101381"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0.62504</cdr:y>
    </cdr:from>
    <cdr:to>
      <cdr:x>0.63865</cdr:x>
      <cdr:y>0.62504</cdr:y>
    </cdr:to>
    <cdr:cxnSp macro="">
      <cdr:nvCxnSpPr>
        <cdr:cNvPr id="471" name="NDMPlot_AnnotationLine180">
          <a:extLst xmlns:a="http://schemas.openxmlformats.org/drawingml/2006/main">
            <a:ext uri="{FF2B5EF4-FFF2-40B4-BE49-F238E27FC236}">
              <a16:creationId xmlns:a16="http://schemas.microsoft.com/office/drawing/2014/main" id="{D184B088-3103-4A81-9656-B5A2ADA897B7}"/>
            </a:ext>
          </a:extLst>
        </cdr:cNvPr>
        <cdr:cNvCxnSpPr/>
      </cdr:nvCxnSpPr>
      <cdr:spPr>
        <a:xfrm xmlns:a="http://schemas.openxmlformats.org/drawingml/2006/main">
          <a:off x="6101381" y="4286508"/>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0.63865</cdr:x>
      <cdr:y>0.62504</cdr:y>
    </cdr:from>
    <cdr:to>
      <cdr:x>0.63865</cdr:x>
      <cdr:y>0.82536</cdr:y>
    </cdr:to>
    <cdr:cxnSp macro="">
      <cdr:nvCxnSpPr>
        <cdr:cNvPr id="472" name="NDMPlot_AnnotationLine181">
          <a:extLst xmlns:a="http://schemas.openxmlformats.org/drawingml/2006/main">
            <a:ext uri="{FF2B5EF4-FFF2-40B4-BE49-F238E27FC236}">
              <a16:creationId xmlns:a16="http://schemas.microsoft.com/office/drawing/2014/main" id="{86247A0E-78CF-47BC-AE4E-1002321A4986}"/>
            </a:ext>
          </a:extLst>
        </cdr:cNvPr>
        <cdr:cNvCxnSpPr/>
      </cdr:nvCxnSpPr>
      <cdr:spPr>
        <a:xfrm xmlns:a="http://schemas.openxmlformats.org/drawingml/2006/main" flipV="1">
          <a:off x="6650897" y="4286508"/>
          <a:ext cx="0" cy="1373789"/>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0.63655</cdr:x>
      <cdr:y>0.58631</cdr:y>
    </cdr:from>
    <cdr:to>
      <cdr:x>0.6627</cdr:x>
      <cdr:y>0.86409</cdr:y>
    </cdr:to>
    <cdr:sp macro="" textlink="">
      <cdr:nvSpPr>
        <cdr:cNvPr id="473" name="NDMPlot_Text182">
          <a:extLst xmlns:a="http://schemas.openxmlformats.org/drawingml/2006/main">
            <a:ext uri="{FF2B5EF4-FFF2-40B4-BE49-F238E27FC236}">
              <a16:creationId xmlns:a16="http://schemas.microsoft.com/office/drawing/2014/main" id="{101D9A2D-99EF-483C-AC7F-8B9547C3B19A}"/>
            </a:ext>
          </a:extLst>
        </cdr:cNvPr>
        <cdr:cNvSpPr txBox="1"/>
      </cdr:nvSpPr>
      <cdr:spPr>
        <a:xfrm xmlns:a="http://schemas.openxmlformats.org/drawingml/2006/main">
          <a:off x="6628990"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H2=0.25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474" name="NDMPlot_Text183">
          <a:extLst xmlns:a="http://schemas.openxmlformats.org/drawingml/2006/main">
            <a:ext uri="{FF2B5EF4-FFF2-40B4-BE49-F238E27FC236}">
              <a16:creationId xmlns:a16="http://schemas.microsoft.com/office/drawing/2014/main" id="{E13E93F1-DAB5-4D00-8216-D33F7130033F}"/>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475" name="NDMPlot_LegendGradient184">
          <a:extLst xmlns:a="http://schemas.openxmlformats.org/drawingml/2006/main">
            <a:ext uri="{FF2B5EF4-FFF2-40B4-BE49-F238E27FC236}">
              <a16:creationId xmlns:a16="http://schemas.microsoft.com/office/drawing/2014/main" id="{74CF9D55-2E89-4300-AEA5-ED23E0B26B6A}"/>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476" name="NDMPlot_LegendGradient185">
          <a:extLst xmlns:a="http://schemas.openxmlformats.org/drawingml/2006/main">
            <a:ext uri="{FF2B5EF4-FFF2-40B4-BE49-F238E27FC236}">
              <a16:creationId xmlns:a16="http://schemas.microsoft.com/office/drawing/2014/main" id="{C09F1922-D7C4-4343-BA81-245D4AD3B819}"/>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477" name="NDMPlot_LegendGradient186">
          <a:extLst xmlns:a="http://schemas.openxmlformats.org/drawingml/2006/main">
            <a:ext uri="{FF2B5EF4-FFF2-40B4-BE49-F238E27FC236}">
              <a16:creationId xmlns:a16="http://schemas.microsoft.com/office/drawing/2014/main" id="{21A83D0C-8245-4CFC-BF54-057DC385B0E4}"/>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478" name="NDMPlot_LegendGradient187">
          <a:extLst xmlns:a="http://schemas.openxmlformats.org/drawingml/2006/main">
            <a:ext uri="{FF2B5EF4-FFF2-40B4-BE49-F238E27FC236}">
              <a16:creationId xmlns:a16="http://schemas.microsoft.com/office/drawing/2014/main" id="{86682057-5FAD-4B32-BF32-B926552CBE1B}"/>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479" name="NDMPlot_LegendGradient188">
          <a:extLst xmlns:a="http://schemas.openxmlformats.org/drawingml/2006/main">
            <a:ext uri="{FF2B5EF4-FFF2-40B4-BE49-F238E27FC236}">
              <a16:creationId xmlns:a16="http://schemas.microsoft.com/office/drawing/2014/main" id="{418790DE-FA49-4ED9-A57B-16E84C94D7C2}"/>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480" name="NDMPlot_LegendGradient189">
          <a:extLst xmlns:a="http://schemas.openxmlformats.org/drawingml/2006/main">
            <a:ext uri="{FF2B5EF4-FFF2-40B4-BE49-F238E27FC236}">
              <a16:creationId xmlns:a16="http://schemas.microsoft.com/office/drawing/2014/main" id="{3BAB31E7-EE25-4D34-9730-11D7E4A0F700}"/>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481" name="NDMPlot_LegendGradient190">
          <a:extLst xmlns:a="http://schemas.openxmlformats.org/drawingml/2006/main">
            <a:ext uri="{FF2B5EF4-FFF2-40B4-BE49-F238E27FC236}">
              <a16:creationId xmlns:a16="http://schemas.microsoft.com/office/drawing/2014/main" id="{6CC74E3E-DC36-4B1A-9B2F-D3104E4FF4ED}"/>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482" name="NDMPlot_LegendGradient191">
          <a:extLst xmlns:a="http://schemas.openxmlformats.org/drawingml/2006/main">
            <a:ext uri="{FF2B5EF4-FFF2-40B4-BE49-F238E27FC236}">
              <a16:creationId xmlns:a16="http://schemas.microsoft.com/office/drawing/2014/main" id="{E25D796E-ACC3-43FA-8366-D32E0D7AD8AF}"/>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483" name="NDMPlot_LegendGradient192">
          <a:extLst xmlns:a="http://schemas.openxmlformats.org/drawingml/2006/main">
            <a:ext uri="{FF2B5EF4-FFF2-40B4-BE49-F238E27FC236}">
              <a16:creationId xmlns:a16="http://schemas.microsoft.com/office/drawing/2014/main" id="{75994584-41D4-443B-A741-D4196E3E5F23}"/>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484" name="NDMPlot_LegendGradient193">
          <a:extLst xmlns:a="http://schemas.openxmlformats.org/drawingml/2006/main">
            <a:ext uri="{FF2B5EF4-FFF2-40B4-BE49-F238E27FC236}">
              <a16:creationId xmlns:a16="http://schemas.microsoft.com/office/drawing/2014/main" id="{3B6F07EB-6E75-41CE-B954-4C6E160F2304}"/>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485" name="NDMPlot_LegendGradient194">
          <a:extLst xmlns:a="http://schemas.openxmlformats.org/drawingml/2006/main">
            <a:ext uri="{FF2B5EF4-FFF2-40B4-BE49-F238E27FC236}">
              <a16:creationId xmlns:a16="http://schemas.microsoft.com/office/drawing/2014/main" id="{0F12BFC6-33E4-4355-8261-466495C0EDCF}"/>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486" name="NDMPlot_LegendGradient195">
          <a:extLst xmlns:a="http://schemas.openxmlformats.org/drawingml/2006/main">
            <a:ext uri="{FF2B5EF4-FFF2-40B4-BE49-F238E27FC236}">
              <a16:creationId xmlns:a16="http://schemas.microsoft.com/office/drawing/2014/main" id="{56C065A7-EEA2-48EA-B484-08BD6C91DF9F}"/>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487" name="NDMPlot_Text196">
          <a:extLst xmlns:a="http://schemas.openxmlformats.org/drawingml/2006/main">
            <a:ext uri="{FF2B5EF4-FFF2-40B4-BE49-F238E27FC236}">
              <a16:creationId xmlns:a16="http://schemas.microsoft.com/office/drawing/2014/main" id="{FB5EB61F-8017-476F-83FA-DBB39436D580}"/>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488" name="NDMPlot_Text197">
          <a:extLst xmlns:a="http://schemas.openxmlformats.org/drawingml/2006/main">
            <a:ext uri="{FF2B5EF4-FFF2-40B4-BE49-F238E27FC236}">
              <a16:creationId xmlns:a16="http://schemas.microsoft.com/office/drawing/2014/main" id="{A19684A1-CC36-4229-9C37-91A9EF45F808}"/>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-114.8</a:t>
          </a:r>
        </a:p>
      </cdr:txBody>
    </cdr:sp>
  </cdr:relSizeAnchor>
  <cdr:relSizeAnchor xmlns:cdr="http://schemas.openxmlformats.org/drawingml/2006/chartDrawing">
    <cdr:from>
      <cdr:x>0.86098</cdr:x>
      <cdr:y>0.24444</cdr:y>
    </cdr:from>
    <cdr:to>
      <cdr:x>0.96341</cdr:x>
      <cdr:y>0.27407</cdr:y>
    </cdr:to>
    <cdr:sp macro="" textlink="">
      <cdr:nvSpPr>
        <cdr:cNvPr id="489" name="NDMPlot_Text198">
          <a:extLst xmlns:a="http://schemas.openxmlformats.org/drawingml/2006/main">
            <a:ext uri="{FF2B5EF4-FFF2-40B4-BE49-F238E27FC236}">
              <a16:creationId xmlns:a16="http://schemas.microsoft.com/office/drawing/2014/main" id="{74FBEFC4-AF67-4B11-BC7A-89EF8FD418D4}"/>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490" name="NDMPlot_Text199">
          <a:extLst xmlns:a="http://schemas.openxmlformats.org/drawingml/2006/main">
            <a:ext uri="{FF2B5EF4-FFF2-40B4-BE49-F238E27FC236}">
              <a16:creationId xmlns:a16="http://schemas.microsoft.com/office/drawing/2014/main" id="{9BBC86D0-F4F1-49E5-928B-EF05C3E92482}"/>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152.2</a:t>
          </a:r>
        </a:p>
      </cdr:txBody>
    </cdr:sp>
  </cdr:relSizeAnchor>
  <cdr:relSizeAnchor xmlns:cdr="http://schemas.openxmlformats.org/drawingml/2006/chartDrawing">
    <cdr:from>
      <cdr:x>0.86098</cdr:x>
      <cdr:y>0.35556</cdr:y>
    </cdr:from>
    <cdr:to>
      <cdr:x>0.96829</cdr:x>
      <cdr:y>0.38148</cdr:y>
    </cdr:to>
    <cdr:sp macro="" textlink="">
      <cdr:nvSpPr>
        <cdr:cNvPr id="491" name="NDMPlot_Text200">
          <a:extLst xmlns:a="http://schemas.openxmlformats.org/drawingml/2006/main">
            <a:ext uri="{FF2B5EF4-FFF2-40B4-BE49-F238E27FC236}">
              <a16:creationId xmlns:a16="http://schemas.microsoft.com/office/drawing/2014/main" id="{E83A068A-CB44-4FD5-A816-2A6C1776D235}"/>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492" name="NDMPlot_Text201">
          <a:extLst xmlns:a="http://schemas.openxmlformats.org/drawingml/2006/main">
            <a:ext uri="{FF2B5EF4-FFF2-40B4-BE49-F238E27FC236}">
              <a16:creationId xmlns:a16="http://schemas.microsoft.com/office/drawing/2014/main" id="{36901BE9-7F8B-4BD0-B03C-7072B87B3313}"/>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493" name="NDMPlot_LegendGradient202">
          <a:extLst xmlns:a="http://schemas.openxmlformats.org/drawingml/2006/main">
            <a:ext uri="{FF2B5EF4-FFF2-40B4-BE49-F238E27FC236}">
              <a16:creationId xmlns:a16="http://schemas.microsoft.com/office/drawing/2014/main" id="{745CA3F3-FBAA-4D3A-9D3E-B3C12D59A0D7}"/>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494" name="NDMPlot_LegendGradient203">
          <a:extLst xmlns:a="http://schemas.openxmlformats.org/drawingml/2006/main">
            <a:ext uri="{FF2B5EF4-FFF2-40B4-BE49-F238E27FC236}">
              <a16:creationId xmlns:a16="http://schemas.microsoft.com/office/drawing/2014/main" id="{5E95AC24-5277-40A4-A075-DAFB91ECE570}"/>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495" name="NDMPlot_LegendGradient204">
          <a:extLst xmlns:a="http://schemas.openxmlformats.org/drawingml/2006/main">
            <a:ext uri="{FF2B5EF4-FFF2-40B4-BE49-F238E27FC236}">
              <a16:creationId xmlns:a16="http://schemas.microsoft.com/office/drawing/2014/main" id="{C624307F-8E7E-4AFB-BBDD-F4838DBAFC11}"/>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496" name="NDMPlot_LegendGradient205">
          <a:extLst xmlns:a="http://schemas.openxmlformats.org/drawingml/2006/main">
            <a:ext uri="{FF2B5EF4-FFF2-40B4-BE49-F238E27FC236}">
              <a16:creationId xmlns:a16="http://schemas.microsoft.com/office/drawing/2014/main" id="{A9938B46-6D6A-4F1D-888E-215F9C48ED0D}"/>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497" name="NDMPlot_LegendGradient206">
          <a:extLst xmlns:a="http://schemas.openxmlformats.org/drawingml/2006/main">
            <a:ext uri="{FF2B5EF4-FFF2-40B4-BE49-F238E27FC236}">
              <a16:creationId xmlns:a16="http://schemas.microsoft.com/office/drawing/2014/main" id="{AF61B62E-42F6-4632-8497-9864AE7D1246}"/>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498" name="NDMPlot_LegendGradient207">
          <a:extLst xmlns:a="http://schemas.openxmlformats.org/drawingml/2006/main">
            <a:ext uri="{FF2B5EF4-FFF2-40B4-BE49-F238E27FC236}">
              <a16:creationId xmlns:a16="http://schemas.microsoft.com/office/drawing/2014/main" id="{75550B01-7F27-4137-8203-3907FBE853D2}"/>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499" name="NDMPlot_LegendGradient208">
          <a:extLst xmlns:a="http://schemas.openxmlformats.org/drawingml/2006/main">
            <a:ext uri="{FF2B5EF4-FFF2-40B4-BE49-F238E27FC236}">
              <a16:creationId xmlns:a16="http://schemas.microsoft.com/office/drawing/2014/main" id="{01B572DD-59C0-4A52-8C4E-60EEDB8C0286}"/>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500" name="NDMPlot_LegendGradient209">
          <a:extLst xmlns:a="http://schemas.openxmlformats.org/drawingml/2006/main">
            <a:ext uri="{FF2B5EF4-FFF2-40B4-BE49-F238E27FC236}">
              <a16:creationId xmlns:a16="http://schemas.microsoft.com/office/drawing/2014/main" id="{2FD2A4A9-75A5-498F-B60A-17BAAF1AFC69}"/>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501" name="NDMPlot_LegendGradient210">
          <a:extLst xmlns:a="http://schemas.openxmlformats.org/drawingml/2006/main">
            <a:ext uri="{FF2B5EF4-FFF2-40B4-BE49-F238E27FC236}">
              <a16:creationId xmlns:a16="http://schemas.microsoft.com/office/drawing/2014/main" id="{4680494F-1947-41C7-A0DC-0E080744DB44}"/>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502" name="NDMPlot_LegendGradient211">
          <a:extLst xmlns:a="http://schemas.openxmlformats.org/drawingml/2006/main">
            <a:ext uri="{FF2B5EF4-FFF2-40B4-BE49-F238E27FC236}">
              <a16:creationId xmlns:a16="http://schemas.microsoft.com/office/drawing/2014/main" id="{7D0F0F7C-FD66-4135-BB10-27686E3D2AA0}"/>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503" name="NDMPlot_LegendGradient212">
          <a:extLst xmlns:a="http://schemas.openxmlformats.org/drawingml/2006/main">
            <a:ext uri="{FF2B5EF4-FFF2-40B4-BE49-F238E27FC236}">
              <a16:creationId xmlns:a16="http://schemas.microsoft.com/office/drawing/2014/main" id="{3B2A6D84-6374-4B5F-8835-741645AFE07E}"/>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504" name="NDMPlot_LegendGradient213">
          <a:extLst xmlns:a="http://schemas.openxmlformats.org/drawingml/2006/main">
            <a:ext uri="{FF2B5EF4-FFF2-40B4-BE49-F238E27FC236}">
              <a16:creationId xmlns:a16="http://schemas.microsoft.com/office/drawing/2014/main" id="{700D8EDD-5E77-4904-86B4-8D2E31B118E9}"/>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505" name="NDMPlot_Text214">
          <a:extLst xmlns:a="http://schemas.openxmlformats.org/drawingml/2006/main">
            <a:ext uri="{FF2B5EF4-FFF2-40B4-BE49-F238E27FC236}">
              <a16:creationId xmlns:a16="http://schemas.microsoft.com/office/drawing/2014/main" id="{11DD27DE-A196-45BD-8F8F-A4C0A4441B5C}"/>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506" name="NDMPlot_Text215">
          <a:extLst xmlns:a="http://schemas.openxmlformats.org/drawingml/2006/main">
            <a:ext uri="{FF2B5EF4-FFF2-40B4-BE49-F238E27FC236}">
              <a16:creationId xmlns:a16="http://schemas.microsoft.com/office/drawing/2014/main" id="{A2EEC448-2BF1-48E8-8C2C-4EE86ECB3BE0}"/>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-10.6</a:t>
          </a:r>
        </a:p>
      </cdr:txBody>
    </cdr:sp>
  </cdr:relSizeAnchor>
  <cdr:relSizeAnchor xmlns:cdr="http://schemas.openxmlformats.org/drawingml/2006/chartDrawing">
    <cdr:from>
      <cdr:x>0.86098</cdr:x>
      <cdr:y>0.53704</cdr:y>
    </cdr:from>
    <cdr:to>
      <cdr:x>0.96341</cdr:x>
      <cdr:y>0.56667</cdr:y>
    </cdr:to>
    <cdr:sp macro="" textlink="">
      <cdr:nvSpPr>
        <cdr:cNvPr id="507" name="NDMPlot_Text216">
          <a:extLst xmlns:a="http://schemas.openxmlformats.org/drawingml/2006/main">
            <a:ext uri="{FF2B5EF4-FFF2-40B4-BE49-F238E27FC236}">
              <a16:creationId xmlns:a16="http://schemas.microsoft.com/office/drawing/2014/main" id="{EE9D8400-9200-42A7-AD1B-D05EF27CF875}"/>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508" name="NDMPlot_Text217">
          <a:extLst xmlns:a="http://schemas.openxmlformats.org/drawingml/2006/main">
            <a:ext uri="{FF2B5EF4-FFF2-40B4-BE49-F238E27FC236}">
              <a16:creationId xmlns:a16="http://schemas.microsoft.com/office/drawing/2014/main" id="{A455D8EB-80A2-4346-8FDF-639655A978B3}"/>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509" name="NDMPlot_Text218">
          <a:extLst xmlns:a="http://schemas.openxmlformats.org/drawingml/2006/main">
            <a:ext uri="{FF2B5EF4-FFF2-40B4-BE49-F238E27FC236}">
              <a16:creationId xmlns:a16="http://schemas.microsoft.com/office/drawing/2014/main" id="{88EF03F1-383E-4D8D-810E-54121EF77663}"/>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0.26913</cdr:x>
      <cdr:y>0.50886</cdr:y>
    </cdr:from>
    <cdr:to>
      <cdr:x>0.58603</cdr:x>
      <cdr:y>0.69106</cdr:y>
    </cdr:to>
    <cdr:sp macro="" textlink="">
      <cdr:nvSpPr>
        <cdr:cNvPr id="510" name="NDMPlot_NeutralAxis219">
          <a:extLst xmlns:a="http://schemas.openxmlformats.org/drawingml/2006/main">
            <a:ext uri="{FF2B5EF4-FFF2-40B4-BE49-F238E27FC236}">
              <a16:creationId xmlns:a16="http://schemas.microsoft.com/office/drawing/2014/main" id="{EDF17F71-DE49-416E-BA2C-76228B28F497}"/>
            </a:ext>
          </a:extLst>
        </cdr:cNvPr>
        <cdr:cNvSpPr/>
      </cdr:nvSpPr>
      <cdr:spPr>
        <a:xfrm xmlns:a="http://schemas.openxmlformats.org/drawingml/2006/main">
          <a:off x="2802721" y="3489740"/>
          <a:ext cx="3300228" cy="1249568"/>
        </a:xfrm>
        <a:custGeom xmlns:a="http://schemas.openxmlformats.org/drawingml/2006/main">
          <a:avLst/>
          <a:gdLst/>
          <a:ahLst/>
          <a:cxnLst/>
          <a:rect l="0" t="0" r="0" b="0"/>
          <a:pathLst>
            <a:path w="3300228" h="1249568">
              <a:moveTo>
                <a:pt x="3300227" y="1241247"/>
              </a:moveTo>
              <a:lnTo>
                <a:pt x="3132" y="0"/>
              </a:lnTo>
              <a:lnTo>
                <a:pt x="0" y="8320"/>
              </a:lnTo>
              <a:lnTo>
                <a:pt x="3297094" y="1249567"/>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0.07711</cdr:x>
      <cdr:y>0.78017</cdr:y>
    </cdr:from>
    <cdr:to>
      <cdr:x>0.08843</cdr:x>
      <cdr:y>0.789</cdr:y>
    </cdr:to>
    <cdr:sp macro="" textlink="">
      <cdr:nvSpPr>
        <cdr:cNvPr id="511" name="NDMPlot_Principal1Dash1220">
          <a:extLst xmlns:a="http://schemas.openxmlformats.org/drawingml/2006/main">
            <a:ext uri="{FF2B5EF4-FFF2-40B4-BE49-F238E27FC236}">
              <a16:creationId xmlns:a16="http://schemas.microsoft.com/office/drawing/2014/main" id="{EADBB72B-AD59-42B6-8FD4-106824C2AC14}"/>
            </a:ext>
          </a:extLst>
        </cdr:cNvPr>
        <cdr:cNvSpPr/>
      </cdr:nvSpPr>
      <cdr:spPr>
        <a:xfrm xmlns:a="http://schemas.openxmlformats.org/drawingml/2006/main">
          <a:off x="803005" y="535042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0.09476</cdr:x>
      <cdr:y>0.76754</cdr:y>
    </cdr:from>
    <cdr:to>
      <cdr:x>0.10608</cdr:x>
      <cdr:y>0.77638</cdr:y>
    </cdr:to>
    <cdr:sp macro="" textlink="">
      <cdr:nvSpPr>
        <cdr:cNvPr id="512" name="NDMPlot_Principal1Dash2221">
          <a:extLst xmlns:a="http://schemas.openxmlformats.org/drawingml/2006/main">
            <a:ext uri="{FF2B5EF4-FFF2-40B4-BE49-F238E27FC236}">
              <a16:creationId xmlns:a16="http://schemas.microsoft.com/office/drawing/2014/main" id="{3195EFF7-5A68-4E49-9D54-280CA6FBDAE0}"/>
            </a:ext>
          </a:extLst>
        </cdr:cNvPr>
        <cdr:cNvSpPr/>
      </cdr:nvSpPr>
      <cdr:spPr>
        <a:xfrm xmlns:a="http://schemas.openxmlformats.org/drawingml/2006/main">
          <a:off x="986824" y="5263819"/>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0.11241</cdr:x>
      <cdr:y>0.75492</cdr:y>
    </cdr:from>
    <cdr:to>
      <cdr:x>0.12373</cdr:x>
      <cdr:y>0.76375</cdr:y>
    </cdr:to>
    <cdr:sp macro="" textlink="">
      <cdr:nvSpPr>
        <cdr:cNvPr id="513" name="NDMPlot_Principal1Dash3222">
          <a:extLst xmlns:a="http://schemas.openxmlformats.org/drawingml/2006/main">
            <a:ext uri="{FF2B5EF4-FFF2-40B4-BE49-F238E27FC236}">
              <a16:creationId xmlns:a16="http://schemas.microsoft.com/office/drawing/2014/main" id="{E3615153-CD76-4715-9672-8A59D8178DA9}"/>
            </a:ext>
          </a:extLst>
        </cdr:cNvPr>
        <cdr:cNvSpPr/>
      </cdr:nvSpPr>
      <cdr:spPr>
        <a:xfrm xmlns:a="http://schemas.openxmlformats.org/drawingml/2006/main">
          <a:off x="1170644" y="5177213"/>
          <a:ext cx="117920" cy="60564"/>
        </a:xfrm>
        <a:custGeom xmlns:a="http://schemas.openxmlformats.org/drawingml/2006/main">
          <a:avLst/>
          <a:gdLst/>
          <a:ahLst/>
          <a:cxnLst/>
          <a:rect l="0" t="0" r="0" b="0"/>
          <a:pathLst>
            <a:path w="117920" h="60564">
              <a:moveTo>
                <a:pt x="3031" y="60563"/>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0.13006</cdr:x>
      <cdr:y>0.74229</cdr:y>
    </cdr:from>
    <cdr:to>
      <cdr:x>0.14139</cdr:x>
      <cdr:y>0.75112</cdr:y>
    </cdr:to>
    <cdr:sp macro="" textlink="">
      <cdr:nvSpPr>
        <cdr:cNvPr id="514" name="NDMPlot_Principal1Dash4223">
          <a:extLst xmlns:a="http://schemas.openxmlformats.org/drawingml/2006/main">
            <a:ext uri="{FF2B5EF4-FFF2-40B4-BE49-F238E27FC236}">
              <a16:creationId xmlns:a16="http://schemas.microsoft.com/office/drawing/2014/main" id="{EF737090-DD55-4881-80B4-D9867127AFBE}"/>
            </a:ext>
          </a:extLst>
        </cdr:cNvPr>
        <cdr:cNvSpPr/>
      </cdr:nvSpPr>
      <cdr:spPr>
        <a:xfrm xmlns:a="http://schemas.openxmlformats.org/drawingml/2006/main">
          <a:off x="1354464" y="5090608"/>
          <a:ext cx="117920" cy="60563"/>
        </a:xfrm>
        <a:custGeom xmlns:a="http://schemas.openxmlformats.org/drawingml/2006/main">
          <a:avLst/>
          <a:gdLst/>
          <a:ahLst/>
          <a:cxnLst/>
          <a:rect l="0" t="0" r="0" b="0"/>
          <a:pathLst>
            <a:path w="117920" h="60563">
              <a:moveTo>
                <a:pt x="3031" y="60562"/>
              </a:moveTo>
              <a:lnTo>
                <a:pt x="117919"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0.14771</cdr:x>
      <cdr:y>0.72966</cdr:y>
    </cdr:from>
    <cdr:to>
      <cdr:x>0.15904</cdr:x>
      <cdr:y>0.73849</cdr:y>
    </cdr:to>
    <cdr:sp macro="" textlink="">
      <cdr:nvSpPr>
        <cdr:cNvPr id="515" name="NDMPlot_Principal1Dash5224">
          <a:extLst xmlns:a="http://schemas.openxmlformats.org/drawingml/2006/main">
            <a:ext uri="{FF2B5EF4-FFF2-40B4-BE49-F238E27FC236}">
              <a16:creationId xmlns:a16="http://schemas.microsoft.com/office/drawing/2014/main" id="{EA895841-6415-4E91-9B5A-DC98BD68B4DA}"/>
            </a:ext>
          </a:extLst>
        </cdr:cNvPr>
        <cdr:cNvSpPr/>
      </cdr:nvSpPr>
      <cdr:spPr>
        <a:xfrm xmlns:a="http://schemas.openxmlformats.org/drawingml/2006/main">
          <a:off x="1538284" y="5004003"/>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0.16536</cdr:x>
      <cdr:y>0.71703</cdr:y>
    </cdr:from>
    <cdr:to>
      <cdr:x>0.17669</cdr:x>
      <cdr:y>0.72586</cdr:y>
    </cdr:to>
    <cdr:sp macro="" textlink="">
      <cdr:nvSpPr>
        <cdr:cNvPr id="516" name="NDMPlot_Principal1Dash6225">
          <a:extLst xmlns:a="http://schemas.openxmlformats.org/drawingml/2006/main">
            <a:ext uri="{FF2B5EF4-FFF2-40B4-BE49-F238E27FC236}">
              <a16:creationId xmlns:a16="http://schemas.microsoft.com/office/drawing/2014/main" id="{9AF0D6A1-6A85-4241-97B0-383ACC5A12CF}"/>
            </a:ext>
          </a:extLst>
        </cdr:cNvPr>
        <cdr:cNvSpPr/>
      </cdr:nvSpPr>
      <cdr:spPr>
        <a:xfrm xmlns:a="http://schemas.openxmlformats.org/drawingml/2006/main">
          <a:off x="1722104" y="4917397"/>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0.18302</cdr:x>
      <cdr:y>0.7044</cdr:y>
    </cdr:from>
    <cdr:to>
      <cdr:x>0.19434</cdr:x>
      <cdr:y>0.71323</cdr:y>
    </cdr:to>
    <cdr:sp macro="" textlink="">
      <cdr:nvSpPr>
        <cdr:cNvPr id="517" name="NDMPlot_Principal1Dash7226">
          <a:extLst xmlns:a="http://schemas.openxmlformats.org/drawingml/2006/main">
            <a:ext uri="{FF2B5EF4-FFF2-40B4-BE49-F238E27FC236}">
              <a16:creationId xmlns:a16="http://schemas.microsoft.com/office/drawing/2014/main" id="{E7FB340A-476F-4F95-A905-C651EB2C9AF5}"/>
            </a:ext>
          </a:extLst>
        </cdr:cNvPr>
        <cdr:cNvSpPr/>
      </cdr:nvSpPr>
      <cdr:spPr>
        <a:xfrm xmlns:a="http://schemas.openxmlformats.org/drawingml/2006/main">
          <a:off x="1905924" y="4830792"/>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0.20067</cdr:x>
      <cdr:y>0.69177</cdr:y>
    </cdr:from>
    <cdr:to>
      <cdr:x>0.21199</cdr:x>
      <cdr:y>0.70061</cdr:y>
    </cdr:to>
    <cdr:sp macro="" textlink="">
      <cdr:nvSpPr>
        <cdr:cNvPr id="518" name="NDMPlot_Principal1Dash8227">
          <a:extLst xmlns:a="http://schemas.openxmlformats.org/drawingml/2006/main">
            <a:ext uri="{FF2B5EF4-FFF2-40B4-BE49-F238E27FC236}">
              <a16:creationId xmlns:a16="http://schemas.microsoft.com/office/drawing/2014/main" id="{0EC68A64-0FB8-4381-A9F9-B729558581EB}"/>
            </a:ext>
          </a:extLst>
        </cdr:cNvPr>
        <cdr:cNvSpPr/>
      </cdr:nvSpPr>
      <cdr:spPr>
        <a:xfrm xmlns:a="http://schemas.openxmlformats.org/drawingml/2006/main">
          <a:off x="2089744" y="4744186"/>
          <a:ext cx="117919" cy="60564"/>
        </a:xfrm>
        <a:custGeom xmlns:a="http://schemas.openxmlformats.org/drawingml/2006/main">
          <a:avLst/>
          <a:gdLst/>
          <a:ahLst/>
          <a:cxnLst/>
          <a:rect l="0" t="0" r="0" b="0"/>
          <a:pathLst>
            <a:path w="117919" h="60564">
              <a:moveTo>
                <a:pt x="3031" y="60563"/>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0.21832</cdr:x>
      <cdr:y>0.67915</cdr:y>
    </cdr:from>
    <cdr:to>
      <cdr:x>0.22964</cdr:x>
      <cdr:y>0.68798</cdr:y>
    </cdr:to>
    <cdr:sp macro="" textlink="">
      <cdr:nvSpPr>
        <cdr:cNvPr id="519" name="NDMPlot_Principal1Dash9228">
          <a:extLst xmlns:a="http://schemas.openxmlformats.org/drawingml/2006/main">
            <a:ext uri="{FF2B5EF4-FFF2-40B4-BE49-F238E27FC236}">
              <a16:creationId xmlns:a16="http://schemas.microsoft.com/office/drawing/2014/main" id="{6195A7FF-0C7A-4583-88F9-17D38B7DE08E}"/>
            </a:ext>
          </a:extLst>
        </cdr:cNvPr>
        <cdr:cNvSpPr/>
      </cdr:nvSpPr>
      <cdr:spPr>
        <a:xfrm xmlns:a="http://schemas.openxmlformats.org/drawingml/2006/main">
          <a:off x="2273563" y="4657581"/>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0.23597</cdr:x>
      <cdr:y>0.66652</cdr:y>
    </cdr:from>
    <cdr:to>
      <cdr:x>0.24729</cdr:x>
      <cdr:y>0.67535</cdr:y>
    </cdr:to>
    <cdr:sp macro="" textlink="">
      <cdr:nvSpPr>
        <cdr:cNvPr id="520" name="NDMPlot_Principal1Dash10229">
          <a:extLst xmlns:a="http://schemas.openxmlformats.org/drawingml/2006/main">
            <a:ext uri="{FF2B5EF4-FFF2-40B4-BE49-F238E27FC236}">
              <a16:creationId xmlns:a16="http://schemas.microsoft.com/office/drawing/2014/main" id="{34A9C421-7F03-47CE-957B-D9C09AA5565E}"/>
            </a:ext>
          </a:extLst>
        </cdr:cNvPr>
        <cdr:cNvSpPr/>
      </cdr:nvSpPr>
      <cdr:spPr>
        <a:xfrm xmlns:a="http://schemas.openxmlformats.org/drawingml/2006/main">
          <a:off x="2457383" y="4570976"/>
          <a:ext cx="117920" cy="60562"/>
        </a:xfrm>
        <a:custGeom xmlns:a="http://schemas.openxmlformats.org/drawingml/2006/main">
          <a:avLst/>
          <a:gdLst/>
          <a:ahLst/>
          <a:cxnLst/>
          <a:rect l="0" t="0" r="0" b="0"/>
          <a:pathLst>
            <a:path w="117920" h="60562">
              <a:moveTo>
                <a:pt x="3031" y="60561"/>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0.25362</cdr:x>
      <cdr:y>0.65389</cdr:y>
    </cdr:from>
    <cdr:to>
      <cdr:x>0.26494</cdr:x>
      <cdr:y>0.66272</cdr:y>
    </cdr:to>
    <cdr:sp macro="" textlink="">
      <cdr:nvSpPr>
        <cdr:cNvPr id="521" name="NDMPlot_Principal1Dash11230">
          <a:extLst xmlns:a="http://schemas.openxmlformats.org/drawingml/2006/main">
            <a:ext uri="{FF2B5EF4-FFF2-40B4-BE49-F238E27FC236}">
              <a16:creationId xmlns:a16="http://schemas.microsoft.com/office/drawing/2014/main" id="{BD71ED41-93AA-406B-A2D2-4F8E02DC9C73}"/>
            </a:ext>
          </a:extLst>
        </cdr:cNvPr>
        <cdr:cNvSpPr/>
      </cdr:nvSpPr>
      <cdr:spPr>
        <a:xfrm xmlns:a="http://schemas.openxmlformats.org/drawingml/2006/main">
          <a:off x="2641203" y="4484370"/>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0.27127</cdr:x>
      <cdr:y>0.64126</cdr:y>
    </cdr:from>
    <cdr:to>
      <cdr:x>0.28259</cdr:x>
      <cdr:y>0.65009</cdr:y>
    </cdr:to>
    <cdr:sp macro="" textlink="">
      <cdr:nvSpPr>
        <cdr:cNvPr id="522" name="NDMPlot_Principal1Dash12231">
          <a:extLst xmlns:a="http://schemas.openxmlformats.org/drawingml/2006/main">
            <a:ext uri="{FF2B5EF4-FFF2-40B4-BE49-F238E27FC236}">
              <a16:creationId xmlns:a16="http://schemas.microsoft.com/office/drawing/2014/main" id="{43AD6B7B-8263-4176-87F7-8874046D8501}"/>
            </a:ext>
          </a:extLst>
        </cdr:cNvPr>
        <cdr:cNvSpPr/>
      </cdr:nvSpPr>
      <cdr:spPr>
        <a:xfrm xmlns:a="http://schemas.openxmlformats.org/drawingml/2006/main">
          <a:off x="2825023" y="439776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0.28892</cdr:x>
      <cdr:y>0.62863</cdr:y>
    </cdr:from>
    <cdr:to>
      <cdr:x>0.30025</cdr:x>
      <cdr:y>0.63746</cdr:y>
    </cdr:to>
    <cdr:sp macro="" textlink="">
      <cdr:nvSpPr>
        <cdr:cNvPr id="523" name="NDMPlot_Principal1Dash13232">
          <a:extLst xmlns:a="http://schemas.openxmlformats.org/drawingml/2006/main">
            <a:ext uri="{FF2B5EF4-FFF2-40B4-BE49-F238E27FC236}">
              <a16:creationId xmlns:a16="http://schemas.microsoft.com/office/drawing/2014/main" id="{CB71A22F-7726-447A-96A3-480359254826}"/>
            </a:ext>
          </a:extLst>
        </cdr:cNvPr>
        <cdr:cNvSpPr/>
      </cdr:nvSpPr>
      <cdr:spPr>
        <a:xfrm xmlns:a="http://schemas.openxmlformats.org/drawingml/2006/main">
          <a:off x="3008843" y="4311159"/>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0.30657</cdr:x>
      <cdr:y>0.616</cdr:y>
    </cdr:from>
    <cdr:to>
      <cdr:x>0.3179</cdr:x>
      <cdr:y>0.62483</cdr:y>
    </cdr:to>
    <cdr:sp macro="" textlink="">
      <cdr:nvSpPr>
        <cdr:cNvPr id="524" name="NDMPlot_Principal1Dash14233">
          <a:extLst xmlns:a="http://schemas.openxmlformats.org/drawingml/2006/main">
            <a:ext uri="{FF2B5EF4-FFF2-40B4-BE49-F238E27FC236}">
              <a16:creationId xmlns:a16="http://schemas.microsoft.com/office/drawing/2014/main" id="{0FC6660E-7AB4-49E3-8597-DE6EB6F8FAE6}"/>
            </a:ext>
          </a:extLst>
        </cdr:cNvPr>
        <cdr:cNvSpPr/>
      </cdr:nvSpPr>
      <cdr:spPr>
        <a:xfrm xmlns:a="http://schemas.openxmlformats.org/drawingml/2006/main">
          <a:off x="3192663" y="4224554"/>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0.32423</cdr:x>
      <cdr:y>0.60338</cdr:y>
    </cdr:from>
    <cdr:to>
      <cdr:x>0.33555</cdr:x>
      <cdr:y>0.61221</cdr:y>
    </cdr:to>
    <cdr:sp macro="" textlink="">
      <cdr:nvSpPr>
        <cdr:cNvPr id="525" name="NDMPlot_Principal1Dash15234">
          <a:extLst xmlns:a="http://schemas.openxmlformats.org/drawingml/2006/main">
            <a:ext uri="{FF2B5EF4-FFF2-40B4-BE49-F238E27FC236}">
              <a16:creationId xmlns:a16="http://schemas.microsoft.com/office/drawing/2014/main" id="{6D475D79-0B42-4A9C-9CA7-0FEAF118C68D}"/>
            </a:ext>
          </a:extLst>
        </cdr:cNvPr>
        <cdr:cNvSpPr/>
      </cdr:nvSpPr>
      <cdr:spPr>
        <a:xfrm xmlns:a="http://schemas.openxmlformats.org/drawingml/2006/main">
          <a:off x="3376482" y="4137948"/>
          <a:ext cx="117920" cy="60563"/>
        </a:xfrm>
        <a:custGeom xmlns:a="http://schemas.openxmlformats.org/drawingml/2006/main">
          <a:avLst/>
          <a:gdLst/>
          <a:ahLst/>
          <a:cxnLst/>
          <a:rect l="0" t="0" r="0" b="0"/>
          <a:pathLst>
            <a:path w="117920" h="60563">
              <a:moveTo>
                <a:pt x="3031" y="60562"/>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0.34188</cdr:x>
      <cdr:y>0.59075</cdr:y>
    </cdr:from>
    <cdr:to>
      <cdr:x>0.3532</cdr:x>
      <cdr:y>0.59958</cdr:y>
    </cdr:to>
    <cdr:sp macro="" textlink="">
      <cdr:nvSpPr>
        <cdr:cNvPr id="526" name="NDMPlot_Principal1Dash16235">
          <a:extLst xmlns:a="http://schemas.openxmlformats.org/drawingml/2006/main">
            <a:ext uri="{FF2B5EF4-FFF2-40B4-BE49-F238E27FC236}">
              <a16:creationId xmlns:a16="http://schemas.microsoft.com/office/drawing/2014/main" id="{A88929DB-5C77-45B6-9BE5-85B1F393B8B0}"/>
            </a:ext>
          </a:extLst>
        </cdr:cNvPr>
        <cdr:cNvSpPr/>
      </cdr:nvSpPr>
      <cdr:spPr>
        <a:xfrm xmlns:a="http://schemas.openxmlformats.org/drawingml/2006/main">
          <a:off x="3560302" y="4051343"/>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0.35953</cdr:x>
      <cdr:y>0.57812</cdr:y>
    </cdr:from>
    <cdr:to>
      <cdr:x>0.37085</cdr:x>
      <cdr:y>0.58695</cdr:y>
    </cdr:to>
    <cdr:sp macro="" textlink="">
      <cdr:nvSpPr>
        <cdr:cNvPr id="527" name="NDMPlot_Principal1Dash17236">
          <a:extLst xmlns:a="http://schemas.openxmlformats.org/drawingml/2006/main">
            <a:ext uri="{FF2B5EF4-FFF2-40B4-BE49-F238E27FC236}">
              <a16:creationId xmlns:a16="http://schemas.microsoft.com/office/drawing/2014/main" id="{CBC0AE69-4EF4-45D4-82F2-5ACFF6BE0232}"/>
            </a:ext>
          </a:extLst>
        </cdr:cNvPr>
        <cdr:cNvSpPr/>
      </cdr:nvSpPr>
      <cdr:spPr>
        <a:xfrm xmlns:a="http://schemas.openxmlformats.org/drawingml/2006/main">
          <a:off x="3744122" y="3964737"/>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0.37718</cdr:x>
      <cdr:y>0.56549</cdr:y>
    </cdr:from>
    <cdr:to>
      <cdr:x>0.3885</cdr:x>
      <cdr:y>0.57432</cdr:y>
    </cdr:to>
    <cdr:sp macro="" textlink="">
      <cdr:nvSpPr>
        <cdr:cNvPr id="528" name="NDMPlot_Principal1Dash18237">
          <a:extLst xmlns:a="http://schemas.openxmlformats.org/drawingml/2006/main">
            <a:ext uri="{FF2B5EF4-FFF2-40B4-BE49-F238E27FC236}">
              <a16:creationId xmlns:a16="http://schemas.microsoft.com/office/drawing/2014/main" id="{4415626C-E581-42A7-80B6-1B0BA4A3CDB3}"/>
            </a:ext>
          </a:extLst>
        </cdr:cNvPr>
        <cdr:cNvSpPr/>
      </cdr:nvSpPr>
      <cdr:spPr>
        <a:xfrm xmlns:a="http://schemas.openxmlformats.org/drawingml/2006/main">
          <a:off x="3927942" y="3878132"/>
          <a:ext cx="117919" cy="60563"/>
        </a:xfrm>
        <a:custGeom xmlns:a="http://schemas.openxmlformats.org/drawingml/2006/main">
          <a:avLst/>
          <a:gdLst/>
          <a:ahLst/>
          <a:cxnLst/>
          <a:rect l="0" t="0" r="0" b="0"/>
          <a:pathLst>
            <a:path w="117919" h="60563">
              <a:moveTo>
                <a:pt x="3031" y="60562"/>
              </a:moveTo>
              <a:lnTo>
                <a:pt x="117918"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0.39483</cdr:x>
      <cdr:y>0.55286</cdr:y>
    </cdr:from>
    <cdr:to>
      <cdr:x>0.40615</cdr:x>
      <cdr:y>0.56169</cdr:y>
    </cdr:to>
    <cdr:sp macro="" textlink="">
      <cdr:nvSpPr>
        <cdr:cNvPr id="529" name="NDMPlot_Principal1Dash19238">
          <a:extLst xmlns:a="http://schemas.openxmlformats.org/drawingml/2006/main">
            <a:ext uri="{FF2B5EF4-FFF2-40B4-BE49-F238E27FC236}">
              <a16:creationId xmlns:a16="http://schemas.microsoft.com/office/drawing/2014/main" id="{6940A102-1129-4900-9E9C-A7EA6EE20ADD}"/>
            </a:ext>
          </a:extLst>
        </cdr:cNvPr>
        <cdr:cNvSpPr/>
      </cdr:nvSpPr>
      <cdr:spPr>
        <a:xfrm xmlns:a="http://schemas.openxmlformats.org/drawingml/2006/main">
          <a:off x="4111762" y="3791526"/>
          <a:ext cx="117920" cy="60564"/>
        </a:xfrm>
        <a:custGeom xmlns:a="http://schemas.openxmlformats.org/drawingml/2006/main">
          <a:avLst/>
          <a:gdLst/>
          <a:ahLst/>
          <a:cxnLst/>
          <a:rect l="0" t="0" r="0" b="0"/>
          <a:pathLst>
            <a:path w="117920" h="60564">
              <a:moveTo>
                <a:pt x="3031" y="60563"/>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0.41248</cdr:x>
      <cdr:y>0.54023</cdr:y>
    </cdr:from>
    <cdr:to>
      <cdr:x>0.4238</cdr:x>
      <cdr:y>0.54906</cdr:y>
    </cdr:to>
    <cdr:sp macro="" textlink="">
      <cdr:nvSpPr>
        <cdr:cNvPr id="530" name="NDMPlot_Principal1Dash20239">
          <a:extLst xmlns:a="http://schemas.openxmlformats.org/drawingml/2006/main">
            <a:ext uri="{FF2B5EF4-FFF2-40B4-BE49-F238E27FC236}">
              <a16:creationId xmlns:a16="http://schemas.microsoft.com/office/drawing/2014/main" id="{E38BCDA5-C37C-487C-80F1-28EB283E4BD1}"/>
            </a:ext>
          </a:extLst>
        </cdr:cNvPr>
        <cdr:cNvSpPr/>
      </cdr:nvSpPr>
      <cdr:spPr>
        <a:xfrm xmlns:a="http://schemas.openxmlformats.org/drawingml/2006/main">
          <a:off x="4295582" y="3704921"/>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0.43013</cdr:x>
      <cdr:y>0.52761</cdr:y>
    </cdr:from>
    <cdr:to>
      <cdr:x>0.44146</cdr:x>
      <cdr:y>0.53644</cdr:y>
    </cdr:to>
    <cdr:sp macro="" textlink="">
      <cdr:nvSpPr>
        <cdr:cNvPr id="531" name="NDMPlot_Principal1Dash21240">
          <a:extLst xmlns:a="http://schemas.openxmlformats.org/drawingml/2006/main">
            <a:ext uri="{FF2B5EF4-FFF2-40B4-BE49-F238E27FC236}">
              <a16:creationId xmlns:a16="http://schemas.microsoft.com/office/drawing/2014/main" id="{62E3CA8E-5C0D-490F-91B4-DA454C5D016B}"/>
            </a:ext>
          </a:extLst>
        </cdr:cNvPr>
        <cdr:cNvSpPr/>
      </cdr:nvSpPr>
      <cdr:spPr>
        <a:xfrm xmlns:a="http://schemas.openxmlformats.org/drawingml/2006/main">
          <a:off x="4479401" y="3618316"/>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0.44778</cdr:x>
      <cdr:y>0.51498</cdr:y>
    </cdr:from>
    <cdr:to>
      <cdr:x>0.45911</cdr:x>
      <cdr:y>0.52381</cdr:y>
    </cdr:to>
    <cdr:sp macro="" textlink="">
      <cdr:nvSpPr>
        <cdr:cNvPr id="532" name="NDMPlot_Principal1Dash22241">
          <a:extLst xmlns:a="http://schemas.openxmlformats.org/drawingml/2006/main">
            <a:ext uri="{FF2B5EF4-FFF2-40B4-BE49-F238E27FC236}">
              <a16:creationId xmlns:a16="http://schemas.microsoft.com/office/drawing/2014/main" id="{56F02358-DE48-4C3E-A4D0-B52ECCEB6374}"/>
            </a:ext>
          </a:extLst>
        </cdr:cNvPr>
        <cdr:cNvSpPr/>
      </cdr:nvSpPr>
      <cdr:spPr>
        <a:xfrm xmlns:a="http://schemas.openxmlformats.org/drawingml/2006/main">
          <a:off x="4663222" y="3531710"/>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0.46544</cdr:x>
      <cdr:y>0.50235</cdr:y>
    </cdr:from>
    <cdr:to>
      <cdr:x>0.47676</cdr:x>
      <cdr:y>0.51118</cdr:y>
    </cdr:to>
    <cdr:sp macro="" textlink="">
      <cdr:nvSpPr>
        <cdr:cNvPr id="533" name="NDMPlot_Principal1Dash23242">
          <a:extLst xmlns:a="http://schemas.openxmlformats.org/drawingml/2006/main">
            <a:ext uri="{FF2B5EF4-FFF2-40B4-BE49-F238E27FC236}">
              <a16:creationId xmlns:a16="http://schemas.microsoft.com/office/drawing/2014/main" id="{43613E37-62BF-48D0-8027-3F95C58EB3DE}"/>
            </a:ext>
          </a:extLst>
        </cdr:cNvPr>
        <cdr:cNvSpPr/>
      </cdr:nvSpPr>
      <cdr:spPr>
        <a:xfrm xmlns:a="http://schemas.openxmlformats.org/drawingml/2006/main">
          <a:off x="4847041" y="3445105"/>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0.48309</cdr:x>
      <cdr:y>0.48972</cdr:y>
    </cdr:from>
    <cdr:to>
      <cdr:x>0.49441</cdr:x>
      <cdr:y>0.49855</cdr:y>
    </cdr:to>
    <cdr:sp macro="" textlink="">
      <cdr:nvSpPr>
        <cdr:cNvPr id="534" name="NDMPlot_Principal1Dash24243">
          <a:extLst xmlns:a="http://schemas.openxmlformats.org/drawingml/2006/main">
            <a:ext uri="{FF2B5EF4-FFF2-40B4-BE49-F238E27FC236}">
              <a16:creationId xmlns:a16="http://schemas.microsoft.com/office/drawing/2014/main" id="{2544BAAC-DE85-415E-9703-7A0A69BE1405}"/>
            </a:ext>
          </a:extLst>
        </cdr:cNvPr>
        <cdr:cNvSpPr/>
      </cdr:nvSpPr>
      <cdr:spPr>
        <a:xfrm xmlns:a="http://schemas.openxmlformats.org/drawingml/2006/main">
          <a:off x="5030861" y="3358499"/>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0.50074</cdr:x>
      <cdr:y>0.47709</cdr:y>
    </cdr:from>
    <cdr:to>
      <cdr:x>0.51206</cdr:x>
      <cdr:y>0.48592</cdr:y>
    </cdr:to>
    <cdr:sp macro="" textlink="">
      <cdr:nvSpPr>
        <cdr:cNvPr id="535" name="NDMPlot_Principal1Dash25244">
          <a:extLst xmlns:a="http://schemas.openxmlformats.org/drawingml/2006/main">
            <a:ext uri="{FF2B5EF4-FFF2-40B4-BE49-F238E27FC236}">
              <a16:creationId xmlns:a16="http://schemas.microsoft.com/office/drawing/2014/main" id="{C80EA2BC-556D-4C72-A71C-527492808987}"/>
            </a:ext>
          </a:extLst>
        </cdr:cNvPr>
        <cdr:cNvSpPr/>
      </cdr:nvSpPr>
      <cdr:spPr>
        <a:xfrm xmlns:a="http://schemas.openxmlformats.org/drawingml/2006/main">
          <a:off x="5214681" y="3271894"/>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0.51839</cdr:x>
      <cdr:y>0.46446</cdr:y>
    </cdr:from>
    <cdr:to>
      <cdr:x>0.52971</cdr:x>
      <cdr:y>0.47329</cdr:y>
    </cdr:to>
    <cdr:sp macro="" textlink="">
      <cdr:nvSpPr>
        <cdr:cNvPr id="536" name="NDMPlot_Principal1Dash26245">
          <a:extLst xmlns:a="http://schemas.openxmlformats.org/drawingml/2006/main">
            <a:ext uri="{FF2B5EF4-FFF2-40B4-BE49-F238E27FC236}">
              <a16:creationId xmlns:a16="http://schemas.microsoft.com/office/drawing/2014/main" id="{ACD6689E-35AA-4F16-A1B2-4285B80CFF7D}"/>
            </a:ext>
          </a:extLst>
        </cdr:cNvPr>
        <cdr:cNvSpPr/>
      </cdr:nvSpPr>
      <cdr:spPr>
        <a:xfrm xmlns:a="http://schemas.openxmlformats.org/drawingml/2006/main">
          <a:off x="5398501" y="3185288"/>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0.53604</cdr:x>
      <cdr:y>0.45183</cdr:y>
    </cdr:from>
    <cdr:to>
      <cdr:x>0.54736</cdr:x>
      <cdr:y>0.46067</cdr:y>
    </cdr:to>
    <cdr:sp macro="" textlink="">
      <cdr:nvSpPr>
        <cdr:cNvPr id="537" name="NDMPlot_Principal1Dash27246">
          <a:extLst xmlns:a="http://schemas.openxmlformats.org/drawingml/2006/main">
            <a:ext uri="{FF2B5EF4-FFF2-40B4-BE49-F238E27FC236}">
              <a16:creationId xmlns:a16="http://schemas.microsoft.com/office/drawing/2014/main" id="{2A6E2BA2-5ED1-4D2F-AF93-EEF7EC007A1E}"/>
            </a:ext>
          </a:extLst>
        </cdr:cNvPr>
        <cdr:cNvSpPr/>
      </cdr:nvSpPr>
      <cdr:spPr>
        <a:xfrm xmlns:a="http://schemas.openxmlformats.org/drawingml/2006/main">
          <a:off x="5582321" y="3098683"/>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0.55369</cdr:x>
      <cdr:y>0.43921</cdr:y>
    </cdr:from>
    <cdr:to>
      <cdr:x>0.56501</cdr:x>
      <cdr:y>0.44804</cdr:y>
    </cdr:to>
    <cdr:sp macro="" textlink="">
      <cdr:nvSpPr>
        <cdr:cNvPr id="538" name="NDMPlot_Principal1Dash28247">
          <a:extLst xmlns:a="http://schemas.openxmlformats.org/drawingml/2006/main">
            <a:ext uri="{FF2B5EF4-FFF2-40B4-BE49-F238E27FC236}">
              <a16:creationId xmlns:a16="http://schemas.microsoft.com/office/drawing/2014/main" id="{7745783F-BDE4-407A-A576-00D02034C342}"/>
            </a:ext>
          </a:extLst>
        </cdr:cNvPr>
        <cdr:cNvSpPr/>
      </cdr:nvSpPr>
      <cdr:spPr>
        <a:xfrm xmlns:a="http://schemas.openxmlformats.org/drawingml/2006/main">
          <a:off x="5766140" y="3012077"/>
          <a:ext cx="117920" cy="60564"/>
        </a:xfrm>
        <a:custGeom xmlns:a="http://schemas.openxmlformats.org/drawingml/2006/main">
          <a:avLst/>
          <a:gdLst/>
          <a:ahLst/>
          <a:cxnLst/>
          <a:rect l="0" t="0" r="0" b="0"/>
          <a:pathLst>
            <a:path w="117920" h="60564">
              <a:moveTo>
                <a:pt x="3031" y="60563"/>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0.57134</cdr:x>
      <cdr:y>0.42658</cdr:y>
    </cdr:from>
    <cdr:to>
      <cdr:x>0.58267</cdr:x>
      <cdr:y>0.43541</cdr:y>
    </cdr:to>
    <cdr:sp macro="" textlink="">
      <cdr:nvSpPr>
        <cdr:cNvPr id="539" name="NDMPlot_Principal1Dash29248">
          <a:extLst xmlns:a="http://schemas.openxmlformats.org/drawingml/2006/main">
            <a:ext uri="{FF2B5EF4-FFF2-40B4-BE49-F238E27FC236}">
              <a16:creationId xmlns:a16="http://schemas.microsoft.com/office/drawing/2014/main" id="{FDB4B463-EBAD-4316-8943-8FD4EE138789}"/>
            </a:ext>
          </a:extLst>
        </cdr:cNvPr>
        <cdr:cNvSpPr/>
      </cdr:nvSpPr>
      <cdr:spPr>
        <a:xfrm xmlns:a="http://schemas.openxmlformats.org/drawingml/2006/main">
          <a:off x="5949960" y="2925472"/>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0.58899</cdr:x>
      <cdr:y>0.41395</cdr:y>
    </cdr:from>
    <cdr:to>
      <cdr:x>0.60032</cdr:x>
      <cdr:y>0.42278</cdr:y>
    </cdr:to>
    <cdr:sp macro="" textlink="">
      <cdr:nvSpPr>
        <cdr:cNvPr id="540" name="NDMPlot_Principal1Dash30249">
          <a:extLst xmlns:a="http://schemas.openxmlformats.org/drawingml/2006/main">
            <a:ext uri="{FF2B5EF4-FFF2-40B4-BE49-F238E27FC236}">
              <a16:creationId xmlns:a16="http://schemas.microsoft.com/office/drawing/2014/main" id="{B21F7092-DF01-4F41-909C-DD3E158CA267}"/>
            </a:ext>
          </a:extLst>
        </cdr:cNvPr>
        <cdr:cNvSpPr/>
      </cdr:nvSpPr>
      <cdr:spPr>
        <a:xfrm xmlns:a="http://schemas.openxmlformats.org/drawingml/2006/main">
          <a:off x="6133780" y="2838866"/>
          <a:ext cx="117920" cy="60564"/>
        </a:xfrm>
        <a:custGeom xmlns:a="http://schemas.openxmlformats.org/drawingml/2006/main">
          <a:avLst/>
          <a:gdLst/>
          <a:ahLst/>
          <a:cxnLst/>
          <a:rect l="0" t="0" r="0" b="0"/>
          <a:pathLst>
            <a:path w="117920" h="60564">
              <a:moveTo>
                <a:pt x="3031" y="60563"/>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0.60664</cdr:x>
      <cdr:y>0.40132</cdr:y>
    </cdr:from>
    <cdr:to>
      <cdr:x>0.61797</cdr:x>
      <cdr:y>0.41015</cdr:y>
    </cdr:to>
    <cdr:sp macro="" textlink="">
      <cdr:nvSpPr>
        <cdr:cNvPr id="541" name="NDMPlot_Principal1Dash31250">
          <a:extLst xmlns:a="http://schemas.openxmlformats.org/drawingml/2006/main">
            <a:ext uri="{FF2B5EF4-FFF2-40B4-BE49-F238E27FC236}">
              <a16:creationId xmlns:a16="http://schemas.microsoft.com/office/drawing/2014/main" id="{AADFCF86-5BDE-4024-8263-232FA65D2DA0}"/>
            </a:ext>
          </a:extLst>
        </cdr:cNvPr>
        <cdr:cNvSpPr/>
      </cdr:nvSpPr>
      <cdr:spPr>
        <a:xfrm xmlns:a="http://schemas.openxmlformats.org/drawingml/2006/main">
          <a:off x="6317600" y="2752261"/>
          <a:ext cx="117920" cy="60563"/>
        </a:xfrm>
        <a:custGeom xmlns:a="http://schemas.openxmlformats.org/drawingml/2006/main">
          <a:avLst/>
          <a:gdLst/>
          <a:ahLst/>
          <a:cxnLst/>
          <a:rect l="0" t="0" r="0" b="0"/>
          <a:pathLst>
            <a:path w="117920" h="60563">
              <a:moveTo>
                <a:pt x="3031" y="60562"/>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0.6243</cdr:x>
      <cdr:y>0.38869</cdr:y>
    </cdr:from>
    <cdr:to>
      <cdr:x>0.63562</cdr:x>
      <cdr:y>0.39752</cdr:y>
    </cdr:to>
    <cdr:sp macro="" textlink="">
      <cdr:nvSpPr>
        <cdr:cNvPr id="542" name="NDMPlot_Principal1Dash32251">
          <a:extLst xmlns:a="http://schemas.openxmlformats.org/drawingml/2006/main">
            <a:ext uri="{FF2B5EF4-FFF2-40B4-BE49-F238E27FC236}">
              <a16:creationId xmlns:a16="http://schemas.microsoft.com/office/drawing/2014/main" id="{70C8C5B2-7CEE-4D3F-893C-470845E94C3A}"/>
            </a:ext>
          </a:extLst>
        </cdr:cNvPr>
        <cdr:cNvSpPr/>
      </cdr:nvSpPr>
      <cdr:spPr>
        <a:xfrm xmlns:a="http://schemas.openxmlformats.org/drawingml/2006/main">
          <a:off x="6501420" y="2665656"/>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0.64195</cdr:x>
      <cdr:y>0.37606</cdr:y>
    </cdr:from>
    <cdr:to>
      <cdr:x>0.65327</cdr:x>
      <cdr:y>0.3849</cdr:y>
    </cdr:to>
    <cdr:sp macro="" textlink="">
      <cdr:nvSpPr>
        <cdr:cNvPr id="543" name="NDMPlot_Principal1Dash33252">
          <a:extLst xmlns:a="http://schemas.openxmlformats.org/drawingml/2006/main">
            <a:ext uri="{FF2B5EF4-FFF2-40B4-BE49-F238E27FC236}">
              <a16:creationId xmlns:a16="http://schemas.microsoft.com/office/drawing/2014/main" id="{F80F3533-52BB-45A6-8A6D-16CCD9274571}"/>
            </a:ext>
          </a:extLst>
        </cdr:cNvPr>
        <cdr:cNvSpPr/>
      </cdr:nvSpPr>
      <cdr:spPr>
        <a:xfrm xmlns:a="http://schemas.openxmlformats.org/drawingml/2006/main">
          <a:off x="6685240" y="2579050"/>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0.6596</cdr:x>
      <cdr:y>0.36344</cdr:y>
    </cdr:from>
    <cdr:to>
      <cdr:x>0.67092</cdr:x>
      <cdr:y>0.37227</cdr:y>
    </cdr:to>
    <cdr:sp macro="" textlink="">
      <cdr:nvSpPr>
        <cdr:cNvPr id="544" name="NDMPlot_Principal1Dash34253">
          <a:extLst xmlns:a="http://schemas.openxmlformats.org/drawingml/2006/main">
            <a:ext uri="{FF2B5EF4-FFF2-40B4-BE49-F238E27FC236}">
              <a16:creationId xmlns:a16="http://schemas.microsoft.com/office/drawing/2014/main" id="{0DA77F09-8182-4274-819E-4C11CA6214E2}"/>
            </a:ext>
          </a:extLst>
        </cdr:cNvPr>
        <cdr:cNvSpPr/>
      </cdr:nvSpPr>
      <cdr:spPr>
        <a:xfrm xmlns:a="http://schemas.openxmlformats.org/drawingml/2006/main">
          <a:off x="6869060" y="249244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0.67725</cdr:x>
      <cdr:y>0.35081</cdr:y>
    </cdr:from>
    <cdr:to>
      <cdr:x>0.68857</cdr:x>
      <cdr:y>0.35964</cdr:y>
    </cdr:to>
    <cdr:sp macro="" textlink="">
      <cdr:nvSpPr>
        <cdr:cNvPr id="545" name="NDMPlot_Principal1Dash35254">
          <a:extLst xmlns:a="http://schemas.openxmlformats.org/drawingml/2006/main">
            <a:ext uri="{FF2B5EF4-FFF2-40B4-BE49-F238E27FC236}">
              <a16:creationId xmlns:a16="http://schemas.microsoft.com/office/drawing/2014/main" id="{B7C16D90-2FD6-434E-92DB-2C72B514CD6C}"/>
            </a:ext>
          </a:extLst>
        </cdr:cNvPr>
        <cdr:cNvSpPr/>
      </cdr:nvSpPr>
      <cdr:spPr>
        <a:xfrm xmlns:a="http://schemas.openxmlformats.org/drawingml/2006/main">
          <a:off x="7052880" y="2405839"/>
          <a:ext cx="117919" cy="60563"/>
        </a:xfrm>
        <a:custGeom xmlns:a="http://schemas.openxmlformats.org/drawingml/2006/main">
          <a:avLst/>
          <a:gdLst/>
          <a:ahLst/>
          <a:cxnLst/>
          <a:rect l="0" t="0" r="0" b="0"/>
          <a:pathLst>
            <a:path w="117919" h="60563">
              <a:moveTo>
                <a:pt x="3030"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0.49636</cdr:x>
      <cdr:y>0.93656</cdr:y>
    </cdr:from>
    <cdr:to>
      <cdr:x>0.49805</cdr:x>
      <cdr:y>0.94044</cdr:y>
    </cdr:to>
    <cdr:sp macro="" textlink="">
      <cdr:nvSpPr>
        <cdr:cNvPr id="546" name="NDMPlot_Principal2Dash4255">
          <a:extLst xmlns:a="http://schemas.openxmlformats.org/drawingml/2006/main">
            <a:ext uri="{FF2B5EF4-FFF2-40B4-BE49-F238E27FC236}">
              <a16:creationId xmlns:a16="http://schemas.microsoft.com/office/drawing/2014/main" id="{1A75A3A2-F674-4011-9417-D82BEDE832C8}"/>
            </a:ext>
          </a:extLst>
        </cdr:cNvPr>
        <cdr:cNvSpPr/>
      </cdr:nvSpPr>
      <cdr:spPr>
        <a:xfrm xmlns:a="http://schemas.openxmlformats.org/drawingml/2006/main">
          <a:off x="5169096" y="6422932"/>
          <a:ext cx="17553" cy="26628"/>
        </a:xfrm>
        <a:custGeom xmlns:a="http://schemas.openxmlformats.org/drawingml/2006/main">
          <a:avLst/>
          <a:gdLst/>
          <a:ahLst/>
          <a:cxnLst/>
          <a:rect l="0" t="0" r="0" b="0"/>
          <a:pathLst>
            <a:path w="17553" h="26628">
              <a:moveTo>
                <a:pt x="17552" y="23596"/>
              </a:moveTo>
              <a:lnTo>
                <a:pt x="6434" y="0"/>
              </a:lnTo>
              <a:lnTo>
                <a:pt x="0" y="3031"/>
              </a:lnTo>
              <a:lnTo>
                <a:pt x="11118" y="26627"/>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0.48804</cdr:x>
      <cdr:y>0.90976</cdr:y>
    </cdr:from>
    <cdr:to>
      <cdr:x>0.49386</cdr:x>
      <cdr:y>0.92695</cdr:y>
    </cdr:to>
    <cdr:sp macro="" textlink="">
      <cdr:nvSpPr>
        <cdr:cNvPr id="547" name="NDMPlot_Principal2Dash5256">
          <a:extLst xmlns:a="http://schemas.openxmlformats.org/drawingml/2006/main">
            <a:ext uri="{FF2B5EF4-FFF2-40B4-BE49-F238E27FC236}">
              <a16:creationId xmlns:a16="http://schemas.microsoft.com/office/drawing/2014/main" id="{7304FED8-3D7C-4339-A93C-4DF1AB197DB4}"/>
            </a:ext>
          </a:extLst>
        </cdr:cNvPr>
        <cdr:cNvSpPr/>
      </cdr:nvSpPr>
      <cdr:spPr>
        <a:xfrm xmlns:a="http://schemas.openxmlformats.org/drawingml/2006/main">
          <a:off x="5082491" y="6239112"/>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0.47973</cdr:x>
      <cdr:y>0.88295</cdr:y>
    </cdr:from>
    <cdr:to>
      <cdr:x>0.48554</cdr:x>
      <cdr:y>0.90015</cdr:y>
    </cdr:to>
    <cdr:sp macro="" textlink="">
      <cdr:nvSpPr>
        <cdr:cNvPr id="548" name="NDMPlot_Principal2Dash6257">
          <a:extLst xmlns:a="http://schemas.openxmlformats.org/drawingml/2006/main">
            <a:ext uri="{FF2B5EF4-FFF2-40B4-BE49-F238E27FC236}">
              <a16:creationId xmlns:a16="http://schemas.microsoft.com/office/drawing/2014/main" id="{E389803B-031B-493C-9B24-1713D322ED5B}"/>
            </a:ext>
          </a:extLst>
        </cdr:cNvPr>
        <cdr:cNvSpPr/>
      </cdr:nvSpPr>
      <cdr:spPr>
        <a:xfrm xmlns:a="http://schemas.openxmlformats.org/drawingml/2006/main">
          <a:off x="4995886" y="6055292"/>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0.47141</cdr:x>
      <cdr:y>0.85615</cdr:y>
    </cdr:from>
    <cdr:to>
      <cdr:x>0.47723</cdr:x>
      <cdr:y>0.87334</cdr:y>
    </cdr:to>
    <cdr:sp macro="" textlink="">
      <cdr:nvSpPr>
        <cdr:cNvPr id="549" name="NDMPlot_Principal2Dash7258">
          <a:extLst xmlns:a="http://schemas.openxmlformats.org/drawingml/2006/main">
            <a:ext uri="{FF2B5EF4-FFF2-40B4-BE49-F238E27FC236}">
              <a16:creationId xmlns:a16="http://schemas.microsoft.com/office/drawing/2014/main" id="{19791281-9DF1-4450-BB19-6F44ECC76793}"/>
            </a:ext>
          </a:extLst>
        </cdr:cNvPr>
        <cdr:cNvSpPr/>
      </cdr:nvSpPr>
      <cdr:spPr>
        <a:xfrm xmlns:a="http://schemas.openxmlformats.org/drawingml/2006/main">
          <a:off x="4909280" y="5871472"/>
          <a:ext cx="60563" cy="117920"/>
        </a:xfrm>
        <a:custGeom xmlns:a="http://schemas.openxmlformats.org/drawingml/2006/main">
          <a:avLst/>
          <a:gdLst/>
          <a:ahLst/>
          <a:cxnLst/>
          <a:rect l="0" t="0" r="0" b="0"/>
          <a:pathLst>
            <a:path w="60563" h="117920">
              <a:moveTo>
                <a:pt x="60562"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0.4631</cdr:x>
      <cdr:y>0.82935</cdr:y>
    </cdr:from>
    <cdr:to>
      <cdr:x>0.46891</cdr:x>
      <cdr:y>0.84654</cdr:y>
    </cdr:to>
    <cdr:sp macro="" textlink="">
      <cdr:nvSpPr>
        <cdr:cNvPr id="550" name="NDMPlot_Principal2Dash8259">
          <a:extLst xmlns:a="http://schemas.openxmlformats.org/drawingml/2006/main">
            <a:ext uri="{FF2B5EF4-FFF2-40B4-BE49-F238E27FC236}">
              <a16:creationId xmlns:a16="http://schemas.microsoft.com/office/drawing/2014/main" id="{01035492-783E-4435-B396-3C19EC773D3A}"/>
            </a:ext>
          </a:extLst>
        </cdr:cNvPr>
        <cdr:cNvSpPr/>
      </cdr:nvSpPr>
      <cdr:spPr>
        <a:xfrm xmlns:a="http://schemas.openxmlformats.org/drawingml/2006/main">
          <a:off x="4822675" y="5687652"/>
          <a:ext cx="60563" cy="117920"/>
        </a:xfrm>
        <a:custGeom xmlns:a="http://schemas.openxmlformats.org/drawingml/2006/main">
          <a:avLst/>
          <a:gdLst/>
          <a:ahLst/>
          <a:cxnLst/>
          <a:rect l="0" t="0" r="0" b="0"/>
          <a:pathLst>
            <a:path w="60563" h="117920">
              <a:moveTo>
                <a:pt x="60562"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0.45478</cdr:x>
      <cdr:y>0.80254</cdr:y>
    </cdr:from>
    <cdr:to>
      <cdr:x>0.46059</cdr:x>
      <cdr:y>0.81974</cdr:y>
    </cdr:to>
    <cdr:sp macro="" textlink="">
      <cdr:nvSpPr>
        <cdr:cNvPr id="551" name="NDMPlot_Principal2Dash9260">
          <a:extLst xmlns:a="http://schemas.openxmlformats.org/drawingml/2006/main">
            <a:ext uri="{FF2B5EF4-FFF2-40B4-BE49-F238E27FC236}">
              <a16:creationId xmlns:a16="http://schemas.microsoft.com/office/drawing/2014/main" id="{96E9E5C4-1A2A-481D-9D65-C4CEC205C939}"/>
            </a:ext>
          </a:extLst>
        </cdr:cNvPr>
        <cdr:cNvSpPr/>
      </cdr:nvSpPr>
      <cdr:spPr>
        <a:xfrm xmlns:a="http://schemas.openxmlformats.org/drawingml/2006/main">
          <a:off x="4736069" y="5503832"/>
          <a:ext cx="60563" cy="117920"/>
        </a:xfrm>
        <a:custGeom xmlns:a="http://schemas.openxmlformats.org/drawingml/2006/main">
          <a:avLst/>
          <a:gdLst/>
          <a:ahLst/>
          <a:cxnLst/>
          <a:rect l="0" t="0" r="0" b="0"/>
          <a:pathLst>
            <a:path w="60563" h="117920">
              <a:moveTo>
                <a:pt x="60562" y="114888"/>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0.44646</cdr:x>
      <cdr:y>0.77574</cdr:y>
    </cdr:from>
    <cdr:to>
      <cdr:x>0.45228</cdr:x>
      <cdr:y>0.79293</cdr:y>
    </cdr:to>
    <cdr:sp macro="" textlink="">
      <cdr:nvSpPr>
        <cdr:cNvPr id="552" name="NDMPlot_Principal2Dash10261">
          <a:extLst xmlns:a="http://schemas.openxmlformats.org/drawingml/2006/main">
            <a:ext uri="{FF2B5EF4-FFF2-40B4-BE49-F238E27FC236}">
              <a16:creationId xmlns:a16="http://schemas.microsoft.com/office/drawing/2014/main" id="{866C7DEE-89A0-41ED-A685-CD0C7C49E25E}"/>
            </a:ext>
          </a:extLst>
        </cdr:cNvPr>
        <cdr:cNvSpPr/>
      </cdr:nvSpPr>
      <cdr:spPr>
        <a:xfrm xmlns:a="http://schemas.openxmlformats.org/drawingml/2006/main">
          <a:off x="4649464" y="5320012"/>
          <a:ext cx="60563" cy="117920"/>
        </a:xfrm>
        <a:custGeom xmlns:a="http://schemas.openxmlformats.org/drawingml/2006/main">
          <a:avLst/>
          <a:gdLst/>
          <a:ahLst/>
          <a:cxnLst/>
          <a:rect l="0" t="0" r="0" b="0"/>
          <a:pathLst>
            <a:path w="60563" h="117920">
              <a:moveTo>
                <a:pt x="60562" y="114888"/>
              </a:moveTo>
              <a:lnTo>
                <a:pt x="6434" y="0"/>
              </a:lnTo>
              <a:lnTo>
                <a:pt x="0" y="3032"/>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0.43815</cdr:x>
      <cdr:y>0.74893</cdr:y>
    </cdr:from>
    <cdr:to>
      <cdr:x>0.44396</cdr:x>
      <cdr:y>0.76613</cdr:y>
    </cdr:to>
    <cdr:sp macro="" textlink="">
      <cdr:nvSpPr>
        <cdr:cNvPr id="553" name="NDMPlot_Principal2Dash11262">
          <a:extLst xmlns:a="http://schemas.openxmlformats.org/drawingml/2006/main">
            <a:ext uri="{FF2B5EF4-FFF2-40B4-BE49-F238E27FC236}">
              <a16:creationId xmlns:a16="http://schemas.microsoft.com/office/drawing/2014/main" id="{A3E09C19-AF0C-4102-9D44-31BDD3907754}"/>
            </a:ext>
          </a:extLst>
        </cdr:cNvPr>
        <cdr:cNvSpPr/>
      </cdr:nvSpPr>
      <cdr:spPr>
        <a:xfrm xmlns:a="http://schemas.openxmlformats.org/drawingml/2006/main">
          <a:off x="4562858" y="5136193"/>
          <a:ext cx="60564" cy="117919"/>
        </a:xfrm>
        <a:custGeom xmlns:a="http://schemas.openxmlformats.org/drawingml/2006/main">
          <a:avLst/>
          <a:gdLst/>
          <a:ahLst/>
          <a:cxnLst/>
          <a:rect l="0" t="0" r="0" b="0"/>
          <a:pathLst>
            <a:path w="60564" h="117919">
              <a:moveTo>
                <a:pt x="60563" y="114887"/>
              </a:moveTo>
              <a:lnTo>
                <a:pt x="6434" y="0"/>
              </a:lnTo>
              <a:lnTo>
                <a:pt x="0" y="3031"/>
              </a:lnTo>
              <a:lnTo>
                <a:pt x="54129"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0.42983</cdr:x>
      <cdr:y>0.72213</cdr:y>
    </cdr:from>
    <cdr:to>
      <cdr:x>0.43565</cdr:x>
      <cdr:y>0.73933</cdr:y>
    </cdr:to>
    <cdr:sp macro="" textlink="">
      <cdr:nvSpPr>
        <cdr:cNvPr id="554" name="NDMPlot_Principal2Dash12263">
          <a:extLst xmlns:a="http://schemas.openxmlformats.org/drawingml/2006/main">
            <a:ext uri="{FF2B5EF4-FFF2-40B4-BE49-F238E27FC236}">
              <a16:creationId xmlns:a16="http://schemas.microsoft.com/office/drawing/2014/main" id="{3D993617-06BC-4DE9-A525-413584863CF3}"/>
            </a:ext>
          </a:extLst>
        </cdr:cNvPr>
        <cdr:cNvSpPr/>
      </cdr:nvSpPr>
      <cdr:spPr>
        <a:xfrm xmlns:a="http://schemas.openxmlformats.org/drawingml/2006/main">
          <a:off x="4476253" y="4952373"/>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0.42151</cdr:x>
      <cdr:y>0.69533</cdr:y>
    </cdr:from>
    <cdr:to>
      <cdr:x>0.42733</cdr:x>
      <cdr:y>0.71252</cdr:y>
    </cdr:to>
    <cdr:sp macro="" textlink="">
      <cdr:nvSpPr>
        <cdr:cNvPr id="555" name="NDMPlot_Principal2Dash13264">
          <a:extLst xmlns:a="http://schemas.openxmlformats.org/drawingml/2006/main">
            <a:ext uri="{FF2B5EF4-FFF2-40B4-BE49-F238E27FC236}">
              <a16:creationId xmlns:a16="http://schemas.microsoft.com/office/drawing/2014/main" id="{C0B6CCAD-CB2D-497C-BD2C-3471AF95054C}"/>
            </a:ext>
          </a:extLst>
        </cdr:cNvPr>
        <cdr:cNvSpPr/>
      </cdr:nvSpPr>
      <cdr:spPr>
        <a:xfrm xmlns:a="http://schemas.openxmlformats.org/drawingml/2006/main">
          <a:off x="4389648" y="4768553"/>
          <a:ext cx="60563" cy="117920"/>
        </a:xfrm>
        <a:custGeom xmlns:a="http://schemas.openxmlformats.org/drawingml/2006/main">
          <a:avLst/>
          <a:gdLst/>
          <a:ahLst/>
          <a:cxnLst/>
          <a:rect l="0" t="0" r="0" b="0"/>
          <a:pathLst>
            <a:path w="60563" h="117920">
              <a:moveTo>
                <a:pt x="60562" y="114887"/>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0.4132</cdr:x>
      <cdr:y>0.66852</cdr:y>
    </cdr:from>
    <cdr:to>
      <cdr:x>0.41901</cdr:x>
      <cdr:y>0.68572</cdr:y>
    </cdr:to>
    <cdr:sp macro="" textlink="">
      <cdr:nvSpPr>
        <cdr:cNvPr id="556" name="NDMPlot_Principal2Dash14265">
          <a:extLst xmlns:a="http://schemas.openxmlformats.org/drawingml/2006/main">
            <a:ext uri="{FF2B5EF4-FFF2-40B4-BE49-F238E27FC236}">
              <a16:creationId xmlns:a16="http://schemas.microsoft.com/office/drawing/2014/main" id="{7793DCE9-E449-4E95-B7B1-811D9636D02E}"/>
            </a:ext>
          </a:extLst>
        </cdr:cNvPr>
        <cdr:cNvSpPr/>
      </cdr:nvSpPr>
      <cdr:spPr>
        <a:xfrm xmlns:a="http://schemas.openxmlformats.org/drawingml/2006/main">
          <a:off x="4303042" y="4584733"/>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0.40488</cdr:x>
      <cdr:y>0.64172</cdr:y>
    </cdr:from>
    <cdr:to>
      <cdr:x>0.4107</cdr:x>
      <cdr:y>0.65891</cdr:y>
    </cdr:to>
    <cdr:sp macro="" textlink="">
      <cdr:nvSpPr>
        <cdr:cNvPr id="557" name="NDMPlot_Principal2Dash15266">
          <a:extLst xmlns:a="http://schemas.openxmlformats.org/drawingml/2006/main">
            <a:ext uri="{FF2B5EF4-FFF2-40B4-BE49-F238E27FC236}">
              <a16:creationId xmlns:a16="http://schemas.microsoft.com/office/drawing/2014/main" id="{7E23BD14-8BF7-45A1-B09E-9EF32D2863B1}"/>
            </a:ext>
          </a:extLst>
        </cdr:cNvPr>
        <cdr:cNvSpPr/>
      </cdr:nvSpPr>
      <cdr:spPr>
        <a:xfrm xmlns:a="http://schemas.openxmlformats.org/drawingml/2006/main">
          <a:off x="4216436" y="4400913"/>
          <a:ext cx="60564" cy="117920"/>
        </a:xfrm>
        <a:custGeom xmlns:a="http://schemas.openxmlformats.org/drawingml/2006/main">
          <a:avLst/>
          <a:gdLst/>
          <a:ahLst/>
          <a:cxnLst/>
          <a:rect l="0" t="0" r="0" b="0"/>
          <a:pathLst>
            <a:path w="60564" h="117920">
              <a:moveTo>
                <a:pt x="60563" y="114888"/>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0.39657</cdr:x>
      <cdr:y>0.61492</cdr:y>
    </cdr:from>
    <cdr:to>
      <cdr:x>0.40238</cdr:x>
      <cdr:y>0.63211</cdr:y>
    </cdr:to>
    <cdr:sp macro="" textlink="">
      <cdr:nvSpPr>
        <cdr:cNvPr id="558" name="NDMPlot_Principal2Dash16267">
          <a:extLst xmlns:a="http://schemas.openxmlformats.org/drawingml/2006/main">
            <a:ext uri="{FF2B5EF4-FFF2-40B4-BE49-F238E27FC236}">
              <a16:creationId xmlns:a16="http://schemas.microsoft.com/office/drawing/2014/main" id="{D84CBEB9-2FA8-487E-B937-67413D023CE4}"/>
            </a:ext>
          </a:extLst>
        </cdr:cNvPr>
        <cdr:cNvSpPr/>
      </cdr:nvSpPr>
      <cdr:spPr>
        <a:xfrm xmlns:a="http://schemas.openxmlformats.org/drawingml/2006/main">
          <a:off x="4129831" y="4217093"/>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0.38825</cdr:x>
      <cdr:y>0.58811</cdr:y>
    </cdr:from>
    <cdr:to>
      <cdr:x>0.39406</cdr:x>
      <cdr:y>0.60531</cdr:y>
    </cdr:to>
    <cdr:sp macro="" textlink="">
      <cdr:nvSpPr>
        <cdr:cNvPr id="559" name="NDMPlot_Principal2Dash17268">
          <a:extLst xmlns:a="http://schemas.openxmlformats.org/drawingml/2006/main">
            <a:ext uri="{FF2B5EF4-FFF2-40B4-BE49-F238E27FC236}">
              <a16:creationId xmlns:a16="http://schemas.microsoft.com/office/drawing/2014/main" id="{912FE33F-825D-41CA-9CB6-A313BC179F5E}"/>
            </a:ext>
          </a:extLst>
        </cdr:cNvPr>
        <cdr:cNvSpPr/>
      </cdr:nvSpPr>
      <cdr:spPr>
        <a:xfrm xmlns:a="http://schemas.openxmlformats.org/drawingml/2006/main">
          <a:off x="4043226" y="4033274"/>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0.37993</cdr:x>
      <cdr:y>0.56131</cdr:y>
    </cdr:from>
    <cdr:to>
      <cdr:x>0.38575</cdr:x>
      <cdr:y>0.5785</cdr:y>
    </cdr:to>
    <cdr:sp macro="" textlink="">
      <cdr:nvSpPr>
        <cdr:cNvPr id="560" name="NDMPlot_Principal2Dash18269">
          <a:extLst xmlns:a="http://schemas.openxmlformats.org/drawingml/2006/main">
            <a:ext uri="{FF2B5EF4-FFF2-40B4-BE49-F238E27FC236}">
              <a16:creationId xmlns:a16="http://schemas.microsoft.com/office/drawing/2014/main" id="{488A1ABF-E311-4061-8ACC-6C09B3F2028F}"/>
            </a:ext>
          </a:extLst>
        </cdr:cNvPr>
        <cdr:cNvSpPr/>
      </cdr:nvSpPr>
      <cdr:spPr>
        <a:xfrm xmlns:a="http://schemas.openxmlformats.org/drawingml/2006/main">
          <a:off x="3956620" y="3849454"/>
          <a:ext cx="60563" cy="117919"/>
        </a:xfrm>
        <a:custGeom xmlns:a="http://schemas.openxmlformats.org/drawingml/2006/main">
          <a:avLst/>
          <a:gdLst/>
          <a:ahLst/>
          <a:cxnLst/>
          <a:rect l="0" t="0" r="0" b="0"/>
          <a:pathLst>
            <a:path w="60563" h="117919">
              <a:moveTo>
                <a:pt x="60562" y="114887"/>
              </a:moveTo>
              <a:lnTo>
                <a:pt x="6434" y="0"/>
              </a:lnTo>
              <a:lnTo>
                <a:pt x="0" y="3031"/>
              </a:lnTo>
              <a:lnTo>
                <a:pt x="54129"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0.37162</cdr:x>
      <cdr:y>0.5345</cdr:y>
    </cdr:from>
    <cdr:to>
      <cdr:x>0.37743</cdr:x>
      <cdr:y>0.5517</cdr:y>
    </cdr:to>
    <cdr:sp macro="" textlink="">
      <cdr:nvSpPr>
        <cdr:cNvPr id="561" name="NDMPlot_Principal2Dash19270">
          <a:extLst xmlns:a="http://schemas.openxmlformats.org/drawingml/2006/main">
            <a:ext uri="{FF2B5EF4-FFF2-40B4-BE49-F238E27FC236}">
              <a16:creationId xmlns:a16="http://schemas.microsoft.com/office/drawing/2014/main" id="{1B1E3AF0-6AB9-4797-ADDF-CC2C861B3C0D}"/>
            </a:ext>
          </a:extLst>
        </cdr:cNvPr>
        <cdr:cNvSpPr/>
      </cdr:nvSpPr>
      <cdr:spPr>
        <a:xfrm xmlns:a="http://schemas.openxmlformats.org/drawingml/2006/main">
          <a:off x="3870015" y="3665634"/>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0.3633</cdr:x>
      <cdr:y>0.5077</cdr:y>
    </cdr:from>
    <cdr:to>
      <cdr:x>0.36912</cdr:x>
      <cdr:y>0.5249</cdr:y>
    </cdr:to>
    <cdr:sp macro="" textlink="">
      <cdr:nvSpPr>
        <cdr:cNvPr id="562" name="NDMPlot_Principal2Dash20271">
          <a:extLst xmlns:a="http://schemas.openxmlformats.org/drawingml/2006/main">
            <a:ext uri="{FF2B5EF4-FFF2-40B4-BE49-F238E27FC236}">
              <a16:creationId xmlns:a16="http://schemas.microsoft.com/office/drawing/2014/main" id="{0A5F9F9B-FBF1-421B-98E9-01FF3EE6D5FF}"/>
            </a:ext>
          </a:extLst>
        </cdr:cNvPr>
        <cdr:cNvSpPr/>
      </cdr:nvSpPr>
      <cdr:spPr>
        <a:xfrm xmlns:a="http://schemas.openxmlformats.org/drawingml/2006/main">
          <a:off x="3783409" y="3481814"/>
          <a:ext cx="60564" cy="117920"/>
        </a:xfrm>
        <a:custGeom xmlns:a="http://schemas.openxmlformats.org/drawingml/2006/main">
          <a:avLst/>
          <a:gdLst/>
          <a:ahLst/>
          <a:cxnLst/>
          <a:rect l="0" t="0" r="0" b="0"/>
          <a:pathLst>
            <a:path w="60564" h="117920">
              <a:moveTo>
                <a:pt x="60563"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0.35498</cdr:x>
      <cdr:y>0.4809</cdr:y>
    </cdr:from>
    <cdr:to>
      <cdr:x>0.3608</cdr:x>
      <cdr:y>0.49809</cdr:y>
    </cdr:to>
    <cdr:sp macro="" textlink="">
      <cdr:nvSpPr>
        <cdr:cNvPr id="563" name="NDMPlot_Principal2Dash21272">
          <a:extLst xmlns:a="http://schemas.openxmlformats.org/drawingml/2006/main">
            <a:ext uri="{FF2B5EF4-FFF2-40B4-BE49-F238E27FC236}">
              <a16:creationId xmlns:a16="http://schemas.microsoft.com/office/drawing/2014/main" id="{E66EB1B6-B934-4195-838F-D77E3D8661F8}"/>
            </a:ext>
          </a:extLst>
        </cdr:cNvPr>
        <cdr:cNvSpPr/>
      </cdr:nvSpPr>
      <cdr:spPr>
        <a:xfrm xmlns:a="http://schemas.openxmlformats.org/drawingml/2006/main">
          <a:off x="3696804" y="3297994"/>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0.34667</cdr:x>
      <cdr:y>0.45409</cdr:y>
    </cdr:from>
    <cdr:to>
      <cdr:x>0.35248</cdr:x>
      <cdr:y>0.47129</cdr:y>
    </cdr:to>
    <cdr:sp macro="" textlink="">
      <cdr:nvSpPr>
        <cdr:cNvPr id="564" name="NDMPlot_Principal2Dash22273">
          <a:extLst xmlns:a="http://schemas.openxmlformats.org/drawingml/2006/main">
            <a:ext uri="{FF2B5EF4-FFF2-40B4-BE49-F238E27FC236}">
              <a16:creationId xmlns:a16="http://schemas.microsoft.com/office/drawing/2014/main" id="{0AEB53DF-897A-46F9-8F7D-D1CBAD367672}"/>
            </a:ext>
          </a:extLst>
        </cdr:cNvPr>
        <cdr:cNvSpPr/>
      </cdr:nvSpPr>
      <cdr:spPr>
        <a:xfrm xmlns:a="http://schemas.openxmlformats.org/drawingml/2006/main">
          <a:off x="3610199" y="3114174"/>
          <a:ext cx="60562" cy="117920"/>
        </a:xfrm>
        <a:custGeom xmlns:a="http://schemas.openxmlformats.org/drawingml/2006/main">
          <a:avLst/>
          <a:gdLst/>
          <a:ahLst/>
          <a:cxnLst/>
          <a:rect l="0" t="0" r="0" b="0"/>
          <a:pathLst>
            <a:path w="60562" h="117920">
              <a:moveTo>
                <a:pt x="60561"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0.33835</cdr:x>
      <cdr:y>0.42729</cdr:y>
    </cdr:from>
    <cdr:to>
      <cdr:x>0.34417</cdr:x>
      <cdr:y>0.44448</cdr:y>
    </cdr:to>
    <cdr:sp macro="" textlink="">
      <cdr:nvSpPr>
        <cdr:cNvPr id="565" name="NDMPlot_Principal2Dash23274">
          <a:extLst xmlns:a="http://schemas.openxmlformats.org/drawingml/2006/main">
            <a:ext uri="{FF2B5EF4-FFF2-40B4-BE49-F238E27FC236}">
              <a16:creationId xmlns:a16="http://schemas.microsoft.com/office/drawing/2014/main" id="{5ECE2C75-3AF4-401C-9B53-52DE3BFC266D}"/>
            </a:ext>
          </a:extLst>
        </cdr:cNvPr>
        <cdr:cNvSpPr/>
      </cdr:nvSpPr>
      <cdr:spPr>
        <a:xfrm xmlns:a="http://schemas.openxmlformats.org/drawingml/2006/main">
          <a:off x="3523593" y="2930354"/>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0.33004</cdr:x>
      <cdr:y>0.40049</cdr:y>
    </cdr:from>
    <cdr:to>
      <cdr:x>0.33585</cdr:x>
      <cdr:y>0.41768</cdr:y>
    </cdr:to>
    <cdr:sp macro="" textlink="">
      <cdr:nvSpPr>
        <cdr:cNvPr id="566" name="NDMPlot_Principal2Dash24275">
          <a:extLst xmlns:a="http://schemas.openxmlformats.org/drawingml/2006/main">
            <a:ext uri="{FF2B5EF4-FFF2-40B4-BE49-F238E27FC236}">
              <a16:creationId xmlns:a16="http://schemas.microsoft.com/office/drawing/2014/main" id="{5822A6A4-7CFA-4FB4-AB76-3795FD4C0D24}"/>
            </a:ext>
          </a:extLst>
        </cdr:cNvPr>
        <cdr:cNvSpPr/>
      </cdr:nvSpPr>
      <cdr:spPr>
        <a:xfrm xmlns:a="http://schemas.openxmlformats.org/drawingml/2006/main">
          <a:off x="3436987" y="2746534"/>
          <a:ext cx="60564" cy="117920"/>
        </a:xfrm>
        <a:custGeom xmlns:a="http://schemas.openxmlformats.org/drawingml/2006/main">
          <a:avLst/>
          <a:gdLst/>
          <a:ahLst/>
          <a:cxnLst/>
          <a:rect l="0" t="0" r="0" b="0"/>
          <a:pathLst>
            <a:path w="60564" h="117920">
              <a:moveTo>
                <a:pt x="60563"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0.32172</cdr:x>
      <cdr:y>0.37368</cdr:y>
    </cdr:from>
    <cdr:to>
      <cdr:x>0.32753</cdr:x>
      <cdr:y>0.39088</cdr:y>
    </cdr:to>
    <cdr:sp macro="" textlink="">
      <cdr:nvSpPr>
        <cdr:cNvPr id="567" name="NDMPlot_Principal2Dash25276">
          <a:extLst xmlns:a="http://schemas.openxmlformats.org/drawingml/2006/main">
            <a:ext uri="{FF2B5EF4-FFF2-40B4-BE49-F238E27FC236}">
              <a16:creationId xmlns:a16="http://schemas.microsoft.com/office/drawing/2014/main" id="{36238FC3-9690-4C74-AE8D-B9DA124CFB4B}"/>
            </a:ext>
          </a:extLst>
        </cdr:cNvPr>
        <cdr:cNvSpPr/>
      </cdr:nvSpPr>
      <cdr:spPr>
        <a:xfrm xmlns:a="http://schemas.openxmlformats.org/drawingml/2006/main">
          <a:off x="3350382" y="2562715"/>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0.3134</cdr:x>
      <cdr:y>0.34688</cdr:y>
    </cdr:from>
    <cdr:to>
      <cdr:x>0.31922</cdr:x>
      <cdr:y>0.36407</cdr:y>
    </cdr:to>
    <cdr:sp macro="" textlink="">
      <cdr:nvSpPr>
        <cdr:cNvPr id="568" name="NDMPlot_Principal2Dash26277">
          <a:extLst xmlns:a="http://schemas.openxmlformats.org/drawingml/2006/main">
            <a:ext uri="{FF2B5EF4-FFF2-40B4-BE49-F238E27FC236}">
              <a16:creationId xmlns:a16="http://schemas.microsoft.com/office/drawing/2014/main" id="{95D22FD1-360D-4039-A0DE-4AF0F7CFD622}"/>
            </a:ext>
          </a:extLst>
        </cdr:cNvPr>
        <cdr:cNvSpPr/>
      </cdr:nvSpPr>
      <cdr:spPr>
        <a:xfrm xmlns:a="http://schemas.openxmlformats.org/drawingml/2006/main">
          <a:off x="3263777" y="2378895"/>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0.30509</cdr:x>
      <cdr:y>0.32008</cdr:y>
    </cdr:from>
    <cdr:to>
      <cdr:x>0.3109</cdr:x>
      <cdr:y>0.33727</cdr:y>
    </cdr:to>
    <cdr:sp macro="" textlink="">
      <cdr:nvSpPr>
        <cdr:cNvPr id="569" name="NDMPlot_Principal2Dash27278">
          <a:extLst xmlns:a="http://schemas.openxmlformats.org/drawingml/2006/main">
            <a:ext uri="{FF2B5EF4-FFF2-40B4-BE49-F238E27FC236}">
              <a16:creationId xmlns:a16="http://schemas.microsoft.com/office/drawing/2014/main" id="{0B9B96FF-7E38-42D4-8353-08512AF72C6E}"/>
            </a:ext>
          </a:extLst>
        </cdr:cNvPr>
        <cdr:cNvSpPr/>
      </cdr:nvSpPr>
      <cdr:spPr>
        <a:xfrm xmlns:a="http://schemas.openxmlformats.org/drawingml/2006/main">
          <a:off x="3177171" y="2195075"/>
          <a:ext cx="60563" cy="117920"/>
        </a:xfrm>
        <a:custGeom xmlns:a="http://schemas.openxmlformats.org/drawingml/2006/main">
          <a:avLst/>
          <a:gdLst/>
          <a:ahLst/>
          <a:cxnLst/>
          <a:rect l="0" t="0" r="0" b="0"/>
          <a:pathLst>
            <a:path w="60563" h="117920">
              <a:moveTo>
                <a:pt x="60562"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0.29677</cdr:x>
      <cdr:y>0.29327</cdr:y>
    </cdr:from>
    <cdr:to>
      <cdr:x>0.30259</cdr:x>
      <cdr:y>0.31047</cdr:y>
    </cdr:to>
    <cdr:sp macro="" textlink="">
      <cdr:nvSpPr>
        <cdr:cNvPr id="570" name="NDMPlot_Principal2Dash28279">
          <a:extLst xmlns:a="http://schemas.openxmlformats.org/drawingml/2006/main">
            <a:ext uri="{FF2B5EF4-FFF2-40B4-BE49-F238E27FC236}">
              <a16:creationId xmlns:a16="http://schemas.microsoft.com/office/drawing/2014/main" id="{2AE29A75-8A83-47F7-BBF6-9A2D84776F5E}"/>
            </a:ext>
          </a:extLst>
        </cdr:cNvPr>
        <cdr:cNvSpPr/>
      </cdr:nvSpPr>
      <cdr:spPr>
        <a:xfrm xmlns:a="http://schemas.openxmlformats.org/drawingml/2006/main">
          <a:off x="3090566" y="2011255"/>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0.28845</cdr:x>
      <cdr:y>0.26647</cdr:y>
    </cdr:from>
    <cdr:to>
      <cdr:x>0.29427</cdr:x>
      <cdr:y>0.28366</cdr:y>
    </cdr:to>
    <cdr:sp macro="" textlink="">
      <cdr:nvSpPr>
        <cdr:cNvPr id="571" name="NDMPlot_Principal2Dash29280">
          <a:extLst xmlns:a="http://schemas.openxmlformats.org/drawingml/2006/main">
            <a:ext uri="{FF2B5EF4-FFF2-40B4-BE49-F238E27FC236}">
              <a16:creationId xmlns:a16="http://schemas.microsoft.com/office/drawing/2014/main" id="{ED34C6B8-D4CE-4495-A884-B85308C736C3}"/>
            </a:ext>
          </a:extLst>
        </cdr:cNvPr>
        <cdr:cNvSpPr/>
      </cdr:nvSpPr>
      <cdr:spPr>
        <a:xfrm xmlns:a="http://schemas.openxmlformats.org/drawingml/2006/main">
          <a:off x="3003960" y="1827435"/>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0.28014</cdr:x>
      <cdr:y>0.23966</cdr:y>
    </cdr:from>
    <cdr:to>
      <cdr:x>0.28595</cdr:x>
      <cdr:y>0.25686</cdr:y>
    </cdr:to>
    <cdr:sp macro="" textlink="">
      <cdr:nvSpPr>
        <cdr:cNvPr id="572" name="NDMPlot_Principal2Dash30281">
          <a:extLst xmlns:a="http://schemas.openxmlformats.org/drawingml/2006/main">
            <a:ext uri="{FF2B5EF4-FFF2-40B4-BE49-F238E27FC236}">
              <a16:creationId xmlns:a16="http://schemas.microsoft.com/office/drawing/2014/main" id="{A01FE587-E531-47B2-BE31-B47648773E8E}"/>
            </a:ext>
          </a:extLst>
        </cdr:cNvPr>
        <cdr:cNvSpPr/>
      </cdr:nvSpPr>
      <cdr:spPr>
        <a:xfrm xmlns:a="http://schemas.openxmlformats.org/drawingml/2006/main">
          <a:off x="2917355" y="1643615"/>
          <a:ext cx="60563" cy="117920"/>
        </a:xfrm>
        <a:custGeom xmlns:a="http://schemas.openxmlformats.org/drawingml/2006/main">
          <a:avLst/>
          <a:gdLst/>
          <a:ahLst/>
          <a:cxnLst/>
          <a:rect l="0" t="0" r="0" b="0"/>
          <a:pathLst>
            <a:path w="60563" h="117920">
              <a:moveTo>
                <a:pt x="60562" y="114888"/>
              </a:moveTo>
              <a:lnTo>
                <a:pt x="6434" y="0"/>
              </a:lnTo>
              <a:lnTo>
                <a:pt x="0" y="3032"/>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0.27182</cdr:x>
      <cdr:y>0.21286</cdr:y>
    </cdr:from>
    <cdr:to>
      <cdr:x>0.27764</cdr:x>
      <cdr:y>0.23005</cdr:y>
    </cdr:to>
    <cdr:sp macro="" textlink="">
      <cdr:nvSpPr>
        <cdr:cNvPr id="573" name="NDMPlot_Principal2Dash31282">
          <a:extLst xmlns:a="http://schemas.openxmlformats.org/drawingml/2006/main">
            <a:ext uri="{FF2B5EF4-FFF2-40B4-BE49-F238E27FC236}">
              <a16:creationId xmlns:a16="http://schemas.microsoft.com/office/drawing/2014/main" id="{4B0FEDBD-7FD3-4DE2-B65E-E783B9DCDA5B}"/>
            </a:ext>
          </a:extLst>
        </cdr:cNvPr>
        <cdr:cNvSpPr/>
      </cdr:nvSpPr>
      <cdr:spPr>
        <a:xfrm xmlns:a="http://schemas.openxmlformats.org/drawingml/2006/main">
          <a:off x="2830750" y="1459796"/>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0.26351</cdr:x>
      <cdr:y>0.18606</cdr:y>
    </cdr:from>
    <cdr:to>
      <cdr:x>0.26932</cdr:x>
      <cdr:y>0.20325</cdr:y>
    </cdr:to>
    <cdr:sp macro="" textlink="">
      <cdr:nvSpPr>
        <cdr:cNvPr id="574" name="NDMPlot_Principal2Dash32283">
          <a:extLst xmlns:a="http://schemas.openxmlformats.org/drawingml/2006/main">
            <a:ext uri="{FF2B5EF4-FFF2-40B4-BE49-F238E27FC236}">
              <a16:creationId xmlns:a16="http://schemas.microsoft.com/office/drawing/2014/main" id="{88A7BC69-3418-4755-BB9A-D294CFA409E5}"/>
            </a:ext>
          </a:extLst>
        </cdr:cNvPr>
        <cdr:cNvSpPr/>
      </cdr:nvSpPr>
      <cdr:spPr>
        <a:xfrm xmlns:a="http://schemas.openxmlformats.org/drawingml/2006/main">
          <a:off x="2744144" y="1275976"/>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0.25519</cdr:x>
      <cdr:y>0.15925</cdr:y>
    </cdr:from>
    <cdr:to>
      <cdr:x>0.261</cdr:x>
      <cdr:y>0.17645</cdr:y>
    </cdr:to>
    <cdr:sp macro="" textlink="">
      <cdr:nvSpPr>
        <cdr:cNvPr id="575" name="NDMPlot_Principal2Dash33284">
          <a:extLst xmlns:a="http://schemas.openxmlformats.org/drawingml/2006/main">
            <a:ext uri="{FF2B5EF4-FFF2-40B4-BE49-F238E27FC236}">
              <a16:creationId xmlns:a16="http://schemas.microsoft.com/office/drawing/2014/main" id="{6316B891-62C9-44FD-8689-600296BF17D2}"/>
            </a:ext>
          </a:extLst>
        </cdr:cNvPr>
        <cdr:cNvSpPr/>
      </cdr:nvSpPr>
      <cdr:spPr>
        <a:xfrm xmlns:a="http://schemas.openxmlformats.org/drawingml/2006/main">
          <a:off x="2657539" y="1092156"/>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0.24687</cdr:x>
      <cdr:y>0.13245</cdr:y>
    </cdr:from>
    <cdr:to>
      <cdr:x>0.25269</cdr:x>
      <cdr:y>0.14964</cdr:y>
    </cdr:to>
    <cdr:sp macro="" textlink="">
      <cdr:nvSpPr>
        <cdr:cNvPr id="576" name="NDMPlot_Principal2Dash34285">
          <a:extLst xmlns:a="http://schemas.openxmlformats.org/drawingml/2006/main">
            <a:ext uri="{FF2B5EF4-FFF2-40B4-BE49-F238E27FC236}">
              <a16:creationId xmlns:a16="http://schemas.microsoft.com/office/drawing/2014/main" id="{075CE122-B70F-4E6F-93EF-C52A89DD266B}"/>
            </a:ext>
          </a:extLst>
        </cdr:cNvPr>
        <cdr:cNvSpPr/>
      </cdr:nvSpPr>
      <cdr:spPr>
        <a:xfrm xmlns:a="http://schemas.openxmlformats.org/drawingml/2006/main">
          <a:off x="2570933" y="908336"/>
          <a:ext cx="60563" cy="117920"/>
        </a:xfrm>
        <a:custGeom xmlns:a="http://schemas.openxmlformats.org/drawingml/2006/main">
          <a:avLst/>
          <a:gdLst/>
          <a:ahLst/>
          <a:cxnLst/>
          <a:rect l="0" t="0" r="0" b="0"/>
          <a:pathLst>
            <a:path w="60563" h="117920">
              <a:moveTo>
                <a:pt x="60562" y="114887"/>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0.23856</cdr:x>
      <cdr:y>0.10565</cdr:y>
    </cdr:from>
    <cdr:to>
      <cdr:x>0.24437</cdr:x>
      <cdr:y>0.12284</cdr:y>
    </cdr:to>
    <cdr:sp macro="" textlink="">
      <cdr:nvSpPr>
        <cdr:cNvPr id="577" name="NDMPlot_Principal2Dash35286">
          <a:extLst xmlns:a="http://schemas.openxmlformats.org/drawingml/2006/main">
            <a:ext uri="{FF2B5EF4-FFF2-40B4-BE49-F238E27FC236}">
              <a16:creationId xmlns:a16="http://schemas.microsoft.com/office/drawing/2014/main" id="{BA7293BE-73D8-4E42-B72E-ABF41BF2B190}"/>
            </a:ext>
          </a:extLst>
        </cdr:cNvPr>
        <cdr:cNvSpPr/>
      </cdr:nvSpPr>
      <cdr:spPr>
        <a:xfrm xmlns:a="http://schemas.openxmlformats.org/drawingml/2006/main">
          <a:off x="2484328" y="724516"/>
          <a:ext cx="60563" cy="117920"/>
        </a:xfrm>
        <a:custGeom xmlns:a="http://schemas.openxmlformats.org/drawingml/2006/main">
          <a:avLst/>
          <a:gdLst/>
          <a:ahLst/>
          <a:cxnLst/>
          <a:rect l="0" t="0" r="0" b="0"/>
          <a:pathLst>
            <a:path w="60563" h="117920">
              <a:moveTo>
                <a:pt x="60562"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0.37732</cdr:x>
      <cdr:y>0.56265</cdr:y>
    </cdr:from>
    <cdr:to>
      <cdr:x>0.38952</cdr:x>
      <cdr:y>0.58117</cdr:y>
    </cdr:to>
    <cdr:sp macro="" textlink="">
      <cdr:nvSpPr>
        <cdr:cNvPr id="578" name="NDMPlot_LoadPoint">
          <a:extLst xmlns:a="http://schemas.openxmlformats.org/drawingml/2006/main">
            <a:ext uri="{FF2B5EF4-FFF2-40B4-BE49-F238E27FC236}">
              <a16:creationId xmlns:a16="http://schemas.microsoft.com/office/drawing/2014/main" id="{28AA3C39-045B-4F0F-A10A-800A7D55271B}"/>
            </a:ext>
          </a:extLst>
        </cdr:cNvPr>
        <cdr:cNvSpPr/>
      </cdr:nvSpPr>
      <cdr:spPr>
        <a:xfrm xmlns:a="http://schemas.openxmlformats.org/drawingml/2006/main">
          <a:off x="3929414" y="3858655"/>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579" name="NDMPlot_AxisLabelX">
          <a:extLst xmlns:a="http://schemas.openxmlformats.org/drawingml/2006/main">
            <a:ext uri="{FF2B5EF4-FFF2-40B4-BE49-F238E27FC236}">
              <a16:creationId xmlns:a16="http://schemas.microsoft.com/office/drawing/2014/main" id="{C6B9DF77-A9EC-4E21-835C-1F7A28368A3C}"/>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580" name="NDMPlot_AxisLabelY">
          <a:extLst xmlns:a="http://schemas.openxmlformats.org/drawingml/2006/main">
            <a:ext uri="{FF2B5EF4-FFF2-40B4-BE49-F238E27FC236}">
              <a16:creationId xmlns:a16="http://schemas.microsoft.com/office/drawing/2014/main" id="{21108A5D-EA62-47E5-9948-6FA3A6533A8C}"/>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581" name="NDMPlot_Title">
          <a:extLst xmlns:a="http://schemas.openxmlformats.org/drawingml/2006/main">
            <a:ext uri="{FF2B5EF4-FFF2-40B4-BE49-F238E27FC236}">
              <a16:creationId xmlns:a16="http://schemas.microsoft.com/office/drawing/2014/main" id="{04BFCD18-0470-43F7-ABC7-E8D0BB041200}"/>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2A238-5B46-4DE5-A310-2EDADD9E7A2D}">
  <sheetPr codeName="Лист1"/>
  <dimension ref="A1:EM501"/>
  <sheetViews>
    <sheetView workbookViewId="0">
      <selection activeCell="Q5" sqref="Q5"/>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4" t="s">
        <v>1981</v>
      </c>
      <c r="AJ1" s="1"/>
      <c r="AK1" s="1"/>
      <c r="AL1" s="1"/>
      <c r="AM1" s="1"/>
      <c r="AN1" s="1"/>
      <c r="AO1" s="1"/>
      <c r="AP1" s="1"/>
      <c r="AQ1" s="1"/>
      <c r="AR1" s="1"/>
      <c r="AS1" s="1"/>
      <c r="AT1" s="1"/>
      <c r="AU1" s="1"/>
      <c r="AV1" s="1"/>
      <c r="AW1" s="1"/>
      <c r="AX1" s="1"/>
      <c r="AY1" s="1"/>
      <c r="AZ1" s="1"/>
      <c r="BA1" s="1"/>
      <c r="BB1" s="1"/>
      <c r="BC1" s="1"/>
      <c r="BD1" s="1"/>
      <c r="BE1" s="1"/>
      <c r="BF1" s="1"/>
      <c r="BG1" s="1"/>
      <c r="BH1" s="1"/>
      <c r="BI1" s="1" t="s">
        <v>480</v>
      </c>
      <c r="BJ1" s="1"/>
      <c r="BK1" s="1"/>
      <c r="BL1" s="1"/>
      <c r="BM1" s="1"/>
      <c r="BN1" s="1"/>
      <c r="BO1" s="1"/>
      <c r="BP1" s="1"/>
      <c r="BQ1" s="1"/>
      <c r="BR1" s="1" t="s">
        <v>262</v>
      </c>
      <c r="BS1" s="1" t="s">
        <v>265</v>
      </c>
      <c r="BT1" s="1" t="s">
        <v>269</v>
      </c>
      <c r="BU1" s="1" t="s">
        <v>272</v>
      </c>
      <c r="BV1" s="1" t="s">
        <v>281</v>
      </c>
      <c r="BW1" s="1" t="s">
        <v>276</v>
      </c>
      <c r="BX1" s="1" t="s">
        <v>303</v>
      </c>
      <c r="BY1" s="1" t="s">
        <v>305</v>
      </c>
      <c r="BZ1" s="1" t="s">
        <v>307</v>
      </c>
      <c r="CA1" s="1"/>
      <c r="CB1" s="1" t="s">
        <v>21</v>
      </c>
      <c r="CC1" s="1" t="s">
        <v>8</v>
      </c>
      <c r="CD1" s="1" t="s">
        <v>8</v>
      </c>
      <c r="CE1" s="1" t="s">
        <v>598</v>
      </c>
      <c r="CF1" s="1" t="s">
        <v>601</v>
      </c>
      <c r="CG1" s="1" t="s">
        <v>97</v>
      </c>
      <c r="CH1" s="1">
        <v>1</v>
      </c>
      <c r="CI1" s="1">
        <v>1</v>
      </c>
      <c r="CJ1" s="1" t="s">
        <v>603</v>
      </c>
      <c r="CK1" s="1" t="s">
        <v>111</v>
      </c>
      <c r="CL1" s="1" t="s">
        <v>71</v>
      </c>
      <c r="CM1" s="1" t="s">
        <v>607</v>
      </c>
      <c r="CN1" s="1" t="s">
        <v>41</v>
      </c>
      <c r="CO1" s="1" t="s">
        <v>8</v>
      </c>
      <c r="CP1" s="1" t="s">
        <v>71</v>
      </c>
      <c r="CQ1" s="1" t="s">
        <v>80</v>
      </c>
      <c r="CR1" s="1" t="s">
        <v>8</v>
      </c>
      <c r="CS1" s="1" t="s">
        <v>71</v>
      </c>
      <c r="CT1" s="1" t="s">
        <v>604</v>
      </c>
      <c r="CU1" s="1" t="s">
        <v>144</v>
      </c>
      <c r="CV1" s="1" t="s">
        <v>71</v>
      </c>
      <c r="CW1" s="1" t="s">
        <v>71</v>
      </c>
      <c r="CX1" s="1" t="s">
        <v>134</v>
      </c>
      <c r="CY1" s="1" t="s">
        <v>616</v>
      </c>
      <c r="CZ1" s="1" t="s">
        <v>617</v>
      </c>
      <c r="DA1" s="1" t="s">
        <v>8</v>
      </c>
      <c r="DB1" s="1" t="s">
        <v>154</v>
      </c>
      <c r="DC1" s="1" t="s">
        <v>8</v>
      </c>
      <c r="DD1" s="1" t="s">
        <v>8</v>
      </c>
      <c r="DE1" s="1" t="s">
        <v>8</v>
      </c>
      <c r="DF1" s="1" t="s">
        <v>8</v>
      </c>
      <c r="DG1" s="1" t="s">
        <v>8</v>
      </c>
      <c r="DH1" s="1" t="s">
        <v>8</v>
      </c>
      <c r="DI1" s="1" t="s">
        <v>8</v>
      </c>
      <c r="DJ1" s="1" t="s">
        <v>154</v>
      </c>
      <c r="DK1" s="1" t="s">
        <v>8</v>
      </c>
      <c r="DL1" s="1" t="s">
        <v>8</v>
      </c>
      <c r="DM1" s="1" t="s">
        <v>8</v>
      </c>
      <c r="DN1" s="1" t="s">
        <v>8</v>
      </c>
      <c r="DO1" s="1" t="s">
        <v>232</v>
      </c>
      <c r="DP1" s="1" t="s">
        <v>149</v>
      </c>
      <c r="DQ1" s="1" t="s">
        <v>8</v>
      </c>
      <c r="DR1" s="1" t="s">
        <v>381</v>
      </c>
      <c r="DS1" s="1" t="s">
        <v>344</v>
      </c>
      <c r="DT1" s="1" t="s">
        <v>391</v>
      </c>
      <c r="DU1" s="1" t="s">
        <v>344</v>
      </c>
      <c r="DV1" s="1" t="s">
        <v>417</v>
      </c>
      <c r="DW1" s="1" t="s">
        <v>273</v>
      </c>
      <c r="DX1" s="1" t="s">
        <v>8</v>
      </c>
      <c r="DY1" s="1" t="s">
        <v>437</v>
      </c>
      <c r="DZ1" s="1" t="s">
        <v>454</v>
      </c>
      <c r="EA1" s="1" t="s">
        <v>623</v>
      </c>
      <c r="EB1" s="1" t="s">
        <v>262</v>
      </c>
      <c r="EC1" s="1" t="s">
        <v>480</v>
      </c>
      <c r="ED1" s="1" t="s">
        <v>525</v>
      </c>
      <c r="EE1" s="1" t="s">
        <v>535</v>
      </c>
      <c r="EF1" s="1" t="s">
        <v>480</v>
      </c>
      <c r="EG1" t="s">
        <v>525</v>
      </c>
      <c r="EH1" t="s">
        <v>480</v>
      </c>
      <c r="EI1" t="s">
        <v>525</v>
      </c>
      <c r="EL1" t="str">
        <f>$J$39</f>
        <v>PR1</v>
      </c>
      <c r="EM1" t="s">
        <v>71</v>
      </c>
    </row>
    <row r="2" spans="1:143" x14ac:dyDescent="0.25">
      <c r="A2" s="1"/>
      <c r="B2" s="1"/>
      <c r="C2" s="1"/>
      <c r="D2" s="1"/>
      <c r="E2" s="1"/>
      <c r="F2" s="1"/>
      <c r="G2" s="1"/>
      <c r="H2" s="104" t="s">
        <v>1987</v>
      </c>
      <c r="I2" s="103"/>
      <c r="J2" s="103"/>
      <c r="K2" s="103"/>
      <c r="L2" s="1"/>
      <c r="M2" s="1"/>
      <c r="N2" s="1"/>
      <c r="O2" s="104" t="s">
        <v>1988</v>
      </c>
      <c r="P2" s="103"/>
      <c r="Q2" s="103"/>
      <c r="R2" s="103"/>
      <c r="S2" s="103"/>
      <c r="T2" s="103"/>
      <c r="U2" s="103"/>
      <c r="V2" s="1"/>
      <c r="W2" s="1"/>
      <c r="X2" s="1"/>
      <c r="Y2" s="1"/>
      <c r="Z2" s="1"/>
      <c r="AA2" s="1"/>
      <c r="AB2" s="1"/>
      <c r="AC2" s="1"/>
      <c r="AD2" s="1"/>
      <c r="AE2" s="1"/>
      <c r="AF2" s="1"/>
      <c r="AG2" s="1"/>
      <c r="AH2" s="1"/>
      <c r="AI2" s="5" t="s">
        <v>337</v>
      </c>
      <c r="AJ2" s="5" t="s">
        <v>338</v>
      </c>
      <c r="AK2" s="5" t="s">
        <v>339</v>
      </c>
      <c r="AL2" s="5" t="s">
        <v>340</v>
      </c>
      <c r="AM2" s="5" t="s">
        <v>341</v>
      </c>
      <c r="AN2" s="5" t="s">
        <v>342</v>
      </c>
      <c r="AO2" s="1"/>
      <c r="AP2" s="1"/>
      <c r="AQ2" s="1"/>
      <c r="AR2" s="1"/>
      <c r="AS2" s="1"/>
      <c r="AT2" s="1"/>
      <c r="AU2" s="1"/>
      <c r="AV2" s="1"/>
      <c r="AW2" s="1"/>
      <c r="AX2" s="1"/>
      <c r="AY2" s="1"/>
      <c r="AZ2" s="1"/>
      <c r="BA2" s="1"/>
      <c r="BB2" s="1"/>
      <c r="BC2" s="1"/>
      <c r="BD2" s="1"/>
      <c r="BE2" s="1"/>
      <c r="BF2" s="1"/>
      <c r="BG2" s="1"/>
      <c r="BH2" s="1"/>
      <c r="BI2" s="1" t="s">
        <v>484</v>
      </c>
      <c r="BJ2" s="1"/>
      <c r="BK2" s="1"/>
      <c r="BL2" s="1"/>
      <c r="BM2" s="1"/>
      <c r="BN2" s="1"/>
      <c r="BO2" s="1"/>
      <c r="BP2" s="1"/>
      <c r="BQ2" s="1"/>
      <c r="BR2" s="1" t="s">
        <v>277</v>
      </c>
      <c r="BS2" s="1" t="s">
        <v>278</v>
      </c>
      <c r="BT2" s="1" t="s">
        <v>279</v>
      </c>
      <c r="BU2" s="1" t="s">
        <v>280</v>
      </c>
      <c r="BV2" s="1" t="s">
        <v>282</v>
      </c>
      <c r="BW2" s="1" t="s">
        <v>285</v>
      </c>
      <c r="BX2" s="1" t="s">
        <v>302</v>
      </c>
      <c r="BY2" s="1" t="s">
        <v>308</v>
      </c>
      <c r="BZ2" s="1" t="s">
        <v>309</v>
      </c>
      <c r="CA2" s="1"/>
      <c r="CB2" s="1" t="s">
        <v>597</v>
      </c>
      <c r="CC2" s="1" t="s">
        <v>212</v>
      </c>
      <c r="CD2" s="1" t="s">
        <v>212</v>
      </c>
      <c r="CE2" s="1" t="s">
        <v>14</v>
      </c>
      <c r="CF2" s="1" t="s">
        <v>88</v>
      </c>
      <c r="CG2" s="1" t="s">
        <v>602</v>
      </c>
      <c r="CH2" s="1">
        <v>-1</v>
      </c>
      <c r="CI2" s="1">
        <v>-1</v>
      </c>
      <c r="CJ2" s="1" t="s">
        <v>104</v>
      </c>
      <c r="CK2" s="1" t="s">
        <v>605</v>
      </c>
      <c r="CL2" s="1" t="s">
        <v>606</v>
      </c>
      <c r="CM2" s="1" t="s">
        <v>608</v>
      </c>
      <c r="CN2" s="1" t="s">
        <v>610</v>
      </c>
      <c r="CO2" s="1" t="s">
        <v>212</v>
      </c>
      <c r="CP2" s="1" t="s">
        <v>611</v>
      </c>
      <c r="CQ2" s="1" t="s">
        <v>613</v>
      </c>
      <c r="CR2" s="1" t="s">
        <v>212</v>
      </c>
      <c r="CS2" s="1" t="s">
        <v>604</v>
      </c>
      <c r="CT2" s="1" t="s">
        <v>71</v>
      </c>
      <c r="CU2" s="1" t="s">
        <v>614</v>
      </c>
      <c r="CV2" s="1" t="s">
        <v>294</v>
      </c>
      <c r="CW2" s="1" t="s">
        <v>611</v>
      </c>
      <c r="CX2" s="1" t="s">
        <v>615</v>
      </c>
      <c r="CY2" s="1" t="s">
        <v>136</v>
      </c>
      <c r="CZ2" s="1" t="s">
        <v>161</v>
      </c>
      <c r="DA2" s="1" t="s">
        <v>212</v>
      </c>
      <c r="DB2" s="1" t="s">
        <v>164</v>
      </c>
      <c r="DC2" s="1" t="s">
        <v>212</v>
      </c>
      <c r="DD2" s="1" t="s">
        <v>212</v>
      </c>
      <c r="DE2" s="1" t="s">
        <v>212</v>
      </c>
      <c r="DF2" s="1" t="s">
        <v>212</v>
      </c>
      <c r="DG2" s="1" t="s">
        <v>212</v>
      </c>
      <c r="DH2" s="1" t="s">
        <v>212</v>
      </c>
      <c r="DI2" s="1" t="s">
        <v>212</v>
      </c>
      <c r="DJ2" s="1" t="s">
        <v>164</v>
      </c>
      <c r="DK2" s="1" t="s">
        <v>212</v>
      </c>
      <c r="DL2" s="1" t="s">
        <v>212</v>
      </c>
      <c r="DM2" s="1" t="s">
        <v>212</v>
      </c>
      <c r="DN2" s="1" t="s">
        <v>212</v>
      </c>
      <c r="DO2" s="1" t="s">
        <v>619</v>
      </c>
      <c r="DP2" s="1">
        <f t="shared" ref="DP2:DP65" si="0">IF(ROW(A1)&gt;ROWS(rngLoadCombinations)-1,"",INDEX(rngLoadCombinations,ROW(A1)+1,1))</f>
        <v>1</v>
      </c>
      <c r="DQ2" s="1" t="s">
        <v>212</v>
      </c>
      <c r="DR2" s="1" t="s">
        <v>398</v>
      </c>
      <c r="DS2" s="1" t="s">
        <v>346</v>
      </c>
      <c r="DT2" s="1" t="s">
        <v>403</v>
      </c>
      <c r="DU2" s="1" t="s">
        <v>346</v>
      </c>
      <c r="DV2" s="1" t="s">
        <v>620</v>
      </c>
      <c r="DW2" s="1" t="s">
        <v>422</v>
      </c>
      <c r="DX2" s="1" t="s">
        <v>212</v>
      </c>
      <c r="DY2" s="1" t="s">
        <v>625</v>
      </c>
      <c r="DZ2" s="1" t="s">
        <v>626</v>
      </c>
      <c r="EA2" s="1" t="s">
        <v>457</v>
      </c>
      <c r="EB2" s="1" t="s">
        <v>225</v>
      </c>
      <c r="EC2" s="1" t="s">
        <v>484</v>
      </c>
      <c r="ED2" s="1" t="s">
        <v>534</v>
      </c>
      <c r="EE2" s="1" t="s">
        <v>488</v>
      </c>
      <c r="EF2" s="1" t="s">
        <v>484</v>
      </c>
      <c r="EG2" t="s">
        <v>534</v>
      </c>
      <c r="EH2" t="s">
        <v>484</v>
      </c>
      <c r="EI2" t="s">
        <v>534</v>
      </c>
      <c r="EL2" t="str">
        <f>$K$39</f>
        <v>PR2</v>
      </c>
      <c r="EM2" t="s">
        <v>292</v>
      </c>
    </row>
    <row r="3" spans="1:143" x14ac:dyDescent="0.25">
      <c r="A3" s="7" t="s">
        <v>1</v>
      </c>
      <c r="B3" s="8" t="s">
        <v>2</v>
      </c>
      <c r="C3" s="8" t="s">
        <v>3</v>
      </c>
      <c r="D3" s="9" t="s">
        <v>4</v>
      </c>
      <c r="E3" s="8" t="s">
        <v>5</v>
      </c>
      <c r="F3" s="1"/>
      <c r="G3" s="1"/>
      <c r="H3" s="7" t="s">
        <v>257</v>
      </c>
      <c r="I3" s="7" t="s">
        <v>258</v>
      </c>
      <c r="J3" s="8" t="s">
        <v>259</v>
      </c>
      <c r="K3" s="7" t="s">
        <v>260</v>
      </c>
      <c r="L3" s="1"/>
      <c r="M3" s="1"/>
      <c r="N3" s="1"/>
      <c r="O3" s="7" t="s">
        <v>287</v>
      </c>
      <c r="P3" s="7" t="str">
        <f>"N, "&amp;INDEX(rngUnitSettings,MATCH("Force",INDEX(rngUnitSettings,,1),0),2)</f>
        <v>N, tf</v>
      </c>
      <c r="Q3" s="7" t="str">
        <f>"Mx, "&amp;INDEX(rngUnitSettings,MATCH("Moment",INDEX(rngUnitSettings,,1),0),2)</f>
        <v>Mx, tf*m</v>
      </c>
      <c r="R3" s="7" t="str">
        <f>"My, "&amp;INDEX(rngUnitSettings,MATCH("Moment",INDEX(rngUnitSettings,,1),0),2)</f>
        <v>My, tf*m</v>
      </c>
      <c r="S3" s="7" t="s">
        <v>288</v>
      </c>
      <c r="T3" s="7" t="s">
        <v>289</v>
      </c>
      <c r="U3" s="9" t="s">
        <v>290</v>
      </c>
      <c r="V3" s="1"/>
      <c r="W3" s="1"/>
      <c r="X3" s="1"/>
      <c r="Y3" s="1"/>
      <c r="Z3" s="1"/>
      <c r="AA3" s="1"/>
      <c r="AB3" s="1"/>
      <c r="AC3" s="1"/>
      <c r="AD3" s="1"/>
      <c r="AE3" s="1"/>
      <c r="AF3" s="1"/>
      <c r="AG3" s="1"/>
      <c r="AH3" s="1"/>
      <c r="AI3" s="6" t="s">
        <v>164</v>
      </c>
      <c r="AJ3" s="6" t="s">
        <v>343</v>
      </c>
      <c r="AK3" s="6" t="s">
        <v>344</v>
      </c>
      <c r="AL3" s="6" t="s">
        <v>302</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263</v>
      </c>
      <c r="BS3" s="1" t="s">
        <v>266</v>
      </c>
      <c r="BT3" s="1" t="s">
        <v>268</v>
      </c>
      <c r="BU3" s="1" t="s">
        <v>271</v>
      </c>
      <c r="BV3" s="1" t="s">
        <v>274</v>
      </c>
      <c r="BW3" s="1"/>
      <c r="BX3" s="1"/>
      <c r="BY3" s="1"/>
      <c r="BZ3" s="1"/>
      <c r="CA3" s="1"/>
      <c r="CB3" s="1"/>
      <c r="CC3" s="1"/>
      <c r="CD3" s="1"/>
      <c r="CE3" s="1" t="s">
        <v>599</v>
      </c>
      <c r="CF3" s="1"/>
      <c r="CG3" s="1"/>
      <c r="CH3" s="1"/>
      <c r="CI3" s="1"/>
      <c r="CJ3" s="1" t="s">
        <v>604</v>
      </c>
      <c r="CK3" s="1"/>
      <c r="CL3" s="1"/>
      <c r="CM3" s="1" t="s">
        <v>609</v>
      </c>
      <c r="CN3" s="1"/>
      <c r="CO3" s="1"/>
      <c r="CP3" s="1" t="s">
        <v>612</v>
      </c>
      <c r="CQ3" s="1" t="s">
        <v>610</v>
      </c>
      <c r="CR3" s="1"/>
      <c r="CS3" s="1"/>
      <c r="CT3" s="1" t="s">
        <v>142</v>
      </c>
      <c r="CU3" s="1"/>
      <c r="CV3" s="1" t="s">
        <v>295</v>
      </c>
      <c r="CW3" s="1" t="s">
        <v>612</v>
      </c>
      <c r="CX3" s="1"/>
      <c r="CY3" s="1"/>
      <c r="CZ3" s="1"/>
      <c r="DA3" s="1"/>
      <c r="DB3" s="1" t="s">
        <v>618</v>
      </c>
      <c r="DC3" s="1"/>
      <c r="DD3" s="1"/>
      <c r="DE3" s="1"/>
      <c r="DF3" s="1"/>
      <c r="DG3" s="1"/>
      <c r="DH3" s="1"/>
      <c r="DI3" s="1"/>
      <c r="DJ3" s="1" t="s">
        <v>618</v>
      </c>
      <c r="DK3" s="1"/>
      <c r="DL3" s="1"/>
      <c r="DM3" s="1"/>
      <c r="DN3" s="1"/>
      <c r="DO3" s="1"/>
      <c r="DP3" s="1">
        <f t="shared" si="0"/>
        <v>0</v>
      </c>
      <c r="DQ3" s="1"/>
      <c r="DR3" s="1"/>
      <c r="DS3" s="1"/>
      <c r="DT3" s="1"/>
      <c r="DU3" s="1"/>
      <c r="DV3" s="1" t="s">
        <v>621</v>
      </c>
      <c r="DW3" s="1"/>
      <c r="DX3" s="1"/>
      <c r="DY3" s="1"/>
      <c r="DZ3" s="1" t="s">
        <v>627</v>
      </c>
      <c r="EA3" s="1" t="s">
        <v>624</v>
      </c>
      <c r="EB3" s="1"/>
      <c r="EC3" s="1"/>
      <c r="ED3" s="1"/>
      <c r="EE3" s="1" t="s">
        <v>536</v>
      </c>
      <c r="EF3" s="1"/>
      <c r="EL3" t="str">
        <f>$L$39</f>
        <v>PR3</v>
      </c>
      <c r="EM3" t="s">
        <v>293</v>
      </c>
    </row>
    <row r="4" spans="1:143" x14ac:dyDescent="0.25">
      <c r="A4" s="7" t="s">
        <v>6</v>
      </c>
      <c r="B4" s="8"/>
      <c r="C4" s="8"/>
      <c r="D4" s="9"/>
      <c r="E4" s="8"/>
      <c r="F4" s="1"/>
      <c r="G4" s="1"/>
      <c r="H4" s="10" t="s">
        <v>261</v>
      </c>
      <c r="I4" s="11" t="s">
        <v>262</v>
      </c>
      <c r="J4" s="16" t="s">
        <v>262</v>
      </c>
      <c r="K4" s="11" t="s">
        <v>263</v>
      </c>
      <c r="L4" s="1"/>
      <c r="M4" s="1"/>
      <c r="N4" s="1"/>
      <c r="O4" s="11">
        <v>1</v>
      </c>
      <c r="P4" s="11">
        <v>100</v>
      </c>
      <c r="Q4" s="11">
        <v>50</v>
      </c>
      <c r="R4" s="11"/>
      <c r="S4" s="11" t="s">
        <v>291</v>
      </c>
      <c r="T4" s="11"/>
      <c r="U4" s="17"/>
      <c r="V4" s="1"/>
      <c r="W4" s="1"/>
      <c r="X4" s="1"/>
      <c r="Y4" s="1"/>
      <c r="Z4" s="1"/>
      <c r="AA4" s="1"/>
      <c r="AB4" s="1"/>
      <c r="AC4" s="1"/>
      <c r="AD4" s="1"/>
      <c r="AE4" s="1"/>
      <c r="AF4" s="1"/>
      <c r="AG4" s="1"/>
      <c r="AH4" s="1"/>
      <c r="AI4" s="6" t="s">
        <v>164</v>
      </c>
      <c r="AJ4" s="6" t="s">
        <v>343</v>
      </c>
      <c r="AK4" s="6" t="s">
        <v>344</v>
      </c>
      <c r="AL4" s="6" t="s">
        <v>302</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283</v>
      </c>
      <c r="BW4" s="1"/>
      <c r="BX4" s="1"/>
      <c r="BY4" s="1"/>
      <c r="BZ4" s="1"/>
      <c r="CA4" s="1"/>
      <c r="CB4" s="1"/>
      <c r="CC4" s="1"/>
      <c r="CD4" s="1"/>
      <c r="CE4" s="1" t="s">
        <v>600</v>
      </c>
      <c r="CF4" s="1"/>
      <c r="CG4" s="1"/>
      <c r="CH4" s="1"/>
      <c r="CI4" s="1"/>
      <c r="CJ4" s="1"/>
      <c r="CK4" s="1"/>
      <c r="CL4" s="1"/>
      <c r="CM4" s="1" t="s">
        <v>24</v>
      </c>
      <c r="CN4" s="1"/>
      <c r="CO4" s="1"/>
      <c r="CP4" s="1"/>
      <c r="CQ4" s="1"/>
      <c r="CR4" s="1"/>
      <c r="CS4" s="1"/>
      <c r="CT4" s="1"/>
      <c r="CU4" s="1"/>
      <c r="CV4" s="1" t="s">
        <v>296</v>
      </c>
      <c r="CW4" s="1"/>
      <c r="CX4" s="1"/>
      <c r="CY4" s="1"/>
      <c r="CZ4" s="1"/>
      <c r="DA4" s="1"/>
      <c r="DB4" s="1"/>
      <c r="DC4" s="1"/>
      <c r="DD4" s="1"/>
      <c r="DE4" s="1"/>
      <c r="DF4" s="1"/>
      <c r="DG4" s="1"/>
      <c r="DH4" s="1"/>
      <c r="DI4" s="1"/>
      <c r="DJ4" s="1"/>
      <c r="DK4" s="1"/>
      <c r="DL4" s="1"/>
      <c r="DM4" s="1"/>
      <c r="DN4" s="1"/>
      <c r="DO4" s="1"/>
      <c r="DP4" s="1">
        <f t="shared" si="0"/>
        <v>0</v>
      </c>
      <c r="DQ4" s="1"/>
      <c r="DR4" s="1"/>
      <c r="DS4" s="1"/>
      <c r="DT4" s="1"/>
      <c r="DU4" s="1"/>
      <c r="DV4" s="1" t="s">
        <v>622</v>
      </c>
      <c r="DW4" s="1"/>
      <c r="DX4" s="1"/>
      <c r="DY4" s="1"/>
      <c r="DZ4" s="1" t="s">
        <v>628</v>
      </c>
      <c r="EA4" s="1"/>
      <c r="EB4" s="1"/>
      <c r="EC4" s="1"/>
      <c r="ED4" s="1"/>
      <c r="EE4" s="1"/>
      <c r="EF4" s="1"/>
      <c r="EL4" t="str">
        <f>$M$39</f>
        <v>PR4</v>
      </c>
      <c r="EM4" t="s">
        <v>294</v>
      </c>
    </row>
    <row r="5" spans="1:143" x14ac:dyDescent="0.25">
      <c r="A5" s="10" t="s">
        <v>7</v>
      </c>
      <c r="B5" s="11" t="s">
        <v>8</v>
      </c>
      <c r="C5" s="11" t="s">
        <v>9</v>
      </c>
      <c r="D5" s="12" t="s">
        <v>10</v>
      </c>
      <c r="E5" s="45" t="s">
        <v>1980</v>
      </c>
      <c r="F5" s="1"/>
      <c r="G5" s="1"/>
      <c r="H5" s="10" t="s">
        <v>264</v>
      </c>
      <c r="I5" s="11" t="s">
        <v>265</v>
      </c>
      <c r="J5" s="16" t="s">
        <v>265</v>
      </c>
      <c r="K5" s="11" t="s">
        <v>266</v>
      </c>
      <c r="L5" s="1"/>
      <c r="M5" s="1"/>
      <c r="N5" s="1"/>
      <c r="O5" s="11"/>
      <c r="P5" s="11"/>
      <c r="Q5" s="11"/>
      <c r="R5" s="11"/>
      <c r="S5" s="11"/>
      <c r="T5" s="11"/>
      <c r="U5" s="17"/>
      <c r="V5" s="1"/>
      <c r="W5" s="1"/>
      <c r="X5" s="1"/>
      <c r="Y5" s="1"/>
      <c r="Z5" s="1"/>
      <c r="AA5" s="1"/>
      <c r="AB5" s="1"/>
      <c r="AC5" s="1"/>
      <c r="AD5" s="1"/>
      <c r="AE5" s="1"/>
      <c r="AF5" s="1"/>
      <c r="AG5" s="1"/>
      <c r="AH5" s="1"/>
      <c r="AI5" s="6" t="s">
        <v>164</v>
      </c>
      <c r="AJ5" s="6" t="s">
        <v>343</v>
      </c>
      <c r="AK5" s="6" t="s">
        <v>344</v>
      </c>
      <c r="AL5" s="6" t="s">
        <v>345</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284</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f t="shared" si="0"/>
        <v>0</v>
      </c>
      <c r="DQ5" s="1"/>
      <c r="DR5" s="1"/>
      <c r="DS5" s="1"/>
      <c r="DT5" s="1"/>
      <c r="DU5" s="1"/>
      <c r="DV5" s="1" t="s">
        <v>418</v>
      </c>
      <c r="DW5" s="1"/>
      <c r="DX5" s="1"/>
      <c r="DY5" s="1"/>
      <c r="DZ5" s="1" t="s">
        <v>629</v>
      </c>
      <c r="EA5" s="1"/>
      <c r="EB5" s="1"/>
      <c r="EC5" s="1"/>
      <c r="ED5" s="1"/>
      <c r="EE5" s="1"/>
      <c r="EF5" s="1"/>
      <c r="EM5" t="s">
        <v>295</v>
      </c>
    </row>
    <row r="6" spans="1:143" x14ac:dyDescent="0.25">
      <c r="A6" s="10" t="s">
        <v>11</v>
      </c>
      <c r="B6" s="11" t="s">
        <v>8</v>
      </c>
      <c r="C6" s="11" t="s">
        <v>9</v>
      </c>
      <c r="D6" s="12" t="s">
        <v>12</v>
      </c>
      <c r="E6" s="45" t="s">
        <v>1980</v>
      </c>
      <c r="F6" s="1"/>
      <c r="G6" s="1"/>
      <c r="H6" s="10" t="s">
        <v>267</v>
      </c>
      <c r="I6" s="11" t="s">
        <v>268</v>
      </c>
      <c r="J6" s="16" t="s">
        <v>269</v>
      </c>
      <c r="K6" s="11" t="s">
        <v>268</v>
      </c>
      <c r="L6" s="1"/>
      <c r="M6" s="1"/>
      <c r="N6" s="1"/>
      <c r="O6" s="11"/>
      <c r="P6" s="11"/>
      <c r="Q6" s="11"/>
      <c r="R6" s="11"/>
      <c r="S6" s="11"/>
      <c r="T6" s="11"/>
      <c r="U6" s="17"/>
      <c r="V6" s="1"/>
      <c r="W6" s="1"/>
      <c r="X6" s="1"/>
      <c r="Y6" s="1"/>
      <c r="Z6" s="1"/>
      <c r="AA6" s="1"/>
      <c r="AB6" s="1"/>
      <c r="AC6" s="1"/>
      <c r="AD6" s="1"/>
      <c r="AE6" s="1"/>
      <c r="AF6" s="1"/>
      <c r="AG6" s="1"/>
      <c r="AH6" s="1"/>
      <c r="AI6" s="6" t="s">
        <v>164</v>
      </c>
      <c r="AJ6" s="6" t="s">
        <v>343</v>
      </c>
      <c r="AK6" s="6" t="s">
        <v>344</v>
      </c>
      <c r="AL6" s="6" t="s">
        <v>303</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f t="shared" si="0"/>
        <v>0</v>
      </c>
      <c r="DQ6" s="1"/>
      <c r="DR6" s="1"/>
      <c r="DS6" s="1"/>
      <c r="DT6" s="1"/>
      <c r="DU6" s="1"/>
      <c r="DV6" s="1"/>
      <c r="DW6" s="1"/>
      <c r="DX6" s="1"/>
      <c r="DY6" s="1"/>
      <c r="DZ6" s="1"/>
      <c r="EA6" s="1"/>
      <c r="EB6" s="1"/>
      <c r="EC6" s="1"/>
      <c r="ED6" s="1"/>
      <c r="EE6" s="1"/>
      <c r="EF6" s="1"/>
      <c r="EM6" t="s">
        <v>296</v>
      </c>
    </row>
    <row r="7" spans="1:143" x14ac:dyDescent="0.25">
      <c r="A7" s="10" t="s">
        <v>13</v>
      </c>
      <c r="B7" s="11" t="s">
        <v>14</v>
      </c>
      <c r="C7" s="11" t="s">
        <v>9</v>
      </c>
      <c r="D7" s="12" t="s">
        <v>15</v>
      </c>
      <c r="E7" s="45" t="s">
        <v>1980</v>
      </c>
      <c r="F7" s="1"/>
      <c r="G7" s="1"/>
      <c r="H7" s="10" t="s">
        <v>270</v>
      </c>
      <c r="I7" s="11" t="s">
        <v>271</v>
      </c>
      <c r="J7" s="16" t="s">
        <v>272</v>
      </c>
      <c r="K7" s="11" t="s">
        <v>271</v>
      </c>
      <c r="L7" s="1"/>
      <c r="M7" s="1"/>
      <c r="N7" s="1"/>
      <c r="O7" s="11"/>
      <c r="P7" s="11"/>
      <c r="Q7" s="11"/>
      <c r="R7" s="11"/>
      <c r="S7" s="11"/>
      <c r="T7" s="11"/>
      <c r="U7" s="17"/>
      <c r="V7" s="1"/>
      <c r="W7" s="1"/>
      <c r="X7" s="1"/>
      <c r="Y7" s="1"/>
      <c r="Z7" s="1"/>
      <c r="AA7" s="1"/>
      <c r="AB7" s="1"/>
      <c r="AC7" s="1"/>
      <c r="AD7" s="1"/>
      <c r="AE7" s="1"/>
      <c r="AF7" s="1"/>
      <c r="AG7" s="1"/>
      <c r="AH7" s="1"/>
      <c r="AI7" s="6" t="s">
        <v>164</v>
      </c>
      <c r="AJ7" s="6" t="s">
        <v>343</v>
      </c>
      <c r="AK7" s="6" t="s">
        <v>344</v>
      </c>
      <c r="AL7" s="6" t="s">
        <v>303</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f t="shared" si="0"/>
        <v>0</v>
      </c>
      <c r="DQ7" s="1"/>
      <c r="DR7" s="1"/>
      <c r="DS7" s="1"/>
      <c r="DT7" s="1"/>
      <c r="DU7" s="1"/>
      <c r="DV7" s="1"/>
      <c r="DW7" s="1"/>
      <c r="DX7" s="1"/>
      <c r="DY7" s="1"/>
      <c r="DZ7" s="1"/>
      <c r="EA7" s="1"/>
      <c r="EB7" s="1"/>
      <c r="EC7" s="1"/>
      <c r="ED7" s="1"/>
      <c r="EE7" s="1"/>
      <c r="EF7" s="1"/>
    </row>
    <row r="8" spans="1:143" x14ac:dyDescent="0.25">
      <c r="A8" s="10" t="s">
        <v>16</v>
      </c>
      <c r="B8" s="11" t="s">
        <v>8</v>
      </c>
      <c r="C8" s="11" t="s">
        <v>9</v>
      </c>
      <c r="D8" s="12" t="s">
        <v>2776</v>
      </c>
      <c r="E8" s="94" t="s">
        <v>1980</v>
      </c>
      <c r="F8" s="1"/>
      <c r="G8" s="1"/>
      <c r="H8" s="10" t="s">
        <v>273</v>
      </c>
      <c r="I8" s="11" t="s">
        <v>274</v>
      </c>
      <c r="J8" s="16" t="s">
        <v>274</v>
      </c>
      <c r="K8" s="11" t="s">
        <v>274</v>
      </c>
      <c r="L8" s="1"/>
      <c r="M8" s="1"/>
      <c r="N8" s="1"/>
      <c r="O8" s="11"/>
      <c r="P8" s="11"/>
      <c r="Q8" s="11"/>
      <c r="R8" s="11"/>
      <c r="S8" s="11"/>
      <c r="T8" s="11"/>
      <c r="U8" s="17"/>
      <c r="V8" s="1"/>
      <c r="W8" s="1"/>
      <c r="X8" s="1"/>
      <c r="Y8" s="1"/>
      <c r="Z8" s="1"/>
      <c r="AA8" s="1"/>
      <c r="AB8" s="1"/>
      <c r="AC8" s="1"/>
      <c r="AD8" s="1"/>
      <c r="AE8" s="1"/>
      <c r="AF8" s="1"/>
      <c r="AG8" s="1"/>
      <c r="AH8" s="1"/>
      <c r="AI8" s="6" t="s">
        <v>164</v>
      </c>
      <c r="AJ8" s="6" t="s">
        <v>343</v>
      </c>
      <c r="AK8" s="6" t="s">
        <v>346</v>
      </c>
      <c r="AL8" s="6" t="s">
        <v>302</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f t="shared" si="0"/>
        <v>0</v>
      </c>
      <c r="DQ8" s="1"/>
      <c r="DR8" s="1"/>
      <c r="DS8" s="1"/>
      <c r="DT8" s="1"/>
      <c r="DU8" s="1"/>
      <c r="DV8" s="1"/>
      <c r="DW8" s="1"/>
      <c r="DX8" s="1"/>
      <c r="DY8" s="1"/>
      <c r="DZ8" s="1"/>
      <c r="EA8" s="1"/>
      <c r="EB8" s="1"/>
      <c r="EC8" s="1"/>
      <c r="ED8" s="1"/>
      <c r="EE8" s="1"/>
      <c r="EF8" s="1"/>
    </row>
    <row r="9" spans="1:143" x14ac:dyDescent="0.25">
      <c r="A9" s="10" t="s">
        <v>17</v>
      </c>
      <c r="B9" s="11">
        <v>5.0000000000000001E-4</v>
      </c>
      <c r="C9" s="11" t="str">
        <f>INDEX(rngUnitSettings,MATCH("Moment",INDEX(rngUnitSettings,,1),0),2)&amp;"/"&amp;INDEX(rngUnitSettings,MATCH("Length",INDEX(rngUnitSettings,,1),0),2)</f>
        <v>tf*m/mm</v>
      </c>
      <c r="D9" s="12" t="s">
        <v>18</v>
      </c>
      <c r="E9" s="45" t="s">
        <v>1980</v>
      </c>
      <c r="F9" s="1"/>
      <c r="G9" s="1"/>
      <c r="H9" s="10" t="s">
        <v>275</v>
      </c>
      <c r="I9" s="11" t="s">
        <v>276</v>
      </c>
      <c r="J9" s="16" t="s">
        <v>276</v>
      </c>
      <c r="K9" s="11" t="s">
        <v>276</v>
      </c>
      <c r="L9" s="1"/>
      <c r="M9" s="1"/>
      <c r="N9" s="1"/>
      <c r="O9" s="11"/>
      <c r="P9" s="11"/>
      <c r="Q9" s="11"/>
      <c r="R9" s="11"/>
      <c r="S9" s="11"/>
      <c r="T9" s="11"/>
      <c r="U9" s="17"/>
      <c r="V9" s="1"/>
      <c r="W9" s="1"/>
      <c r="X9" s="1"/>
      <c r="Y9" s="1"/>
      <c r="Z9" s="1"/>
      <c r="AA9" s="1"/>
      <c r="AB9" s="1"/>
      <c r="AC9" s="1"/>
      <c r="AD9" s="1"/>
      <c r="AE9" s="1"/>
      <c r="AF9" s="1"/>
      <c r="AG9" s="1"/>
      <c r="AH9" s="1"/>
      <c r="AI9" s="6" t="s">
        <v>164</v>
      </c>
      <c r="AJ9" s="6" t="s">
        <v>343</v>
      </c>
      <c r="AK9" s="6" t="s">
        <v>346</v>
      </c>
      <c r="AL9" s="6" t="s">
        <v>302</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f t="shared" si="0"/>
        <v>0</v>
      </c>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c r="U10" s="17"/>
      <c r="V10" s="1"/>
      <c r="W10" s="1"/>
      <c r="X10" s="1"/>
      <c r="Y10" s="1"/>
      <c r="Z10" s="1"/>
      <c r="AA10" s="1"/>
      <c r="AB10" s="1"/>
      <c r="AC10" s="1"/>
      <c r="AD10" s="1"/>
      <c r="AE10" s="1"/>
      <c r="AF10" s="1"/>
      <c r="AG10" s="1"/>
      <c r="AH10" s="1"/>
      <c r="AI10" s="6" t="s">
        <v>164</v>
      </c>
      <c r="AJ10" s="6" t="s">
        <v>343</v>
      </c>
      <c r="AK10" s="6" t="s">
        <v>346</v>
      </c>
      <c r="AL10" s="6" t="s">
        <v>302</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f t="shared" si="0"/>
        <v>0</v>
      </c>
      <c r="DQ10" s="1"/>
      <c r="DR10" s="1"/>
      <c r="DS10" s="1"/>
      <c r="DT10" s="1"/>
      <c r="DU10" s="1"/>
      <c r="DV10" s="1"/>
      <c r="DW10" s="1"/>
      <c r="DX10" s="1"/>
      <c r="DY10" s="1"/>
      <c r="DZ10" s="1"/>
      <c r="EA10" s="1"/>
      <c r="EB10" s="1"/>
      <c r="EC10" s="1"/>
      <c r="ED10" s="1"/>
      <c r="EE10" s="1"/>
      <c r="EF10" s="1"/>
    </row>
    <row r="11" spans="1:143" x14ac:dyDescent="0.25">
      <c r="A11" s="7" t="s">
        <v>19</v>
      </c>
      <c r="B11" s="8"/>
      <c r="C11" s="8"/>
      <c r="D11" s="9"/>
      <c r="E11" s="8"/>
      <c r="F11" s="1"/>
      <c r="G11" s="1"/>
      <c r="H11" s="104" t="s">
        <v>1989</v>
      </c>
      <c r="I11" s="103"/>
      <c r="J11" s="103"/>
      <c r="K11" s="1"/>
      <c r="L11" s="1"/>
      <c r="M11" s="1"/>
      <c r="N11" s="1"/>
      <c r="O11" s="11"/>
      <c r="P11" s="11"/>
      <c r="Q11" s="11"/>
      <c r="R11" s="11"/>
      <c r="S11" s="11"/>
      <c r="T11" s="11"/>
      <c r="U11" s="17"/>
      <c r="V11" s="1"/>
      <c r="W11" s="1"/>
      <c r="X11" s="1"/>
      <c r="Y11" s="1"/>
      <c r="Z11" s="1"/>
      <c r="AA11" s="1"/>
      <c r="AB11" s="1"/>
      <c r="AC11" s="1"/>
      <c r="AD11" s="1"/>
      <c r="AE11" s="1"/>
      <c r="AF11" s="1"/>
      <c r="AG11" s="1"/>
      <c r="AH11" s="1"/>
      <c r="AI11" s="6" t="s">
        <v>164</v>
      </c>
      <c r="AJ11" s="6" t="s">
        <v>343</v>
      </c>
      <c r="AK11" s="6" t="s">
        <v>346</v>
      </c>
      <c r="AL11" s="6" t="s">
        <v>345</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f t="shared" si="0"/>
        <v>0</v>
      </c>
      <c r="DQ11" s="1"/>
      <c r="DR11" s="1"/>
      <c r="DS11" s="1"/>
      <c r="DT11" s="1"/>
      <c r="DU11" s="1"/>
      <c r="DV11" s="1"/>
      <c r="DW11" s="1"/>
      <c r="DX11" s="1"/>
      <c r="DY11" s="1"/>
      <c r="DZ11" s="1"/>
      <c r="EA11" s="1"/>
      <c r="EB11" s="1"/>
      <c r="EC11" s="1"/>
      <c r="ED11" s="1"/>
      <c r="EE11" s="1"/>
      <c r="EF11" s="1"/>
    </row>
    <row r="12" spans="1:143" x14ac:dyDescent="0.25">
      <c r="A12" s="10" t="s">
        <v>20</v>
      </c>
      <c r="B12" s="11" t="s">
        <v>21</v>
      </c>
      <c r="C12" s="11" t="s">
        <v>9</v>
      </c>
      <c r="D12" s="12" t="s">
        <v>22</v>
      </c>
      <c r="E12" s="45" t="s">
        <v>1980</v>
      </c>
      <c r="F12" s="1"/>
      <c r="G12" s="1"/>
      <c r="H12" s="7" t="s">
        <v>257</v>
      </c>
      <c r="I12" s="7" t="s">
        <v>300</v>
      </c>
      <c r="J12" s="8" t="s">
        <v>259</v>
      </c>
      <c r="K12" s="1"/>
      <c r="L12" s="1"/>
      <c r="M12" s="1"/>
      <c r="N12" s="1"/>
      <c r="O12" s="11"/>
      <c r="P12" s="11"/>
      <c r="Q12" s="11"/>
      <c r="R12" s="11"/>
      <c r="S12" s="11"/>
      <c r="T12" s="11"/>
      <c r="U12" s="17"/>
      <c r="V12" s="1"/>
      <c r="W12" s="1"/>
      <c r="X12" s="1"/>
      <c r="Y12" s="1"/>
      <c r="Z12" s="1"/>
      <c r="AA12" s="1"/>
      <c r="AB12" s="1"/>
      <c r="AC12" s="1"/>
      <c r="AD12" s="1"/>
      <c r="AE12" s="1"/>
      <c r="AF12" s="1"/>
      <c r="AG12" s="1"/>
      <c r="AH12" s="1"/>
      <c r="AI12" s="6" t="s">
        <v>164</v>
      </c>
      <c r="AJ12" s="6" t="s">
        <v>343</v>
      </c>
      <c r="AK12" s="6" t="s">
        <v>346</v>
      </c>
      <c r="AL12" s="6" t="s">
        <v>303</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f t="shared" si="0"/>
        <v>0</v>
      </c>
      <c r="DQ12" s="1"/>
      <c r="DR12" s="1"/>
      <c r="DS12" s="1"/>
      <c r="DT12" s="1"/>
      <c r="DU12" s="1"/>
      <c r="DV12" s="1"/>
      <c r="DW12" s="1"/>
      <c r="DX12" s="1"/>
      <c r="DY12" s="1"/>
      <c r="DZ12" s="1"/>
      <c r="EA12" s="1"/>
      <c r="EB12" s="1"/>
      <c r="EC12" s="1"/>
      <c r="ED12" s="1"/>
      <c r="EE12" s="1"/>
      <c r="EF12" s="1"/>
    </row>
    <row r="13" spans="1:143" x14ac:dyDescent="0.25">
      <c r="A13" s="10" t="s">
        <v>23</v>
      </c>
      <c r="B13" s="11" t="s">
        <v>24</v>
      </c>
      <c r="C13" s="11" t="s">
        <v>9</v>
      </c>
      <c r="D13" s="12" t="s">
        <v>25</v>
      </c>
      <c r="E13" s="45" t="s">
        <v>1980</v>
      </c>
      <c r="F13" s="1"/>
      <c r="G13" s="1"/>
      <c r="H13" s="10" t="s">
        <v>301</v>
      </c>
      <c r="I13" s="11" t="s">
        <v>302</v>
      </c>
      <c r="J13" s="16" t="s">
        <v>303</v>
      </c>
      <c r="K13" s="1"/>
      <c r="L13" s="1"/>
      <c r="M13" s="1"/>
      <c r="N13" s="1"/>
      <c r="O13" s="11"/>
      <c r="P13" s="11"/>
      <c r="Q13" s="11"/>
      <c r="R13" s="11"/>
      <c r="S13" s="11"/>
      <c r="T13" s="11"/>
      <c r="U13" s="17"/>
      <c r="V13" s="1"/>
      <c r="W13" s="1"/>
      <c r="X13" s="1"/>
      <c r="Y13" s="1"/>
      <c r="Z13" s="1"/>
      <c r="AA13" s="1"/>
      <c r="AB13" s="1"/>
      <c r="AC13" s="1"/>
      <c r="AD13" s="1"/>
      <c r="AE13" s="1"/>
      <c r="AF13" s="1"/>
      <c r="AG13" s="1"/>
      <c r="AH13" s="1"/>
      <c r="AI13" s="6" t="s">
        <v>164</v>
      </c>
      <c r="AJ13" s="6" t="s">
        <v>343</v>
      </c>
      <c r="AK13" s="6" t="s">
        <v>346</v>
      </c>
      <c r="AL13" s="6" t="s">
        <v>303</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f t="shared" si="0"/>
        <v>0</v>
      </c>
      <c r="DQ13" s="1"/>
      <c r="DR13" s="1"/>
      <c r="DS13" s="1"/>
      <c r="DT13" s="1"/>
      <c r="DU13" s="1"/>
      <c r="DV13" s="1"/>
      <c r="DW13" s="1"/>
      <c r="DX13" s="1"/>
      <c r="DY13" s="1"/>
      <c r="DZ13" s="1"/>
      <c r="EA13" s="1"/>
      <c r="EB13" s="1"/>
      <c r="EC13" s="1"/>
      <c r="ED13" s="1"/>
      <c r="EE13" s="1"/>
      <c r="EF13" s="1"/>
    </row>
    <row r="14" spans="1:143" x14ac:dyDescent="0.25">
      <c r="A14" s="10" t="s">
        <v>26</v>
      </c>
      <c r="B14" s="11">
        <v>50</v>
      </c>
      <c r="C14" s="11" t="str">
        <f>INDEX(rngUnitSettings,MATCH("Length",INDEX(rngUnitSettings,,1),0),2)</f>
        <v>mm</v>
      </c>
      <c r="D14" s="12" t="s">
        <v>28</v>
      </c>
      <c r="E14" s="45" t="s">
        <v>1980</v>
      </c>
      <c r="F14" s="1"/>
      <c r="G14" s="1"/>
      <c r="H14" s="10" t="s">
        <v>304</v>
      </c>
      <c r="I14" s="11" t="s">
        <v>305</v>
      </c>
      <c r="J14" s="16" t="s">
        <v>305</v>
      </c>
      <c r="K14" s="1"/>
      <c r="L14" s="1"/>
      <c r="M14" s="1"/>
      <c r="N14" s="1"/>
      <c r="O14" s="11"/>
      <c r="P14" s="11"/>
      <c r="Q14" s="11"/>
      <c r="R14" s="11"/>
      <c r="S14" s="11"/>
      <c r="T14" s="11"/>
      <c r="U14" s="17"/>
      <c r="V14" s="1"/>
      <c r="W14" s="1"/>
      <c r="X14" s="1"/>
      <c r="Y14" s="1"/>
      <c r="Z14" s="1"/>
      <c r="AA14" s="1"/>
      <c r="AB14" s="1"/>
      <c r="AC14" s="1"/>
      <c r="AD14" s="1"/>
      <c r="AE14" s="1"/>
      <c r="AF14" s="1"/>
      <c r="AG14" s="1"/>
      <c r="AH14" s="1"/>
      <c r="AI14" s="6" t="s">
        <v>164</v>
      </c>
      <c r="AJ14" s="6" t="s">
        <v>343</v>
      </c>
      <c r="AK14" s="6" t="s">
        <v>346</v>
      </c>
      <c r="AL14" s="6" t="s">
        <v>303</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f t="shared" si="0"/>
        <v>0</v>
      </c>
      <c r="DQ14" s="1"/>
      <c r="DR14" s="1"/>
      <c r="DS14" s="1"/>
      <c r="DT14" s="1"/>
      <c r="DU14" s="1"/>
      <c r="DV14" s="1"/>
      <c r="DW14" s="1"/>
      <c r="DX14" s="1"/>
      <c r="DY14" s="1"/>
      <c r="DZ14" s="1"/>
      <c r="EA14" s="1"/>
      <c r="EB14" s="1"/>
      <c r="EC14" s="1"/>
      <c r="ED14" s="1"/>
      <c r="EE14" s="1"/>
      <c r="EF14" s="1"/>
    </row>
    <row r="15" spans="1:143" x14ac:dyDescent="0.25">
      <c r="A15" s="10" t="s">
        <v>29</v>
      </c>
      <c r="B15" s="11">
        <v>50</v>
      </c>
      <c r="C15" s="11" t="str">
        <f>INDEX(rngUnitSettings,MATCH("Length",INDEX(rngUnitSettings,,1),0),2)</f>
        <v>mm</v>
      </c>
      <c r="D15" s="12" t="s">
        <v>30</v>
      </c>
      <c r="E15" s="45" t="s">
        <v>1980</v>
      </c>
      <c r="F15" s="1"/>
      <c r="G15" s="1"/>
      <c r="H15" s="10" t="s">
        <v>306</v>
      </c>
      <c r="I15" s="11" t="s">
        <v>307</v>
      </c>
      <c r="J15" s="16" t="s">
        <v>307</v>
      </c>
      <c r="K15" s="1"/>
      <c r="L15" s="1"/>
      <c r="M15" s="1"/>
      <c r="N15" s="1"/>
      <c r="O15" s="11"/>
      <c r="P15" s="11"/>
      <c r="Q15" s="11"/>
      <c r="R15" s="11"/>
      <c r="S15" s="11"/>
      <c r="T15" s="11"/>
      <c r="U15" s="17"/>
      <c r="V15" s="1"/>
      <c r="W15" s="1"/>
      <c r="X15" s="1"/>
      <c r="Y15" s="1"/>
      <c r="Z15" s="1"/>
      <c r="AA15" s="1"/>
      <c r="AB15" s="1"/>
      <c r="AC15" s="1"/>
      <c r="AD15" s="1"/>
      <c r="AE15" s="1"/>
      <c r="AF15" s="1"/>
      <c r="AG15" s="1"/>
      <c r="AH15" s="1"/>
      <c r="AI15" s="6" t="s">
        <v>164</v>
      </c>
      <c r="AJ15" s="6" t="s">
        <v>347</v>
      </c>
      <c r="AK15" s="6" t="s">
        <v>344</v>
      </c>
      <c r="AL15" s="6" t="s">
        <v>302</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f t="shared" si="0"/>
        <v>0</v>
      </c>
      <c r="DQ15" s="1"/>
      <c r="DR15" s="1"/>
      <c r="DS15" s="1"/>
      <c r="DT15" s="1"/>
      <c r="DU15" s="1"/>
      <c r="DV15" s="1"/>
      <c r="DW15" s="1"/>
      <c r="DX15" s="1"/>
      <c r="DY15" s="1"/>
      <c r="DZ15" s="1"/>
      <c r="EA15" s="1"/>
      <c r="EB15" s="1"/>
      <c r="EC15" s="1"/>
      <c r="ED15" s="1"/>
      <c r="EE15" s="1"/>
      <c r="EF15" s="1"/>
    </row>
    <row r="16" spans="1:143" x14ac:dyDescent="0.25">
      <c r="A16" s="10" t="s">
        <v>31</v>
      </c>
      <c r="B16" s="11">
        <v>1</v>
      </c>
      <c r="C16" s="11" t="s">
        <v>32</v>
      </c>
      <c r="D16" s="12" t="s">
        <v>33</v>
      </c>
      <c r="E16" s="45" t="s">
        <v>1980</v>
      </c>
      <c r="F16" s="1"/>
      <c r="G16" s="1"/>
      <c r="H16" s="1"/>
      <c r="I16" s="1"/>
      <c r="J16" s="1"/>
      <c r="K16" s="1"/>
      <c r="L16" s="1"/>
      <c r="M16" s="1"/>
      <c r="N16" s="1"/>
      <c r="O16" s="11"/>
      <c r="P16" s="11"/>
      <c r="Q16" s="11"/>
      <c r="R16" s="11"/>
      <c r="S16" s="11"/>
      <c r="T16" s="11"/>
      <c r="U16" s="17"/>
      <c r="V16" s="1"/>
      <c r="W16" s="1"/>
      <c r="X16" s="1"/>
      <c r="Y16" s="1"/>
      <c r="Z16" s="1"/>
      <c r="AA16" s="1"/>
      <c r="AB16" s="1"/>
      <c r="AC16" s="1"/>
      <c r="AD16" s="1"/>
      <c r="AE16" s="1"/>
      <c r="AF16" s="1"/>
      <c r="AG16" s="1"/>
      <c r="AH16" s="1"/>
      <c r="AI16" s="6" t="s">
        <v>164</v>
      </c>
      <c r="AJ16" s="6" t="s">
        <v>347</v>
      </c>
      <c r="AK16" s="6" t="s">
        <v>344</v>
      </c>
      <c r="AL16" s="6" t="s">
        <v>302</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f t="shared" si="0"/>
        <v>0</v>
      </c>
      <c r="DQ16" s="1"/>
      <c r="DR16" s="1"/>
      <c r="DS16" s="1"/>
      <c r="DT16" s="1"/>
      <c r="DU16" s="1"/>
      <c r="DV16" s="1"/>
      <c r="DW16" s="1"/>
      <c r="DX16" s="1"/>
      <c r="DY16" s="1"/>
      <c r="DZ16" s="1"/>
      <c r="EA16" s="1"/>
      <c r="EB16" s="1"/>
      <c r="EC16" s="1"/>
      <c r="ED16" s="1"/>
      <c r="EE16" s="1"/>
      <c r="EF16" s="1"/>
    </row>
    <row r="17" spans="1:136" x14ac:dyDescent="0.25">
      <c r="A17" s="10" t="s">
        <v>34</v>
      </c>
      <c r="B17" s="11">
        <v>0</v>
      </c>
      <c r="C17" s="11" t="str">
        <f>INDEX(rngUnitSettings,MATCH("Length",INDEX(rngUnitSettings,,1),0),2)</f>
        <v>mm</v>
      </c>
      <c r="D17" s="12" t="s">
        <v>35</v>
      </c>
      <c r="E17" s="45" t="s">
        <v>1980</v>
      </c>
      <c r="F17" s="1"/>
      <c r="G17" s="1"/>
      <c r="H17" s="104" t="s">
        <v>1990</v>
      </c>
      <c r="I17" s="103"/>
      <c r="J17" s="103"/>
      <c r="K17" s="103"/>
      <c r="L17" s="103"/>
      <c r="M17" s="103"/>
      <c r="N17" s="1"/>
      <c r="O17" s="11"/>
      <c r="P17" s="11"/>
      <c r="Q17" s="11"/>
      <c r="R17" s="11"/>
      <c r="S17" s="11"/>
      <c r="T17" s="11"/>
      <c r="U17" s="17"/>
      <c r="V17" s="1"/>
      <c r="W17" s="1"/>
      <c r="X17" s="1"/>
      <c r="Y17" s="1"/>
      <c r="Z17" s="1"/>
      <c r="AA17" s="1"/>
      <c r="AB17" s="1"/>
      <c r="AC17" s="1"/>
      <c r="AD17" s="1"/>
      <c r="AE17" s="1"/>
      <c r="AF17" s="1"/>
      <c r="AG17" s="1"/>
      <c r="AH17" s="1"/>
      <c r="AI17" s="6" t="s">
        <v>164</v>
      </c>
      <c r="AJ17" s="6" t="s">
        <v>347</v>
      </c>
      <c r="AK17" s="6" t="s">
        <v>344</v>
      </c>
      <c r="AL17" s="6" t="s">
        <v>345</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f t="shared" si="0"/>
        <v>0</v>
      </c>
      <c r="DQ17" s="1"/>
      <c r="DR17" s="1"/>
      <c r="DS17" s="1"/>
      <c r="DT17" s="1"/>
      <c r="DU17" s="1"/>
      <c r="DV17" s="1"/>
      <c r="DW17" s="1"/>
      <c r="DX17" s="1"/>
      <c r="DY17" s="1"/>
      <c r="DZ17" s="1"/>
      <c r="EA17" s="1"/>
      <c r="EB17" s="1"/>
      <c r="EC17" s="1"/>
      <c r="ED17" s="1"/>
      <c r="EE17" s="1"/>
      <c r="EF17" s="1"/>
    </row>
    <row r="18" spans="1:136" x14ac:dyDescent="0.25">
      <c r="A18" s="10" t="s">
        <v>36</v>
      </c>
      <c r="B18" s="11">
        <v>0</v>
      </c>
      <c r="C18" s="11" t="str">
        <f>INDEX(rngUnitSettings,MATCH("Length",INDEX(rngUnitSettings,,1),0),2)</f>
        <v>mm</v>
      </c>
      <c r="D18" s="12" t="s">
        <v>37</v>
      </c>
      <c r="E18" s="45" t="s">
        <v>1980</v>
      </c>
      <c r="F18" s="1"/>
      <c r="G18" s="1"/>
      <c r="H18" s="7" t="s">
        <v>1</v>
      </c>
      <c r="I18" s="7" t="s">
        <v>310</v>
      </c>
      <c r="J18" s="7" t="s">
        <v>311</v>
      </c>
      <c r="K18" s="8" t="s">
        <v>3</v>
      </c>
      <c r="L18" s="9" t="s">
        <v>4</v>
      </c>
      <c r="M18" s="8" t="s">
        <v>5</v>
      </c>
      <c r="N18" s="1"/>
      <c r="O18" s="11"/>
      <c r="P18" s="11"/>
      <c r="Q18" s="11"/>
      <c r="R18" s="11"/>
      <c r="S18" s="11"/>
      <c r="T18" s="11"/>
      <c r="U18" s="17"/>
      <c r="V18" s="1"/>
      <c r="W18" s="1"/>
      <c r="X18" s="1"/>
      <c r="Y18" s="1"/>
      <c r="Z18" s="1"/>
      <c r="AA18" s="1"/>
      <c r="AB18" s="1"/>
      <c r="AC18" s="1"/>
      <c r="AD18" s="1"/>
      <c r="AE18" s="1"/>
      <c r="AF18" s="1"/>
      <c r="AG18" s="1"/>
      <c r="AH18" s="1"/>
      <c r="AI18" s="6" t="s">
        <v>164</v>
      </c>
      <c r="AJ18" s="6" t="s">
        <v>347</v>
      </c>
      <c r="AK18" s="6" t="s">
        <v>344</v>
      </c>
      <c r="AL18" s="6" t="s">
        <v>303</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f t="shared" si="0"/>
        <v>0</v>
      </c>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312</v>
      </c>
      <c r="I19" s="11">
        <v>350</v>
      </c>
      <c r="J19" s="11">
        <v>350</v>
      </c>
      <c r="K19" s="11" t="str">
        <f>INDEX(rngUnitSettings,MATCH("Stress",INDEX(rngUnitSettings,,1),0),2)</f>
        <v>MPa</v>
      </c>
      <c r="L19" s="12" t="s">
        <v>313</v>
      </c>
      <c r="M19" s="45" t="s">
        <v>1980</v>
      </c>
      <c r="N19" s="1"/>
      <c r="O19" s="11"/>
      <c r="P19" s="11"/>
      <c r="Q19" s="11"/>
      <c r="R19" s="11"/>
      <c r="S19" s="11"/>
      <c r="T19" s="11"/>
      <c r="U19" s="17"/>
      <c r="V19" s="1"/>
      <c r="W19" s="1"/>
      <c r="X19" s="1"/>
      <c r="Y19" s="1"/>
      <c r="Z19" s="1"/>
      <c r="AA19" s="1"/>
      <c r="AB19" s="1"/>
      <c r="AC19" s="1"/>
      <c r="AD19" s="1"/>
      <c r="AE19" s="1"/>
      <c r="AF19" s="1"/>
      <c r="AG19" s="1"/>
      <c r="AH19" s="1"/>
      <c r="AI19" s="6" t="s">
        <v>164</v>
      </c>
      <c r="AJ19" s="6" t="s">
        <v>347</v>
      </c>
      <c r="AK19" s="6" t="s">
        <v>344</v>
      </c>
      <c r="AL19" s="6" t="s">
        <v>303</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f t="shared" si="0"/>
        <v>0</v>
      </c>
      <c r="DQ19" s="1"/>
      <c r="DR19" s="1"/>
      <c r="DS19" s="1"/>
      <c r="DT19" s="1"/>
      <c r="DU19" s="1"/>
      <c r="DV19" s="1"/>
      <c r="DW19" s="1"/>
      <c r="DX19" s="1"/>
      <c r="DY19" s="1"/>
      <c r="DZ19" s="1"/>
      <c r="EA19" s="1"/>
      <c r="EB19" s="1"/>
      <c r="EC19" s="1"/>
      <c r="ED19" s="1"/>
      <c r="EE19" s="1"/>
      <c r="EF19" s="1"/>
    </row>
    <row r="20" spans="1:136" x14ac:dyDescent="0.25">
      <c r="A20" s="7" t="s">
        <v>38</v>
      </c>
      <c r="B20" s="8"/>
      <c r="C20" s="8"/>
      <c r="D20" s="9"/>
      <c r="E20" s="8"/>
      <c r="F20" s="1"/>
      <c r="G20" s="1"/>
      <c r="H20" s="10" t="s">
        <v>314</v>
      </c>
      <c r="I20" s="11">
        <v>390</v>
      </c>
      <c r="J20" s="11">
        <v>390</v>
      </c>
      <c r="K20" s="11" t="str">
        <f>INDEX(rngUnitSettings,MATCH("Stress",INDEX(rngUnitSettings,,1),0),2)</f>
        <v>MPa</v>
      </c>
      <c r="L20" s="12" t="s">
        <v>315</v>
      </c>
      <c r="M20" s="45" t="s">
        <v>1980</v>
      </c>
      <c r="N20" s="1"/>
      <c r="O20" s="11"/>
      <c r="P20" s="11"/>
      <c r="Q20" s="11"/>
      <c r="R20" s="11"/>
      <c r="S20" s="11"/>
      <c r="T20" s="11"/>
      <c r="U20" s="17"/>
      <c r="V20" s="1"/>
      <c r="W20" s="1"/>
      <c r="X20" s="1"/>
      <c r="Y20" s="1"/>
      <c r="Z20" s="1"/>
      <c r="AA20" s="1"/>
      <c r="AB20" s="1"/>
      <c r="AC20" s="1"/>
      <c r="AD20" s="1"/>
      <c r="AE20" s="1"/>
      <c r="AF20" s="1"/>
      <c r="AG20" s="1"/>
      <c r="AH20" s="1"/>
      <c r="AI20" s="6" t="s">
        <v>164</v>
      </c>
      <c r="AJ20" s="6" t="s">
        <v>347</v>
      </c>
      <c r="AK20" s="6" t="s">
        <v>346</v>
      </c>
      <c r="AL20" s="6" t="s">
        <v>302</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f t="shared" si="0"/>
        <v>0</v>
      </c>
      <c r="DQ20" s="1"/>
      <c r="DR20" s="1"/>
      <c r="DS20" s="1"/>
      <c r="DT20" s="1"/>
      <c r="DU20" s="1"/>
      <c r="DV20" s="1"/>
      <c r="DW20" s="1"/>
      <c r="DX20" s="1"/>
      <c r="DY20" s="1"/>
      <c r="DZ20" s="1"/>
      <c r="EA20" s="1"/>
      <c r="EB20" s="1"/>
      <c r="EC20" s="1"/>
      <c r="ED20" s="1"/>
      <c r="EE20" s="1"/>
      <c r="EF20" s="1"/>
    </row>
    <row r="21" spans="1:136" x14ac:dyDescent="0.25">
      <c r="A21" s="13" t="s">
        <v>39</v>
      </c>
      <c r="B21" s="14"/>
      <c r="C21" s="14" t="s">
        <v>9</v>
      </c>
      <c r="D21" s="15"/>
      <c r="E21" s="14"/>
      <c r="F21" s="1"/>
      <c r="G21" s="1"/>
      <c r="H21" s="10" t="s">
        <v>316</v>
      </c>
      <c r="I21" s="11">
        <v>200000</v>
      </c>
      <c r="J21" s="11">
        <v>200000</v>
      </c>
      <c r="K21" s="11" t="str">
        <f>INDEX(rngUnitSettings,MATCH("Stress",INDEX(rngUnitSettings,,1),0),2)</f>
        <v>MPa</v>
      </c>
      <c r="L21" s="12" t="s">
        <v>317</v>
      </c>
      <c r="M21" s="45" t="s">
        <v>1980</v>
      </c>
      <c r="N21" s="1"/>
      <c r="O21" s="11"/>
      <c r="P21" s="11"/>
      <c r="Q21" s="11"/>
      <c r="R21" s="11"/>
      <c r="S21" s="11"/>
      <c r="T21" s="11"/>
      <c r="U21" s="17"/>
      <c r="V21" s="1"/>
      <c r="W21" s="1"/>
      <c r="X21" s="1"/>
      <c r="Y21" s="1"/>
      <c r="Z21" s="1"/>
      <c r="AA21" s="1"/>
      <c r="AB21" s="1"/>
      <c r="AC21" s="1"/>
      <c r="AD21" s="1"/>
      <c r="AE21" s="1"/>
      <c r="AF21" s="1"/>
      <c r="AG21" s="1"/>
      <c r="AH21" s="1"/>
      <c r="AI21" s="6" t="s">
        <v>164</v>
      </c>
      <c r="AJ21" s="6" t="s">
        <v>347</v>
      </c>
      <c r="AK21" s="6" t="s">
        <v>346</v>
      </c>
      <c r="AL21" s="6" t="s">
        <v>302</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f t="shared" si="0"/>
        <v>0</v>
      </c>
      <c r="DQ21" s="1"/>
      <c r="DR21" s="1"/>
      <c r="DS21" s="1"/>
      <c r="DT21" s="1"/>
      <c r="DU21" s="1"/>
      <c r="DV21" s="1"/>
      <c r="DW21" s="1"/>
      <c r="DX21" s="1"/>
      <c r="DY21" s="1"/>
      <c r="DZ21" s="1"/>
      <c r="EA21" s="1"/>
      <c r="EB21" s="1"/>
      <c r="EC21" s="1"/>
      <c r="ED21" s="1"/>
      <c r="EE21" s="1"/>
      <c r="EF21" s="1"/>
    </row>
    <row r="22" spans="1:136" x14ac:dyDescent="0.25">
      <c r="A22" s="10" t="s">
        <v>40</v>
      </c>
      <c r="B22" s="11" t="s">
        <v>41</v>
      </c>
      <c r="C22" s="11" t="s">
        <v>9</v>
      </c>
      <c r="D22" s="12" t="s">
        <v>42</v>
      </c>
      <c r="E22" s="45" t="s">
        <v>1980</v>
      </c>
      <c r="F22" s="1"/>
      <c r="G22" s="1"/>
      <c r="H22" s="10" t="s">
        <v>318</v>
      </c>
      <c r="I22" s="11">
        <v>2.5000000000000001E-2</v>
      </c>
      <c r="J22" s="11">
        <v>2.5000000000000001E-2</v>
      </c>
      <c r="K22" s="11" t="s">
        <v>9</v>
      </c>
      <c r="L22" s="12" t="s">
        <v>319</v>
      </c>
      <c r="M22" s="45" t="s">
        <v>1980</v>
      </c>
      <c r="N22" s="1"/>
      <c r="O22" s="11"/>
      <c r="P22" s="11"/>
      <c r="Q22" s="11"/>
      <c r="R22" s="11"/>
      <c r="S22" s="11"/>
      <c r="T22" s="11"/>
      <c r="U22" s="17"/>
      <c r="V22" s="1"/>
      <c r="W22" s="1"/>
      <c r="X22" s="1"/>
      <c r="Y22" s="1"/>
      <c r="Z22" s="1"/>
      <c r="AA22" s="1"/>
      <c r="AB22" s="1"/>
      <c r="AC22" s="1"/>
      <c r="AD22" s="1"/>
      <c r="AE22" s="1"/>
      <c r="AF22" s="1"/>
      <c r="AG22" s="1"/>
      <c r="AH22" s="1"/>
      <c r="AI22" s="6" t="s">
        <v>164</v>
      </c>
      <c r="AJ22" s="6" t="s">
        <v>347</v>
      </c>
      <c r="AK22" s="6" t="s">
        <v>346</v>
      </c>
      <c r="AL22" s="6" t="s">
        <v>302</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f t="shared" si="0"/>
        <v>0</v>
      </c>
      <c r="DQ22" s="1"/>
      <c r="DR22" s="1"/>
      <c r="DS22" s="1"/>
      <c r="DT22" s="1"/>
      <c r="DU22" s="1"/>
      <c r="DV22" s="1"/>
      <c r="DW22" s="1"/>
      <c r="DX22" s="1"/>
      <c r="DY22" s="1"/>
      <c r="DZ22" s="1"/>
      <c r="EA22" s="1"/>
      <c r="EB22" s="1"/>
      <c r="EC22" s="1"/>
      <c r="ED22" s="1"/>
      <c r="EE22" s="1"/>
      <c r="EF22" s="1"/>
    </row>
    <row r="23" spans="1:136" x14ac:dyDescent="0.25">
      <c r="A23" s="10" t="s">
        <v>43</v>
      </c>
      <c r="B23" s="11">
        <v>80</v>
      </c>
      <c r="C23" s="11" t="s">
        <v>32</v>
      </c>
      <c r="D23" s="12" t="s">
        <v>44</v>
      </c>
      <c r="E23" s="45" t="s">
        <v>1980</v>
      </c>
      <c r="F23" s="1"/>
      <c r="G23" s="1"/>
      <c r="H23" s="10" t="s">
        <v>320</v>
      </c>
      <c r="I23" s="11">
        <v>1.4999999999999999E-2</v>
      </c>
      <c r="J23" s="11">
        <v>1.4999999999999999E-2</v>
      </c>
      <c r="K23" s="11" t="s">
        <v>9</v>
      </c>
      <c r="L23" s="12" t="s">
        <v>321</v>
      </c>
      <c r="M23" s="45" t="s">
        <v>1980</v>
      </c>
      <c r="N23" s="1"/>
      <c r="O23" s="11"/>
      <c r="P23" s="11"/>
      <c r="Q23" s="11"/>
      <c r="R23" s="11"/>
      <c r="S23" s="11"/>
      <c r="T23" s="11"/>
      <c r="U23" s="17"/>
      <c r="V23" s="1"/>
      <c r="W23" s="1"/>
      <c r="X23" s="1"/>
      <c r="Y23" s="1"/>
      <c r="Z23" s="1"/>
      <c r="AA23" s="1"/>
      <c r="AB23" s="1"/>
      <c r="AC23" s="1"/>
      <c r="AD23" s="1"/>
      <c r="AE23" s="1"/>
      <c r="AF23" s="1"/>
      <c r="AG23" s="1"/>
      <c r="AH23" s="1"/>
      <c r="AI23" s="6" t="s">
        <v>164</v>
      </c>
      <c r="AJ23" s="6" t="s">
        <v>347</v>
      </c>
      <c r="AK23" s="6" t="s">
        <v>346</v>
      </c>
      <c r="AL23" s="6" t="s">
        <v>345</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f t="shared" si="0"/>
        <v>0</v>
      </c>
      <c r="DQ23" s="1"/>
      <c r="DR23" s="1"/>
      <c r="DS23" s="1"/>
      <c r="DT23" s="1"/>
      <c r="DU23" s="1"/>
      <c r="DV23" s="1"/>
      <c r="DW23" s="1"/>
      <c r="DX23" s="1"/>
      <c r="DY23" s="1"/>
      <c r="DZ23" s="1"/>
      <c r="EA23" s="1"/>
      <c r="EB23" s="1"/>
      <c r="EC23" s="1"/>
      <c r="ED23" s="1"/>
      <c r="EE23" s="1"/>
      <c r="EF23" s="1"/>
    </row>
    <row r="24" spans="1:136" x14ac:dyDescent="0.25">
      <c r="A24" s="10" t="s">
        <v>45</v>
      </c>
      <c r="B24" s="11">
        <v>1</v>
      </c>
      <c r="C24" s="11" t="s">
        <v>32</v>
      </c>
      <c r="D24" s="12" t="s">
        <v>46</v>
      </c>
      <c r="E24" s="45" t="s">
        <v>1980</v>
      </c>
      <c r="F24" s="1"/>
      <c r="G24" s="1"/>
      <c r="H24" s="1"/>
      <c r="I24" s="1"/>
      <c r="J24" s="1"/>
      <c r="K24" s="1"/>
      <c r="L24" s="1"/>
      <c r="M24" s="1"/>
      <c r="N24" s="1"/>
      <c r="O24" s="11"/>
      <c r="P24" s="11"/>
      <c r="Q24" s="11"/>
      <c r="R24" s="11"/>
      <c r="S24" s="11"/>
      <c r="T24" s="11"/>
      <c r="U24" s="17"/>
      <c r="V24" s="1"/>
      <c r="W24" s="1"/>
      <c r="X24" s="1"/>
      <c r="Y24" s="1"/>
      <c r="Z24" s="1"/>
      <c r="AA24" s="1"/>
      <c r="AB24" s="1"/>
      <c r="AC24" s="1"/>
      <c r="AD24" s="1"/>
      <c r="AE24" s="1"/>
      <c r="AF24" s="1"/>
      <c r="AG24" s="1"/>
      <c r="AH24" s="1"/>
      <c r="AI24" s="6" t="s">
        <v>164</v>
      </c>
      <c r="AJ24" s="6" t="s">
        <v>347</v>
      </c>
      <c r="AK24" s="6" t="s">
        <v>346</v>
      </c>
      <c r="AL24" s="6" t="s">
        <v>303</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f t="shared" si="0"/>
        <v>0</v>
      </c>
      <c r="DQ24" s="1"/>
      <c r="DR24" s="1"/>
      <c r="DS24" s="1"/>
      <c r="DT24" s="1"/>
      <c r="DU24" s="1"/>
      <c r="DV24" s="1"/>
      <c r="DW24" s="1"/>
      <c r="DX24" s="1"/>
      <c r="DY24" s="1"/>
      <c r="DZ24" s="1"/>
      <c r="EA24" s="1"/>
      <c r="EB24" s="1"/>
      <c r="EC24" s="1"/>
      <c r="ED24" s="1"/>
      <c r="EE24" s="1"/>
      <c r="EF24" s="1"/>
    </row>
    <row r="25" spans="1:136" x14ac:dyDescent="0.25">
      <c r="A25" s="10" t="s">
        <v>47</v>
      </c>
      <c r="B25" s="11">
        <v>1E-4</v>
      </c>
      <c r="C25" s="11" t="str">
        <f>INDEX(rngUnitSettings,MATCH("Force",INDEX(rngUnitSettings,,1),0),2)</f>
        <v>tf</v>
      </c>
      <c r="D25" s="12" t="s">
        <v>48</v>
      </c>
      <c r="E25" s="45" t="s">
        <v>1980</v>
      </c>
      <c r="F25" s="1"/>
      <c r="G25" s="1"/>
      <c r="H25" s="104" t="s">
        <v>1991</v>
      </c>
      <c r="I25" s="103"/>
      <c r="J25" s="103"/>
      <c r="K25" s="103"/>
      <c r="L25" s="103"/>
      <c r="M25" s="103"/>
      <c r="N25" s="1"/>
      <c r="O25" s="11"/>
      <c r="P25" s="11"/>
      <c r="Q25" s="11"/>
      <c r="R25" s="11"/>
      <c r="S25" s="11"/>
      <c r="T25" s="11"/>
      <c r="U25" s="17"/>
      <c r="V25" s="1"/>
      <c r="W25" s="1"/>
      <c r="X25" s="1"/>
      <c r="Y25" s="1"/>
      <c r="Z25" s="1"/>
      <c r="AA25" s="1"/>
      <c r="AB25" s="1"/>
      <c r="AC25" s="1"/>
      <c r="AD25" s="1"/>
      <c r="AE25" s="1"/>
      <c r="AF25" s="1"/>
      <c r="AG25" s="1"/>
      <c r="AH25" s="1"/>
      <c r="AI25" s="6" t="s">
        <v>164</v>
      </c>
      <c r="AJ25" s="6" t="s">
        <v>347</v>
      </c>
      <c r="AK25" s="6" t="s">
        <v>346</v>
      </c>
      <c r="AL25" s="6" t="s">
        <v>303</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f t="shared" si="0"/>
        <v>0</v>
      </c>
      <c r="DQ25" s="1"/>
      <c r="DR25" s="1"/>
      <c r="DS25" s="1"/>
      <c r="DT25" s="1"/>
      <c r="DU25" s="1"/>
      <c r="DV25" s="1"/>
      <c r="DW25" s="1"/>
      <c r="DX25" s="1"/>
      <c r="DY25" s="1"/>
      <c r="DZ25" s="1"/>
      <c r="EA25" s="1"/>
      <c r="EB25" s="1"/>
      <c r="EC25" s="1"/>
      <c r="ED25" s="1"/>
      <c r="EE25" s="1"/>
      <c r="EF25" s="1"/>
    </row>
    <row r="26" spans="1:136" x14ac:dyDescent="0.25">
      <c r="A26" s="10" t="s">
        <v>49</v>
      </c>
      <c r="B26" s="11">
        <v>1E-4</v>
      </c>
      <c r="C26" s="11" t="str">
        <f>INDEX(rngUnitSettings,MATCH("Moment",INDEX(rngUnitSettings,,1),0),2)</f>
        <v>tf*m</v>
      </c>
      <c r="D26" s="12" t="s">
        <v>50</v>
      </c>
      <c r="E26" s="45" t="s">
        <v>1980</v>
      </c>
      <c r="F26" s="1"/>
      <c r="G26" s="1"/>
      <c r="H26" s="7" t="s">
        <v>1</v>
      </c>
      <c r="I26" s="7" t="s">
        <v>310</v>
      </c>
      <c r="J26" s="7" t="s">
        <v>311</v>
      </c>
      <c r="K26" s="8" t="s">
        <v>3</v>
      </c>
      <c r="L26" s="9" t="s">
        <v>4</v>
      </c>
      <c r="M26" s="8" t="s">
        <v>5</v>
      </c>
      <c r="N26" s="1"/>
      <c r="O26" s="11"/>
      <c r="P26" s="11"/>
      <c r="Q26" s="11"/>
      <c r="R26" s="11"/>
      <c r="S26" s="11"/>
      <c r="T26" s="11"/>
      <c r="U26" s="17"/>
      <c r="V26" s="1"/>
      <c r="W26" s="1"/>
      <c r="X26" s="1"/>
      <c r="Y26" s="1"/>
      <c r="Z26" s="1"/>
      <c r="AA26" s="1"/>
      <c r="AB26" s="1"/>
      <c r="AC26" s="1"/>
      <c r="AD26" s="1"/>
      <c r="AE26" s="1"/>
      <c r="AF26" s="1"/>
      <c r="AG26" s="1"/>
      <c r="AH26" s="1"/>
      <c r="AI26" s="6" t="s">
        <v>164</v>
      </c>
      <c r="AJ26" s="6" t="s">
        <v>347</v>
      </c>
      <c r="AK26" s="6" t="s">
        <v>346</v>
      </c>
      <c r="AL26" s="6" t="s">
        <v>303</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f t="shared" si="0"/>
        <v>0</v>
      </c>
      <c r="DQ26" s="1"/>
      <c r="DR26" s="1"/>
      <c r="DS26" s="1"/>
      <c r="DT26" s="1"/>
      <c r="DU26" s="1"/>
      <c r="DV26" s="1"/>
      <c r="DW26" s="1"/>
      <c r="DX26" s="1"/>
      <c r="DY26" s="1"/>
      <c r="DZ26" s="1"/>
      <c r="EA26" s="1"/>
      <c r="EB26" s="1"/>
      <c r="EC26" s="1"/>
      <c r="ED26" s="1"/>
      <c r="EE26" s="1"/>
      <c r="EF26" s="1"/>
    </row>
    <row r="27" spans="1:136" x14ac:dyDescent="0.25">
      <c r="A27" s="10" t="s">
        <v>51</v>
      </c>
      <c r="B27" s="11">
        <v>1E-4</v>
      </c>
      <c r="C27" s="11" t="str">
        <f>INDEX(rngUnitSettings,MATCH("Moment",INDEX(rngUnitSettings,,1),0),2)</f>
        <v>tf*m</v>
      </c>
      <c r="D27" s="12" t="s">
        <v>52</v>
      </c>
      <c r="E27" s="45" t="s">
        <v>1980</v>
      </c>
      <c r="F27" s="1"/>
      <c r="G27" s="1"/>
      <c r="H27" s="10" t="s">
        <v>322</v>
      </c>
      <c r="I27" s="11">
        <v>15.5</v>
      </c>
      <c r="J27" s="11">
        <v>1.1000000000000001</v>
      </c>
      <c r="K27" s="11" t="str">
        <f>INDEX(rngUnitSettings,MATCH("Stress",INDEX(rngUnitSettings,,1),0),2)</f>
        <v>MPa</v>
      </c>
      <c r="L27" s="12" t="s">
        <v>323</v>
      </c>
      <c r="M27" s="45" t="s">
        <v>1980</v>
      </c>
      <c r="N27" s="1"/>
      <c r="O27" s="11"/>
      <c r="P27" s="11"/>
      <c r="Q27" s="11"/>
      <c r="R27" s="11"/>
      <c r="S27" s="11"/>
      <c r="T27" s="11"/>
      <c r="U27" s="17"/>
      <c r="V27" s="1"/>
      <c r="W27" s="1"/>
      <c r="X27" s="1"/>
      <c r="Y27" s="1"/>
      <c r="Z27" s="1"/>
      <c r="AA27" s="1"/>
      <c r="AB27" s="1"/>
      <c r="AC27" s="1"/>
      <c r="AD27" s="1"/>
      <c r="AE27" s="1"/>
      <c r="AF27" s="1"/>
      <c r="AG27" s="1"/>
      <c r="AH27" s="1"/>
      <c r="AI27" s="6" t="s">
        <v>348</v>
      </c>
      <c r="AJ27" s="6" t="s">
        <v>343</v>
      </c>
      <c r="AK27" s="6" t="s">
        <v>344</v>
      </c>
      <c r="AL27" s="6" t="s">
        <v>302</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f t="shared" si="0"/>
        <v>0</v>
      </c>
      <c r="DQ27" s="1"/>
      <c r="DR27" s="1"/>
      <c r="DS27" s="1"/>
      <c r="DT27" s="1"/>
      <c r="DU27" s="1"/>
      <c r="DV27" s="1"/>
      <c r="DW27" s="1"/>
      <c r="DX27" s="1"/>
      <c r="DY27" s="1"/>
      <c r="DZ27" s="1"/>
      <c r="EA27" s="1"/>
      <c r="EB27" s="1"/>
      <c r="EC27" s="1"/>
      <c r="ED27" s="1"/>
      <c r="EE27" s="1"/>
      <c r="EF27" s="1"/>
    </row>
    <row r="28" spans="1:136" x14ac:dyDescent="0.25">
      <c r="A28" s="13" t="s">
        <v>53</v>
      </c>
      <c r="B28" s="14"/>
      <c r="C28" s="14" t="s">
        <v>9</v>
      </c>
      <c r="D28" s="15"/>
      <c r="E28" s="14"/>
      <c r="F28" s="1"/>
      <c r="G28" s="1"/>
      <c r="H28" s="10" t="s">
        <v>324</v>
      </c>
      <c r="I28" s="11">
        <v>22</v>
      </c>
      <c r="J28" s="11">
        <v>1.8</v>
      </c>
      <c r="K28" s="11" t="str">
        <f>INDEX(rngUnitSettings,MATCH("Stress",INDEX(rngUnitSettings,,1),0),2)</f>
        <v>MPa</v>
      </c>
      <c r="L28" s="12" t="s">
        <v>325</v>
      </c>
      <c r="M28" s="45" t="s">
        <v>1980</v>
      </c>
      <c r="N28" s="1"/>
      <c r="O28" s="11"/>
      <c r="P28" s="11"/>
      <c r="Q28" s="11"/>
      <c r="R28" s="11"/>
      <c r="S28" s="11"/>
      <c r="T28" s="11"/>
      <c r="U28" s="17"/>
      <c r="V28" s="1"/>
      <c r="W28" s="1"/>
      <c r="X28" s="1"/>
      <c r="Y28" s="1"/>
      <c r="Z28" s="1"/>
      <c r="AA28" s="1"/>
      <c r="AB28" s="1"/>
      <c r="AC28" s="1"/>
      <c r="AD28" s="1"/>
      <c r="AE28" s="1"/>
      <c r="AF28" s="1"/>
      <c r="AG28" s="1"/>
      <c r="AH28" s="1"/>
      <c r="AI28" s="6" t="s">
        <v>348</v>
      </c>
      <c r="AJ28" s="6" t="s">
        <v>343</v>
      </c>
      <c r="AK28" s="6" t="s">
        <v>344</v>
      </c>
      <c r="AL28" s="6" t="s">
        <v>302</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f t="shared" si="0"/>
        <v>0</v>
      </c>
      <c r="DQ28" s="1"/>
      <c r="DR28" s="1"/>
      <c r="DS28" s="1"/>
      <c r="DT28" s="1"/>
      <c r="DU28" s="1"/>
      <c r="DV28" s="1"/>
      <c r="DW28" s="1"/>
      <c r="DX28" s="1"/>
      <c r="DY28" s="1"/>
      <c r="DZ28" s="1"/>
      <c r="EA28" s="1"/>
      <c r="EB28" s="1"/>
      <c r="EC28" s="1"/>
      <c r="ED28" s="1"/>
      <c r="EE28" s="1"/>
      <c r="EF28" s="1"/>
    </row>
    <row r="29" spans="1:136" x14ac:dyDescent="0.25">
      <c r="A29" s="10" t="s">
        <v>54</v>
      </c>
      <c r="B29" s="11" t="s">
        <v>8</v>
      </c>
      <c r="C29" s="11" t="s">
        <v>9</v>
      </c>
      <c r="D29" s="12" t="s">
        <v>55</v>
      </c>
      <c r="E29" s="45" t="s">
        <v>1980</v>
      </c>
      <c r="F29" s="1"/>
      <c r="G29" s="1"/>
      <c r="H29" s="10" t="s">
        <v>326</v>
      </c>
      <c r="I29" s="11">
        <v>14.6</v>
      </c>
      <c r="J29" s="11" t="s">
        <v>9</v>
      </c>
      <c r="K29" s="11" t="str">
        <f>INDEX(rngUnitSettings,MATCH("Stress",INDEX(rngUnitSettings,,1),0),2)</f>
        <v>MPa</v>
      </c>
      <c r="L29" s="12" t="s">
        <v>327</v>
      </c>
      <c r="M29" s="45" t="s">
        <v>1980</v>
      </c>
      <c r="N29" s="1"/>
      <c r="O29" s="11"/>
      <c r="P29" s="11"/>
      <c r="Q29" s="11"/>
      <c r="R29" s="11"/>
      <c r="S29" s="11"/>
      <c r="T29" s="11"/>
      <c r="U29" s="17"/>
      <c r="V29" s="1"/>
      <c r="W29" s="1"/>
      <c r="X29" s="1"/>
      <c r="Y29" s="1"/>
      <c r="Z29" s="1"/>
      <c r="AA29" s="1"/>
      <c r="AB29" s="1"/>
      <c r="AC29" s="1"/>
      <c r="AD29" s="1"/>
      <c r="AE29" s="1"/>
      <c r="AF29" s="1"/>
      <c r="AG29" s="1"/>
      <c r="AH29" s="1"/>
      <c r="AI29" s="6" t="s">
        <v>348</v>
      </c>
      <c r="AJ29" s="6" t="s">
        <v>343</v>
      </c>
      <c r="AK29" s="6" t="s">
        <v>344</v>
      </c>
      <c r="AL29" s="6" t="s">
        <v>345</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f t="shared" si="0"/>
        <v>0</v>
      </c>
      <c r="DQ29" s="1"/>
      <c r="DR29" s="1"/>
      <c r="DS29" s="1"/>
      <c r="DT29" s="1"/>
      <c r="DU29" s="1"/>
      <c r="DV29" s="1"/>
      <c r="DW29" s="1"/>
      <c r="DX29" s="1"/>
      <c r="DY29" s="1"/>
      <c r="DZ29" s="1"/>
      <c r="EA29" s="1"/>
      <c r="EB29" s="1"/>
      <c r="EC29" s="1"/>
      <c r="ED29" s="1"/>
      <c r="EE29" s="1"/>
      <c r="EF29" s="1"/>
    </row>
    <row r="30" spans="1:136" x14ac:dyDescent="0.25">
      <c r="A30" s="10" t="s">
        <v>56</v>
      </c>
      <c r="B30" s="11">
        <v>1</v>
      </c>
      <c r="C30" s="11" t="s">
        <v>9</v>
      </c>
      <c r="D30" s="12" t="s">
        <v>57</v>
      </c>
      <c r="E30" s="45" t="s">
        <v>1980</v>
      </c>
      <c r="F30" s="1"/>
      <c r="G30" s="1"/>
      <c r="H30" s="10" t="s">
        <v>328</v>
      </c>
      <c r="I30" s="11">
        <v>32500</v>
      </c>
      <c r="J30" s="11">
        <v>32500</v>
      </c>
      <c r="K30" s="11" t="str">
        <f>INDEX(rngUnitSettings,MATCH("Stress",INDEX(rngUnitSettings,,1),0),2)</f>
        <v>MPa</v>
      </c>
      <c r="L30" s="12" t="s">
        <v>329</v>
      </c>
      <c r="M30" s="45" t="s">
        <v>1980</v>
      </c>
      <c r="N30" s="1"/>
      <c r="O30" s="11"/>
      <c r="P30" s="11"/>
      <c r="Q30" s="11"/>
      <c r="R30" s="11"/>
      <c r="S30" s="11"/>
      <c r="T30" s="11"/>
      <c r="U30" s="17"/>
      <c r="V30" s="1"/>
      <c r="W30" s="1"/>
      <c r="X30" s="1"/>
      <c r="Y30" s="1"/>
      <c r="Z30" s="1"/>
      <c r="AA30" s="1"/>
      <c r="AB30" s="1"/>
      <c r="AC30" s="1"/>
      <c r="AD30" s="1"/>
      <c r="AE30" s="1"/>
      <c r="AF30" s="1"/>
      <c r="AG30" s="1"/>
      <c r="AH30" s="1"/>
      <c r="AI30" s="6" t="s">
        <v>348</v>
      </c>
      <c r="AJ30" s="6" t="s">
        <v>343</v>
      </c>
      <c r="AK30" s="6" t="s">
        <v>344</v>
      </c>
      <c r="AL30" s="6" t="s">
        <v>303</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f t="shared" si="0"/>
        <v>0</v>
      </c>
      <c r="DQ30" s="1"/>
      <c r="DR30" s="1"/>
      <c r="DS30" s="1"/>
      <c r="DT30" s="1"/>
      <c r="DU30" s="1"/>
      <c r="DV30" s="1"/>
      <c r="DW30" s="1"/>
      <c r="DX30" s="1"/>
      <c r="DY30" s="1"/>
      <c r="DZ30" s="1"/>
      <c r="EA30" s="1"/>
      <c r="EB30" s="1"/>
      <c r="EC30" s="1"/>
      <c r="ED30" s="1"/>
      <c r="EE30" s="1"/>
      <c r="EF30" s="1"/>
    </row>
    <row r="31" spans="1:136" x14ac:dyDescent="0.25">
      <c r="A31" s="10" t="s">
        <v>58</v>
      </c>
      <c r="B31" s="11">
        <v>3.125E-2</v>
      </c>
      <c r="C31" s="11" t="s">
        <v>9</v>
      </c>
      <c r="D31" s="12" t="s">
        <v>59</v>
      </c>
      <c r="E31" s="45" t="s">
        <v>1980</v>
      </c>
      <c r="F31" s="1"/>
      <c r="G31" s="1"/>
      <c r="H31" s="10" t="s">
        <v>330</v>
      </c>
      <c r="I31" s="11">
        <v>1.5E-3</v>
      </c>
      <c r="J31" s="11">
        <v>8.0000000000000007E-5</v>
      </c>
      <c r="K31" s="11" t="s">
        <v>9</v>
      </c>
      <c r="L31" s="12" t="s">
        <v>331</v>
      </c>
      <c r="M31" s="45" t="s">
        <v>1980</v>
      </c>
      <c r="N31" s="1"/>
      <c r="O31" s="11"/>
      <c r="P31" s="11"/>
      <c r="Q31" s="11"/>
      <c r="R31" s="11"/>
      <c r="S31" s="11"/>
      <c r="T31" s="11"/>
      <c r="U31" s="17"/>
      <c r="V31" s="1"/>
      <c r="W31" s="1"/>
      <c r="X31" s="1"/>
      <c r="Y31" s="1"/>
      <c r="Z31" s="1"/>
      <c r="AA31" s="1"/>
      <c r="AB31" s="1"/>
      <c r="AC31" s="1"/>
      <c r="AD31" s="1"/>
      <c r="AE31" s="1"/>
      <c r="AF31" s="1"/>
      <c r="AG31" s="1"/>
      <c r="AH31" s="1"/>
      <c r="AI31" s="6" t="s">
        <v>348</v>
      </c>
      <c r="AJ31" s="6" t="s">
        <v>343</v>
      </c>
      <c r="AK31" s="6" t="s">
        <v>344</v>
      </c>
      <c r="AL31" s="6" t="s">
        <v>303</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f t="shared" si="0"/>
        <v>0</v>
      </c>
      <c r="DQ31" s="1"/>
      <c r="DR31" s="1"/>
      <c r="DS31" s="1"/>
      <c r="DT31" s="1"/>
      <c r="DU31" s="1"/>
      <c r="DV31" s="1"/>
      <c r="DW31" s="1"/>
      <c r="DX31" s="1"/>
      <c r="DY31" s="1"/>
      <c r="DZ31" s="1"/>
      <c r="EA31" s="1"/>
      <c r="EB31" s="1"/>
      <c r="EC31" s="1"/>
      <c r="ED31" s="1"/>
      <c r="EE31" s="1"/>
      <c r="EF31" s="1"/>
    </row>
    <row r="32" spans="1:136" x14ac:dyDescent="0.25">
      <c r="A32" s="10" t="s">
        <v>60</v>
      </c>
      <c r="B32" s="11">
        <v>5.0000000000000001E-4</v>
      </c>
      <c r="C32" s="11" t="s">
        <v>9</v>
      </c>
      <c r="D32" s="12" t="s">
        <v>61</v>
      </c>
      <c r="E32" s="45" t="s">
        <v>1980</v>
      </c>
      <c r="F32" s="1"/>
      <c r="G32" s="1"/>
      <c r="H32" s="10" t="s">
        <v>332</v>
      </c>
      <c r="I32" s="11">
        <v>2E-3</v>
      </c>
      <c r="J32" s="11">
        <v>1E-4</v>
      </c>
      <c r="K32" s="11" t="s">
        <v>9</v>
      </c>
      <c r="L32" s="12" t="s">
        <v>333</v>
      </c>
      <c r="M32" s="45" t="s">
        <v>1980</v>
      </c>
      <c r="N32" s="1"/>
      <c r="O32" s="11"/>
      <c r="P32" s="11"/>
      <c r="Q32" s="11"/>
      <c r="R32" s="11"/>
      <c r="S32" s="11"/>
      <c r="T32" s="11"/>
      <c r="U32" s="17"/>
      <c r="V32" s="1"/>
      <c r="W32" s="1"/>
      <c r="X32" s="1"/>
      <c r="Y32" s="1"/>
      <c r="Z32" s="1"/>
      <c r="AA32" s="1"/>
      <c r="AB32" s="1"/>
      <c r="AC32" s="1"/>
      <c r="AD32" s="1"/>
      <c r="AE32" s="1"/>
      <c r="AF32" s="1"/>
      <c r="AG32" s="1"/>
      <c r="AH32" s="1"/>
      <c r="AI32" s="6" t="s">
        <v>348</v>
      </c>
      <c r="AJ32" s="6" t="s">
        <v>343</v>
      </c>
      <c r="AK32" s="6" t="s">
        <v>346</v>
      </c>
      <c r="AL32" s="6" t="s">
        <v>302</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t="str">
        <f t="shared" si="0"/>
        <v/>
      </c>
      <c r="DQ32" s="1"/>
      <c r="DR32" s="1"/>
      <c r="DS32" s="1"/>
      <c r="DT32" s="1"/>
      <c r="DU32" s="1"/>
      <c r="DV32" s="1"/>
      <c r="DW32" s="1"/>
      <c r="DX32" s="1"/>
      <c r="DY32" s="1"/>
      <c r="DZ32" s="1"/>
      <c r="EA32" s="1"/>
      <c r="EB32" s="1"/>
      <c r="EC32" s="1"/>
      <c r="ED32" s="1"/>
      <c r="EE32" s="1"/>
      <c r="EF32" s="1"/>
    </row>
    <row r="33" spans="1:136" x14ac:dyDescent="0.25">
      <c r="A33" s="10" t="s">
        <v>62</v>
      </c>
      <c r="B33" s="11">
        <v>1.0000000000000001E-5</v>
      </c>
      <c r="C33" s="11" t="str">
        <f>INDEX(rngUnitSettings,MATCH("Curvature",INDEX(rngUnitSettings,,1),0),2)</f>
        <v>1/mm</v>
      </c>
      <c r="D33" s="12" t="s">
        <v>63</v>
      </c>
      <c r="E33" s="45" t="s">
        <v>1980</v>
      </c>
      <c r="F33" s="1"/>
      <c r="G33" s="1"/>
      <c r="H33" s="10" t="s">
        <v>334</v>
      </c>
      <c r="I33" s="11">
        <v>3.5000000000000001E-3</v>
      </c>
      <c r="J33" s="11">
        <v>1.4999999999999999E-4</v>
      </c>
      <c r="K33" s="11" t="s">
        <v>9</v>
      </c>
      <c r="L33" s="12" t="s">
        <v>335</v>
      </c>
      <c r="M33" s="45" t="s">
        <v>1980</v>
      </c>
      <c r="N33" s="1"/>
      <c r="O33" s="11"/>
      <c r="P33" s="11"/>
      <c r="Q33" s="11"/>
      <c r="R33" s="11"/>
      <c r="S33" s="11"/>
      <c r="T33" s="11"/>
      <c r="U33" s="17"/>
      <c r="V33" s="1"/>
      <c r="W33" s="1"/>
      <c r="X33" s="1"/>
      <c r="Y33" s="1"/>
      <c r="Z33" s="1"/>
      <c r="AA33" s="1"/>
      <c r="AB33" s="1"/>
      <c r="AC33" s="1"/>
      <c r="AD33" s="1"/>
      <c r="AE33" s="1"/>
      <c r="AF33" s="1"/>
      <c r="AG33" s="1"/>
      <c r="AH33" s="1"/>
      <c r="AI33" s="6" t="s">
        <v>348</v>
      </c>
      <c r="AJ33" s="6" t="s">
        <v>343</v>
      </c>
      <c r="AK33" s="6" t="s">
        <v>346</v>
      </c>
      <c r="AL33" s="6" t="s">
        <v>302</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t="str">
        <f t="shared" si="0"/>
        <v/>
      </c>
      <c r="DQ33" s="1"/>
      <c r="DR33" s="1"/>
      <c r="DS33" s="1"/>
      <c r="DT33" s="1"/>
      <c r="DU33" s="1"/>
      <c r="DV33" s="1"/>
      <c r="DW33" s="1"/>
      <c r="DX33" s="1"/>
      <c r="DY33" s="1"/>
      <c r="DZ33" s="1"/>
      <c r="EA33" s="1"/>
      <c r="EB33" s="1"/>
      <c r="EC33" s="1"/>
      <c r="ED33" s="1"/>
      <c r="EE33" s="1"/>
      <c r="EF33" s="1"/>
    </row>
    <row r="34" spans="1:136" x14ac:dyDescent="0.25">
      <c r="A34" s="13" t="s">
        <v>64</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348</v>
      </c>
      <c r="AJ34" s="6" t="s">
        <v>343</v>
      </c>
      <c r="AK34" s="6" t="s">
        <v>346</v>
      </c>
      <c r="AL34" s="6" t="s">
        <v>302</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t="str">
        <f t="shared" si="0"/>
        <v/>
      </c>
      <c r="DQ34" s="1"/>
      <c r="DR34" s="1"/>
      <c r="DS34" s="1"/>
      <c r="DT34" s="1"/>
      <c r="DU34" s="1"/>
      <c r="DV34" s="1"/>
      <c r="DW34" s="1"/>
      <c r="DX34" s="1"/>
      <c r="DY34" s="1"/>
      <c r="DZ34" s="1"/>
      <c r="EA34" s="1"/>
      <c r="EB34" s="1"/>
      <c r="EC34" s="1"/>
      <c r="ED34" s="1"/>
      <c r="EE34" s="1"/>
      <c r="EF34" s="1"/>
    </row>
    <row r="35" spans="1:136" x14ac:dyDescent="0.25">
      <c r="A35" s="10" t="s">
        <v>65</v>
      </c>
      <c r="B35" s="11">
        <v>2</v>
      </c>
      <c r="C35" s="11" t="s">
        <v>32</v>
      </c>
      <c r="D35" s="12" t="s">
        <v>66</v>
      </c>
      <c r="E35" s="45" t="s">
        <v>1980</v>
      </c>
      <c r="F35" s="1"/>
      <c r="G35" s="1"/>
      <c r="H35" s="104" t="s">
        <v>1992</v>
      </c>
      <c r="I35" s="103"/>
      <c r="J35" s="103"/>
      <c r="K35" s="103"/>
      <c r="L35" s="103"/>
      <c r="M35" s="103"/>
      <c r="N35" s="103"/>
      <c r="O35" s="1"/>
      <c r="P35" s="1"/>
      <c r="Q35" s="1"/>
      <c r="R35" s="1"/>
      <c r="S35" s="1"/>
      <c r="T35" s="1"/>
      <c r="U35" s="1"/>
      <c r="V35" s="1"/>
      <c r="W35" s="1"/>
      <c r="X35" s="1"/>
      <c r="Y35" s="1"/>
      <c r="Z35" s="1"/>
      <c r="AA35" s="1"/>
      <c r="AB35" s="1"/>
      <c r="AC35" s="1"/>
      <c r="AD35" s="1"/>
      <c r="AE35" s="1"/>
      <c r="AF35" s="1"/>
      <c r="AG35" s="1"/>
      <c r="AH35" s="1"/>
      <c r="AI35" s="6" t="s">
        <v>348</v>
      </c>
      <c r="AJ35" s="6" t="s">
        <v>343</v>
      </c>
      <c r="AK35" s="6" t="s">
        <v>346</v>
      </c>
      <c r="AL35" s="6" t="s">
        <v>302</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t="str">
        <f t="shared" si="0"/>
        <v/>
      </c>
      <c r="DQ35" s="1"/>
      <c r="DR35" s="1"/>
      <c r="DS35" s="1"/>
      <c r="DT35" s="1"/>
      <c r="DU35" s="1"/>
      <c r="DV35" s="1"/>
      <c r="DW35" s="1"/>
      <c r="DX35" s="1"/>
      <c r="DY35" s="1"/>
      <c r="DZ35" s="1"/>
      <c r="EA35" s="1"/>
      <c r="EB35" s="1"/>
      <c r="EC35" s="1"/>
      <c r="ED35" s="1"/>
      <c r="EE35" s="1"/>
      <c r="EF35" s="1"/>
    </row>
    <row r="36" spans="1:136" x14ac:dyDescent="0.25">
      <c r="A36" s="10" t="s">
        <v>67</v>
      </c>
      <c r="B36" s="11">
        <v>9.9999999999999998E-13</v>
      </c>
      <c r="C36" s="11" t="s">
        <v>9</v>
      </c>
      <c r="D36" s="12" t="s">
        <v>68</v>
      </c>
      <c r="E36" s="45" t="s">
        <v>1980</v>
      </c>
      <c r="F36" s="1"/>
      <c r="G36" s="1"/>
      <c r="H36" s="31"/>
      <c r="I36" s="31"/>
      <c r="J36" s="105" t="s">
        <v>288</v>
      </c>
      <c r="K36" s="105"/>
      <c r="L36" s="105"/>
      <c r="M36" s="105"/>
      <c r="N36" s="31"/>
      <c r="O36" s="1"/>
      <c r="P36" s="104" t="s">
        <v>1993</v>
      </c>
      <c r="Q36" s="103"/>
      <c r="R36" s="103"/>
      <c r="S36" s="103"/>
      <c r="T36" s="1"/>
      <c r="U36" s="1"/>
      <c r="V36" s="1"/>
      <c r="W36" s="1"/>
      <c r="X36" s="1"/>
      <c r="Y36" s="1"/>
      <c r="Z36" s="1"/>
      <c r="AA36" s="1"/>
      <c r="AB36" s="1"/>
      <c r="AC36" s="1"/>
      <c r="AD36" s="1"/>
      <c r="AE36" s="1"/>
      <c r="AF36" s="1"/>
      <c r="AG36" s="1"/>
      <c r="AH36" s="1"/>
      <c r="AI36" s="6" t="s">
        <v>348</v>
      </c>
      <c r="AJ36" s="6" t="s">
        <v>343</v>
      </c>
      <c r="AK36" s="6" t="s">
        <v>346</v>
      </c>
      <c r="AL36" s="6" t="s">
        <v>345</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t="str">
        <f t="shared" si="0"/>
        <v/>
      </c>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31" t="s">
        <v>1</v>
      </c>
      <c r="I37" s="31" t="s">
        <v>350</v>
      </c>
      <c r="J37" s="8" t="s">
        <v>291</v>
      </c>
      <c r="K37" s="8" t="s">
        <v>351</v>
      </c>
      <c r="L37" s="8" t="s">
        <v>352</v>
      </c>
      <c r="M37" s="8" t="s">
        <v>353</v>
      </c>
      <c r="N37" s="9" t="s">
        <v>4</v>
      </c>
      <c r="O37" s="1"/>
      <c r="P37" s="7" t="s">
        <v>298</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348</v>
      </c>
      <c r="AJ37" s="6" t="s">
        <v>343</v>
      </c>
      <c r="AK37" s="6" t="s">
        <v>346</v>
      </c>
      <c r="AL37" s="6" t="s">
        <v>303</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t="str">
        <f t="shared" si="0"/>
        <v/>
      </c>
      <c r="DQ37" s="1"/>
      <c r="DR37" s="1"/>
      <c r="DS37" s="1"/>
      <c r="DT37" s="1"/>
      <c r="DU37" s="1"/>
      <c r="DV37" s="1"/>
      <c r="DW37" s="1"/>
      <c r="DX37" s="1"/>
      <c r="DY37" s="1"/>
      <c r="DZ37" s="1"/>
      <c r="EA37" s="1"/>
      <c r="EB37" s="1"/>
      <c r="EC37" s="1"/>
      <c r="ED37" s="1"/>
      <c r="EE37" s="1"/>
      <c r="EF37" s="1"/>
    </row>
    <row r="38" spans="1:136" x14ac:dyDescent="0.25">
      <c r="A38" s="7" t="s">
        <v>69</v>
      </c>
      <c r="B38" s="8"/>
      <c r="C38" s="8"/>
      <c r="D38" s="9"/>
      <c r="E38" s="8"/>
      <c r="F38" s="1"/>
      <c r="G38" s="1"/>
      <c r="H38" s="13" t="s">
        <v>354</v>
      </c>
      <c r="I38" s="13"/>
      <c r="J38" s="14"/>
      <c r="K38" s="14"/>
      <c r="L38" s="14"/>
      <c r="M38" s="14"/>
      <c r="N38" s="32"/>
      <c r="O38" s="1"/>
      <c r="P38" s="11">
        <f>IF(INDEX(rngLoadCombinations,2,1)="","",INDEX(rngLoadCombinations,2,1))</f>
        <v>1</v>
      </c>
      <c r="Q38" s="11">
        <v>0</v>
      </c>
      <c r="R38" s="11">
        <v>0</v>
      </c>
      <c r="S38" s="11">
        <v>0</v>
      </c>
      <c r="T38" s="1"/>
      <c r="U38" s="1"/>
      <c r="V38" s="1"/>
      <c r="W38" s="1"/>
      <c r="X38" s="1"/>
      <c r="Y38" s="1"/>
      <c r="Z38" s="1"/>
      <c r="AA38" s="1"/>
      <c r="AB38" s="1"/>
      <c r="AC38" s="1"/>
      <c r="AD38" s="1"/>
      <c r="AE38" s="1"/>
      <c r="AF38" s="1"/>
      <c r="AG38" s="1"/>
      <c r="AH38" s="1"/>
      <c r="AI38" s="6" t="s">
        <v>348</v>
      </c>
      <c r="AJ38" s="6" t="s">
        <v>343</v>
      </c>
      <c r="AK38" s="6" t="s">
        <v>346</v>
      </c>
      <c r="AL38" s="6" t="s">
        <v>303</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t="str">
        <f t="shared" si="0"/>
        <v/>
      </c>
      <c r="DQ38" s="1"/>
      <c r="DR38" s="1"/>
      <c r="DS38" s="1"/>
      <c r="DT38" s="1"/>
      <c r="DU38" s="1"/>
      <c r="DV38" s="1"/>
      <c r="DW38" s="1"/>
      <c r="DX38" s="1"/>
      <c r="DY38" s="1"/>
      <c r="DZ38" s="1"/>
      <c r="EA38" s="1"/>
      <c r="EB38" s="1"/>
      <c r="EC38" s="1"/>
      <c r="ED38" s="1"/>
      <c r="EE38" s="1"/>
      <c r="EF38" s="1"/>
    </row>
    <row r="39" spans="1:136" x14ac:dyDescent="0.25">
      <c r="A39" s="13" t="s">
        <v>39</v>
      </c>
      <c r="B39" s="14"/>
      <c r="C39" s="14" t="s">
        <v>9</v>
      </c>
      <c r="D39" s="15"/>
      <c r="E39" s="14"/>
      <c r="F39" s="1"/>
      <c r="G39" s="1"/>
      <c r="H39" s="10" t="s">
        <v>355</v>
      </c>
      <c r="I39" s="10" t="s">
        <v>356</v>
      </c>
      <c r="J39" s="11" t="s">
        <v>291</v>
      </c>
      <c r="K39" s="11" t="s">
        <v>351</v>
      </c>
      <c r="L39" s="11" t="s">
        <v>352</v>
      </c>
      <c r="M39" s="11" t="s">
        <v>353</v>
      </c>
      <c r="N39" s="17" t="s">
        <v>357</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348</v>
      </c>
      <c r="AJ39" s="6" t="s">
        <v>343</v>
      </c>
      <c r="AK39" s="6" t="s">
        <v>346</v>
      </c>
      <c r="AL39" s="6" t="s">
        <v>303</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t="str">
        <f t="shared" si="0"/>
        <v/>
      </c>
      <c r="DQ39" s="1"/>
      <c r="DR39" s="1"/>
      <c r="DS39" s="1"/>
      <c r="DT39" s="1"/>
      <c r="DU39" s="1"/>
      <c r="DV39" s="1"/>
      <c r="DW39" s="1"/>
      <c r="DX39" s="1"/>
      <c r="DY39" s="1"/>
      <c r="DZ39" s="1"/>
      <c r="EA39" s="1"/>
      <c r="EB39" s="1"/>
      <c r="EC39" s="1"/>
      <c r="ED39" s="1"/>
      <c r="EE39" s="1"/>
      <c r="EF39" s="1"/>
    </row>
    <row r="40" spans="1:136" x14ac:dyDescent="0.25">
      <c r="A40" s="10" t="s">
        <v>70</v>
      </c>
      <c r="B40" s="11" t="s">
        <v>71</v>
      </c>
      <c r="C40" s="11" t="s">
        <v>9</v>
      </c>
      <c r="D40" s="12" t="s">
        <v>72</v>
      </c>
      <c r="E40" s="45" t="s">
        <v>1980</v>
      </c>
      <c r="F40" s="1"/>
      <c r="G40" s="1"/>
      <c r="H40" s="10" t="s">
        <v>358</v>
      </c>
      <c r="I40" s="10" t="s">
        <v>359</v>
      </c>
      <c r="J40" s="11" t="s">
        <v>360</v>
      </c>
      <c r="K40" s="11" t="s">
        <v>361</v>
      </c>
      <c r="L40" s="11" t="s">
        <v>362</v>
      </c>
      <c r="M40" s="11" t="s">
        <v>363</v>
      </c>
      <c r="N40" s="17" t="s">
        <v>364</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348</v>
      </c>
      <c r="AJ40" s="6" t="s">
        <v>343</v>
      </c>
      <c r="AK40" s="6" t="s">
        <v>346</v>
      </c>
      <c r="AL40" s="6" t="s">
        <v>303</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t="str">
        <f t="shared" si="0"/>
        <v/>
      </c>
      <c r="DQ40" s="1"/>
      <c r="DR40" s="1"/>
      <c r="DS40" s="1"/>
      <c r="DT40" s="1"/>
      <c r="DU40" s="1"/>
      <c r="DV40" s="1"/>
      <c r="DW40" s="1"/>
      <c r="DX40" s="1"/>
      <c r="DY40" s="1"/>
      <c r="DZ40" s="1"/>
      <c r="EA40" s="1"/>
      <c r="EB40" s="1"/>
      <c r="EC40" s="1"/>
      <c r="ED40" s="1"/>
      <c r="EE40" s="1"/>
      <c r="EF40" s="1"/>
    </row>
    <row r="41" spans="1:136" x14ac:dyDescent="0.25">
      <c r="A41" s="10" t="s">
        <v>73</v>
      </c>
      <c r="B41" s="11">
        <v>60</v>
      </c>
      <c r="C41" s="11" t="s">
        <v>32</v>
      </c>
      <c r="D41" s="12" t="s">
        <v>2792</v>
      </c>
      <c r="E41" s="45" t="s">
        <v>1980</v>
      </c>
      <c r="F41" s="95"/>
      <c r="G41" s="95"/>
      <c r="H41" s="13" t="s">
        <v>365</v>
      </c>
      <c r="I41" s="13"/>
      <c r="J41" s="14"/>
      <c r="K41" s="14"/>
      <c r="L41" s="14"/>
      <c r="M41" s="14"/>
      <c r="N41" s="32"/>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348</v>
      </c>
      <c r="AJ41" s="6" t="s">
        <v>347</v>
      </c>
      <c r="AK41" s="6" t="s">
        <v>344</v>
      </c>
      <c r="AL41" s="6" t="s">
        <v>302</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t="str">
        <f t="shared" si="0"/>
        <v/>
      </c>
      <c r="DQ41" s="1"/>
      <c r="DR41" s="1"/>
      <c r="DS41" s="1"/>
      <c r="DT41" s="1"/>
      <c r="DU41" s="1"/>
      <c r="DV41" s="1"/>
      <c r="DW41" s="1"/>
      <c r="DX41" s="1"/>
      <c r="DY41" s="1"/>
      <c r="DZ41" s="1"/>
      <c r="EA41" s="1"/>
      <c r="EB41" s="1"/>
      <c r="EC41" s="1"/>
      <c r="ED41" s="1"/>
      <c r="EE41" s="1"/>
      <c r="EF41" s="1"/>
    </row>
    <row r="42" spans="1:136" x14ac:dyDescent="0.25">
      <c r="A42" s="13" t="s">
        <v>74</v>
      </c>
      <c r="B42" s="14"/>
      <c r="C42" s="14" t="s">
        <v>9</v>
      </c>
      <c r="D42" s="15"/>
      <c r="E42" s="14"/>
      <c r="F42" s="1"/>
      <c r="G42" s="1"/>
      <c r="H42" s="10" t="s">
        <v>366</v>
      </c>
      <c r="I42" s="10" t="s">
        <v>367</v>
      </c>
      <c r="J42" s="11" t="s">
        <v>8</v>
      </c>
      <c r="K42" s="11" t="s">
        <v>212</v>
      </c>
      <c r="L42" s="11" t="s">
        <v>8</v>
      </c>
      <c r="M42" s="11" t="s">
        <v>8</v>
      </c>
      <c r="N42" s="17" t="s">
        <v>368</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348</v>
      </c>
      <c r="AJ42" s="6" t="s">
        <v>347</v>
      </c>
      <c r="AK42" s="6" t="s">
        <v>344</v>
      </c>
      <c r="AL42" s="6" t="s">
        <v>302</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t="str">
        <f t="shared" si="0"/>
        <v/>
      </c>
      <c r="DQ42" s="1"/>
      <c r="DR42" s="1"/>
      <c r="DS42" s="1"/>
      <c r="DT42" s="1"/>
      <c r="DU42" s="1"/>
      <c r="DV42" s="1"/>
      <c r="DW42" s="1"/>
      <c r="DX42" s="1"/>
      <c r="DY42" s="1"/>
      <c r="DZ42" s="1"/>
      <c r="EA42" s="1"/>
      <c r="EB42" s="1"/>
      <c r="EC42" s="1"/>
      <c r="ED42" s="1"/>
      <c r="EE42" s="1"/>
      <c r="EF42" s="1"/>
    </row>
    <row r="43" spans="1:136" x14ac:dyDescent="0.25">
      <c r="A43" s="10" t="s">
        <v>75</v>
      </c>
      <c r="B43" s="11">
        <v>1.0000000000000001E-5</v>
      </c>
      <c r="C43" s="11" t="s">
        <v>9</v>
      </c>
      <c r="D43" s="12" t="s">
        <v>76</v>
      </c>
      <c r="E43" s="45" t="s">
        <v>1980</v>
      </c>
      <c r="F43" s="1"/>
      <c r="G43" s="1"/>
      <c r="H43" s="10" t="s">
        <v>369</v>
      </c>
      <c r="I43" s="10" t="s">
        <v>370</v>
      </c>
      <c r="J43" s="11" t="s">
        <v>8</v>
      </c>
      <c r="K43" s="11" t="s">
        <v>212</v>
      </c>
      <c r="L43" s="11" t="s">
        <v>8</v>
      </c>
      <c r="M43" s="11" t="s">
        <v>212</v>
      </c>
      <c r="N43" s="17" t="s">
        <v>371</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348</v>
      </c>
      <c r="AJ43" s="6" t="s">
        <v>347</v>
      </c>
      <c r="AK43" s="6" t="s">
        <v>344</v>
      </c>
      <c r="AL43" s="6" t="s">
        <v>345</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t="str">
        <f t="shared" si="0"/>
        <v/>
      </c>
      <c r="DQ43" s="1"/>
      <c r="DR43" s="1"/>
      <c r="DS43" s="1"/>
      <c r="DT43" s="1"/>
      <c r="DU43" s="1"/>
      <c r="DV43" s="1"/>
      <c r="DW43" s="1"/>
      <c r="DX43" s="1"/>
      <c r="DY43" s="1"/>
      <c r="DZ43" s="1"/>
      <c r="EA43" s="1"/>
      <c r="EB43" s="1"/>
      <c r="EC43" s="1"/>
      <c r="ED43" s="1"/>
      <c r="EE43" s="1"/>
      <c r="EF43" s="1"/>
    </row>
    <row r="44" spans="1:136" x14ac:dyDescent="0.25">
      <c r="A44" s="13" t="s">
        <v>77</v>
      </c>
      <c r="B44" s="14"/>
      <c r="C44" s="14" t="s">
        <v>9</v>
      </c>
      <c r="D44" s="15"/>
      <c r="E44" s="14"/>
      <c r="F44" s="1"/>
      <c r="G44" s="1"/>
      <c r="H44" s="10" t="s">
        <v>372</v>
      </c>
      <c r="I44" s="10" t="s">
        <v>373</v>
      </c>
      <c r="J44" s="11" t="s">
        <v>212</v>
      </c>
      <c r="K44" s="11" t="s">
        <v>8</v>
      </c>
      <c r="L44" s="11" t="s">
        <v>8</v>
      </c>
      <c r="M44" s="11" t="s">
        <v>212</v>
      </c>
      <c r="N44" s="17" t="s">
        <v>374</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348</v>
      </c>
      <c r="AJ44" s="6" t="s">
        <v>347</v>
      </c>
      <c r="AK44" s="6" t="s">
        <v>344</v>
      </c>
      <c r="AL44" s="6" t="s">
        <v>303</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t="str">
        <f t="shared" si="0"/>
        <v/>
      </c>
      <c r="DQ44" s="1"/>
      <c r="DR44" s="1"/>
      <c r="DS44" s="1"/>
      <c r="DT44" s="1"/>
      <c r="DU44" s="1"/>
      <c r="DV44" s="1"/>
      <c r="DW44" s="1"/>
      <c r="DX44" s="1"/>
      <c r="DY44" s="1"/>
      <c r="DZ44" s="1"/>
      <c r="EA44" s="1"/>
      <c r="EB44" s="1"/>
      <c r="EC44" s="1"/>
      <c r="ED44" s="1"/>
      <c r="EE44" s="1"/>
      <c r="EF44" s="1"/>
    </row>
    <row r="45" spans="1:136" x14ac:dyDescent="0.25">
      <c r="A45" s="10" t="s">
        <v>78</v>
      </c>
      <c r="B45" s="11">
        <v>1024</v>
      </c>
      <c r="C45" s="11" t="s">
        <v>9</v>
      </c>
      <c r="D45" s="12" t="s">
        <v>2788</v>
      </c>
      <c r="E45" s="45" t="s">
        <v>1980</v>
      </c>
      <c r="F45" s="95"/>
      <c r="G45" s="95"/>
      <c r="H45" s="10" t="s">
        <v>375</v>
      </c>
      <c r="I45" s="10" t="s">
        <v>376</v>
      </c>
      <c r="J45" s="11" t="s">
        <v>8</v>
      </c>
      <c r="K45" s="11" t="s">
        <v>212</v>
      </c>
      <c r="L45" s="11" t="s">
        <v>212</v>
      </c>
      <c r="M45" s="11" t="s">
        <v>212</v>
      </c>
      <c r="N45" s="17" t="s">
        <v>377</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348</v>
      </c>
      <c r="AJ45" s="6" t="s">
        <v>347</v>
      </c>
      <c r="AK45" s="6" t="s">
        <v>344</v>
      </c>
      <c r="AL45" s="6" t="s">
        <v>303</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t="str">
        <f t="shared" si="0"/>
        <v/>
      </c>
      <c r="DQ45" s="1"/>
      <c r="DR45" s="1"/>
      <c r="DS45" s="1"/>
      <c r="DT45" s="1"/>
      <c r="DU45" s="1"/>
      <c r="DV45" s="1"/>
      <c r="DW45" s="1"/>
      <c r="DX45" s="1"/>
      <c r="DY45" s="1"/>
      <c r="DZ45" s="1"/>
      <c r="EA45" s="1"/>
      <c r="EB45" s="1"/>
      <c r="EC45" s="1"/>
      <c r="ED45" s="1"/>
      <c r="EE45" s="1"/>
      <c r="EF45" s="1"/>
    </row>
    <row r="46" spans="1:136" x14ac:dyDescent="0.25">
      <c r="A46" s="10" t="s">
        <v>79</v>
      </c>
      <c r="B46" s="11" t="s">
        <v>80</v>
      </c>
      <c r="C46" s="11" t="s">
        <v>9</v>
      </c>
      <c r="D46" s="12" t="s">
        <v>81</v>
      </c>
      <c r="E46" s="45" t="s">
        <v>1980</v>
      </c>
      <c r="F46" s="1"/>
      <c r="G46" s="1"/>
      <c r="H46" s="13" t="s">
        <v>378</v>
      </c>
      <c r="I46" s="13"/>
      <c r="J46" s="14"/>
      <c r="K46" s="14"/>
      <c r="L46" s="14"/>
      <c r="M46" s="14"/>
      <c r="N46" s="32"/>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348</v>
      </c>
      <c r="AJ46" s="6" t="s">
        <v>347</v>
      </c>
      <c r="AK46" s="6" t="s">
        <v>346</v>
      </c>
      <c r="AL46" s="6" t="s">
        <v>302</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t="str">
        <f t="shared" si="0"/>
        <v/>
      </c>
      <c r="DQ46" s="1"/>
      <c r="DR46" s="1"/>
      <c r="DS46" s="1"/>
      <c r="DT46" s="1"/>
      <c r="DU46" s="1"/>
      <c r="DV46" s="1"/>
      <c r="DW46" s="1"/>
      <c r="DX46" s="1"/>
      <c r="DY46" s="1"/>
      <c r="DZ46" s="1"/>
      <c r="EA46" s="1"/>
      <c r="EB46" s="1"/>
      <c r="EC46" s="1"/>
      <c r="ED46" s="1"/>
      <c r="EE46" s="1"/>
      <c r="EF46" s="1"/>
    </row>
    <row r="47" spans="1:136" x14ac:dyDescent="0.25">
      <c r="A47" s="10" t="s">
        <v>82</v>
      </c>
      <c r="B47" s="11">
        <v>1</v>
      </c>
      <c r="C47" s="11" t="s">
        <v>9</v>
      </c>
      <c r="D47" s="12" t="s">
        <v>2787</v>
      </c>
      <c r="E47" s="45" t="s">
        <v>1980</v>
      </c>
      <c r="F47" s="95"/>
      <c r="G47" s="95"/>
      <c r="H47" s="10" t="s">
        <v>379</v>
      </c>
      <c r="I47" s="10" t="s">
        <v>380</v>
      </c>
      <c r="J47" s="11" t="s">
        <v>381</v>
      </c>
      <c r="K47" s="11" t="s">
        <v>381</v>
      </c>
      <c r="L47" s="11" t="s">
        <v>381</v>
      </c>
      <c r="M47" s="11" t="s">
        <v>381</v>
      </c>
      <c r="N47" s="17" t="s">
        <v>382</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348</v>
      </c>
      <c r="AJ47" s="6" t="s">
        <v>347</v>
      </c>
      <c r="AK47" s="6" t="s">
        <v>346</v>
      </c>
      <c r="AL47" s="6" t="s">
        <v>302</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t="str">
        <f t="shared" si="0"/>
        <v/>
      </c>
      <c r="DQ47" s="1"/>
      <c r="DR47" s="1"/>
      <c r="DS47" s="1"/>
      <c r="DT47" s="1"/>
      <c r="DU47" s="1"/>
      <c r="DV47" s="1"/>
      <c r="DW47" s="1"/>
      <c r="DX47" s="1"/>
      <c r="DY47" s="1"/>
      <c r="DZ47" s="1"/>
      <c r="EA47" s="1"/>
      <c r="EB47" s="1"/>
      <c r="EC47" s="1"/>
      <c r="ED47" s="1"/>
      <c r="EE47" s="1"/>
      <c r="EF47" s="1"/>
    </row>
    <row r="48" spans="1:136" x14ac:dyDescent="0.25">
      <c r="A48" s="10" t="s">
        <v>83</v>
      </c>
      <c r="B48" s="11">
        <v>0.01</v>
      </c>
      <c r="C48" s="11" t="s">
        <v>9</v>
      </c>
      <c r="D48" s="12" t="s">
        <v>2789</v>
      </c>
      <c r="E48" s="45" t="s">
        <v>1980</v>
      </c>
      <c r="F48" s="95"/>
      <c r="G48" s="95"/>
      <c r="H48" s="13" t="s">
        <v>383</v>
      </c>
      <c r="I48" s="13"/>
      <c r="J48" s="14"/>
      <c r="K48" s="14"/>
      <c r="L48" s="14"/>
      <c r="M48" s="14"/>
      <c r="N48" s="32"/>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348</v>
      </c>
      <c r="AJ48" s="6" t="s">
        <v>347</v>
      </c>
      <c r="AK48" s="6" t="s">
        <v>346</v>
      </c>
      <c r="AL48" s="6" t="s">
        <v>302</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t="str">
        <f t="shared" si="0"/>
        <v/>
      </c>
      <c r="DQ48" s="1"/>
      <c r="DR48" s="1"/>
      <c r="DS48" s="1"/>
      <c r="DT48" s="1"/>
      <c r="DU48" s="1"/>
      <c r="DV48" s="1"/>
      <c r="DW48" s="1"/>
      <c r="DX48" s="1"/>
      <c r="DY48" s="1"/>
      <c r="DZ48" s="1"/>
      <c r="EA48" s="1"/>
      <c r="EB48" s="1"/>
      <c r="EC48" s="1"/>
      <c r="ED48" s="1"/>
      <c r="EE48" s="1"/>
      <c r="EF48" s="1"/>
    </row>
    <row r="49" spans="1:136" x14ac:dyDescent="0.25">
      <c r="A49" s="10" t="s">
        <v>84</v>
      </c>
      <c r="B49" s="11">
        <v>0</v>
      </c>
      <c r="C49" s="11" t="s">
        <v>32</v>
      </c>
      <c r="D49" s="12" t="s">
        <v>2790</v>
      </c>
      <c r="E49" s="45" t="s">
        <v>1980</v>
      </c>
      <c r="F49" s="95"/>
      <c r="G49" s="95"/>
      <c r="H49" s="10" t="s">
        <v>379</v>
      </c>
      <c r="I49" s="10" t="s">
        <v>384</v>
      </c>
      <c r="J49" s="11" t="s">
        <v>381</v>
      </c>
      <c r="K49" s="11" t="s">
        <v>381</v>
      </c>
      <c r="L49" s="11" t="s">
        <v>381</v>
      </c>
      <c r="M49" s="11" t="s">
        <v>381</v>
      </c>
      <c r="N49" s="17" t="s">
        <v>385</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348</v>
      </c>
      <c r="AJ49" s="6" t="s">
        <v>347</v>
      </c>
      <c r="AK49" s="6" t="s">
        <v>346</v>
      </c>
      <c r="AL49" s="6" t="s">
        <v>302</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t="str">
        <f t="shared" si="0"/>
        <v/>
      </c>
      <c r="DQ49" s="1"/>
      <c r="DR49" s="1"/>
      <c r="DS49" s="1"/>
      <c r="DT49" s="1"/>
      <c r="DU49" s="1"/>
      <c r="DV49" s="1"/>
      <c r="DW49" s="1"/>
      <c r="DX49" s="1"/>
      <c r="DY49" s="1"/>
      <c r="DZ49" s="1"/>
      <c r="EA49" s="1"/>
      <c r="EB49" s="1"/>
      <c r="EC49" s="1"/>
      <c r="ED49" s="1"/>
      <c r="EE49" s="1"/>
      <c r="EF49" s="1"/>
    </row>
    <row r="50" spans="1:136" x14ac:dyDescent="0.25">
      <c r="A50" s="10" t="s">
        <v>85</v>
      </c>
      <c r="B50" s="11">
        <v>1</v>
      </c>
      <c r="C50" s="11" t="s">
        <v>32</v>
      </c>
      <c r="D50" s="12" t="s">
        <v>2791</v>
      </c>
      <c r="E50" s="45" t="s">
        <v>1980</v>
      </c>
      <c r="F50" s="95"/>
      <c r="G50" s="95"/>
      <c r="H50" s="10" t="s">
        <v>386</v>
      </c>
      <c r="I50" s="10" t="s">
        <v>387</v>
      </c>
      <c r="J50" s="11" t="s">
        <v>346</v>
      </c>
      <c r="K50" s="11" t="s">
        <v>346</v>
      </c>
      <c r="L50" s="11" t="s">
        <v>346</v>
      </c>
      <c r="M50" s="11" t="s">
        <v>346</v>
      </c>
      <c r="N50" s="17" t="s">
        <v>388</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348</v>
      </c>
      <c r="AJ50" s="6" t="s">
        <v>347</v>
      </c>
      <c r="AK50" s="6" t="s">
        <v>346</v>
      </c>
      <c r="AL50" s="6" t="s">
        <v>345</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t="str">
        <f t="shared" si="0"/>
        <v/>
      </c>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389</v>
      </c>
      <c r="I51" s="10" t="s">
        <v>390</v>
      </c>
      <c r="J51" s="11" t="s">
        <v>391</v>
      </c>
      <c r="K51" s="11" t="s">
        <v>391</v>
      </c>
      <c r="L51" s="11" t="s">
        <v>391</v>
      </c>
      <c r="M51" s="11" t="s">
        <v>391</v>
      </c>
      <c r="N51" s="17" t="s">
        <v>392</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348</v>
      </c>
      <c r="AJ51" s="6" t="s">
        <v>347</v>
      </c>
      <c r="AK51" s="6" t="s">
        <v>346</v>
      </c>
      <c r="AL51" s="6" t="s">
        <v>303</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t="str">
        <f t="shared" si="0"/>
        <v/>
      </c>
      <c r="DQ51" s="1"/>
      <c r="DR51" s="1"/>
      <c r="DS51" s="1"/>
      <c r="DT51" s="1"/>
      <c r="DU51" s="1"/>
      <c r="DV51" s="1"/>
      <c r="DW51" s="1"/>
      <c r="DX51" s="1"/>
      <c r="DY51" s="1"/>
      <c r="DZ51" s="1"/>
      <c r="EA51" s="1"/>
      <c r="EB51" s="1"/>
      <c r="EC51" s="1"/>
      <c r="ED51" s="1"/>
      <c r="EE51" s="1"/>
      <c r="EF51" s="1"/>
    </row>
    <row r="52" spans="1:136" x14ac:dyDescent="0.25">
      <c r="A52" s="7" t="s">
        <v>86</v>
      </c>
      <c r="B52" s="8"/>
      <c r="C52" s="8"/>
      <c r="D52" s="9"/>
      <c r="E52" s="8"/>
      <c r="F52" s="1"/>
      <c r="G52" s="1"/>
      <c r="H52" s="10" t="s">
        <v>393</v>
      </c>
      <c r="I52" s="10" t="s">
        <v>394</v>
      </c>
      <c r="J52" s="11" t="s">
        <v>344</v>
      </c>
      <c r="K52" s="11" t="s">
        <v>344</v>
      </c>
      <c r="L52" s="11" t="s">
        <v>344</v>
      </c>
      <c r="M52" s="11" t="s">
        <v>344</v>
      </c>
      <c r="N52" s="17" t="s">
        <v>395</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348</v>
      </c>
      <c r="AJ52" s="6" t="s">
        <v>347</v>
      </c>
      <c r="AK52" s="6" t="s">
        <v>346</v>
      </c>
      <c r="AL52" s="6" t="s">
        <v>303</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t="str">
        <f t="shared" si="0"/>
        <v/>
      </c>
      <c r="DQ52" s="1"/>
      <c r="DR52" s="1"/>
      <c r="DS52" s="1"/>
      <c r="DT52" s="1"/>
      <c r="DU52" s="1"/>
      <c r="DV52" s="1"/>
      <c r="DW52" s="1"/>
      <c r="DX52" s="1"/>
      <c r="DY52" s="1"/>
      <c r="DZ52" s="1"/>
      <c r="EA52" s="1"/>
      <c r="EB52" s="1"/>
      <c r="EC52" s="1"/>
      <c r="ED52" s="1"/>
      <c r="EE52" s="1"/>
      <c r="EF52" s="1"/>
    </row>
    <row r="53" spans="1:136" x14ac:dyDescent="0.25">
      <c r="A53" s="13" t="s">
        <v>39</v>
      </c>
      <c r="B53" s="14"/>
      <c r="C53" s="14" t="s">
        <v>9</v>
      </c>
      <c r="D53" s="15"/>
      <c r="E53" s="14"/>
      <c r="F53" s="1"/>
      <c r="G53" s="1"/>
      <c r="H53" s="13" t="s">
        <v>396</v>
      </c>
      <c r="I53" s="13"/>
      <c r="J53" s="14"/>
      <c r="K53" s="14"/>
      <c r="L53" s="14"/>
      <c r="M53" s="14"/>
      <c r="N53" s="32"/>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348</v>
      </c>
      <c r="AJ53" s="6" t="s">
        <v>347</v>
      </c>
      <c r="AK53" s="6" t="s">
        <v>346</v>
      </c>
      <c r="AL53" s="6" t="s">
        <v>303</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t="str">
        <f t="shared" si="0"/>
        <v/>
      </c>
      <c r="DQ53" s="1"/>
      <c r="DR53" s="1"/>
      <c r="DS53" s="1"/>
      <c r="DT53" s="1"/>
      <c r="DU53" s="1"/>
      <c r="DV53" s="1"/>
      <c r="DW53" s="1"/>
      <c r="DX53" s="1"/>
      <c r="DY53" s="1"/>
      <c r="DZ53" s="1"/>
      <c r="EA53" s="1"/>
      <c r="EB53" s="1"/>
      <c r="EC53" s="1"/>
      <c r="ED53" s="1"/>
      <c r="EE53" s="1"/>
      <c r="EF53" s="1"/>
    </row>
    <row r="54" spans="1:136" x14ac:dyDescent="0.25">
      <c r="A54" s="10" t="s">
        <v>87</v>
      </c>
      <c r="B54" s="11" t="s">
        <v>88</v>
      </c>
      <c r="C54" s="11" t="s">
        <v>9</v>
      </c>
      <c r="D54" s="12" t="s">
        <v>89</v>
      </c>
      <c r="E54" s="45" t="s">
        <v>1980</v>
      </c>
      <c r="F54" s="1"/>
      <c r="G54" s="1"/>
      <c r="H54" s="10" t="s">
        <v>379</v>
      </c>
      <c r="I54" s="10" t="s">
        <v>397</v>
      </c>
      <c r="J54" s="11" t="s">
        <v>398</v>
      </c>
      <c r="K54" s="11" t="s">
        <v>398</v>
      </c>
      <c r="L54" s="11" t="s">
        <v>398</v>
      </c>
      <c r="M54" s="11" t="s">
        <v>398</v>
      </c>
      <c r="N54" s="17" t="s">
        <v>399</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348</v>
      </c>
      <c r="AJ54" s="6" t="s">
        <v>347</v>
      </c>
      <c r="AK54" s="6" t="s">
        <v>346</v>
      </c>
      <c r="AL54" s="6" t="s">
        <v>303</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t="str">
        <f t="shared" si="0"/>
        <v/>
      </c>
      <c r="DQ54" s="1"/>
      <c r="DR54" s="1"/>
      <c r="DS54" s="1"/>
      <c r="DT54" s="1"/>
      <c r="DU54" s="1"/>
      <c r="DV54" s="1"/>
      <c r="DW54" s="1"/>
      <c r="DX54" s="1"/>
      <c r="DY54" s="1"/>
      <c r="DZ54" s="1"/>
      <c r="EA54" s="1"/>
      <c r="EB54" s="1"/>
      <c r="EC54" s="1"/>
      <c r="ED54" s="1"/>
      <c r="EE54" s="1"/>
      <c r="EF54" s="1"/>
    </row>
    <row r="55" spans="1:136" x14ac:dyDescent="0.25">
      <c r="A55" s="10" t="s">
        <v>90</v>
      </c>
      <c r="B55" s="11">
        <v>8000</v>
      </c>
      <c r="C55" s="11" t="str">
        <f>INDEX(rngUnitSettings,MATCH("Length",INDEX(rngUnitSettings,,1),0),2)</f>
        <v>mm</v>
      </c>
      <c r="D55" s="12" t="s">
        <v>91</v>
      </c>
      <c r="E55" s="45" t="s">
        <v>1980</v>
      </c>
      <c r="F55" s="1"/>
      <c r="G55" s="1"/>
      <c r="H55" s="10" t="s">
        <v>386</v>
      </c>
      <c r="I55" s="10" t="s">
        <v>400</v>
      </c>
      <c r="J55" s="11" t="s">
        <v>346</v>
      </c>
      <c r="K55" s="11" t="s">
        <v>346</v>
      </c>
      <c r="L55" s="11" t="s">
        <v>346</v>
      </c>
      <c r="M55" s="11" t="s">
        <v>346</v>
      </c>
      <c r="N55" s="17" t="s">
        <v>401</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t="str">
        <f t="shared" si="0"/>
        <v/>
      </c>
      <c r="DQ55" s="1"/>
      <c r="DR55" s="1"/>
      <c r="DS55" s="1"/>
      <c r="DT55" s="1"/>
      <c r="DU55" s="1"/>
      <c r="DV55" s="1"/>
      <c r="DW55" s="1"/>
      <c r="DX55" s="1"/>
      <c r="DY55" s="1"/>
      <c r="DZ55" s="1"/>
      <c r="EA55" s="1"/>
      <c r="EB55" s="1"/>
      <c r="EC55" s="1"/>
      <c r="ED55" s="1"/>
      <c r="EE55" s="1"/>
      <c r="EF55" s="1"/>
    </row>
    <row r="56" spans="1:136" x14ac:dyDescent="0.25">
      <c r="A56" s="10" t="s">
        <v>92</v>
      </c>
      <c r="B56" s="11">
        <v>2</v>
      </c>
      <c r="C56" s="11" t="s">
        <v>9</v>
      </c>
      <c r="D56" s="12" t="s">
        <v>93</v>
      </c>
      <c r="E56" s="45" t="s">
        <v>1980</v>
      </c>
      <c r="F56" s="1"/>
      <c r="G56" s="1"/>
      <c r="H56" s="10" t="s">
        <v>389</v>
      </c>
      <c r="I56" s="10" t="s">
        <v>402</v>
      </c>
      <c r="J56" s="11" t="s">
        <v>403</v>
      </c>
      <c r="K56" s="11" t="s">
        <v>403</v>
      </c>
      <c r="L56" s="11" t="s">
        <v>403</v>
      </c>
      <c r="M56" s="11" t="s">
        <v>403</v>
      </c>
      <c r="N56" s="17" t="s">
        <v>404</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t="str">
        <f t="shared" si="0"/>
        <v/>
      </c>
      <c r="DQ56" s="1"/>
      <c r="DR56" s="1"/>
      <c r="DS56" s="1"/>
      <c r="DT56" s="1"/>
      <c r="DU56" s="1"/>
      <c r="DV56" s="1"/>
      <c r="DW56" s="1"/>
      <c r="DX56" s="1"/>
      <c r="DY56" s="1"/>
      <c r="DZ56" s="1"/>
      <c r="EA56" s="1"/>
      <c r="EB56" s="1"/>
      <c r="EC56" s="1"/>
      <c r="ED56" s="1"/>
      <c r="EE56" s="1"/>
      <c r="EF56" s="1"/>
    </row>
    <row r="57" spans="1:136" x14ac:dyDescent="0.25">
      <c r="A57" s="10" t="s">
        <v>94</v>
      </c>
      <c r="B57" s="11">
        <v>2</v>
      </c>
      <c r="C57" s="11" t="s">
        <v>9</v>
      </c>
      <c r="D57" s="12" t="s">
        <v>95</v>
      </c>
      <c r="E57" s="45" t="s">
        <v>1980</v>
      </c>
      <c r="F57" s="1"/>
      <c r="G57" s="1"/>
      <c r="H57" s="10" t="s">
        <v>393</v>
      </c>
      <c r="I57" s="10" t="s">
        <v>405</v>
      </c>
      <c r="J57" s="11" t="s">
        <v>344</v>
      </c>
      <c r="K57" s="11" t="s">
        <v>344</v>
      </c>
      <c r="L57" s="11" t="s">
        <v>344</v>
      </c>
      <c r="M57" s="11" t="s">
        <v>344</v>
      </c>
      <c r="N57" s="17" t="s">
        <v>395</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t="str">
        <f t="shared" si="0"/>
        <v/>
      </c>
      <c r="DQ57" s="1"/>
      <c r="DR57" s="1"/>
      <c r="DS57" s="1"/>
      <c r="DT57" s="1"/>
      <c r="DU57" s="1"/>
      <c r="DV57" s="1"/>
      <c r="DW57" s="1"/>
      <c r="DX57" s="1"/>
      <c r="DY57" s="1"/>
      <c r="DZ57" s="1"/>
      <c r="EA57" s="1"/>
      <c r="EB57" s="1"/>
      <c r="EC57" s="1"/>
      <c r="ED57" s="1"/>
      <c r="EE57" s="1"/>
      <c r="EF57" s="1"/>
    </row>
    <row r="58" spans="1:136" x14ac:dyDescent="0.25">
      <c r="A58" s="10" t="s">
        <v>96</v>
      </c>
      <c r="B58" s="11" t="s">
        <v>97</v>
      </c>
      <c r="C58" s="11" t="s">
        <v>9</v>
      </c>
      <c r="D58" s="12" t="s">
        <v>98</v>
      </c>
      <c r="E58" s="45" t="s">
        <v>1980</v>
      </c>
      <c r="F58" s="1"/>
      <c r="G58" s="1"/>
      <c r="H58" s="13" t="s">
        <v>406</v>
      </c>
      <c r="I58" s="13"/>
      <c r="J58" s="14"/>
      <c r="K58" s="14"/>
      <c r="L58" s="14"/>
      <c r="M58" s="14"/>
      <c r="N58" s="32"/>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102" t="s">
        <v>1982</v>
      </c>
      <c r="AJ58" s="103"/>
      <c r="AK58" s="103"/>
      <c r="AL58" s="103"/>
      <c r="AM58" s="103"/>
      <c r="AN58" s="103"/>
      <c r="AO58" s="103"/>
      <c r="AP58" s="103"/>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t="str">
        <f t="shared" si="0"/>
        <v/>
      </c>
      <c r="DQ58" s="1"/>
      <c r="DR58" s="1"/>
      <c r="DS58" s="1"/>
      <c r="DT58" s="1"/>
      <c r="DU58" s="1"/>
      <c r="DV58" s="1"/>
      <c r="DW58" s="1"/>
      <c r="DX58" s="1"/>
      <c r="DY58" s="1"/>
      <c r="DZ58" s="1"/>
      <c r="EA58" s="1"/>
      <c r="EB58" s="1"/>
      <c r="EC58" s="1"/>
      <c r="ED58" s="1"/>
      <c r="EE58" s="1"/>
      <c r="EF58" s="1"/>
    </row>
    <row r="59" spans="1:136" x14ac:dyDescent="0.25">
      <c r="A59" s="10" t="s">
        <v>99</v>
      </c>
      <c r="B59" s="11">
        <v>1</v>
      </c>
      <c r="C59" s="11" t="s">
        <v>9</v>
      </c>
      <c r="D59" s="12" t="s">
        <v>100</v>
      </c>
      <c r="E59" s="45" t="s">
        <v>1980</v>
      </c>
      <c r="F59" s="1"/>
      <c r="G59" s="1"/>
      <c r="H59" s="10" t="s">
        <v>379</v>
      </c>
      <c r="I59" s="10" t="s">
        <v>407</v>
      </c>
      <c r="J59" s="11" t="s">
        <v>398</v>
      </c>
      <c r="K59" s="11" t="s">
        <v>398</v>
      </c>
      <c r="L59" s="11" t="s">
        <v>398</v>
      </c>
      <c r="M59" s="11" t="s">
        <v>398</v>
      </c>
      <c r="N59" s="17" t="s">
        <v>408</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103" t="s">
        <v>247</v>
      </c>
      <c r="AJ59" s="103"/>
      <c r="AK59" s="103"/>
      <c r="AL59" s="103"/>
      <c r="AM59" s="103"/>
      <c r="AN59" s="103"/>
      <c r="AO59" s="103"/>
      <c r="AP59" s="103"/>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t="str">
        <f t="shared" si="0"/>
        <v/>
      </c>
      <c r="DQ59" s="1"/>
      <c r="DR59" s="1"/>
      <c r="DS59" s="1"/>
      <c r="DT59" s="1"/>
      <c r="DU59" s="1"/>
      <c r="DV59" s="1"/>
      <c r="DW59" s="1"/>
      <c r="DX59" s="1"/>
      <c r="DY59" s="1"/>
      <c r="DZ59" s="1"/>
      <c r="EA59" s="1"/>
      <c r="EB59" s="1"/>
      <c r="EC59" s="1"/>
      <c r="ED59" s="1"/>
      <c r="EE59" s="1"/>
      <c r="EF59" s="1"/>
    </row>
    <row r="60" spans="1:136" x14ac:dyDescent="0.25">
      <c r="A60" s="10" t="s">
        <v>101</v>
      </c>
      <c r="B60" s="11">
        <v>1</v>
      </c>
      <c r="C60" s="11" t="s">
        <v>9</v>
      </c>
      <c r="D60" s="12" t="s">
        <v>102</v>
      </c>
      <c r="E60" s="45" t="s">
        <v>1980</v>
      </c>
      <c r="F60" s="1"/>
      <c r="G60" s="1"/>
      <c r="H60" s="10" t="s">
        <v>386</v>
      </c>
      <c r="I60" s="10" t="s">
        <v>409</v>
      </c>
      <c r="J60" s="11" t="s">
        <v>344</v>
      </c>
      <c r="K60" s="11" t="s">
        <v>344</v>
      </c>
      <c r="L60" s="11" t="s">
        <v>344</v>
      </c>
      <c r="M60" s="11" t="s">
        <v>344</v>
      </c>
      <c r="N60" s="17" t="s">
        <v>410</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248</v>
      </c>
      <c r="AJ60" s="7" t="s">
        <v>249</v>
      </c>
      <c r="AK60" s="7" t="s">
        <v>250</v>
      </c>
      <c r="AL60" s="7" t="s">
        <v>251</v>
      </c>
      <c r="AM60" s="7" t="s">
        <v>252</v>
      </c>
      <c r="AN60" s="7" t="s">
        <v>253</v>
      </c>
      <c r="AO60" s="7" t="s">
        <v>254</v>
      </c>
      <c r="AP60" s="7" t="s">
        <v>255</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t="str">
        <f t="shared" si="0"/>
        <v/>
      </c>
      <c r="DQ60" s="1"/>
      <c r="DR60" s="1"/>
      <c r="DS60" s="1"/>
      <c r="DT60" s="1"/>
      <c r="DU60" s="1"/>
      <c r="DV60" s="1"/>
      <c r="DW60" s="1"/>
      <c r="DX60" s="1"/>
      <c r="DY60" s="1"/>
      <c r="DZ60" s="1"/>
      <c r="EA60" s="1"/>
      <c r="EB60" s="1"/>
      <c r="EC60" s="1"/>
      <c r="ED60" s="1"/>
      <c r="EE60" s="1"/>
      <c r="EF60" s="1"/>
    </row>
    <row r="61" spans="1:136" x14ac:dyDescent="0.25">
      <c r="A61" s="10" t="s">
        <v>103</v>
      </c>
      <c r="B61" s="11" t="s">
        <v>104</v>
      </c>
      <c r="C61" s="11" t="s">
        <v>9</v>
      </c>
      <c r="D61" s="12" t="s">
        <v>105</v>
      </c>
      <c r="E61" s="45" t="s">
        <v>1980</v>
      </c>
      <c r="F61" s="1"/>
      <c r="G61" s="1"/>
      <c r="H61" s="10" t="s">
        <v>389</v>
      </c>
      <c r="I61" s="10" t="s">
        <v>411</v>
      </c>
      <c r="J61" s="11" t="s">
        <v>391</v>
      </c>
      <c r="K61" s="11" t="s">
        <v>391</v>
      </c>
      <c r="L61" s="11" t="s">
        <v>391</v>
      </c>
      <c r="M61" s="11" t="s">
        <v>391</v>
      </c>
      <c r="N61" s="17" t="s">
        <v>412</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t="str">
        <f t="shared" si="0"/>
        <v/>
      </c>
      <c r="DQ61" s="1"/>
      <c r="DR61" s="1"/>
      <c r="DS61" s="1"/>
      <c r="DT61" s="1"/>
      <c r="DU61" s="1"/>
      <c r="DV61" s="1"/>
      <c r="DW61" s="1"/>
      <c r="DX61" s="1"/>
      <c r="DY61" s="1"/>
      <c r="DZ61" s="1"/>
      <c r="EA61" s="1"/>
      <c r="EB61" s="1"/>
      <c r="EC61" s="1"/>
      <c r="ED61" s="1"/>
      <c r="EE61" s="1"/>
      <c r="EF61" s="1"/>
    </row>
    <row r="62" spans="1:136" x14ac:dyDescent="0.25">
      <c r="A62" s="10" t="s">
        <v>106</v>
      </c>
      <c r="B62" s="11">
        <v>10</v>
      </c>
      <c r="C62" s="11" t="str">
        <f>INDEX(rngUnitSettings,MATCH("Length",INDEX(rngUnitSettings,,1),0),2)</f>
        <v>mm</v>
      </c>
      <c r="D62" s="12" t="s">
        <v>107</v>
      </c>
      <c r="E62" s="45" t="s">
        <v>1980</v>
      </c>
      <c r="F62" s="1"/>
      <c r="G62" s="1"/>
      <c r="H62" s="10" t="s">
        <v>393</v>
      </c>
      <c r="I62" s="10" t="s">
        <v>413</v>
      </c>
      <c r="J62" s="11" t="s">
        <v>344</v>
      </c>
      <c r="K62" s="11" t="s">
        <v>344</v>
      </c>
      <c r="L62" s="11" t="s">
        <v>344</v>
      </c>
      <c r="M62" s="11" t="s">
        <v>344</v>
      </c>
      <c r="N62" s="17" t="s">
        <v>395</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t="str">
        <f t="shared" si="0"/>
        <v/>
      </c>
      <c r="DQ62" s="1"/>
      <c r="DR62" s="1"/>
      <c r="DS62" s="1"/>
      <c r="DT62" s="1"/>
      <c r="DU62" s="1"/>
      <c r="DV62" s="1"/>
      <c r="DW62" s="1"/>
      <c r="DX62" s="1"/>
      <c r="DY62" s="1"/>
      <c r="DZ62" s="1"/>
      <c r="EA62" s="1"/>
      <c r="EB62" s="1"/>
      <c r="EC62" s="1"/>
      <c r="ED62" s="1"/>
      <c r="EE62" s="1"/>
      <c r="EF62" s="1"/>
    </row>
    <row r="63" spans="1:136" x14ac:dyDescent="0.25">
      <c r="A63" s="10" t="s">
        <v>108</v>
      </c>
      <c r="B63" s="11">
        <v>10</v>
      </c>
      <c r="C63" s="11" t="str">
        <f>INDEX(rngUnitSettings,MATCH("Length",INDEX(rngUnitSettings,,1),0),2)</f>
        <v>mm</v>
      </c>
      <c r="D63" s="12" t="s">
        <v>109</v>
      </c>
      <c r="E63" s="45" t="s">
        <v>1980</v>
      </c>
      <c r="F63" s="1"/>
      <c r="G63" s="1"/>
      <c r="H63" s="13" t="s">
        <v>414</v>
      </c>
      <c r="I63" s="13"/>
      <c r="J63" s="14"/>
      <c r="K63" s="14"/>
      <c r="L63" s="14"/>
      <c r="M63" s="14"/>
      <c r="N63" s="32"/>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t="str">
        <f t="shared" si="0"/>
        <v/>
      </c>
      <c r="DQ63" s="1"/>
      <c r="DR63" s="1"/>
      <c r="DS63" s="1"/>
      <c r="DT63" s="1"/>
      <c r="DU63" s="1"/>
      <c r="DV63" s="1"/>
      <c r="DW63" s="1"/>
      <c r="DX63" s="1"/>
      <c r="DY63" s="1"/>
      <c r="DZ63" s="1"/>
      <c r="EA63" s="1"/>
      <c r="EB63" s="1"/>
      <c r="EC63" s="1"/>
      <c r="ED63" s="1"/>
      <c r="EE63" s="1"/>
      <c r="EF63" s="1"/>
    </row>
    <row r="64" spans="1:136" x14ac:dyDescent="0.25">
      <c r="A64" s="10" t="s">
        <v>110</v>
      </c>
      <c r="B64" s="11" t="s">
        <v>111</v>
      </c>
      <c r="C64" s="11" t="s">
        <v>9</v>
      </c>
      <c r="D64" s="12" t="s">
        <v>112</v>
      </c>
      <c r="E64" s="45" t="s">
        <v>1980</v>
      </c>
      <c r="F64" s="1"/>
      <c r="G64" s="1"/>
      <c r="H64" s="10" t="s">
        <v>415</v>
      </c>
      <c r="I64" s="10" t="s">
        <v>416</v>
      </c>
      <c r="J64" s="11" t="s">
        <v>417</v>
      </c>
      <c r="K64" s="11" t="s">
        <v>418</v>
      </c>
      <c r="L64" s="11" t="s">
        <v>417</v>
      </c>
      <c r="M64" s="11" t="s">
        <v>417</v>
      </c>
      <c r="N64" s="17" t="s">
        <v>419</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t="str">
        <f t="shared" si="0"/>
        <v/>
      </c>
      <c r="DQ64" s="1"/>
      <c r="DR64" s="1"/>
      <c r="DS64" s="1"/>
      <c r="DT64" s="1"/>
      <c r="DU64" s="1"/>
      <c r="DV64" s="1"/>
      <c r="DW64" s="1"/>
      <c r="DX64" s="1"/>
      <c r="DY64" s="1"/>
      <c r="DZ64" s="1"/>
      <c r="EA64" s="1"/>
      <c r="EB64" s="1"/>
      <c r="EC64" s="1"/>
      <c r="ED64" s="1"/>
      <c r="EE64" s="1"/>
      <c r="EF64" s="1"/>
    </row>
    <row r="65" spans="1:136" x14ac:dyDescent="0.25">
      <c r="A65" s="10" t="s">
        <v>113</v>
      </c>
      <c r="B65" s="11" t="s">
        <v>71</v>
      </c>
      <c r="C65" s="11" t="s">
        <v>9</v>
      </c>
      <c r="D65" s="12" t="s">
        <v>114</v>
      </c>
      <c r="E65" s="45" t="s">
        <v>1980</v>
      </c>
      <c r="F65" s="1"/>
      <c r="G65" s="1"/>
      <c r="H65" s="10" t="s">
        <v>420</v>
      </c>
      <c r="I65" s="10" t="s">
        <v>421</v>
      </c>
      <c r="J65" s="11" t="s">
        <v>273</v>
      </c>
      <c r="K65" s="11" t="s">
        <v>273</v>
      </c>
      <c r="L65" s="11" t="s">
        <v>273</v>
      </c>
      <c r="M65" s="11" t="s">
        <v>422</v>
      </c>
      <c r="N65" s="17" t="s">
        <v>423</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t="str">
        <f t="shared" si="0"/>
        <v/>
      </c>
      <c r="DQ65" s="1"/>
      <c r="DR65" s="1"/>
      <c r="DS65" s="1"/>
      <c r="DT65" s="1"/>
      <c r="DU65" s="1"/>
      <c r="DV65" s="1"/>
      <c r="DW65" s="1"/>
      <c r="DX65" s="1"/>
      <c r="DY65" s="1"/>
      <c r="DZ65" s="1"/>
      <c r="EA65" s="1"/>
      <c r="EB65" s="1"/>
      <c r="EC65" s="1"/>
      <c r="ED65" s="1"/>
      <c r="EE65" s="1"/>
      <c r="EF65" s="1"/>
    </row>
    <row r="66" spans="1:136" x14ac:dyDescent="0.25">
      <c r="A66" s="13" t="s">
        <v>115</v>
      </c>
      <c r="B66" s="14"/>
      <c r="C66" s="14" t="s">
        <v>9</v>
      </c>
      <c r="D66" s="15"/>
      <c r="E66" s="14"/>
      <c r="F66" s="1"/>
      <c r="G66" s="1"/>
      <c r="H66" s="10" t="s">
        <v>424</v>
      </c>
      <c r="I66" s="10" t="s">
        <v>425</v>
      </c>
      <c r="J66" s="11">
        <v>1</v>
      </c>
      <c r="K66" s="11">
        <v>1</v>
      </c>
      <c r="L66" s="11">
        <v>1</v>
      </c>
      <c r="M66" s="11">
        <v>1</v>
      </c>
      <c r="N66" s="17" t="s">
        <v>426</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t="str">
        <f t="shared" ref="DP66:DP129" si="1">IF(ROW(A65)&gt;ROWS(rngLoadCombinations)-1,"",INDEX(rngLoadCombinations,ROW(A65)+1,1))</f>
        <v/>
      </c>
      <c r="DQ66" s="1"/>
      <c r="DR66" s="1"/>
      <c r="DS66" s="1"/>
      <c r="DT66" s="1"/>
      <c r="DU66" s="1"/>
      <c r="DV66" s="1"/>
      <c r="DW66" s="1"/>
      <c r="DX66" s="1"/>
      <c r="DY66" s="1"/>
      <c r="DZ66" s="1"/>
      <c r="EA66" s="1"/>
      <c r="EB66" s="1"/>
      <c r="EC66" s="1"/>
      <c r="ED66" s="1"/>
      <c r="EE66" s="1"/>
      <c r="EF66" s="1"/>
    </row>
    <row r="67" spans="1:136" x14ac:dyDescent="0.25">
      <c r="A67" s="10" t="s">
        <v>116</v>
      </c>
      <c r="B67" s="11">
        <v>0.7</v>
      </c>
      <c r="C67" s="11" t="s">
        <v>9</v>
      </c>
      <c r="D67" s="12" t="s">
        <v>117</v>
      </c>
      <c r="E67" s="45" t="s">
        <v>1980</v>
      </c>
      <c r="F67" s="1"/>
      <c r="G67" s="1"/>
      <c r="H67" s="10" t="s">
        <v>427</v>
      </c>
      <c r="I67" s="10" t="s">
        <v>428</v>
      </c>
      <c r="J67" s="11">
        <v>6</v>
      </c>
      <c r="K67" s="11">
        <v>6</v>
      </c>
      <c r="L67" s="11">
        <v>6</v>
      </c>
      <c r="M67" s="11">
        <v>6</v>
      </c>
      <c r="N67" s="17" t="s">
        <v>429</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t="str">
        <f t="shared" si="1"/>
        <v/>
      </c>
      <c r="DQ67" s="1"/>
      <c r="DR67" s="1"/>
      <c r="DS67" s="1"/>
      <c r="DT67" s="1"/>
      <c r="DU67" s="1"/>
      <c r="DV67" s="1"/>
      <c r="DW67" s="1"/>
      <c r="DX67" s="1"/>
      <c r="DY67" s="1"/>
      <c r="DZ67" s="1"/>
      <c r="EA67" s="1"/>
      <c r="EB67" s="1"/>
      <c r="EC67" s="1"/>
      <c r="ED67" s="1"/>
      <c r="EE67" s="1"/>
      <c r="EF67" s="1"/>
    </row>
    <row r="68" spans="1:136" x14ac:dyDescent="0.25">
      <c r="A68" s="10" t="s">
        <v>118</v>
      </c>
      <c r="B68" s="11">
        <v>0.15</v>
      </c>
      <c r="C68" s="11" t="s">
        <v>9</v>
      </c>
      <c r="D68" s="12" t="s">
        <v>119</v>
      </c>
      <c r="E68" s="45" t="s">
        <v>1980</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t="str">
        <f t="shared" si="1"/>
        <v/>
      </c>
      <c r="DQ68" s="1"/>
      <c r="DR68" s="1"/>
      <c r="DS68" s="1"/>
      <c r="DT68" s="1"/>
      <c r="DU68" s="1"/>
      <c r="DV68" s="1"/>
      <c r="DW68" s="1"/>
      <c r="DX68" s="1"/>
      <c r="DY68" s="1"/>
      <c r="DZ68" s="1"/>
      <c r="EA68" s="1"/>
      <c r="EB68" s="1"/>
      <c r="EC68" s="1"/>
      <c r="ED68" s="1"/>
      <c r="EE68" s="1"/>
      <c r="EF68" s="1"/>
    </row>
    <row r="69" spans="1:136" x14ac:dyDescent="0.25">
      <c r="A69" s="10" t="s">
        <v>120</v>
      </c>
      <c r="B69" s="11">
        <v>1.5</v>
      </c>
      <c r="C69" s="11" t="s">
        <v>9</v>
      </c>
      <c r="D69" s="12" t="s">
        <v>121</v>
      </c>
      <c r="E69" s="45" t="s">
        <v>1980</v>
      </c>
      <c r="F69" s="1"/>
      <c r="G69" s="1"/>
      <c r="H69" s="104" t="s">
        <v>1994</v>
      </c>
      <c r="I69" s="103"/>
      <c r="J69" s="103"/>
      <c r="K69" s="103"/>
      <c r="L69" s="103"/>
      <c r="M69" s="103"/>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t="str">
        <f t="shared" si="1"/>
        <v/>
      </c>
      <c r="DQ69" s="1"/>
      <c r="DR69" s="1"/>
      <c r="DS69" s="1"/>
      <c r="DT69" s="1"/>
      <c r="DU69" s="1"/>
      <c r="DV69" s="1"/>
      <c r="DW69" s="1"/>
      <c r="DX69" s="1"/>
      <c r="DY69" s="1"/>
      <c r="DZ69" s="1"/>
      <c r="EA69" s="1"/>
      <c r="EB69" s="1"/>
      <c r="EC69" s="1"/>
      <c r="ED69" s="1"/>
      <c r="EE69" s="1"/>
      <c r="EF69" s="1"/>
    </row>
    <row r="70" spans="1:136" x14ac:dyDescent="0.25">
      <c r="A70" s="13" t="s">
        <v>122</v>
      </c>
      <c r="B70" s="14"/>
      <c r="C70" s="14" t="s">
        <v>9</v>
      </c>
      <c r="D70" s="15"/>
      <c r="E70" s="14"/>
      <c r="F70" s="1"/>
      <c r="G70" s="1"/>
      <c r="H70" s="7" t="s">
        <v>1</v>
      </c>
      <c r="I70" s="7" t="s">
        <v>431</v>
      </c>
      <c r="J70" s="7" t="s">
        <v>432</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t="str">
        <f t="shared" si="1"/>
        <v/>
      </c>
      <c r="DQ70" s="1"/>
      <c r="DR70" s="1"/>
      <c r="DS70" s="1"/>
      <c r="DT70" s="1"/>
      <c r="DU70" s="1"/>
      <c r="DV70" s="1"/>
      <c r="DW70" s="1"/>
      <c r="DX70" s="1"/>
      <c r="DY70" s="1"/>
      <c r="DZ70" s="1"/>
      <c r="EA70" s="1"/>
      <c r="EB70" s="1"/>
      <c r="EC70" s="1"/>
      <c r="ED70" s="1"/>
      <c r="EE70" s="1"/>
      <c r="EF70" s="1"/>
    </row>
    <row r="71" spans="1:136" x14ac:dyDescent="0.25">
      <c r="A71" s="10" t="s">
        <v>123</v>
      </c>
      <c r="B71" s="11">
        <v>1</v>
      </c>
      <c r="C71" s="11" t="s">
        <v>9</v>
      </c>
      <c r="D71" s="12" t="s">
        <v>124</v>
      </c>
      <c r="E71" s="45" t="s">
        <v>1980</v>
      </c>
      <c r="F71" s="1"/>
      <c r="G71" s="1"/>
      <c r="H71" s="10" t="s">
        <v>433</v>
      </c>
      <c r="I71" s="11" t="s">
        <v>8</v>
      </c>
      <c r="J71" s="11" t="s">
        <v>8</v>
      </c>
      <c r="K71" s="11" t="s">
        <v>434</v>
      </c>
      <c r="L71" s="12" t="s">
        <v>435</v>
      </c>
      <c r="M71" s="45" t="s">
        <v>1980</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t="str">
        <f t="shared" si="1"/>
        <v/>
      </c>
      <c r="DQ71" s="1"/>
      <c r="DR71" s="1"/>
      <c r="DS71" s="1"/>
      <c r="DT71" s="1"/>
      <c r="DU71" s="1"/>
      <c r="DV71" s="1"/>
      <c r="DW71" s="1"/>
      <c r="DX71" s="1"/>
      <c r="DY71" s="1"/>
      <c r="DZ71" s="1"/>
      <c r="EA71" s="1"/>
      <c r="EB71" s="1"/>
      <c r="EC71" s="1"/>
      <c r="ED71" s="1"/>
      <c r="EE71" s="1"/>
      <c r="EF71" s="1"/>
    </row>
    <row r="72" spans="1:136" x14ac:dyDescent="0.25">
      <c r="A72" s="10" t="s">
        <v>125</v>
      </c>
      <c r="B72" s="11">
        <v>0.7</v>
      </c>
      <c r="C72" s="11" t="s">
        <v>9</v>
      </c>
      <c r="D72" s="12" t="s">
        <v>126</v>
      </c>
      <c r="E72" s="45" t="s">
        <v>1980</v>
      </c>
      <c r="F72" s="1"/>
      <c r="G72" s="1"/>
      <c r="H72" s="10" t="s">
        <v>436</v>
      </c>
      <c r="I72" s="11" t="s">
        <v>437</v>
      </c>
      <c r="J72" s="11" t="s">
        <v>437</v>
      </c>
      <c r="K72" s="11" t="s">
        <v>9</v>
      </c>
      <c r="L72" s="12" t="s">
        <v>438</v>
      </c>
      <c r="M72" s="45" t="s">
        <v>1980</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t="str">
        <f t="shared" si="1"/>
        <v/>
      </c>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439</v>
      </c>
      <c r="I73" s="11">
        <v>60</v>
      </c>
      <c r="J73" s="11">
        <v>100</v>
      </c>
      <c r="K73" s="11" t="s">
        <v>27</v>
      </c>
      <c r="L73" s="12" t="s">
        <v>440</v>
      </c>
      <c r="M73" s="45" t="s">
        <v>1980</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t="str">
        <f t="shared" si="1"/>
        <v/>
      </c>
      <c r="DQ73" s="1"/>
      <c r="DR73" s="1"/>
      <c r="DS73" s="1"/>
      <c r="DT73" s="1"/>
      <c r="DU73" s="1"/>
      <c r="DV73" s="1"/>
      <c r="DW73" s="1"/>
      <c r="DX73" s="1"/>
      <c r="DY73" s="1"/>
      <c r="DZ73" s="1"/>
      <c r="EA73" s="1"/>
      <c r="EB73" s="1"/>
      <c r="EC73" s="1"/>
      <c r="ED73" s="1"/>
      <c r="EE73" s="1"/>
      <c r="EF73" s="1"/>
    </row>
    <row r="74" spans="1:136" x14ac:dyDescent="0.25">
      <c r="A74" s="7" t="s">
        <v>127</v>
      </c>
      <c r="B74" s="8"/>
      <c r="C74" s="8"/>
      <c r="D74" s="9"/>
      <c r="E74" s="8"/>
      <c r="F74" s="1"/>
      <c r="G74" s="1"/>
      <c r="H74" s="10" t="s">
        <v>441</v>
      </c>
      <c r="I74" s="11" t="s">
        <v>8</v>
      </c>
      <c r="J74" s="11" t="s">
        <v>9</v>
      </c>
      <c r="K74" s="11" t="s">
        <v>434</v>
      </c>
      <c r="L74" s="12" t="s">
        <v>442</v>
      </c>
      <c r="M74" s="45" t="s">
        <v>1980</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t="str">
        <f t="shared" si="1"/>
        <v/>
      </c>
      <c r="DQ74" s="1"/>
      <c r="DR74" s="1"/>
      <c r="DS74" s="1"/>
      <c r="DT74" s="1"/>
      <c r="DU74" s="1"/>
      <c r="DV74" s="1"/>
      <c r="DW74" s="1"/>
      <c r="DX74" s="1"/>
      <c r="DY74" s="1"/>
      <c r="DZ74" s="1"/>
      <c r="EA74" s="1"/>
      <c r="EB74" s="1"/>
      <c r="EC74" s="1"/>
      <c r="ED74" s="1"/>
      <c r="EE74" s="1"/>
      <c r="EF74" s="1"/>
    </row>
    <row r="75" spans="1:136" x14ac:dyDescent="0.25">
      <c r="A75" s="10" t="s">
        <v>128</v>
      </c>
      <c r="B75" s="11">
        <v>0.3</v>
      </c>
      <c r="C75" s="11" t="str">
        <f>INDEX(rngUnitSettings,MATCH("Length",INDEX(rngUnitSettings,,1),0),2)</f>
        <v>mm</v>
      </c>
      <c r="D75" s="12" t="s">
        <v>2793</v>
      </c>
      <c r="E75" s="45" t="s">
        <v>1980</v>
      </c>
      <c r="F75" s="95"/>
      <c r="G75" s="95"/>
      <c r="H75" s="10" t="s">
        <v>443</v>
      </c>
      <c r="I75" s="11">
        <v>1.35</v>
      </c>
      <c r="J75" s="11">
        <v>1.75</v>
      </c>
      <c r="K75" s="11" t="s">
        <v>225</v>
      </c>
      <c r="L75" s="12" t="s">
        <v>444</v>
      </c>
      <c r="M75" s="45" t="s">
        <v>1980</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t="str">
        <f t="shared" si="1"/>
        <v/>
      </c>
      <c r="DQ75" s="1"/>
      <c r="DR75" s="1"/>
      <c r="DS75" s="1"/>
      <c r="DT75" s="1"/>
      <c r="DU75" s="1"/>
      <c r="DV75" s="1"/>
      <c r="DW75" s="1"/>
      <c r="DX75" s="1"/>
      <c r="DY75" s="1"/>
      <c r="DZ75" s="1"/>
      <c r="EA75" s="1"/>
      <c r="EB75" s="1"/>
      <c r="EC75" s="1"/>
      <c r="ED75" s="1"/>
      <c r="EE75" s="1"/>
      <c r="EF75" s="1"/>
    </row>
    <row r="76" spans="1:136" x14ac:dyDescent="0.25">
      <c r="A76" s="10" t="s">
        <v>129</v>
      </c>
      <c r="B76" s="11" t="s">
        <v>71</v>
      </c>
      <c r="C76" s="11" t="s">
        <v>9</v>
      </c>
      <c r="D76" s="12" t="s">
        <v>130</v>
      </c>
      <c r="E76" s="45" t="s">
        <v>1980</v>
      </c>
      <c r="F76" s="1"/>
      <c r="G76" s="1"/>
      <c r="H76" s="10" t="s">
        <v>445</v>
      </c>
      <c r="I76" s="11" t="s">
        <v>9</v>
      </c>
      <c r="J76" s="11">
        <v>0.85</v>
      </c>
      <c r="K76" s="11" t="s">
        <v>225</v>
      </c>
      <c r="L76" s="12" t="s">
        <v>446</v>
      </c>
      <c r="M76" s="45" t="s">
        <v>1980</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t="str">
        <f t="shared" si="1"/>
        <v/>
      </c>
      <c r="DQ76" s="1"/>
      <c r="DR76" s="1"/>
      <c r="DS76" s="1"/>
      <c r="DT76" s="1"/>
      <c r="DU76" s="1"/>
      <c r="DV76" s="1"/>
      <c r="DW76" s="1"/>
      <c r="DX76" s="1"/>
      <c r="DY76" s="1"/>
      <c r="DZ76" s="1"/>
      <c r="EA76" s="1"/>
      <c r="EB76" s="1"/>
      <c r="EC76" s="1"/>
      <c r="ED76" s="1"/>
      <c r="EE76" s="1"/>
      <c r="EF76" s="1"/>
    </row>
    <row r="77" spans="1:136" x14ac:dyDescent="0.25">
      <c r="A77" s="10" t="s">
        <v>131</v>
      </c>
      <c r="B77" s="11" t="s">
        <v>71</v>
      </c>
      <c r="C77" s="11" t="s">
        <v>9</v>
      </c>
      <c r="D77" s="12" t="s">
        <v>132</v>
      </c>
      <c r="E77" s="45" t="s">
        <v>1980</v>
      </c>
      <c r="F77" s="1"/>
      <c r="G77" s="1"/>
      <c r="H77" s="10" t="s">
        <v>447</v>
      </c>
      <c r="I77" s="11" t="s">
        <v>225</v>
      </c>
      <c r="J77" s="11" t="s">
        <v>225</v>
      </c>
      <c r="K77" s="11" t="s">
        <v>9</v>
      </c>
      <c r="L77" s="12" t="s">
        <v>448</v>
      </c>
      <c r="M77" s="45" t="s">
        <v>1980</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t="str">
        <f t="shared" si="1"/>
        <v/>
      </c>
      <c r="DQ77" s="1"/>
      <c r="DR77" s="1"/>
      <c r="DS77" s="1"/>
      <c r="DT77" s="1"/>
      <c r="DU77" s="1"/>
      <c r="DV77" s="1"/>
      <c r="DW77" s="1"/>
      <c r="DX77" s="1"/>
      <c r="DY77" s="1"/>
      <c r="DZ77" s="1"/>
      <c r="EA77" s="1"/>
      <c r="EB77" s="1"/>
      <c r="EC77" s="1"/>
      <c r="ED77" s="1"/>
      <c r="EE77" s="1"/>
      <c r="EF77" s="1"/>
    </row>
    <row r="78" spans="1:136" x14ac:dyDescent="0.25">
      <c r="A78" s="10" t="s">
        <v>133</v>
      </c>
      <c r="B78" s="11" t="s">
        <v>134</v>
      </c>
      <c r="C78" s="11" t="s">
        <v>9</v>
      </c>
      <c r="D78" s="12" t="s">
        <v>2794</v>
      </c>
      <c r="E78" s="45" t="s">
        <v>1980</v>
      </c>
      <c r="F78" s="95"/>
      <c r="G78" s="95"/>
      <c r="H78" s="10" t="s">
        <v>449</v>
      </c>
      <c r="I78" s="11">
        <v>13</v>
      </c>
      <c r="J78" s="11">
        <v>13</v>
      </c>
      <c r="K78" s="11" t="str">
        <f>IF(I77=J77,IF(I77="pt","pt","мм"),"арм.="&amp;IF(I77="pt","pt","мм")&amp;"; разм.="&amp;IF(J77="pt","pt","мм"))</f>
        <v>pt</v>
      </c>
      <c r="L78" s="12" t="s">
        <v>450</v>
      </c>
      <c r="M78" s="45" t="s">
        <v>1980</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t="str">
        <f t="shared" si="1"/>
        <v/>
      </c>
      <c r="DQ78" s="1"/>
      <c r="DR78" s="1"/>
      <c r="DS78" s="1"/>
      <c r="DT78" s="1"/>
      <c r="DU78" s="1"/>
      <c r="DV78" s="1"/>
      <c r="DW78" s="1"/>
      <c r="DX78" s="1"/>
      <c r="DY78" s="1"/>
      <c r="DZ78" s="1"/>
      <c r="EA78" s="1"/>
      <c r="EB78" s="1"/>
      <c r="EC78" s="1"/>
      <c r="ED78" s="1"/>
      <c r="EE78" s="1"/>
      <c r="EF78" s="1"/>
    </row>
    <row r="79" spans="1:136" x14ac:dyDescent="0.25">
      <c r="A79" s="10" t="s">
        <v>135</v>
      </c>
      <c r="B79" s="11" t="s">
        <v>136</v>
      </c>
      <c r="C79" s="11" t="s">
        <v>9</v>
      </c>
      <c r="D79" s="12" t="s">
        <v>2795</v>
      </c>
      <c r="E79" s="45" t="s">
        <v>1980</v>
      </c>
      <c r="F79" s="95"/>
      <c r="G79" s="95"/>
      <c r="H79" s="10" t="s">
        <v>451</v>
      </c>
      <c r="I79" s="11">
        <v>9</v>
      </c>
      <c r="J79" s="11">
        <v>9</v>
      </c>
      <c r="K79" s="11" t="str">
        <f>IF(I77=J77,IF(I77="pt","pt","мм"),"арм.="&amp;IF(I77="pt","pt","мм")&amp;"; разм.="&amp;IF(J77="pt","pt","мм"))</f>
        <v>pt</v>
      </c>
      <c r="L79" s="12" t="s">
        <v>452</v>
      </c>
      <c r="M79" s="45" t="s">
        <v>1980</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t="str">
        <f t="shared" si="1"/>
        <v/>
      </c>
      <c r="DQ79" s="1"/>
      <c r="DR79" s="1"/>
      <c r="DS79" s="1"/>
      <c r="DT79" s="1"/>
      <c r="DU79" s="1"/>
      <c r="DV79" s="1"/>
      <c r="DW79" s="1"/>
      <c r="DX79" s="1"/>
      <c r="DY79" s="1"/>
      <c r="DZ79" s="1"/>
      <c r="EA79" s="1"/>
      <c r="EB79" s="1"/>
      <c r="EC79" s="1"/>
      <c r="ED79" s="1"/>
      <c r="EE79" s="1"/>
      <c r="EF79" s="1"/>
    </row>
    <row r="80" spans="1:136" x14ac:dyDescent="0.25">
      <c r="A80" s="10" t="s">
        <v>137</v>
      </c>
      <c r="B80" s="11">
        <v>1.4</v>
      </c>
      <c r="C80" s="11" t="s">
        <v>9</v>
      </c>
      <c r="D80" s="12" t="s">
        <v>2796</v>
      </c>
      <c r="E80" s="45" t="s">
        <v>1980</v>
      </c>
      <c r="F80" s="95"/>
      <c r="G80" s="95"/>
      <c r="H80" s="10" t="s">
        <v>453</v>
      </c>
      <c r="I80" s="11" t="s">
        <v>9</v>
      </c>
      <c r="J80" s="11" t="s">
        <v>454</v>
      </c>
      <c r="K80" s="11" t="s">
        <v>9</v>
      </c>
      <c r="L80" s="12" t="s">
        <v>455</v>
      </c>
      <c r="M80" s="45" t="s">
        <v>1980</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t="str">
        <f t="shared" si="1"/>
        <v/>
      </c>
      <c r="DQ80" s="1"/>
      <c r="DR80" s="1"/>
      <c r="DS80" s="1"/>
      <c r="DT80" s="1"/>
      <c r="DU80" s="1"/>
      <c r="DV80" s="1"/>
      <c r="DW80" s="1"/>
      <c r="DX80" s="1"/>
      <c r="DY80" s="1"/>
      <c r="DZ80" s="1"/>
      <c r="EA80" s="1"/>
      <c r="EB80" s="1"/>
      <c r="EC80" s="1"/>
      <c r="ED80" s="1"/>
      <c r="EE80" s="1"/>
      <c r="EF80" s="1"/>
    </row>
    <row r="81" spans="1:136" x14ac:dyDescent="0.25">
      <c r="A81" s="10" t="s">
        <v>138</v>
      </c>
      <c r="B81" s="11">
        <v>0.5</v>
      </c>
      <c r="C81" s="11" t="s">
        <v>9</v>
      </c>
      <c r="D81" s="12" t="s">
        <v>2797</v>
      </c>
      <c r="E81" s="43" t="s">
        <v>1980</v>
      </c>
      <c r="F81" s="95"/>
      <c r="G81" s="95"/>
      <c r="H81" s="10" t="s">
        <v>456</v>
      </c>
      <c r="I81" s="11" t="s">
        <v>9</v>
      </c>
      <c r="J81" s="11" t="s">
        <v>457</v>
      </c>
      <c r="K81" s="11" t="s">
        <v>9</v>
      </c>
      <c r="L81" s="12" t="s">
        <v>458</v>
      </c>
      <c r="M81" s="43" t="s">
        <v>1980</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t="str">
        <f t="shared" si="1"/>
        <v/>
      </c>
      <c r="DQ81" s="1"/>
      <c r="DR81" s="1"/>
      <c r="DS81" s="1"/>
      <c r="DT81" s="1"/>
      <c r="DU81" s="1"/>
      <c r="DV81" s="1"/>
      <c r="DW81" s="1"/>
      <c r="DX81" s="1"/>
      <c r="DY81" s="1"/>
      <c r="DZ81" s="1"/>
      <c r="EA81" s="1"/>
      <c r="EB81" s="1"/>
      <c r="EC81" s="1"/>
      <c r="ED81" s="1"/>
      <c r="EE81" s="1"/>
      <c r="EF81" s="1"/>
    </row>
    <row r="82" spans="1:136" x14ac:dyDescent="0.25">
      <c r="A82" s="10" t="s">
        <v>139</v>
      </c>
      <c r="B82" s="11" t="s">
        <v>71</v>
      </c>
      <c r="C82" s="11" t="s">
        <v>9</v>
      </c>
      <c r="D82" s="12" t="s">
        <v>2798</v>
      </c>
      <c r="E82" s="43" t="s">
        <v>1980</v>
      </c>
      <c r="F82" s="95"/>
      <c r="G82" s="95"/>
      <c r="H82" s="10" t="s">
        <v>459</v>
      </c>
      <c r="I82" s="33" t="s">
        <v>460</v>
      </c>
      <c r="J82" s="33" t="s">
        <v>460</v>
      </c>
      <c r="K82" s="11" t="s">
        <v>236</v>
      </c>
      <c r="L82" s="12" t="s">
        <v>461</v>
      </c>
      <c r="M82" s="43" t="s">
        <v>1980</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t="str">
        <f t="shared" si="1"/>
        <v/>
      </c>
      <c r="DQ82" s="1"/>
      <c r="DR82" s="1"/>
      <c r="DS82" s="1"/>
      <c r="DT82" s="1"/>
      <c r="DU82" s="1"/>
      <c r="DV82" s="1"/>
      <c r="DW82" s="1"/>
      <c r="DX82" s="1"/>
      <c r="DY82" s="1"/>
      <c r="DZ82" s="1"/>
      <c r="EA82" s="1"/>
      <c r="EB82" s="1"/>
      <c r="EC82" s="1"/>
      <c r="ED82" s="1"/>
      <c r="EE82" s="1"/>
      <c r="EF82" s="1"/>
    </row>
    <row r="83" spans="1:136" x14ac:dyDescent="0.25">
      <c r="A83" s="10" t="s">
        <v>140</v>
      </c>
      <c r="B83" s="11">
        <v>1</v>
      </c>
      <c r="C83" s="11" t="s">
        <v>9</v>
      </c>
      <c r="D83" s="12" t="s">
        <v>2799</v>
      </c>
      <c r="E83" s="43" t="s">
        <v>1980</v>
      </c>
      <c r="F83" s="95"/>
      <c r="G83" s="95"/>
      <c r="H83" s="10" t="s">
        <v>462</v>
      </c>
      <c r="I83" s="33" t="s">
        <v>9</v>
      </c>
      <c r="J83" s="33" t="s">
        <v>463</v>
      </c>
      <c r="K83" s="11" t="s">
        <v>236</v>
      </c>
      <c r="L83" s="12" t="s">
        <v>464</v>
      </c>
      <c r="M83" s="43" t="s">
        <v>1980</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t="str">
        <f t="shared" si="1"/>
        <v/>
      </c>
      <c r="DQ83" s="1"/>
      <c r="DR83" s="1"/>
      <c r="DS83" s="1"/>
      <c r="DT83" s="1"/>
      <c r="DU83" s="1"/>
      <c r="DV83" s="1"/>
      <c r="DW83" s="1"/>
      <c r="DX83" s="1"/>
      <c r="DY83" s="1"/>
      <c r="DZ83" s="1"/>
      <c r="EA83" s="1"/>
      <c r="EB83" s="1"/>
      <c r="EC83" s="1"/>
      <c r="ED83" s="1"/>
      <c r="EE83" s="1"/>
      <c r="EF83" s="1"/>
    </row>
    <row r="84" spans="1:136" x14ac:dyDescent="0.25">
      <c r="A84" s="10" t="s">
        <v>141</v>
      </c>
      <c r="B84" s="11" t="s">
        <v>142</v>
      </c>
      <c r="C84" s="11" t="s">
        <v>9</v>
      </c>
      <c r="D84" s="12" t="s">
        <v>2800</v>
      </c>
      <c r="E84" s="43" t="s">
        <v>1980</v>
      </c>
      <c r="F84" s="95"/>
      <c r="G84" s="95"/>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t="str">
        <f t="shared" si="1"/>
        <v/>
      </c>
      <c r="DQ84" s="1"/>
      <c r="DR84" s="1"/>
      <c r="DS84" s="1"/>
      <c r="DT84" s="1"/>
      <c r="DU84" s="1"/>
      <c r="DV84" s="1"/>
      <c r="DW84" s="1"/>
      <c r="DX84" s="1"/>
      <c r="DY84" s="1"/>
      <c r="DZ84" s="1"/>
      <c r="EA84" s="1"/>
      <c r="EB84" s="1"/>
      <c r="EC84" s="1"/>
      <c r="ED84" s="1"/>
      <c r="EE84" s="1"/>
      <c r="EF84" s="1"/>
    </row>
    <row r="85" spans="1:136" x14ac:dyDescent="0.25">
      <c r="A85" s="10" t="s">
        <v>143</v>
      </c>
      <c r="B85" s="11" t="s">
        <v>144</v>
      </c>
      <c r="C85" s="11" t="s">
        <v>9</v>
      </c>
      <c r="D85" s="12" t="s">
        <v>145</v>
      </c>
      <c r="E85" s="43" t="s">
        <v>1980</v>
      </c>
      <c r="F85" s="1"/>
      <c r="G85" s="1"/>
      <c r="H85" s="102" t="s">
        <v>1983</v>
      </c>
      <c r="I85" s="103"/>
      <c r="J85" s="103"/>
      <c r="K85" s="103"/>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t="str">
        <f t="shared" si="1"/>
        <v/>
      </c>
      <c r="DQ85" s="1"/>
      <c r="DR85" s="1"/>
      <c r="DS85" s="1"/>
      <c r="DT85" s="1"/>
      <c r="DU85" s="1"/>
      <c r="DV85" s="1"/>
      <c r="DW85" s="1"/>
      <c r="DX85" s="1"/>
      <c r="DY85" s="1"/>
      <c r="DZ85" s="1"/>
      <c r="EA85" s="1"/>
      <c r="EB85" s="1"/>
      <c r="EC85" s="1"/>
      <c r="ED85" s="1"/>
      <c r="EE85" s="1"/>
      <c r="EF85" s="1"/>
    </row>
    <row r="86" spans="1:136" x14ac:dyDescent="0.25">
      <c r="A86" s="10" t="s">
        <v>146</v>
      </c>
      <c r="B86" s="11">
        <v>1</v>
      </c>
      <c r="C86" s="11" t="s">
        <v>9</v>
      </c>
      <c r="D86" s="12" t="s">
        <v>2801</v>
      </c>
      <c r="E86" s="43" t="s">
        <v>1980</v>
      </c>
      <c r="F86" s="95"/>
      <c r="G86" s="95"/>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t="str">
        <f t="shared" si="1"/>
        <v/>
      </c>
      <c r="DQ86" s="1"/>
      <c r="DR86" s="1"/>
      <c r="DS86" s="1"/>
      <c r="DT86" s="1"/>
      <c r="DU86" s="1"/>
      <c r="DV86" s="1"/>
      <c r="DW86" s="1"/>
      <c r="DX86" s="1"/>
      <c r="DY86" s="1"/>
      <c r="DZ86" s="1"/>
      <c r="EA86" s="1"/>
      <c r="EB86" s="1"/>
      <c r="EC86" s="1"/>
      <c r="ED86" s="1"/>
      <c r="EE86" s="1"/>
      <c r="EF86" s="1"/>
    </row>
    <row r="87" spans="1:136" x14ac:dyDescent="0.25">
      <c r="A87" s="10"/>
      <c r="B87" s="11"/>
      <c r="C87" s="11"/>
      <c r="D87" s="12"/>
      <c r="E87" s="11"/>
      <c r="F87" s="1"/>
      <c r="G87" s="1"/>
      <c r="H87" s="10" t="s">
        <v>466</v>
      </c>
      <c r="I87" s="11">
        <v>300</v>
      </c>
      <c r="J87" s="11" t="str">
        <f>INDEX(rngUnitSettings,MATCH("Length",INDEX(rngUnitSettings,,1),0),2)</f>
        <v>mm</v>
      </c>
      <c r="K87" s="17" t="s">
        <v>467</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t="str">
        <f t="shared" si="1"/>
        <v/>
      </c>
      <c r="DQ87" s="1"/>
      <c r="DR87" s="1"/>
      <c r="DS87" s="1"/>
      <c r="DT87" s="1"/>
      <c r="DU87" s="1"/>
      <c r="DV87" s="1"/>
      <c r="DW87" s="1"/>
      <c r="DX87" s="1"/>
      <c r="DY87" s="1"/>
      <c r="DZ87" s="1"/>
      <c r="EA87" s="1"/>
      <c r="EB87" s="1"/>
      <c r="EC87" s="1"/>
      <c r="ED87" s="1"/>
      <c r="EE87" s="1"/>
      <c r="EF87" s="1"/>
    </row>
    <row r="88" spans="1:136" x14ac:dyDescent="0.25">
      <c r="A88" s="7" t="s">
        <v>147</v>
      </c>
      <c r="B88" s="8"/>
      <c r="C88" s="8"/>
      <c r="D88" s="9"/>
      <c r="E88" s="8"/>
      <c r="F88" s="1"/>
      <c r="G88" s="1"/>
      <c r="H88" s="10" t="s">
        <v>468</v>
      </c>
      <c r="I88" s="11">
        <v>40</v>
      </c>
      <c r="J88" s="11" t="str">
        <f>INDEX(rngUnitSettings,MATCH("Length",INDEX(rngUnitSettings,,1),0),2)</f>
        <v>mm</v>
      </c>
      <c r="K88" s="17" t="s">
        <v>469</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t="str">
        <f t="shared" si="1"/>
        <v/>
      </c>
      <c r="DQ88" s="1"/>
      <c r="DR88" s="1"/>
      <c r="DS88" s="1"/>
      <c r="DT88" s="1"/>
      <c r="DU88" s="1"/>
      <c r="DV88" s="1"/>
      <c r="DW88" s="1"/>
      <c r="DX88" s="1"/>
      <c r="DY88" s="1"/>
      <c r="DZ88" s="1"/>
      <c r="EA88" s="1"/>
      <c r="EB88" s="1"/>
      <c r="EC88" s="1"/>
      <c r="ED88" s="1"/>
      <c r="EE88" s="1"/>
      <c r="EF88" s="1"/>
    </row>
    <row r="89" spans="1:136" x14ac:dyDescent="0.25">
      <c r="A89" s="10" t="s">
        <v>148</v>
      </c>
      <c r="B89" s="11" t="s">
        <v>149</v>
      </c>
      <c r="C89" s="11" t="s">
        <v>9</v>
      </c>
      <c r="D89" s="12" t="s">
        <v>150</v>
      </c>
      <c r="E89" s="43" t="s">
        <v>1980</v>
      </c>
      <c r="F89" s="1"/>
      <c r="G89" s="1"/>
      <c r="H89" s="10" t="s">
        <v>470</v>
      </c>
      <c r="I89" s="11">
        <v>8</v>
      </c>
      <c r="J89" s="11" t="s">
        <v>32</v>
      </c>
      <c r="K89" s="17" t="s">
        <v>471</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t="str">
        <f t="shared" si="1"/>
        <v/>
      </c>
      <c r="DQ89" s="1"/>
      <c r="DR89" s="1"/>
      <c r="DS89" s="1"/>
      <c r="DT89" s="1"/>
      <c r="DU89" s="1"/>
      <c r="DV89" s="1"/>
      <c r="DW89" s="1"/>
      <c r="DX89" s="1"/>
      <c r="DY89" s="1"/>
      <c r="DZ89" s="1"/>
      <c r="EA89" s="1"/>
      <c r="EB89" s="1"/>
      <c r="EC89" s="1"/>
      <c r="ED89" s="1"/>
      <c r="EE89" s="1"/>
      <c r="EF89" s="1"/>
    </row>
    <row r="90" spans="1:136" x14ac:dyDescent="0.25">
      <c r="A90" s="10" t="s">
        <v>151</v>
      </c>
      <c r="B90" s="11" t="s">
        <v>8</v>
      </c>
      <c r="C90" s="11" t="s">
        <v>9</v>
      </c>
      <c r="D90" s="12" t="s">
        <v>152</v>
      </c>
      <c r="E90" s="43" t="s">
        <v>1980</v>
      </c>
      <c r="F90" s="1"/>
      <c r="G90" s="1"/>
      <c r="H90" s="10" t="s">
        <v>472</v>
      </c>
      <c r="I90" s="11">
        <v>20</v>
      </c>
      <c r="J90" s="11" t="str">
        <f>INDEX(rngUnitSettings,MATCH("Length",INDEX(rngUnitSettings,,1),0),2)</f>
        <v>mm</v>
      </c>
      <c r="K90" s="17" t="s">
        <v>473</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t="str">
        <f t="shared" si="1"/>
        <v/>
      </c>
      <c r="DQ90" s="1"/>
      <c r="DR90" s="1"/>
      <c r="DS90" s="1"/>
      <c r="DT90" s="1"/>
      <c r="DU90" s="1"/>
      <c r="DV90" s="1"/>
      <c r="DW90" s="1"/>
      <c r="DX90" s="1"/>
      <c r="DY90" s="1"/>
      <c r="DZ90" s="1"/>
      <c r="EA90" s="1"/>
      <c r="EB90" s="1"/>
      <c r="EC90" s="1"/>
      <c r="ED90" s="1"/>
      <c r="EE90" s="1"/>
      <c r="EF90" s="1"/>
    </row>
    <row r="91" spans="1:136" x14ac:dyDescent="0.25">
      <c r="A91" s="10" t="s">
        <v>153</v>
      </c>
      <c r="B91" s="11" t="s">
        <v>154</v>
      </c>
      <c r="C91" s="11" t="s">
        <v>9</v>
      </c>
      <c r="D91" s="12" t="s">
        <v>155</v>
      </c>
      <c r="E91" s="43" t="s">
        <v>1980</v>
      </c>
      <c r="F91" s="1"/>
      <c r="G91" s="1"/>
      <c r="H91" s="18" t="s">
        <v>474</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t="str">
        <f t="shared" si="1"/>
        <v/>
      </c>
      <c r="DQ91" s="1"/>
      <c r="DR91" s="1"/>
      <c r="DS91" s="1"/>
      <c r="DT91" s="1"/>
      <c r="DU91" s="1"/>
      <c r="DV91" s="1"/>
      <c r="DW91" s="1"/>
      <c r="DX91" s="1"/>
      <c r="DY91" s="1"/>
      <c r="DZ91" s="1"/>
      <c r="EA91" s="1"/>
      <c r="EB91" s="1"/>
      <c r="EC91" s="1"/>
      <c r="ED91" s="1"/>
      <c r="EE91" s="1"/>
      <c r="EF91" s="1"/>
    </row>
    <row r="92" spans="1:136" x14ac:dyDescent="0.25">
      <c r="A92" s="10" t="s">
        <v>156</v>
      </c>
      <c r="B92" s="11" t="s">
        <v>8</v>
      </c>
      <c r="C92" s="11" t="s">
        <v>9</v>
      </c>
      <c r="D92" s="12" t="s">
        <v>157</v>
      </c>
      <c r="E92" s="43" t="s">
        <v>1980</v>
      </c>
      <c r="F92" s="1"/>
      <c r="G92" s="1"/>
      <c r="H92" s="10" t="s">
        <v>475</v>
      </c>
      <c r="I92" s="11"/>
      <c r="J92" s="11" t="str">
        <f>INDEX(rngUnitSettings,MATCH("Length",INDEX(rngUnitSettings,,1),0),2)</f>
        <v>mm</v>
      </c>
      <c r="K92" s="17" t="s">
        <v>476</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t="str">
        <f t="shared" si="1"/>
        <v/>
      </c>
      <c r="DQ92" s="1"/>
      <c r="DR92" s="1"/>
      <c r="DS92" s="1"/>
      <c r="DT92" s="1"/>
      <c r="DU92" s="1"/>
      <c r="DV92" s="1"/>
      <c r="DW92" s="1"/>
      <c r="DX92" s="1"/>
      <c r="DY92" s="1"/>
      <c r="DZ92" s="1"/>
      <c r="EA92" s="1"/>
      <c r="EB92" s="1"/>
      <c r="EC92" s="1"/>
      <c r="ED92" s="1"/>
      <c r="EE92" s="1"/>
      <c r="EF92" s="1"/>
    </row>
    <row r="93" spans="1:136" x14ac:dyDescent="0.25">
      <c r="A93" s="10" t="s">
        <v>158</v>
      </c>
      <c r="B93" s="11" t="s">
        <v>8</v>
      </c>
      <c r="C93" s="11" t="s">
        <v>9</v>
      </c>
      <c r="D93" s="12" t="s">
        <v>159</v>
      </c>
      <c r="E93" s="43" t="s">
        <v>1980</v>
      </c>
      <c r="F93" s="1"/>
      <c r="G93" s="1"/>
      <c r="H93" s="10" t="s">
        <v>477</v>
      </c>
      <c r="I93" s="11"/>
      <c r="J93" s="11" t="str">
        <f>INDEX(rngUnitSettings,MATCH("Length",INDEX(rngUnitSettings,,1),0),2)</f>
        <v>mm</v>
      </c>
      <c r="K93" s="17" t="s">
        <v>478</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t="str">
        <f t="shared" si="1"/>
        <v/>
      </c>
      <c r="DQ93" s="1"/>
      <c r="DR93" s="1"/>
      <c r="DS93" s="1"/>
      <c r="DT93" s="1"/>
      <c r="DU93" s="1"/>
      <c r="DV93" s="1"/>
      <c r="DW93" s="1"/>
      <c r="DX93" s="1"/>
      <c r="DY93" s="1"/>
      <c r="DZ93" s="1"/>
      <c r="EA93" s="1"/>
      <c r="EB93" s="1"/>
      <c r="EC93" s="1"/>
      <c r="ED93" s="1"/>
      <c r="EE93" s="1"/>
      <c r="EF93" s="1"/>
    </row>
    <row r="94" spans="1:136" x14ac:dyDescent="0.25">
      <c r="A94" s="10" t="s">
        <v>160</v>
      </c>
      <c r="B94" s="11" t="s">
        <v>161</v>
      </c>
      <c r="C94" s="11" t="s">
        <v>9</v>
      </c>
      <c r="D94" s="12" t="s">
        <v>162</v>
      </c>
      <c r="E94" s="43" t="s">
        <v>1980</v>
      </c>
      <c r="F94" s="1"/>
      <c r="G94" s="1"/>
      <c r="H94" s="10" t="s">
        <v>479</v>
      </c>
      <c r="I94" s="11" t="s">
        <v>480</v>
      </c>
      <c r="J94" s="11" t="s">
        <v>9</v>
      </c>
      <c r="K94" s="17" t="s">
        <v>481</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t="str">
        <f t="shared" si="1"/>
        <v/>
      </c>
      <c r="DQ94" s="1"/>
      <c r="DR94" s="1"/>
      <c r="DS94" s="1"/>
      <c r="DT94" s="1"/>
      <c r="DU94" s="1"/>
      <c r="DV94" s="1"/>
      <c r="DW94" s="1"/>
      <c r="DX94" s="1"/>
      <c r="DY94" s="1"/>
      <c r="DZ94" s="1"/>
      <c r="EA94" s="1"/>
      <c r="EB94" s="1"/>
      <c r="EC94" s="1"/>
      <c r="ED94" s="1"/>
      <c r="EE94" s="1"/>
      <c r="EF94" s="1"/>
    </row>
    <row r="95" spans="1:136" x14ac:dyDescent="0.25">
      <c r="A95" s="10" t="s">
        <v>163</v>
      </c>
      <c r="B95" s="11" t="s">
        <v>164</v>
      </c>
      <c r="C95" s="11" t="s">
        <v>9</v>
      </c>
      <c r="D95" s="12" t="s">
        <v>165</v>
      </c>
      <c r="E95" s="43" t="s">
        <v>1980</v>
      </c>
      <c r="F95" s="1"/>
      <c r="G95" s="1"/>
      <c r="H95" s="10" t="s">
        <v>482</v>
      </c>
      <c r="I95" s="11" t="s">
        <v>480</v>
      </c>
      <c r="J95" s="11" t="s">
        <v>9</v>
      </c>
      <c r="K95" s="17" t="s">
        <v>483</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t="str">
        <f t="shared" si="1"/>
        <v/>
      </c>
      <c r="DQ95" s="1"/>
      <c r="DR95" s="1"/>
      <c r="DS95" s="1"/>
      <c r="DT95" s="1"/>
      <c r="DU95" s="1"/>
      <c r="DV95" s="1"/>
      <c r="DW95" s="1"/>
      <c r="DX95" s="1"/>
      <c r="DY95" s="1"/>
      <c r="DZ95" s="1"/>
      <c r="EA95" s="1"/>
      <c r="EB95" s="1"/>
      <c r="EC95" s="1"/>
      <c r="ED95" s="1"/>
      <c r="EE95" s="1"/>
      <c r="EF95" s="1"/>
    </row>
    <row r="96" spans="1:136" x14ac:dyDescent="0.25">
      <c r="A96" s="10" t="s">
        <v>166</v>
      </c>
      <c r="B96" s="11" t="s">
        <v>167</v>
      </c>
      <c r="C96" s="11" t="s">
        <v>9</v>
      </c>
      <c r="D96" s="12" t="s">
        <v>168</v>
      </c>
      <c r="E96" s="43" t="s">
        <v>1980</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t="str">
        <f t="shared" si="1"/>
        <v/>
      </c>
      <c r="DQ96" s="1"/>
      <c r="DR96" s="1"/>
      <c r="DS96" s="1"/>
      <c r="DT96" s="1"/>
      <c r="DU96" s="1"/>
      <c r="DV96" s="1"/>
      <c r="DW96" s="1"/>
      <c r="DX96" s="1"/>
      <c r="DY96" s="1"/>
      <c r="DZ96" s="1"/>
      <c r="EA96" s="1"/>
      <c r="EB96" s="1"/>
      <c r="EC96" s="1"/>
      <c r="ED96" s="1"/>
      <c r="EE96" s="1"/>
      <c r="EF96" s="1"/>
    </row>
    <row r="97" spans="1:136" x14ac:dyDescent="0.25">
      <c r="A97" s="10" t="s">
        <v>169</v>
      </c>
      <c r="B97" s="11" t="s">
        <v>170</v>
      </c>
      <c r="C97" s="11" t="s">
        <v>9</v>
      </c>
      <c r="D97" s="12" t="s">
        <v>171</v>
      </c>
      <c r="E97" s="43" t="s">
        <v>1980</v>
      </c>
      <c r="F97" s="1"/>
      <c r="G97" s="1"/>
      <c r="H97" s="102" t="s">
        <v>1984</v>
      </c>
      <c r="I97" s="103"/>
      <c r="J97" s="103"/>
      <c r="K97" s="103"/>
      <c r="L97" s="103"/>
      <c r="M97" s="103"/>
      <c r="N97" s="103"/>
      <c r="O97" s="103"/>
      <c r="P97" s="103"/>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t="str">
        <f t="shared" si="1"/>
        <v/>
      </c>
      <c r="DQ97" s="1"/>
      <c r="DR97" s="1"/>
      <c r="DS97" s="1"/>
      <c r="DT97" s="1"/>
      <c r="DU97" s="1"/>
      <c r="DV97" s="1"/>
      <c r="DW97" s="1"/>
      <c r="DX97" s="1"/>
      <c r="DY97" s="1"/>
      <c r="DZ97" s="1"/>
      <c r="EA97" s="1"/>
      <c r="EB97" s="1"/>
      <c r="EC97" s="1"/>
      <c r="ED97" s="1"/>
      <c r="EE97" s="1"/>
      <c r="EF97" s="1"/>
    </row>
    <row r="98" spans="1:136" x14ac:dyDescent="0.25">
      <c r="A98" s="10" t="s">
        <v>172</v>
      </c>
      <c r="B98" s="11" t="s">
        <v>173</v>
      </c>
      <c r="C98" s="11" t="s">
        <v>9</v>
      </c>
      <c r="D98" s="12" t="s">
        <v>174</v>
      </c>
      <c r="E98" s="43" t="s">
        <v>1980</v>
      </c>
      <c r="F98" s="1"/>
      <c r="G98" s="1"/>
      <c r="H98" s="109" t="s">
        <v>486</v>
      </c>
      <c r="I98" s="109"/>
      <c r="J98" s="109"/>
      <c r="K98" s="10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t="str">
        <f t="shared" si="1"/>
        <v/>
      </c>
      <c r="DQ98" s="1"/>
      <c r="DR98" s="1"/>
      <c r="DS98" s="1"/>
      <c r="DT98" s="1"/>
      <c r="DU98" s="1"/>
      <c r="DV98" s="1"/>
      <c r="DW98" s="1"/>
      <c r="DX98" s="1"/>
      <c r="DY98" s="1"/>
      <c r="DZ98" s="1"/>
      <c r="EA98" s="1"/>
      <c r="EB98" s="1"/>
      <c r="EC98" s="1"/>
      <c r="ED98" s="1"/>
      <c r="EE98" s="1"/>
      <c r="EF98" s="1"/>
    </row>
    <row r="99" spans="1:136" x14ac:dyDescent="0.25">
      <c r="A99" s="10" t="s">
        <v>175</v>
      </c>
      <c r="B99" s="11" t="s">
        <v>176</v>
      </c>
      <c r="C99" s="11" t="s">
        <v>9</v>
      </c>
      <c r="D99" s="12" t="s">
        <v>177</v>
      </c>
      <c r="E99" s="43" t="s">
        <v>1980</v>
      </c>
      <c r="F99" s="1"/>
      <c r="G99" s="1"/>
      <c r="H99" s="7" t="s">
        <v>1</v>
      </c>
      <c r="I99" s="7" t="s">
        <v>2</v>
      </c>
      <c r="J99" s="7"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t="str">
        <f t="shared" si="1"/>
        <v/>
      </c>
      <c r="DQ99" s="1"/>
      <c r="DR99" s="1"/>
      <c r="DS99" s="1"/>
      <c r="DT99" s="1"/>
      <c r="DU99" s="1"/>
      <c r="DV99" s="1"/>
      <c r="DW99" s="1"/>
      <c r="DX99" s="1"/>
      <c r="DY99" s="1"/>
      <c r="DZ99" s="1"/>
      <c r="EA99" s="1"/>
      <c r="EB99" s="1"/>
      <c r="EC99" s="1"/>
      <c r="ED99" s="1"/>
      <c r="EE99" s="1"/>
      <c r="EF99" s="1"/>
    </row>
    <row r="100" spans="1:136" x14ac:dyDescent="0.25">
      <c r="A100" s="10" t="s">
        <v>178</v>
      </c>
      <c r="B100" s="11" t="s">
        <v>179</v>
      </c>
      <c r="C100" s="11" t="s">
        <v>9</v>
      </c>
      <c r="D100" s="12" t="s">
        <v>180</v>
      </c>
      <c r="E100" s="43" t="s">
        <v>1980</v>
      </c>
      <c r="F100" s="1"/>
      <c r="G100" s="1"/>
      <c r="H100" s="10" t="s">
        <v>487</v>
      </c>
      <c r="I100" s="11" t="s">
        <v>488</v>
      </c>
      <c r="J100" s="10" t="s">
        <v>9</v>
      </c>
      <c r="K100" s="12" t="s">
        <v>489</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t="str">
        <f t="shared" si="1"/>
        <v/>
      </c>
      <c r="DQ100" s="1"/>
      <c r="DR100" s="1"/>
      <c r="DS100" s="1"/>
      <c r="DT100" s="1"/>
      <c r="DU100" s="1"/>
      <c r="DV100" s="1"/>
      <c r="DW100" s="1"/>
      <c r="DX100" s="1"/>
      <c r="DY100" s="1"/>
      <c r="DZ100" s="1"/>
      <c r="EA100" s="1"/>
      <c r="EB100" s="1"/>
      <c r="EC100" s="1"/>
      <c r="ED100" s="1"/>
      <c r="EE100" s="1"/>
      <c r="EF100" s="1"/>
    </row>
    <row r="101" spans="1:136" x14ac:dyDescent="0.25">
      <c r="A101" s="10" t="s">
        <v>181</v>
      </c>
      <c r="B101" s="11" t="s">
        <v>182</v>
      </c>
      <c r="C101" s="11" t="s">
        <v>9</v>
      </c>
      <c r="D101" s="12" t="s">
        <v>183</v>
      </c>
      <c r="E101" s="43" t="s">
        <v>1980</v>
      </c>
      <c r="F101" s="1"/>
      <c r="G101" s="1"/>
      <c r="H101" s="10" t="s">
        <v>490</v>
      </c>
      <c r="I101" s="11">
        <v>0</v>
      </c>
      <c r="J101" s="10" t="str">
        <f>INDEX(rngUnitSettings,MATCH("Length",INDEX(rngUnitSettings,,1),0),2)</f>
        <v>mm</v>
      </c>
      <c r="K101" s="12" t="s">
        <v>491</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t="str">
        <f t="shared" si="1"/>
        <v/>
      </c>
      <c r="DQ101" s="1"/>
      <c r="DR101" s="1"/>
      <c r="DS101" s="1"/>
      <c r="DT101" s="1"/>
      <c r="DU101" s="1"/>
      <c r="DV101" s="1"/>
      <c r="DW101" s="1"/>
      <c r="DX101" s="1"/>
      <c r="DY101" s="1"/>
      <c r="DZ101" s="1"/>
      <c r="EA101" s="1"/>
      <c r="EB101" s="1"/>
      <c r="EC101" s="1"/>
      <c r="ED101" s="1"/>
      <c r="EE101" s="1"/>
      <c r="EF101" s="1"/>
    </row>
    <row r="102" spans="1:136" x14ac:dyDescent="0.25">
      <c r="A102" s="10" t="s">
        <v>184</v>
      </c>
      <c r="B102" s="11">
        <v>9</v>
      </c>
      <c r="C102" s="11" t="s">
        <v>185</v>
      </c>
      <c r="D102" s="12" t="s">
        <v>186</v>
      </c>
      <c r="E102" s="43" t="s">
        <v>1980</v>
      </c>
      <c r="F102" s="1"/>
      <c r="G102" s="1"/>
      <c r="H102" s="10"/>
      <c r="I102" s="10"/>
      <c r="J102" s="10"/>
      <c r="K102" s="12"/>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t="str">
        <f t="shared" si="1"/>
        <v/>
      </c>
      <c r="DQ102" s="1"/>
      <c r="DR102" s="1"/>
      <c r="DS102" s="1"/>
      <c r="DT102" s="1"/>
      <c r="DU102" s="1"/>
      <c r="DV102" s="1"/>
      <c r="DW102" s="1"/>
      <c r="DX102" s="1"/>
      <c r="DY102" s="1"/>
      <c r="DZ102" s="1"/>
      <c r="EA102" s="1"/>
      <c r="EB102" s="1"/>
      <c r="EC102" s="1"/>
      <c r="ED102" s="1"/>
      <c r="EE102" s="1"/>
      <c r="EF102" s="1"/>
    </row>
    <row r="103" spans="1:136" x14ac:dyDescent="0.25">
      <c r="A103" s="10" t="s">
        <v>187</v>
      </c>
      <c r="B103" s="11">
        <v>5</v>
      </c>
      <c r="C103" s="11" t="s">
        <v>185</v>
      </c>
      <c r="D103" s="12" t="s">
        <v>188</v>
      </c>
      <c r="E103" s="43" t="s">
        <v>1980</v>
      </c>
      <c r="F103" s="1"/>
      <c r="G103" s="1"/>
      <c r="H103" s="21" t="s">
        <v>492</v>
      </c>
      <c r="I103" s="10"/>
      <c r="J103" s="10"/>
      <c r="K103" s="12"/>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t="str">
        <f t="shared" si="1"/>
        <v/>
      </c>
      <c r="DQ103" s="1"/>
      <c r="DR103" s="1"/>
      <c r="DS103" s="1"/>
      <c r="DT103" s="1"/>
      <c r="DU103" s="1"/>
      <c r="DV103" s="1"/>
      <c r="DW103" s="1"/>
      <c r="DX103" s="1"/>
      <c r="DY103" s="1"/>
      <c r="DZ103" s="1"/>
      <c r="EA103" s="1"/>
      <c r="EB103" s="1"/>
      <c r="EC103" s="1"/>
      <c r="ED103" s="1"/>
      <c r="EE103" s="1"/>
      <c r="EF103" s="1"/>
    </row>
    <row r="104" spans="1:136" x14ac:dyDescent="0.25">
      <c r="A104" s="10" t="s">
        <v>189</v>
      </c>
      <c r="B104" s="11">
        <v>1</v>
      </c>
      <c r="C104" s="11" t="s">
        <v>185</v>
      </c>
      <c r="D104" s="12" t="s">
        <v>190</v>
      </c>
      <c r="E104" s="43" t="s">
        <v>1980</v>
      </c>
      <c r="F104" s="1"/>
      <c r="G104" s="1"/>
      <c r="H104" s="8" t="s">
        <v>493</v>
      </c>
      <c r="I104" s="8" t="s">
        <v>494</v>
      </c>
      <c r="J104" s="8" t="s">
        <v>495</v>
      </c>
      <c r="K104" s="22" t="s">
        <v>496</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t="str">
        <f t="shared" si="1"/>
        <v/>
      </c>
      <c r="DQ104" s="1"/>
      <c r="DR104" s="1"/>
      <c r="DS104" s="1"/>
      <c r="DT104" s="1"/>
      <c r="DU104" s="1"/>
      <c r="DV104" s="1"/>
      <c r="DW104" s="1"/>
      <c r="DX104" s="1"/>
      <c r="DY104" s="1"/>
      <c r="DZ104" s="1"/>
      <c r="EA104" s="1"/>
      <c r="EB104" s="1"/>
      <c r="EC104" s="1"/>
      <c r="ED104" s="1"/>
      <c r="EE104" s="1"/>
      <c r="EF104" s="1"/>
    </row>
    <row r="105" spans="1:136" x14ac:dyDescent="0.25">
      <c r="A105" s="10" t="s">
        <v>191</v>
      </c>
      <c r="B105" s="11">
        <v>6</v>
      </c>
      <c r="C105" s="11" t="s">
        <v>185</v>
      </c>
      <c r="D105" s="12" t="s">
        <v>192</v>
      </c>
      <c r="E105" s="43" t="s">
        <v>1980</v>
      </c>
      <c r="F105" s="1"/>
      <c r="G105" s="1"/>
      <c r="H105" s="11">
        <v>550</v>
      </c>
      <c r="I105" s="11">
        <v>250</v>
      </c>
      <c r="J105" s="11">
        <v>250</v>
      </c>
      <c r="K105" s="23">
        <v>600</v>
      </c>
      <c r="L105" s="10"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t="str">
        <f t="shared" si="1"/>
        <v/>
      </c>
      <c r="DQ105" s="1"/>
      <c r="DR105" s="1"/>
      <c r="DS105" s="1"/>
      <c r="DT105" s="1"/>
      <c r="DU105" s="1"/>
      <c r="DV105" s="1"/>
      <c r="DW105" s="1"/>
      <c r="DX105" s="1"/>
      <c r="DY105" s="1"/>
      <c r="DZ105" s="1"/>
      <c r="EA105" s="1"/>
      <c r="EB105" s="1"/>
      <c r="EC105" s="1"/>
      <c r="ED105" s="1"/>
      <c r="EE105" s="1"/>
      <c r="EF105" s="1"/>
    </row>
    <row r="106" spans="1:136" x14ac:dyDescent="0.25">
      <c r="A106" s="10" t="s">
        <v>193</v>
      </c>
      <c r="B106" s="11">
        <v>8</v>
      </c>
      <c r="C106" s="11" t="s">
        <v>185</v>
      </c>
      <c r="D106" s="12" t="s">
        <v>194</v>
      </c>
      <c r="E106" s="43" t="s">
        <v>1980</v>
      </c>
      <c r="F106" s="1"/>
      <c r="G106" s="1"/>
      <c r="H106" s="24" t="s">
        <v>497</v>
      </c>
      <c r="I106" s="24"/>
      <c r="J106" s="24"/>
      <c r="K106" s="24"/>
      <c r="L106" s="24"/>
      <c r="M106" s="24"/>
      <c r="N106" s="24"/>
      <c r="O106" s="24"/>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t="str">
        <f t="shared" si="1"/>
        <v/>
      </c>
      <c r="DQ106" s="1"/>
      <c r="DR106" s="1"/>
      <c r="DS106" s="1"/>
      <c r="DT106" s="1"/>
      <c r="DU106" s="1"/>
      <c r="DV106" s="1"/>
      <c r="DW106" s="1"/>
      <c r="DX106" s="1"/>
      <c r="DY106" s="1"/>
      <c r="DZ106" s="1"/>
      <c r="EA106" s="1"/>
      <c r="EB106" s="1"/>
      <c r="EC106" s="1"/>
      <c r="ED106" s="1"/>
      <c r="EE106" s="1"/>
      <c r="EF106" s="1"/>
    </row>
    <row r="107" spans="1:136" x14ac:dyDescent="0.25">
      <c r="A107" s="10"/>
      <c r="B107" s="11"/>
      <c r="C107" s="11"/>
      <c r="D107" s="12"/>
      <c r="E107" s="11"/>
      <c r="F107" s="1"/>
      <c r="G107" s="1"/>
      <c r="H107" s="7" t="s">
        <v>498</v>
      </c>
      <c r="I107" s="8" t="s">
        <v>499</v>
      </c>
      <c r="J107" s="8" t="s">
        <v>500</v>
      </c>
      <c r="K107" s="22" t="s">
        <v>501</v>
      </c>
      <c r="L107" s="8" t="s">
        <v>502</v>
      </c>
      <c r="M107" s="8" t="s">
        <v>503</v>
      </c>
      <c r="N107" s="8" t="s">
        <v>3</v>
      </c>
      <c r="O107" s="25"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t="str">
        <f t="shared" si="1"/>
        <v/>
      </c>
      <c r="DQ107" s="1"/>
      <c r="DR107" s="1"/>
      <c r="DS107" s="1"/>
      <c r="DT107" s="1"/>
      <c r="DU107" s="1"/>
      <c r="DV107" s="1"/>
      <c r="DW107" s="1"/>
      <c r="DX107" s="1"/>
      <c r="DY107" s="1"/>
      <c r="DZ107" s="1"/>
      <c r="EA107" s="1"/>
      <c r="EB107" s="1"/>
      <c r="EC107" s="1"/>
      <c r="ED107" s="1"/>
      <c r="EE107" s="1"/>
      <c r="EF107" s="1"/>
    </row>
    <row r="108" spans="1:136" x14ac:dyDescent="0.25">
      <c r="A108" s="7" t="s">
        <v>195</v>
      </c>
      <c r="B108" s="8"/>
      <c r="C108" s="8"/>
      <c r="D108" s="9"/>
      <c r="E108" s="8"/>
      <c r="F108" s="1"/>
      <c r="G108" s="1"/>
      <c r="H108" s="10" t="s">
        <v>504</v>
      </c>
      <c r="I108" s="11">
        <v>40</v>
      </c>
      <c r="J108" s="11">
        <v>32</v>
      </c>
      <c r="K108" s="23">
        <v>5</v>
      </c>
      <c r="L108" s="11">
        <v>80</v>
      </c>
      <c r="M108" s="11">
        <v>80</v>
      </c>
      <c r="N108" s="11" t="str">
        <f t="shared" ref="N108:N115" si="2">INDEX(rngUnitSettings,MATCH("Length",INDEX(rngUnitSettings,,1),0),2)</f>
        <v>mm</v>
      </c>
      <c r="O108" s="17" t="s">
        <v>505</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t="str">
        <f t="shared" si="1"/>
        <v/>
      </c>
      <c r="DQ108" s="1"/>
      <c r="DR108" s="1"/>
      <c r="DS108" s="1"/>
      <c r="DT108" s="1"/>
      <c r="DU108" s="1"/>
      <c r="DV108" s="1"/>
      <c r="DW108" s="1"/>
      <c r="DX108" s="1"/>
      <c r="DY108" s="1"/>
      <c r="DZ108" s="1"/>
      <c r="EA108" s="1"/>
      <c r="EB108" s="1"/>
      <c r="EC108" s="1"/>
      <c r="ED108" s="1"/>
      <c r="EE108" s="1"/>
      <c r="EF108" s="1"/>
    </row>
    <row r="109" spans="1:136" x14ac:dyDescent="0.25">
      <c r="A109" s="10" t="s">
        <v>196</v>
      </c>
      <c r="B109" s="11" t="s">
        <v>164</v>
      </c>
      <c r="C109" s="11" t="s">
        <v>9</v>
      </c>
      <c r="D109" s="12" t="s">
        <v>197</v>
      </c>
      <c r="E109" s="43" t="s">
        <v>1980</v>
      </c>
      <c r="F109" s="1"/>
      <c r="G109" s="1"/>
      <c r="H109" s="10" t="s">
        <v>506</v>
      </c>
      <c r="I109" s="11">
        <v>40</v>
      </c>
      <c r="J109" s="11">
        <v>32</v>
      </c>
      <c r="K109" s="23">
        <v>5</v>
      </c>
      <c r="L109" s="11">
        <v>80</v>
      </c>
      <c r="M109" s="11">
        <v>80</v>
      </c>
      <c r="N109" s="11" t="str">
        <f t="shared" si="2"/>
        <v>mm</v>
      </c>
      <c r="O109" s="17" t="s">
        <v>507</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t="str">
        <f t="shared" si="1"/>
        <v/>
      </c>
      <c r="DQ109" s="1"/>
      <c r="DR109" s="1"/>
      <c r="DS109" s="1"/>
      <c r="DT109" s="1"/>
      <c r="DU109" s="1"/>
      <c r="DV109" s="1"/>
      <c r="DW109" s="1"/>
      <c r="DX109" s="1"/>
      <c r="DY109" s="1"/>
      <c r="DZ109" s="1"/>
      <c r="EA109" s="1"/>
      <c r="EB109" s="1"/>
      <c r="EC109" s="1"/>
      <c r="ED109" s="1"/>
      <c r="EE109" s="1"/>
      <c r="EF109" s="1"/>
    </row>
    <row r="110" spans="1:136" x14ac:dyDescent="0.25">
      <c r="A110" s="10" t="s">
        <v>198</v>
      </c>
      <c r="B110" s="11" t="s">
        <v>167</v>
      </c>
      <c r="C110" s="11" t="s">
        <v>9</v>
      </c>
      <c r="D110" s="12" t="s">
        <v>199</v>
      </c>
      <c r="E110" s="43" t="s">
        <v>1980</v>
      </c>
      <c r="F110" s="1"/>
      <c r="G110" s="1"/>
      <c r="H110" s="10" t="s">
        <v>508</v>
      </c>
      <c r="I110" s="11">
        <v>40</v>
      </c>
      <c r="J110" s="11">
        <v>32</v>
      </c>
      <c r="K110" s="23">
        <v>2</v>
      </c>
      <c r="L110" s="11">
        <v>80</v>
      </c>
      <c r="M110" s="11">
        <v>80</v>
      </c>
      <c r="N110" s="11" t="str">
        <f t="shared" si="2"/>
        <v>mm</v>
      </c>
      <c r="O110" s="17" t="s">
        <v>509</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t="str">
        <f t="shared" si="1"/>
        <v/>
      </c>
      <c r="DQ110" s="1"/>
      <c r="DR110" s="1"/>
      <c r="DS110" s="1"/>
      <c r="DT110" s="1"/>
      <c r="DU110" s="1"/>
      <c r="DV110" s="1"/>
      <c r="DW110" s="1"/>
      <c r="DX110" s="1"/>
      <c r="DY110" s="1"/>
      <c r="DZ110" s="1"/>
      <c r="EA110" s="1"/>
      <c r="EB110" s="1"/>
      <c r="EC110" s="1"/>
      <c r="ED110" s="1"/>
      <c r="EE110" s="1"/>
      <c r="EF110" s="1"/>
    </row>
    <row r="111" spans="1:136" x14ac:dyDescent="0.25">
      <c r="A111" s="10" t="s">
        <v>200</v>
      </c>
      <c r="B111" s="11">
        <v>9.9999999999999995E-7</v>
      </c>
      <c r="C111" s="11" t="str">
        <f>INDEX(rngUnitSettings,MATCH("Area",INDEX(rngUnitSettings,,1),0),2)</f>
        <v>mm2</v>
      </c>
      <c r="D111" s="12" t="s">
        <v>201</v>
      </c>
      <c r="E111" s="43" t="s">
        <v>1980</v>
      </c>
      <c r="F111" s="1"/>
      <c r="G111" s="1"/>
      <c r="H111" s="10" t="s">
        <v>510</v>
      </c>
      <c r="I111" s="11">
        <v>40</v>
      </c>
      <c r="J111" s="11">
        <v>32</v>
      </c>
      <c r="K111" s="23">
        <v>2</v>
      </c>
      <c r="L111" s="11">
        <v>80</v>
      </c>
      <c r="M111" s="11">
        <v>80</v>
      </c>
      <c r="N111" s="11" t="str">
        <f t="shared" si="2"/>
        <v>mm</v>
      </c>
      <c r="O111" s="17" t="s">
        <v>511</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t="str">
        <f t="shared" si="1"/>
        <v/>
      </c>
      <c r="DQ111" s="1"/>
      <c r="DR111" s="1"/>
      <c r="DS111" s="1"/>
      <c r="DT111" s="1"/>
      <c r="DU111" s="1"/>
      <c r="DV111" s="1"/>
      <c r="DW111" s="1"/>
      <c r="DX111" s="1"/>
      <c r="DY111" s="1"/>
      <c r="DZ111" s="1"/>
      <c r="EA111" s="1"/>
      <c r="EB111" s="1"/>
      <c r="EC111" s="1"/>
      <c r="ED111" s="1"/>
      <c r="EE111" s="1"/>
      <c r="EF111" s="1"/>
    </row>
    <row r="112" spans="1:136" x14ac:dyDescent="0.25">
      <c r="A112" s="10"/>
      <c r="B112" s="11"/>
      <c r="C112" s="11"/>
      <c r="D112" s="12"/>
      <c r="E112" s="11"/>
      <c r="F112" s="1"/>
      <c r="G112" s="1"/>
      <c r="H112" s="10" t="s">
        <v>512</v>
      </c>
      <c r="I112" s="11">
        <v>40</v>
      </c>
      <c r="J112" s="11">
        <v>32</v>
      </c>
      <c r="K112" s="23">
        <v>2</v>
      </c>
      <c r="L112" s="11">
        <v>80</v>
      </c>
      <c r="M112" s="11">
        <v>80</v>
      </c>
      <c r="N112" s="11" t="str">
        <f t="shared" si="2"/>
        <v>mm</v>
      </c>
      <c r="O112" s="17" t="s">
        <v>513</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t="str">
        <f t="shared" si="1"/>
        <v/>
      </c>
      <c r="DQ112" s="1"/>
      <c r="DR112" s="1"/>
      <c r="DS112" s="1"/>
      <c r="DT112" s="1"/>
      <c r="DU112" s="1"/>
      <c r="DV112" s="1"/>
      <c r="DW112" s="1"/>
      <c r="DX112" s="1"/>
      <c r="DY112" s="1"/>
      <c r="DZ112" s="1"/>
      <c r="EA112" s="1"/>
      <c r="EB112" s="1"/>
      <c r="EC112" s="1"/>
      <c r="ED112" s="1"/>
      <c r="EE112" s="1"/>
      <c r="EF112" s="1"/>
    </row>
    <row r="113" spans="1:136" x14ac:dyDescent="0.25">
      <c r="A113" s="7" t="s">
        <v>202</v>
      </c>
      <c r="B113" s="8"/>
      <c r="C113" s="8"/>
      <c r="D113" s="9"/>
      <c r="E113" s="8"/>
      <c r="F113" s="1"/>
      <c r="G113" s="1"/>
      <c r="H113" s="10" t="s">
        <v>514</v>
      </c>
      <c r="I113" s="11">
        <v>40</v>
      </c>
      <c r="J113" s="11">
        <v>32</v>
      </c>
      <c r="K113" s="23">
        <v>2</v>
      </c>
      <c r="L113" s="11">
        <v>80</v>
      </c>
      <c r="M113" s="11">
        <v>80</v>
      </c>
      <c r="N113" s="11" t="str">
        <f t="shared" si="2"/>
        <v>mm</v>
      </c>
      <c r="O113" s="17" t="s">
        <v>515</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t="str">
        <f t="shared" si="1"/>
        <v/>
      </c>
      <c r="DQ113" s="1"/>
      <c r="DR113" s="1"/>
      <c r="DS113" s="1"/>
      <c r="DT113" s="1"/>
      <c r="DU113" s="1"/>
      <c r="DV113" s="1"/>
      <c r="DW113" s="1"/>
      <c r="DX113" s="1"/>
      <c r="DY113" s="1"/>
      <c r="DZ113" s="1"/>
      <c r="EA113" s="1"/>
      <c r="EB113" s="1"/>
      <c r="EC113" s="1"/>
      <c r="ED113" s="1"/>
      <c r="EE113" s="1"/>
      <c r="EF113" s="1"/>
    </row>
    <row r="114" spans="1:136" x14ac:dyDescent="0.25">
      <c r="A114" s="10" t="s">
        <v>203</v>
      </c>
      <c r="B114" s="11" t="s">
        <v>8</v>
      </c>
      <c r="C114" s="11" t="s">
        <v>9</v>
      </c>
      <c r="D114" s="12" t="s">
        <v>204</v>
      </c>
      <c r="E114" s="43" t="s">
        <v>1980</v>
      </c>
      <c r="F114" s="1"/>
      <c r="G114" s="1"/>
      <c r="H114" s="10" t="s">
        <v>516</v>
      </c>
      <c r="I114" s="11">
        <v>40</v>
      </c>
      <c r="J114" s="11">
        <v>32</v>
      </c>
      <c r="K114" s="23">
        <v>5</v>
      </c>
      <c r="L114" s="11">
        <v>80</v>
      </c>
      <c r="M114" s="11">
        <v>80</v>
      </c>
      <c r="N114" s="11" t="str">
        <f t="shared" si="2"/>
        <v>mm</v>
      </c>
      <c r="O114" s="17" t="s">
        <v>517</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t="str">
        <f t="shared" si="1"/>
        <v/>
      </c>
      <c r="DQ114" s="1"/>
      <c r="DR114" s="1"/>
      <c r="DS114" s="1"/>
      <c r="DT114" s="1"/>
      <c r="DU114" s="1"/>
      <c r="DV114" s="1"/>
      <c r="DW114" s="1"/>
      <c r="DX114" s="1"/>
      <c r="DY114" s="1"/>
      <c r="DZ114" s="1"/>
      <c r="EA114" s="1"/>
      <c r="EB114" s="1"/>
      <c r="EC114" s="1"/>
      <c r="ED114" s="1"/>
      <c r="EE114" s="1"/>
      <c r="EF114" s="1"/>
    </row>
    <row r="115" spans="1:136" x14ac:dyDescent="0.25">
      <c r="A115" s="10" t="s">
        <v>205</v>
      </c>
      <c r="B115" s="11" t="s">
        <v>8</v>
      </c>
      <c r="C115" s="11" t="s">
        <v>9</v>
      </c>
      <c r="D115" s="12" t="s">
        <v>206</v>
      </c>
      <c r="E115" s="43" t="s">
        <v>1980</v>
      </c>
      <c r="F115" s="1"/>
      <c r="G115" s="1"/>
      <c r="H115" s="10" t="s">
        <v>518</v>
      </c>
      <c r="I115" s="11">
        <v>40</v>
      </c>
      <c r="J115" s="11">
        <v>32</v>
      </c>
      <c r="K115" s="23">
        <v>5</v>
      </c>
      <c r="L115" s="11">
        <v>80</v>
      </c>
      <c r="M115" s="11">
        <v>80</v>
      </c>
      <c r="N115" s="11" t="str">
        <f t="shared" si="2"/>
        <v>mm</v>
      </c>
      <c r="O115" s="17" t="s">
        <v>519</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t="str">
        <f t="shared" si="1"/>
        <v/>
      </c>
      <c r="DQ115" s="1"/>
      <c r="DR115" s="1"/>
      <c r="DS115" s="1"/>
      <c r="DT115" s="1"/>
      <c r="DU115" s="1"/>
      <c r="DV115" s="1"/>
      <c r="DW115" s="1"/>
      <c r="DX115" s="1"/>
      <c r="DY115" s="1"/>
      <c r="DZ115" s="1"/>
      <c r="EA115" s="1"/>
      <c r="EB115" s="1"/>
      <c r="EC115" s="1"/>
      <c r="ED115" s="1"/>
      <c r="EE115" s="1"/>
      <c r="EF115" s="1"/>
    </row>
    <row r="116" spans="1:136" x14ac:dyDescent="0.25">
      <c r="A116" s="10" t="s">
        <v>207</v>
      </c>
      <c r="B116" s="11" t="s">
        <v>149</v>
      </c>
      <c r="C116" s="11" t="s">
        <v>9</v>
      </c>
      <c r="D116" s="12" t="s">
        <v>208</v>
      </c>
      <c r="E116" s="43" t="s">
        <v>1980</v>
      </c>
      <c r="F116" s="1"/>
      <c r="G116" s="1"/>
      <c r="H116" s="24" t="s">
        <v>520</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t="str">
        <f t="shared" si="1"/>
        <v/>
      </c>
      <c r="DQ116" s="1"/>
      <c r="DR116" s="1"/>
      <c r="DS116" s="1"/>
      <c r="DT116" s="1"/>
      <c r="DU116" s="1"/>
      <c r="DV116" s="1"/>
      <c r="DW116" s="1"/>
      <c r="DX116" s="1"/>
      <c r="DY116" s="1"/>
      <c r="DZ116" s="1"/>
      <c r="EA116" s="1"/>
      <c r="EB116" s="1"/>
      <c r="EC116" s="1"/>
      <c r="ED116" s="1"/>
      <c r="EE116" s="1"/>
      <c r="EF116" s="1"/>
    </row>
    <row r="117" spans="1:136" x14ac:dyDescent="0.25">
      <c r="A117" s="10" t="s">
        <v>209</v>
      </c>
      <c r="B117" s="11" t="s">
        <v>8</v>
      </c>
      <c r="C117" s="11" t="s">
        <v>9</v>
      </c>
      <c r="D117" s="12" t="s">
        <v>210</v>
      </c>
      <c r="E117" s="43" t="s">
        <v>1980</v>
      </c>
      <c r="F117" s="1"/>
      <c r="G117" s="1"/>
      <c r="H117" s="7" t="s">
        <v>498</v>
      </c>
      <c r="I117" s="8" t="s">
        <v>521</v>
      </c>
      <c r="J117" s="8" t="s">
        <v>522</v>
      </c>
      <c r="K117" s="22" t="s">
        <v>523</v>
      </c>
      <c r="L117" s="8" t="s">
        <v>524</v>
      </c>
      <c r="M117" s="8" t="s">
        <v>522</v>
      </c>
      <c r="N117" s="8" t="s">
        <v>523</v>
      </c>
      <c r="O117" s="8" t="s">
        <v>3</v>
      </c>
      <c r="P117" s="25"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t="str">
        <f t="shared" si="1"/>
        <v/>
      </c>
      <c r="DQ117" s="1"/>
      <c r="DR117" s="1"/>
      <c r="DS117" s="1"/>
      <c r="DT117" s="1"/>
      <c r="DU117" s="1"/>
      <c r="DV117" s="1"/>
      <c r="DW117" s="1"/>
      <c r="DX117" s="1"/>
      <c r="DY117" s="1"/>
      <c r="DZ117" s="1"/>
      <c r="EA117" s="1"/>
      <c r="EB117" s="1"/>
      <c r="EC117" s="1"/>
      <c r="ED117" s="1"/>
      <c r="EE117" s="1"/>
      <c r="EF117" s="1"/>
    </row>
    <row r="118" spans="1:136" x14ac:dyDescent="0.25">
      <c r="A118" s="10" t="s">
        <v>211</v>
      </c>
      <c r="B118" s="11" t="s">
        <v>212</v>
      </c>
      <c r="C118" s="11" t="s">
        <v>9</v>
      </c>
      <c r="D118" s="12" t="s">
        <v>213</v>
      </c>
      <c r="E118" s="43" t="s">
        <v>1980</v>
      </c>
      <c r="F118" s="1"/>
      <c r="G118" s="1"/>
      <c r="H118" s="10" t="s">
        <v>504</v>
      </c>
      <c r="I118" s="11"/>
      <c r="J118" s="11" t="s">
        <v>480</v>
      </c>
      <c r="K118" s="23" t="s">
        <v>525</v>
      </c>
      <c r="L118" s="11"/>
      <c r="M118" s="11" t="s">
        <v>480</v>
      </c>
      <c r="N118" s="11" t="s">
        <v>525</v>
      </c>
      <c r="O118" s="11" t="str">
        <f t="shared" ref="O118:O125" si="3">INDEX(rngUnitSettings,MATCH("Length",INDEX(rngUnitSettings,,1),0),2)</f>
        <v>mm</v>
      </c>
      <c r="P118" s="17" t="s">
        <v>526</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t="str">
        <f t="shared" si="1"/>
        <v/>
      </c>
      <c r="DQ118" s="1"/>
      <c r="DR118" s="1"/>
      <c r="DS118" s="1"/>
      <c r="DT118" s="1"/>
      <c r="DU118" s="1"/>
      <c r="DV118" s="1"/>
      <c r="DW118" s="1"/>
      <c r="DX118" s="1"/>
      <c r="DY118" s="1"/>
      <c r="DZ118" s="1"/>
      <c r="EA118" s="1"/>
      <c r="EB118" s="1"/>
      <c r="EC118" s="1"/>
      <c r="ED118" s="1"/>
      <c r="EE118" s="1"/>
      <c r="EF118" s="1"/>
    </row>
    <row r="119" spans="1:136" x14ac:dyDescent="0.25">
      <c r="A119" s="10" t="s">
        <v>214</v>
      </c>
      <c r="B119" s="11">
        <v>100</v>
      </c>
      <c r="C119" s="11" t="str">
        <f>INDEX(rngUnitSettings,MATCH("Length",INDEX(rngUnitSettings,,1),0),2)</f>
        <v>mm</v>
      </c>
      <c r="D119" s="12" t="s">
        <v>215</v>
      </c>
      <c r="E119" s="43" t="s">
        <v>1980</v>
      </c>
      <c r="F119" s="1"/>
      <c r="G119" s="1"/>
      <c r="H119" s="10" t="s">
        <v>506</v>
      </c>
      <c r="I119" s="11"/>
      <c r="J119" s="11" t="s">
        <v>480</v>
      </c>
      <c r="K119" s="23" t="s">
        <v>525</v>
      </c>
      <c r="L119" s="11"/>
      <c r="M119" s="11" t="s">
        <v>480</v>
      </c>
      <c r="N119" s="11" t="s">
        <v>525</v>
      </c>
      <c r="O119" s="11" t="str">
        <f t="shared" si="3"/>
        <v>mm</v>
      </c>
      <c r="P119" s="17" t="s">
        <v>527</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t="str">
        <f t="shared" si="1"/>
        <v/>
      </c>
      <c r="DQ119" s="1"/>
      <c r="DR119" s="1"/>
      <c r="DS119" s="1"/>
      <c r="DT119" s="1"/>
      <c r="DU119" s="1"/>
      <c r="DV119" s="1"/>
      <c r="DW119" s="1"/>
      <c r="DX119" s="1"/>
      <c r="DY119" s="1"/>
      <c r="DZ119" s="1"/>
      <c r="EA119" s="1"/>
      <c r="EB119" s="1"/>
      <c r="EC119" s="1"/>
      <c r="ED119" s="1"/>
      <c r="EE119" s="1"/>
      <c r="EF119" s="1"/>
    </row>
    <row r="120" spans="1:136" x14ac:dyDescent="0.25">
      <c r="A120" s="10" t="s">
        <v>216</v>
      </c>
      <c r="B120" s="11" t="s">
        <v>8</v>
      </c>
      <c r="C120" s="11" t="s">
        <v>9</v>
      </c>
      <c r="D120" s="12" t="s">
        <v>217</v>
      </c>
      <c r="E120" s="43" t="s">
        <v>1980</v>
      </c>
      <c r="F120" s="1"/>
      <c r="G120" s="1"/>
      <c r="H120" s="10" t="s">
        <v>508</v>
      </c>
      <c r="I120" s="11"/>
      <c r="J120" s="11" t="s">
        <v>480</v>
      </c>
      <c r="K120" s="23" t="s">
        <v>525</v>
      </c>
      <c r="L120" s="11"/>
      <c r="M120" s="11" t="s">
        <v>480</v>
      </c>
      <c r="N120" s="11" t="s">
        <v>525</v>
      </c>
      <c r="O120" s="11" t="str">
        <f t="shared" si="3"/>
        <v>mm</v>
      </c>
      <c r="P120" s="17" t="s">
        <v>528</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t="str">
        <f t="shared" si="1"/>
        <v/>
      </c>
      <c r="DQ120" s="1"/>
      <c r="DR120" s="1"/>
      <c r="DS120" s="1"/>
      <c r="DT120" s="1"/>
      <c r="DU120" s="1"/>
      <c r="DV120" s="1"/>
      <c r="DW120" s="1"/>
      <c r="DX120" s="1"/>
      <c r="DY120" s="1"/>
      <c r="DZ120" s="1"/>
      <c r="EA120" s="1"/>
      <c r="EB120" s="1"/>
      <c r="EC120" s="1"/>
      <c r="ED120" s="1"/>
      <c r="EE120" s="1"/>
      <c r="EF120" s="1"/>
    </row>
    <row r="121" spans="1:136" x14ac:dyDescent="0.25">
      <c r="A121" s="10" t="s">
        <v>218</v>
      </c>
      <c r="B121" s="11" t="s">
        <v>154</v>
      </c>
      <c r="C121" s="11" t="s">
        <v>9</v>
      </c>
      <c r="D121" s="12" t="s">
        <v>219</v>
      </c>
      <c r="E121" s="43" t="s">
        <v>1980</v>
      </c>
      <c r="F121" s="1"/>
      <c r="G121" s="1"/>
      <c r="H121" s="10" t="s">
        <v>510</v>
      </c>
      <c r="I121" s="11"/>
      <c r="J121" s="11" t="s">
        <v>480</v>
      </c>
      <c r="K121" s="23" t="s">
        <v>525</v>
      </c>
      <c r="L121" s="11"/>
      <c r="M121" s="11" t="s">
        <v>480</v>
      </c>
      <c r="N121" s="11" t="s">
        <v>525</v>
      </c>
      <c r="O121" s="11" t="str">
        <f t="shared" si="3"/>
        <v>mm</v>
      </c>
      <c r="P121" s="17" t="s">
        <v>529</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t="str">
        <f t="shared" si="1"/>
        <v/>
      </c>
      <c r="DQ121" s="1"/>
      <c r="DR121" s="1"/>
      <c r="DS121" s="1"/>
      <c r="DT121" s="1"/>
      <c r="DU121" s="1"/>
      <c r="DV121" s="1"/>
      <c r="DW121" s="1"/>
      <c r="DX121" s="1"/>
      <c r="DY121" s="1"/>
      <c r="DZ121" s="1"/>
      <c r="EA121" s="1"/>
      <c r="EB121" s="1"/>
      <c r="EC121" s="1"/>
      <c r="ED121" s="1"/>
      <c r="EE121" s="1"/>
      <c r="EF121" s="1"/>
    </row>
    <row r="122" spans="1:136" x14ac:dyDescent="0.25">
      <c r="A122" s="10" t="s">
        <v>220</v>
      </c>
      <c r="B122" s="11" t="s">
        <v>8</v>
      </c>
      <c r="C122" s="11" t="s">
        <v>9</v>
      </c>
      <c r="D122" s="12" t="s">
        <v>221</v>
      </c>
      <c r="E122" s="43" t="s">
        <v>1980</v>
      </c>
      <c r="F122" s="1"/>
      <c r="G122" s="1"/>
      <c r="H122" s="10" t="s">
        <v>512</v>
      </c>
      <c r="I122" s="11"/>
      <c r="J122" s="11" t="s">
        <v>480</v>
      </c>
      <c r="K122" s="23" t="s">
        <v>525</v>
      </c>
      <c r="L122" s="11"/>
      <c r="M122" s="11" t="s">
        <v>480</v>
      </c>
      <c r="N122" s="11" t="s">
        <v>525</v>
      </c>
      <c r="O122" s="11" t="str">
        <f t="shared" si="3"/>
        <v>mm</v>
      </c>
      <c r="P122" s="17" t="s">
        <v>530</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t="str">
        <f t="shared" si="1"/>
        <v/>
      </c>
      <c r="DQ122" s="1"/>
      <c r="DR122" s="1"/>
      <c r="DS122" s="1"/>
      <c r="DT122" s="1"/>
      <c r="DU122" s="1"/>
      <c r="DV122" s="1"/>
      <c r="DW122" s="1"/>
      <c r="DX122" s="1"/>
      <c r="DY122" s="1"/>
      <c r="DZ122" s="1"/>
      <c r="EA122" s="1"/>
      <c r="EB122" s="1"/>
      <c r="EC122" s="1"/>
      <c r="ED122" s="1"/>
      <c r="EE122" s="1"/>
      <c r="EF122" s="1"/>
    </row>
    <row r="123" spans="1:136" x14ac:dyDescent="0.25">
      <c r="A123" s="10" t="s">
        <v>222</v>
      </c>
      <c r="B123" s="11" t="s">
        <v>8</v>
      </c>
      <c r="C123" s="11" t="s">
        <v>9</v>
      </c>
      <c r="D123" s="12" t="s">
        <v>223</v>
      </c>
      <c r="E123" s="43" t="s">
        <v>1980</v>
      </c>
      <c r="F123" s="1"/>
      <c r="G123" s="1"/>
      <c r="H123" s="10" t="s">
        <v>514</v>
      </c>
      <c r="I123" s="11"/>
      <c r="J123" s="11" t="s">
        <v>480</v>
      </c>
      <c r="K123" s="23" t="s">
        <v>525</v>
      </c>
      <c r="L123" s="11"/>
      <c r="M123" s="11" t="s">
        <v>480</v>
      </c>
      <c r="N123" s="11" t="s">
        <v>525</v>
      </c>
      <c r="O123" s="11" t="str">
        <f t="shared" si="3"/>
        <v>mm</v>
      </c>
      <c r="P123" s="17" t="s">
        <v>531</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t="str">
        <f t="shared" si="1"/>
        <v/>
      </c>
      <c r="DQ123" s="1"/>
      <c r="DR123" s="1"/>
      <c r="DS123" s="1"/>
      <c r="DT123" s="1"/>
      <c r="DU123" s="1"/>
      <c r="DV123" s="1"/>
      <c r="DW123" s="1"/>
      <c r="DX123" s="1"/>
      <c r="DY123" s="1"/>
      <c r="DZ123" s="1"/>
      <c r="EA123" s="1"/>
      <c r="EB123" s="1"/>
      <c r="EC123" s="1"/>
      <c r="ED123" s="1"/>
      <c r="EE123" s="1"/>
      <c r="EF123" s="1"/>
    </row>
    <row r="124" spans="1:136" x14ac:dyDescent="0.25">
      <c r="A124" s="10" t="s">
        <v>224</v>
      </c>
      <c r="B124" s="11">
        <v>7.5</v>
      </c>
      <c r="C124" s="11" t="s">
        <v>225</v>
      </c>
      <c r="D124" s="12" t="s">
        <v>226</v>
      </c>
      <c r="E124" s="43" t="s">
        <v>1980</v>
      </c>
      <c r="F124" s="1"/>
      <c r="G124" s="1"/>
      <c r="H124" s="10" t="s">
        <v>516</v>
      </c>
      <c r="I124" s="11"/>
      <c r="J124" s="11" t="s">
        <v>480</v>
      </c>
      <c r="K124" s="23" t="s">
        <v>525</v>
      </c>
      <c r="L124" s="11"/>
      <c r="M124" s="11" t="s">
        <v>480</v>
      </c>
      <c r="N124" s="11" t="s">
        <v>525</v>
      </c>
      <c r="O124" s="11" t="str">
        <f t="shared" si="3"/>
        <v>mm</v>
      </c>
      <c r="P124" s="17" t="s">
        <v>532</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t="str">
        <f t="shared" si="1"/>
        <v/>
      </c>
      <c r="DQ124" s="1"/>
      <c r="DR124" s="1"/>
      <c r="DS124" s="1"/>
      <c r="DT124" s="1"/>
      <c r="DU124" s="1"/>
      <c r="DV124" s="1"/>
      <c r="DW124" s="1"/>
      <c r="DX124" s="1"/>
      <c r="DY124" s="1"/>
      <c r="DZ124" s="1"/>
      <c r="EA124" s="1"/>
      <c r="EB124" s="1"/>
      <c r="EC124" s="1"/>
      <c r="ED124" s="1"/>
      <c r="EE124" s="1"/>
      <c r="EF124" s="1"/>
    </row>
    <row r="125" spans="1:136" x14ac:dyDescent="0.25">
      <c r="A125" s="10" t="s">
        <v>227</v>
      </c>
      <c r="B125" s="11" t="s">
        <v>8</v>
      </c>
      <c r="C125" s="11" t="s">
        <v>9</v>
      </c>
      <c r="D125" s="12" t="s">
        <v>228</v>
      </c>
      <c r="E125" s="43" t="s">
        <v>1980</v>
      </c>
      <c r="F125" s="1"/>
      <c r="G125" s="1"/>
      <c r="H125" s="10" t="s">
        <v>518</v>
      </c>
      <c r="I125" s="11"/>
      <c r="J125" s="11" t="s">
        <v>480</v>
      </c>
      <c r="K125" s="23" t="s">
        <v>525</v>
      </c>
      <c r="L125" s="11"/>
      <c r="M125" s="11" t="s">
        <v>480</v>
      </c>
      <c r="N125" s="11" t="s">
        <v>525</v>
      </c>
      <c r="O125" s="11" t="str">
        <f t="shared" si="3"/>
        <v>mm</v>
      </c>
      <c r="P125" s="17" t="s">
        <v>533</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t="str">
        <f t="shared" si="1"/>
        <v/>
      </c>
      <c r="DQ125" s="1"/>
      <c r="DR125" s="1"/>
      <c r="DS125" s="1"/>
      <c r="DT125" s="1"/>
      <c r="DU125" s="1"/>
      <c r="DV125" s="1"/>
      <c r="DW125" s="1"/>
      <c r="DX125" s="1"/>
      <c r="DY125" s="1"/>
      <c r="DZ125" s="1"/>
      <c r="EA125" s="1"/>
      <c r="EB125" s="1"/>
      <c r="EC125" s="1"/>
      <c r="ED125" s="1"/>
      <c r="EE125" s="1"/>
      <c r="EF125" s="1"/>
    </row>
    <row r="126" spans="1:136" x14ac:dyDescent="0.25">
      <c r="A126" s="10" t="s">
        <v>229</v>
      </c>
      <c r="B126" s="11" t="s">
        <v>8</v>
      </c>
      <c r="C126" s="11" t="s">
        <v>9</v>
      </c>
      <c r="D126" s="12" t="s">
        <v>230</v>
      </c>
      <c r="E126" s="43" t="s">
        <v>1980</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t="str">
        <f t="shared" si="1"/>
        <v/>
      </c>
      <c r="DQ126" s="1"/>
      <c r="DR126" s="1"/>
      <c r="DS126" s="1"/>
      <c r="DT126" s="1"/>
      <c r="DU126" s="1"/>
      <c r="DV126" s="1"/>
      <c r="DW126" s="1"/>
      <c r="DX126" s="1"/>
      <c r="DY126" s="1"/>
      <c r="DZ126" s="1"/>
      <c r="EA126" s="1"/>
      <c r="EB126" s="1"/>
      <c r="EC126" s="1"/>
      <c r="ED126" s="1"/>
      <c r="EE126" s="1"/>
      <c r="EF126" s="1"/>
    </row>
    <row r="127" spans="1:136" x14ac:dyDescent="0.25">
      <c r="A127" s="10" t="s">
        <v>231</v>
      </c>
      <c r="B127" s="11" t="s">
        <v>232</v>
      </c>
      <c r="C127" s="11" t="s">
        <v>9</v>
      </c>
      <c r="D127" s="12" t="s">
        <v>233</v>
      </c>
      <c r="E127" s="43" t="s">
        <v>1980</v>
      </c>
      <c r="F127" s="1"/>
      <c r="G127" s="1"/>
      <c r="H127" s="102" t="s">
        <v>1985</v>
      </c>
      <c r="I127" s="103"/>
      <c r="J127" s="103"/>
      <c r="K127" s="103"/>
      <c r="L127" s="103"/>
      <c r="M127" s="103"/>
      <c r="N127" s="103"/>
      <c r="O127" s="103"/>
      <c r="P127" s="103"/>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t="str">
        <f t="shared" si="1"/>
        <v/>
      </c>
      <c r="DQ127" s="1"/>
      <c r="DR127" s="1"/>
      <c r="DS127" s="1"/>
      <c r="DT127" s="1"/>
      <c r="DU127" s="1"/>
      <c r="DV127" s="1"/>
      <c r="DW127" s="1"/>
      <c r="DX127" s="1"/>
      <c r="DY127" s="1"/>
      <c r="DZ127" s="1"/>
      <c r="EA127" s="1"/>
      <c r="EB127" s="1"/>
      <c r="EC127" s="1"/>
      <c r="ED127" s="1"/>
      <c r="EE127" s="1"/>
      <c r="EF127" s="1"/>
    </row>
    <row r="128" spans="1:136" x14ac:dyDescent="0.25">
      <c r="A128" s="10" t="s">
        <v>234</v>
      </c>
      <c r="B128" s="11" t="s">
        <v>235</v>
      </c>
      <c r="C128" s="11" t="s">
        <v>236</v>
      </c>
      <c r="D128" s="12" t="s">
        <v>237</v>
      </c>
      <c r="E128" s="43" t="s">
        <v>1980</v>
      </c>
      <c r="F128" s="1"/>
      <c r="G128" s="1"/>
      <c r="H128" s="109" t="s">
        <v>486</v>
      </c>
      <c r="I128" s="109"/>
      <c r="J128" s="109"/>
      <c r="K128" s="109"/>
      <c r="L128" s="10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t="str">
        <f t="shared" si="1"/>
        <v/>
      </c>
      <c r="DQ128" s="1"/>
      <c r="DR128" s="1"/>
      <c r="DS128" s="1"/>
      <c r="DT128" s="1"/>
      <c r="DU128" s="1"/>
      <c r="DV128" s="1"/>
      <c r="DW128" s="1"/>
      <c r="DX128" s="1"/>
      <c r="DY128" s="1"/>
      <c r="DZ128" s="1"/>
      <c r="EA128" s="1"/>
      <c r="EB128" s="1"/>
      <c r="EC128" s="1"/>
      <c r="ED128" s="1"/>
      <c r="EE128" s="1"/>
      <c r="EF128" s="1"/>
    </row>
    <row r="129" spans="1:136" x14ac:dyDescent="0.25">
      <c r="A129" s="10" t="s">
        <v>238</v>
      </c>
      <c r="B129" s="11" t="s">
        <v>239</v>
      </c>
      <c r="C129" s="11" t="s">
        <v>236</v>
      </c>
      <c r="D129" s="12" t="s">
        <v>240</v>
      </c>
      <c r="E129" s="43" t="s">
        <v>1980</v>
      </c>
      <c r="F129" s="1"/>
      <c r="G129" s="1"/>
      <c r="H129" s="26" t="s">
        <v>1</v>
      </c>
      <c r="I129" s="8" t="s">
        <v>538</v>
      </c>
      <c r="J129" s="8" t="s">
        <v>539</v>
      </c>
      <c r="K129" s="8" t="s">
        <v>3</v>
      </c>
      <c r="L129" s="22" t="s">
        <v>4</v>
      </c>
      <c r="M129" s="11"/>
      <c r="N129" s="11"/>
      <c r="O129" s="11"/>
      <c r="P129" s="27"/>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t="str">
        <f t="shared" si="1"/>
        <v/>
      </c>
      <c r="DQ129" s="1"/>
      <c r="DR129" s="1"/>
      <c r="DS129" s="1"/>
      <c r="DT129" s="1"/>
      <c r="DU129" s="1"/>
      <c r="DV129" s="1"/>
      <c r="DW129" s="1"/>
      <c r="DX129" s="1"/>
      <c r="DY129" s="1"/>
      <c r="DZ129" s="1"/>
      <c r="EA129" s="1"/>
      <c r="EB129" s="1"/>
      <c r="EC129" s="1"/>
      <c r="ED129" s="1"/>
      <c r="EE129" s="1"/>
      <c r="EF129" s="1"/>
    </row>
    <row r="130" spans="1:136" x14ac:dyDescent="0.25">
      <c r="A130" s="10" t="s">
        <v>241</v>
      </c>
      <c r="B130" s="11" t="s">
        <v>242</v>
      </c>
      <c r="C130" s="11" t="s">
        <v>236</v>
      </c>
      <c r="D130" s="12" t="s">
        <v>243</v>
      </c>
      <c r="E130" s="43" t="s">
        <v>1980</v>
      </c>
      <c r="F130" s="1"/>
      <c r="G130" s="1"/>
      <c r="H130" s="27" t="s">
        <v>540</v>
      </c>
      <c r="I130" s="11">
        <v>800</v>
      </c>
      <c r="J130" s="11">
        <v>250</v>
      </c>
      <c r="K130" s="11" t="str">
        <f>INDEX(rngUnitSettings,MATCH("Length",INDEX(rngUnitSettings,,1),0),2)</f>
        <v>mm</v>
      </c>
      <c r="L130" s="23" t="s">
        <v>541</v>
      </c>
      <c r="M130" s="11"/>
      <c r="N130" s="11"/>
      <c r="O130" s="11"/>
      <c r="P130" s="27"/>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t="str">
        <f t="shared" ref="DP130:DP193" si="4">IF(ROW(A129)&gt;ROWS(rngLoadCombinations)-1,"",INDEX(rngLoadCombinations,ROW(A129)+1,1))</f>
        <v/>
      </c>
      <c r="DQ130" s="1"/>
      <c r="DR130" s="1"/>
      <c r="DS130" s="1"/>
      <c r="DT130" s="1"/>
      <c r="DU130" s="1"/>
      <c r="DV130" s="1"/>
      <c r="DW130" s="1"/>
      <c r="DX130" s="1"/>
      <c r="DY130" s="1"/>
      <c r="DZ130" s="1"/>
      <c r="EA130" s="1"/>
      <c r="EB130" s="1"/>
      <c r="EC130" s="1"/>
      <c r="ED130" s="1"/>
      <c r="EE130" s="1"/>
      <c r="EF130" s="1"/>
    </row>
    <row r="131" spans="1:136" x14ac:dyDescent="0.25">
      <c r="A131" s="10" t="s">
        <v>244</v>
      </c>
      <c r="B131" s="11" t="s">
        <v>245</v>
      </c>
      <c r="C131" s="11" t="s">
        <v>236</v>
      </c>
      <c r="D131" s="12" t="s">
        <v>246</v>
      </c>
      <c r="E131" s="43" t="s">
        <v>1980</v>
      </c>
      <c r="F131" s="1"/>
      <c r="G131" s="1"/>
      <c r="H131" s="27"/>
      <c r="I131" s="11"/>
      <c r="J131" s="11"/>
      <c r="K131" s="11"/>
      <c r="L131" s="23"/>
      <c r="M131" s="11"/>
      <c r="N131" s="11"/>
      <c r="O131" s="11"/>
      <c r="P131" s="27"/>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t="str">
        <f t="shared" si="4"/>
        <v/>
      </c>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106" t="s">
        <v>542</v>
      </c>
      <c r="I132" s="107"/>
      <c r="J132" s="107"/>
      <c r="K132" s="107"/>
      <c r="L132" s="108"/>
      <c r="M132" s="11"/>
      <c r="N132" s="11"/>
      <c r="O132" s="11"/>
      <c r="P132" s="27"/>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t="str">
        <f t="shared" si="4"/>
        <v/>
      </c>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8" t="s">
        <v>543</v>
      </c>
      <c r="J133" s="8" t="s">
        <v>544</v>
      </c>
      <c r="K133" s="8" t="s">
        <v>3</v>
      </c>
      <c r="L133" s="22" t="s">
        <v>4</v>
      </c>
      <c r="M133" s="11"/>
      <c r="N133" s="11"/>
      <c r="O133" s="11"/>
      <c r="P133" s="27"/>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t="str">
        <f t="shared" si="4"/>
        <v/>
      </c>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7" t="s">
        <v>545</v>
      </c>
      <c r="I134" s="11" t="s">
        <v>546</v>
      </c>
      <c r="J134" s="11" t="s">
        <v>547</v>
      </c>
      <c r="K134" s="11" t="s">
        <v>9</v>
      </c>
      <c r="L134" s="23" t="s">
        <v>548</v>
      </c>
      <c r="M134" s="11"/>
      <c r="N134" s="11"/>
      <c r="O134" s="11"/>
      <c r="P134" s="27"/>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t="str">
        <f t="shared" si="4"/>
        <v/>
      </c>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7" t="s">
        <v>549</v>
      </c>
      <c r="I135" s="11">
        <v>0</v>
      </c>
      <c r="J135" s="11">
        <v>150</v>
      </c>
      <c r="K135" s="11" t="str">
        <f>INDEX(rngUnitSettings,MATCH("Length",INDEX(rngUnitSettings,,1),0),2)</f>
        <v>mm</v>
      </c>
      <c r="L135" s="23" t="s">
        <v>550</v>
      </c>
      <c r="M135" s="11"/>
      <c r="N135" s="11"/>
      <c r="O135" s="11"/>
      <c r="P135" s="27"/>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t="str">
        <f t="shared" si="4"/>
        <v/>
      </c>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7" t="s">
        <v>551</v>
      </c>
      <c r="I136" s="11">
        <v>40</v>
      </c>
      <c r="J136" s="11">
        <v>40</v>
      </c>
      <c r="K136" s="11" t="str">
        <f>INDEX(rngUnitSettings,MATCH("Length",INDEX(rngUnitSettings,,1),0),2)</f>
        <v>mm</v>
      </c>
      <c r="L136" s="23" t="s">
        <v>552</v>
      </c>
      <c r="M136" s="11"/>
      <c r="N136" s="11"/>
      <c r="O136" s="11"/>
      <c r="P136" s="27"/>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t="str">
        <f t="shared" si="4"/>
        <v/>
      </c>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7" t="s">
        <v>553</v>
      </c>
      <c r="I137" s="11">
        <v>0</v>
      </c>
      <c r="J137" s="11">
        <v>80</v>
      </c>
      <c r="K137" s="11" t="str">
        <f>INDEX(rngUnitSettings,MATCH("Length",INDEX(rngUnitSettings,,1),0),2)</f>
        <v>mm</v>
      </c>
      <c r="L137" s="23" t="s">
        <v>554</v>
      </c>
      <c r="M137" s="11"/>
      <c r="N137" s="11"/>
      <c r="O137" s="11"/>
      <c r="P137" s="27"/>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t="str">
        <f t="shared" si="4"/>
        <v/>
      </c>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497</v>
      </c>
      <c r="I138" s="19"/>
      <c r="J138" s="19"/>
      <c r="K138" s="19"/>
      <c r="L138" s="24"/>
      <c r="M138" s="19"/>
      <c r="N138" s="11"/>
      <c r="O138" s="11"/>
      <c r="P138" s="27"/>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t="str">
        <f t="shared" si="4"/>
        <v/>
      </c>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498</v>
      </c>
      <c r="I139" s="8" t="s">
        <v>499</v>
      </c>
      <c r="J139" s="8" t="s">
        <v>500</v>
      </c>
      <c r="K139" s="8" t="s">
        <v>501</v>
      </c>
      <c r="L139" s="22" t="s">
        <v>3</v>
      </c>
      <c r="M139" s="28" t="s">
        <v>4</v>
      </c>
      <c r="N139" s="11"/>
      <c r="O139" s="11"/>
      <c r="P139" s="27"/>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t="str">
        <f t="shared" si="4"/>
        <v/>
      </c>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7" t="s">
        <v>555</v>
      </c>
      <c r="I140" s="11">
        <v>40</v>
      </c>
      <c r="J140" s="11">
        <v>32</v>
      </c>
      <c r="K140" s="11">
        <v>5</v>
      </c>
      <c r="L140" s="23" t="str">
        <f>INDEX(rngUnitSettings,MATCH("Length",INDEX(rngUnitSettings,,1),0),2)</f>
        <v>mm</v>
      </c>
      <c r="M140" s="29" t="s">
        <v>556</v>
      </c>
      <c r="N140" s="11"/>
      <c r="O140" s="11"/>
      <c r="P140" s="27"/>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t="str">
        <f t="shared" si="4"/>
        <v/>
      </c>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7" t="s">
        <v>557</v>
      </c>
      <c r="I141" s="11">
        <v>40</v>
      </c>
      <c r="J141" s="11">
        <v>32</v>
      </c>
      <c r="K141" s="11">
        <v>5</v>
      </c>
      <c r="L141" s="23" t="str">
        <f>INDEX(rngUnitSettings,MATCH("Length",INDEX(rngUnitSettings,,1),0),2)</f>
        <v>mm</v>
      </c>
      <c r="M141" s="29" t="s">
        <v>558</v>
      </c>
      <c r="N141" s="11"/>
      <c r="O141" s="11"/>
      <c r="P141" s="27"/>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t="str">
        <f t="shared" si="4"/>
        <v/>
      </c>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7" t="s">
        <v>559</v>
      </c>
      <c r="I142" s="11">
        <v>40</v>
      </c>
      <c r="J142" s="11">
        <v>32</v>
      </c>
      <c r="K142" s="11">
        <v>8</v>
      </c>
      <c r="L142" s="23" t="str">
        <f>INDEX(rngUnitSettings,MATCH("Length",INDEX(rngUnitSettings,,1),0),2)</f>
        <v>mm</v>
      </c>
      <c r="M142" s="29" t="s">
        <v>560</v>
      </c>
      <c r="N142" s="11"/>
      <c r="O142" s="11"/>
      <c r="P142" s="27"/>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t="str">
        <f t="shared" si="4"/>
        <v/>
      </c>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7" t="s">
        <v>561</v>
      </c>
      <c r="I143" s="11">
        <v>40</v>
      </c>
      <c r="J143" s="11">
        <v>32</v>
      </c>
      <c r="K143" s="11">
        <v>8</v>
      </c>
      <c r="L143" s="23" t="str">
        <f>INDEX(rngUnitSettings,MATCH("Length",INDEX(rngUnitSettings,,1),0),2)</f>
        <v>mm</v>
      </c>
      <c r="M143" s="29" t="s">
        <v>562</v>
      </c>
      <c r="N143" s="11"/>
      <c r="O143" s="11"/>
      <c r="P143" s="27"/>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t="str">
        <f t="shared" si="4"/>
        <v/>
      </c>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474</v>
      </c>
      <c r="I144" s="19"/>
      <c r="J144" s="19"/>
      <c r="K144" s="19"/>
      <c r="L144" s="24"/>
      <c r="M144" s="19"/>
      <c r="N144" s="19"/>
      <c r="O144" s="19"/>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t="str">
        <f t="shared" si="4"/>
        <v/>
      </c>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498</v>
      </c>
      <c r="I145" s="8" t="s">
        <v>521</v>
      </c>
      <c r="J145" s="8" t="s">
        <v>522</v>
      </c>
      <c r="K145" s="8" t="s">
        <v>523</v>
      </c>
      <c r="L145" s="22" t="s">
        <v>524</v>
      </c>
      <c r="M145" s="8" t="s">
        <v>522</v>
      </c>
      <c r="N145" s="8" t="s">
        <v>523</v>
      </c>
      <c r="O145" s="8" t="s">
        <v>3</v>
      </c>
      <c r="P145" s="28"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t="str">
        <f t="shared" si="4"/>
        <v/>
      </c>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7" t="s">
        <v>555</v>
      </c>
      <c r="I146" s="11"/>
      <c r="J146" s="11" t="s">
        <v>480</v>
      </c>
      <c r="K146" s="11" t="s">
        <v>525</v>
      </c>
      <c r="L146" s="23"/>
      <c r="M146" s="11" t="s">
        <v>480</v>
      </c>
      <c r="N146" s="11" t="s">
        <v>525</v>
      </c>
      <c r="O146" s="11" t="str">
        <f>INDEX(rngUnitSettings,MATCH("Length",INDEX(rngUnitSettings,,1),0),2)</f>
        <v>mm</v>
      </c>
      <c r="P146" s="29" t="s">
        <v>563</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t="str">
        <f t="shared" si="4"/>
        <v/>
      </c>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7" t="s">
        <v>557</v>
      </c>
      <c r="I147" s="11"/>
      <c r="J147" s="11" t="s">
        <v>480</v>
      </c>
      <c r="K147" s="11" t="s">
        <v>525</v>
      </c>
      <c r="L147" s="23"/>
      <c r="M147" s="11" t="s">
        <v>480</v>
      </c>
      <c r="N147" s="11" t="s">
        <v>525</v>
      </c>
      <c r="O147" s="11" t="str">
        <f>INDEX(rngUnitSettings,MATCH("Length",INDEX(rngUnitSettings,,1),0),2)</f>
        <v>mm</v>
      </c>
      <c r="P147" s="29" t="s">
        <v>564</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t="str">
        <f t="shared" si="4"/>
        <v/>
      </c>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7" t="s">
        <v>559</v>
      </c>
      <c r="I148" s="11"/>
      <c r="J148" s="11" t="s">
        <v>480</v>
      </c>
      <c r="K148" s="11" t="s">
        <v>525</v>
      </c>
      <c r="L148" s="23"/>
      <c r="M148" s="11" t="s">
        <v>480</v>
      </c>
      <c r="N148" s="11" t="s">
        <v>525</v>
      </c>
      <c r="O148" s="11" t="str">
        <f>INDEX(rngUnitSettings,MATCH("Length",INDEX(rngUnitSettings,,1),0),2)</f>
        <v>mm</v>
      </c>
      <c r="P148" s="29" t="s">
        <v>565</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t="str">
        <f t="shared" si="4"/>
        <v/>
      </c>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7" t="s">
        <v>561</v>
      </c>
      <c r="I149" s="11"/>
      <c r="J149" s="11" t="s">
        <v>480</v>
      </c>
      <c r="K149" s="11" t="s">
        <v>525</v>
      </c>
      <c r="L149" s="23"/>
      <c r="M149" s="11" t="s">
        <v>480</v>
      </c>
      <c r="N149" s="11" t="s">
        <v>525</v>
      </c>
      <c r="O149" s="11" t="str">
        <f>INDEX(rngUnitSettings,MATCH("Length",INDEX(rngUnitSettings,,1),0),2)</f>
        <v>mm</v>
      </c>
      <c r="P149" s="29" t="s">
        <v>566</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t="str">
        <f t="shared" si="4"/>
        <v/>
      </c>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t="str">
        <f t="shared" si="4"/>
        <v/>
      </c>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t="str">
        <f t="shared" si="4"/>
        <v/>
      </c>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102" t="s">
        <v>1986</v>
      </c>
      <c r="I152" s="103"/>
      <c r="J152" s="103"/>
      <c r="K152" s="103"/>
      <c r="L152" s="103"/>
      <c r="M152" s="103"/>
      <c r="N152" s="103"/>
      <c r="O152" s="103"/>
      <c r="P152" s="103"/>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t="str">
        <f t="shared" si="4"/>
        <v/>
      </c>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109" t="s">
        <v>486</v>
      </c>
      <c r="I153" s="109"/>
      <c r="J153" s="109"/>
      <c r="K153" s="109"/>
      <c r="L153" s="10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t="str">
        <f t="shared" si="4"/>
        <v/>
      </c>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8" t="s">
        <v>2</v>
      </c>
      <c r="J154" s="8" t="s">
        <v>3</v>
      </c>
      <c r="K154" s="22" t="s">
        <v>4</v>
      </c>
      <c r="L154" s="11"/>
      <c r="M154" s="11"/>
      <c r="N154" s="11"/>
      <c r="O154" s="11"/>
      <c r="P154" s="27"/>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t="str">
        <f t="shared" si="4"/>
        <v/>
      </c>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7" t="s">
        <v>568</v>
      </c>
      <c r="I155" s="11">
        <v>0</v>
      </c>
      <c r="J155" s="11" t="str">
        <f>INDEX(rngUnitSettings,MATCH("Length",INDEX(rngUnitSettings,,1),0),2)</f>
        <v>mm</v>
      </c>
      <c r="K155" s="23" t="s">
        <v>569</v>
      </c>
      <c r="L155" s="11"/>
      <c r="M155" s="11"/>
      <c r="N155" s="11"/>
      <c r="O155" s="11"/>
      <c r="P155" s="27"/>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t="str">
        <f t="shared" si="4"/>
        <v/>
      </c>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7" t="s">
        <v>570</v>
      </c>
      <c r="I156" s="11">
        <v>0</v>
      </c>
      <c r="J156" s="11" t="str">
        <f>INDEX(rngUnitSettings,MATCH("Length",INDEX(rngUnitSettings,,1),0),2)</f>
        <v>mm</v>
      </c>
      <c r="K156" s="23" t="s">
        <v>571</v>
      </c>
      <c r="L156" s="11"/>
      <c r="M156" s="11"/>
      <c r="N156" s="11"/>
      <c r="O156" s="11"/>
      <c r="P156" s="27"/>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t="str">
        <f t="shared" si="4"/>
        <v/>
      </c>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0" t="s">
        <v>572</v>
      </c>
      <c r="I157" s="19"/>
      <c r="J157" s="19"/>
      <c r="K157" s="24"/>
      <c r="L157" s="19"/>
      <c r="M157" s="19"/>
      <c r="N157" s="19"/>
      <c r="O157" s="11"/>
      <c r="P157" s="27"/>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t="str">
        <f t="shared" si="4"/>
        <v/>
      </c>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539</v>
      </c>
      <c r="I158" s="8" t="s">
        <v>538</v>
      </c>
      <c r="J158" s="8" t="s">
        <v>573</v>
      </c>
      <c r="K158" s="22" t="s">
        <v>574</v>
      </c>
      <c r="L158" s="8" t="s">
        <v>575</v>
      </c>
      <c r="M158" s="8" t="s">
        <v>576</v>
      </c>
      <c r="N158" s="8" t="s">
        <v>3</v>
      </c>
      <c r="O158" s="11"/>
      <c r="P158" s="27"/>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t="str">
        <f t="shared" si="4"/>
        <v/>
      </c>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27">
        <v>800</v>
      </c>
      <c r="I159" s="11">
        <v>500</v>
      </c>
      <c r="J159" s="11">
        <v>180</v>
      </c>
      <c r="K159" s="23">
        <v>500</v>
      </c>
      <c r="L159" s="11">
        <v>200</v>
      </c>
      <c r="M159" s="11">
        <v>30</v>
      </c>
      <c r="N159" s="11" t="str">
        <f>INDEX(rngUnitSettings,MATCH("Length",INDEX(rngUnitSettings,,1),0),2)</f>
        <v>mm</v>
      </c>
      <c r="O159" s="11"/>
      <c r="P159" s="27"/>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t="str">
        <f t="shared" si="4"/>
        <v/>
      </c>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7"/>
      <c r="I160" s="11"/>
      <c r="J160" s="11"/>
      <c r="K160" s="23"/>
      <c r="L160" s="11"/>
      <c r="M160" s="11"/>
      <c r="N160" s="11"/>
      <c r="O160" s="11"/>
      <c r="P160" s="27"/>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t="str">
        <f t="shared" si="4"/>
        <v/>
      </c>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497</v>
      </c>
      <c r="I161" s="19"/>
      <c r="J161" s="19"/>
      <c r="K161" s="24"/>
      <c r="L161" s="19"/>
      <c r="M161" s="19"/>
      <c r="N161" s="11"/>
      <c r="O161" s="11"/>
      <c r="P161" s="27"/>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t="str">
        <f t="shared" si="4"/>
        <v/>
      </c>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498</v>
      </c>
      <c r="I162" s="8" t="s">
        <v>499</v>
      </c>
      <c r="J162" s="8" t="s">
        <v>500</v>
      </c>
      <c r="K162" s="22" t="s">
        <v>501</v>
      </c>
      <c r="L162" s="8" t="s">
        <v>3</v>
      </c>
      <c r="M162" s="28" t="s">
        <v>4</v>
      </c>
      <c r="N162" s="11"/>
      <c r="O162" s="11"/>
      <c r="P162" s="27"/>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t="str">
        <f t="shared" si="4"/>
        <v/>
      </c>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7" t="s">
        <v>555</v>
      </c>
      <c r="I163" s="11">
        <v>40</v>
      </c>
      <c r="J163" s="11">
        <v>20</v>
      </c>
      <c r="K163" s="23">
        <v>6</v>
      </c>
      <c r="L163" s="11" t="str">
        <f t="shared" ref="L163:L170" si="5">INDEX(rngUnitSettings,MATCH("Length",INDEX(rngUnitSettings,,1),0),2)</f>
        <v>mm</v>
      </c>
      <c r="M163" s="29" t="s">
        <v>577</v>
      </c>
      <c r="N163" s="11"/>
      <c r="O163" s="11"/>
      <c r="P163" s="27"/>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t="str">
        <f t="shared" si="4"/>
        <v/>
      </c>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7" t="s">
        <v>557</v>
      </c>
      <c r="I164" s="11">
        <v>40</v>
      </c>
      <c r="J164" s="11">
        <v>20</v>
      </c>
      <c r="K164" s="23">
        <v>6</v>
      </c>
      <c r="L164" s="11" t="str">
        <f t="shared" si="5"/>
        <v>mm</v>
      </c>
      <c r="M164" s="29" t="s">
        <v>578</v>
      </c>
      <c r="N164" s="11"/>
      <c r="O164" s="11"/>
      <c r="P164" s="27"/>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t="str">
        <f t="shared" si="4"/>
        <v/>
      </c>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7" t="s">
        <v>559</v>
      </c>
      <c r="I165" s="11">
        <v>40</v>
      </c>
      <c r="J165" s="11">
        <v>20</v>
      </c>
      <c r="K165" s="23">
        <v>8</v>
      </c>
      <c r="L165" s="11" t="str">
        <f t="shared" si="5"/>
        <v>mm</v>
      </c>
      <c r="M165" s="29" t="s">
        <v>579</v>
      </c>
      <c r="N165" s="11"/>
      <c r="O165" s="11"/>
      <c r="P165" s="27"/>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t="str">
        <f t="shared" si="4"/>
        <v/>
      </c>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7" t="s">
        <v>561</v>
      </c>
      <c r="I166" s="11">
        <v>40</v>
      </c>
      <c r="J166" s="11">
        <v>20</v>
      </c>
      <c r="K166" s="23">
        <v>8</v>
      </c>
      <c r="L166" s="11" t="str">
        <f t="shared" si="5"/>
        <v>mm</v>
      </c>
      <c r="M166" s="29" t="s">
        <v>580</v>
      </c>
      <c r="N166" s="11"/>
      <c r="O166" s="11"/>
      <c r="P166" s="27"/>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t="str">
        <f t="shared" si="4"/>
        <v/>
      </c>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7" t="s">
        <v>581</v>
      </c>
      <c r="I167" s="11">
        <v>40</v>
      </c>
      <c r="J167" s="11">
        <v>20</v>
      </c>
      <c r="K167" s="23" t="s">
        <v>9</v>
      </c>
      <c r="L167" s="11" t="str">
        <f t="shared" si="5"/>
        <v>mm</v>
      </c>
      <c r="M167" s="29" t="s">
        <v>582</v>
      </c>
      <c r="N167" s="11"/>
      <c r="O167" s="11"/>
      <c r="P167" s="27"/>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t="str">
        <f t="shared" si="4"/>
        <v/>
      </c>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7" t="s">
        <v>583</v>
      </c>
      <c r="I168" s="11">
        <v>40</v>
      </c>
      <c r="J168" s="11">
        <v>20</v>
      </c>
      <c r="K168" s="23" t="s">
        <v>9</v>
      </c>
      <c r="L168" s="11" t="str">
        <f t="shared" si="5"/>
        <v>mm</v>
      </c>
      <c r="M168" s="29" t="s">
        <v>584</v>
      </c>
      <c r="N168" s="11"/>
      <c r="O168" s="11"/>
      <c r="P168" s="27"/>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t="str">
        <f t="shared" si="4"/>
        <v/>
      </c>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7" t="s">
        <v>585</v>
      </c>
      <c r="I169" s="11">
        <v>40</v>
      </c>
      <c r="J169" s="11">
        <v>20</v>
      </c>
      <c r="K169" s="23" t="s">
        <v>9</v>
      </c>
      <c r="L169" s="11" t="str">
        <f t="shared" si="5"/>
        <v>mm</v>
      </c>
      <c r="M169" s="29" t="s">
        <v>586</v>
      </c>
      <c r="N169" s="11"/>
      <c r="O169" s="11"/>
      <c r="P169" s="27"/>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t="str">
        <f t="shared" si="4"/>
        <v/>
      </c>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7" t="s">
        <v>587</v>
      </c>
      <c r="I170" s="11">
        <v>40</v>
      </c>
      <c r="J170" s="11">
        <v>20</v>
      </c>
      <c r="K170" s="23" t="s">
        <v>9</v>
      </c>
      <c r="L170" s="11" t="str">
        <f t="shared" si="5"/>
        <v>mm</v>
      </c>
      <c r="M170" s="29" t="s">
        <v>588</v>
      </c>
      <c r="N170" s="11"/>
      <c r="O170" s="11"/>
      <c r="P170" s="27"/>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t="str">
        <f t="shared" si="4"/>
        <v/>
      </c>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474</v>
      </c>
      <c r="I171" s="19"/>
      <c r="J171" s="19"/>
      <c r="K171" s="24"/>
      <c r="L171" s="19"/>
      <c r="M171" s="19"/>
      <c r="N171" s="19"/>
      <c r="O171" s="19"/>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t="str">
        <f t="shared" si="4"/>
        <v/>
      </c>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498</v>
      </c>
      <c r="I172" s="8" t="s">
        <v>521</v>
      </c>
      <c r="J172" s="8" t="s">
        <v>522</v>
      </c>
      <c r="K172" s="22" t="s">
        <v>523</v>
      </c>
      <c r="L172" s="8" t="s">
        <v>524</v>
      </c>
      <c r="M172" s="8" t="s">
        <v>522</v>
      </c>
      <c r="N172" s="8" t="s">
        <v>523</v>
      </c>
      <c r="O172" s="8" t="s">
        <v>3</v>
      </c>
      <c r="P172" s="28"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t="str">
        <f t="shared" si="4"/>
        <v/>
      </c>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7" t="s">
        <v>555</v>
      </c>
      <c r="I173" s="11"/>
      <c r="J173" s="11" t="s">
        <v>480</v>
      </c>
      <c r="K173" s="23" t="s">
        <v>525</v>
      </c>
      <c r="L173" s="11"/>
      <c r="M173" s="11" t="s">
        <v>480</v>
      </c>
      <c r="N173" s="11" t="s">
        <v>525</v>
      </c>
      <c r="O173" s="11" t="str">
        <f t="shared" ref="O173:O180" si="6">INDEX(rngUnitSettings,MATCH("Length",INDEX(rngUnitSettings,,1),0),2)</f>
        <v>mm</v>
      </c>
      <c r="P173" s="29" t="s">
        <v>589</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t="str">
        <f t="shared" si="4"/>
        <v/>
      </c>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7" t="s">
        <v>557</v>
      </c>
      <c r="I174" s="11"/>
      <c r="J174" s="11" t="s">
        <v>480</v>
      </c>
      <c r="K174" s="23" t="s">
        <v>525</v>
      </c>
      <c r="L174" s="11"/>
      <c r="M174" s="11" t="s">
        <v>480</v>
      </c>
      <c r="N174" s="11" t="s">
        <v>525</v>
      </c>
      <c r="O174" s="11" t="str">
        <f t="shared" si="6"/>
        <v>mm</v>
      </c>
      <c r="P174" s="29" t="s">
        <v>590</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t="str">
        <f t="shared" si="4"/>
        <v/>
      </c>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7" t="s">
        <v>559</v>
      </c>
      <c r="I175" s="11"/>
      <c r="J175" s="11" t="s">
        <v>480</v>
      </c>
      <c r="K175" s="23" t="s">
        <v>525</v>
      </c>
      <c r="L175" s="11"/>
      <c r="M175" s="11" t="s">
        <v>480</v>
      </c>
      <c r="N175" s="11" t="s">
        <v>525</v>
      </c>
      <c r="O175" s="11" t="str">
        <f t="shared" si="6"/>
        <v>mm</v>
      </c>
      <c r="P175" s="29" t="s">
        <v>591</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t="str">
        <f t="shared" si="4"/>
        <v/>
      </c>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7" t="s">
        <v>561</v>
      </c>
      <c r="I176" s="11"/>
      <c r="J176" s="11" t="s">
        <v>480</v>
      </c>
      <c r="K176" s="23" t="s">
        <v>525</v>
      </c>
      <c r="L176" s="11"/>
      <c r="M176" s="11" t="s">
        <v>480</v>
      </c>
      <c r="N176" s="11" t="s">
        <v>525</v>
      </c>
      <c r="O176" s="11" t="str">
        <f t="shared" si="6"/>
        <v>mm</v>
      </c>
      <c r="P176" s="29" t="s">
        <v>592</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t="str">
        <f t="shared" si="4"/>
        <v/>
      </c>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7" t="s">
        <v>581</v>
      </c>
      <c r="I177" s="11"/>
      <c r="J177" s="11" t="s">
        <v>480</v>
      </c>
      <c r="K177" s="23" t="s">
        <v>525</v>
      </c>
      <c r="L177" s="11"/>
      <c r="M177" s="11" t="s">
        <v>480</v>
      </c>
      <c r="N177" s="11" t="s">
        <v>525</v>
      </c>
      <c r="O177" s="11" t="str">
        <f t="shared" si="6"/>
        <v>mm</v>
      </c>
      <c r="P177" s="29" t="s">
        <v>593</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t="str">
        <f t="shared" si="4"/>
        <v/>
      </c>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7" t="s">
        <v>583</v>
      </c>
      <c r="I178" s="11"/>
      <c r="J178" s="11" t="s">
        <v>480</v>
      </c>
      <c r="K178" s="23" t="s">
        <v>525</v>
      </c>
      <c r="L178" s="11"/>
      <c r="M178" s="11" t="s">
        <v>480</v>
      </c>
      <c r="N178" s="11" t="s">
        <v>525</v>
      </c>
      <c r="O178" s="11" t="str">
        <f t="shared" si="6"/>
        <v>mm</v>
      </c>
      <c r="P178" s="29" t="s">
        <v>594</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t="str">
        <f t="shared" si="4"/>
        <v/>
      </c>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7" t="s">
        <v>585</v>
      </c>
      <c r="I179" s="11"/>
      <c r="J179" s="11" t="s">
        <v>480</v>
      </c>
      <c r="K179" s="23" t="s">
        <v>525</v>
      </c>
      <c r="L179" s="11"/>
      <c r="M179" s="11" t="s">
        <v>480</v>
      </c>
      <c r="N179" s="11" t="s">
        <v>525</v>
      </c>
      <c r="O179" s="11" t="str">
        <f t="shared" si="6"/>
        <v>mm</v>
      </c>
      <c r="P179" s="29" t="s">
        <v>595</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t="str">
        <f t="shared" si="4"/>
        <v/>
      </c>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7" t="s">
        <v>587</v>
      </c>
      <c r="I180" s="11"/>
      <c r="J180" s="11" t="s">
        <v>480</v>
      </c>
      <c r="K180" s="23" t="s">
        <v>525</v>
      </c>
      <c r="L180" s="11"/>
      <c r="M180" s="11" t="s">
        <v>480</v>
      </c>
      <c r="N180" s="11" t="s">
        <v>525</v>
      </c>
      <c r="O180" s="11" t="str">
        <f t="shared" si="6"/>
        <v>mm</v>
      </c>
      <c r="P180" s="29" t="s">
        <v>596</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t="str">
        <f t="shared" si="4"/>
        <v/>
      </c>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t="str">
        <f t="shared" si="4"/>
        <v/>
      </c>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t="str">
        <f t="shared" si="4"/>
        <v/>
      </c>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t="str">
        <f t="shared" si="4"/>
        <v/>
      </c>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t="str">
        <f t="shared" si="4"/>
        <v/>
      </c>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t="str">
        <f t="shared" si="4"/>
        <v/>
      </c>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t="str">
        <f t="shared" si="4"/>
        <v/>
      </c>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t="str">
        <f t="shared" si="4"/>
        <v/>
      </c>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t="str">
        <f t="shared" si="4"/>
        <v/>
      </c>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t="str">
        <f t="shared" si="4"/>
        <v/>
      </c>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t="str">
        <f t="shared" si="4"/>
        <v/>
      </c>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t="str">
        <f t="shared" si="4"/>
        <v/>
      </c>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t="str">
        <f t="shared" si="4"/>
        <v/>
      </c>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t="str">
        <f t="shared" si="4"/>
        <v/>
      </c>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t="str">
        <f t="shared" ref="DP194:DP257" si="7">IF(ROW(A193)&gt;ROWS(rngLoadCombinations)-1,"",INDEX(rngLoadCombinations,ROW(A193)+1,1))</f>
        <v/>
      </c>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t="str">
        <f t="shared" si="7"/>
        <v/>
      </c>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t="str">
        <f t="shared" si="7"/>
        <v/>
      </c>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t="str">
        <f t="shared" si="7"/>
        <v/>
      </c>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t="str">
        <f t="shared" si="7"/>
        <v/>
      </c>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t="str">
        <f t="shared" si="7"/>
        <v/>
      </c>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t="str">
        <f t="shared" si="7"/>
        <v/>
      </c>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t="str">
        <f t="shared" si="7"/>
        <v/>
      </c>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t="str">
        <f t="shared" si="7"/>
        <v/>
      </c>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t="str">
        <f t="shared" si="7"/>
        <v/>
      </c>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t="str">
        <f t="shared" si="7"/>
        <v/>
      </c>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t="str">
        <f t="shared" si="7"/>
        <v/>
      </c>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t="str">
        <f t="shared" si="7"/>
        <v/>
      </c>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t="str">
        <f t="shared" si="7"/>
        <v/>
      </c>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t="str">
        <f t="shared" si="7"/>
        <v/>
      </c>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t="str">
        <f t="shared" si="7"/>
        <v/>
      </c>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t="str">
        <f t="shared" si="7"/>
        <v/>
      </c>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t="str">
        <f t="shared" si="7"/>
        <v/>
      </c>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t="str">
        <f t="shared" si="7"/>
        <v/>
      </c>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t="str">
        <f t="shared" si="7"/>
        <v/>
      </c>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t="str">
        <f t="shared" si="7"/>
        <v/>
      </c>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t="str">
        <f t="shared" si="7"/>
        <v/>
      </c>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t="str">
        <f t="shared" si="7"/>
        <v/>
      </c>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t="str">
        <f t="shared" si="7"/>
        <v/>
      </c>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t="str">
        <f t="shared" si="7"/>
        <v/>
      </c>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t="str">
        <f t="shared" si="7"/>
        <v/>
      </c>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t="str">
        <f t="shared" si="7"/>
        <v/>
      </c>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t="str">
        <f t="shared" si="7"/>
        <v/>
      </c>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t="str">
        <f t="shared" si="7"/>
        <v/>
      </c>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t="str">
        <f t="shared" si="7"/>
        <v/>
      </c>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t="str">
        <f t="shared" si="7"/>
        <v/>
      </c>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t="str">
        <f t="shared" si="7"/>
        <v/>
      </c>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t="str">
        <f t="shared" si="7"/>
        <v/>
      </c>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t="str">
        <f t="shared" si="7"/>
        <v/>
      </c>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t="str">
        <f t="shared" si="7"/>
        <v/>
      </c>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t="str">
        <f t="shared" si="7"/>
        <v/>
      </c>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t="str">
        <f t="shared" si="7"/>
        <v/>
      </c>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t="str">
        <f t="shared" si="7"/>
        <v/>
      </c>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t="str">
        <f t="shared" si="7"/>
        <v/>
      </c>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t="str">
        <f t="shared" si="7"/>
        <v/>
      </c>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t="str">
        <f t="shared" si="7"/>
        <v/>
      </c>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t="str">
        <f t="shared" si="7"/>
        <v/>
      </c>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t="str">
        <f t="shared" si="7"/>
        <v/>
      </c>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t="str">
        <f t="shared" si="7"/>
        <v/>
      </c>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t="str">
        <f t="shared" si="7"/>
        <v/>
      </c>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t="str">
        <f t="shared" si="7"/>
        <v/>
      </c>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t="str">
        <f t="shared" si="7"/>
        <v/>
      </c>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t="str">
        <f t="shared" si="7"/>
        <v/>
      </c>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t="str">
        <f t="shared" si="7"/>
        <v/>
      </c>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t="str">
        <f t="shared" si="7"/>
        <v/>
      </c>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t="str">
        <f t="shared" si="7"/>
        <v/>
      </c>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t="str">
        <f t="shared" si="7"/>
        <v/>
      </c>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t="str">
        <f t="shared" si="7"/>
        <v/>
      </c>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t="str">
        <f t="shared" si="7"/>
        <v/>
      </c>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t="str">
        <f t="shared" si="7"/>
        <v/>
      </c>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t="str">
        <f t="shared" si="7"/>
        <v/>
      </c>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t="str">
        <f t="shared" si="7"/>
        <v/>
      </c>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t="str">
        <f t="shared" si="7"/>
        <v/>
      </c>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t="str">
        <f t="shared" si="7"/>
        <v/>
      </c>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t="str">
        <f t="shared" si="7"/>
        <v/>
      </c>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t="str">
        <f t="shared" si="7"/>
        <v/>
      </c>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t="str">
        <f t="shared" si="7"/>
        <v/>
      </c>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t="str">
        <f t="shared" si="7"/>
        <v/>
      </c>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t="str">
        <f t="shared" si="7"/>
        <v/>
      </c>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t="str">
        <f t="shared" ref="DP258:DP321" si="8">IF(ROW(A257)&gt;ROWS(rngLoadCombinations)-1,"",INDEX(rngLoadCombinations,ROW(A257)+1,1))</f>
        <v/>
      </c>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t="str">
        <f t="shared" si="8"/>
        <v/>
      </c>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t="str">
        <f t="shared" si="8"/>
        <v/>
      </c>
      <c r="DQ260" s="1"/>
      <c r="DR260" s="1"/>
      <c r="DS260" s="1"/>
      <c r="DT260" s="1"/>
      <c r="DU260" s="1"/>
      <c r="DV260" s="1"/>
      <c r="DW260" s="1"/>
      <c r="DX260" s="1"/>
      <c r="DY260" s="1"/>
      <c r="DZ260" s="1"/>
      <c r="EA260" s="1"/>
      <c r="EB260" s="1"/>
      <c r="EC260" s="1"/>
      <c r="ED260" s="1"/>
      <c r="EE260" s="1"/>
      <c r="EF260" s="1"/>
    </row>
    <row r="261" spans="1:136" x14ac:dyDescent="0.25">
      <c r="DP261" t="str">
        <f t="shared" si="8"/>
        <v/>
      </c>
    </row>
    <row r="262" spans="1:136" x14ac:dyDescent="0.25">
      <c r="DP262" t="str">
        <f t="shared" si="8"/>
        <v/>
      </c>
    </row>
    <row r="263" spans="1:136" x14ac:dyDescent="0.25">
      <c r="DP263" t="str">
        <f t="shared" si="8"/>
        <v/>
      </c>
    </row>
    <row r="264" spans="1:136" x14ac:dyDescent="0.25">
      <c r="DP264" t="str">
        <f t="shared" si="8"/>
        <v/>
      </c>
    </row>
    <row r="265" spans="1:136" x14ac:dyDescent="0.25">
      <c r="DP265" t="str">
        <f t="shared" si="8"/>
        <v/>
      </c>
    </row>
    <row r="266" spans="1:136" x14ac:dyDescent="0.25">
      <c r="DP266" t="str">
        <f t="shared" si="8"/>
        <v/>
      </c>
    </row>
    <row r="267" spans="1:136" x14ac:dyDescent="0.25">
      <c r="DP267" t="str">
        <f t="shared" si="8"/>
        <v/>
      </c>
    </row>
    <row r="268" spans="1:136" x14ac:dyDescent="0.25">
      <c r="DP268" t="str">
        <f t="shared" si="8"/>
        <v/>
      </c>
    </row>
    <row r="269" spans="1:136" x14ac:dyDescent="0.25">
      <c r="DP269" t="str">
        <f t="shared" si="8"/>
        <v/>
      </c>
    </row>
    <row r="270" spans="1:136" x14ac:dyDescent="0.25">
      <c r="DP270" t="str">
        <f t="shared" si="8"/>
        <v/>
      </c>
    </row>
    <row r="271" spans="1:136" x14ac:dyDescent="0.25">
      <c r="DP271" t="str">
        <f t="shared" si="8"/>
        <v/>
      </c>
    </row>
    <row r="272" spans="1:136" x14ac:dyDescent="0.25">
      <c r="DP272" t="str">
        <f t="shared" si="8"/>
        <v/>
      </c>
    </row>
    <row r="273" spans="120:120" x14ac:dyDescent="0.25">
      <c r="DP273" t="str">
        <f t="shared" si="8"/>
        <v/>
      </c>
    </row>
    <row r="274" spans="120:120" x14ac:dyDescent="0.25">
      <c r="DP274" t="str">
        <f t="shared" si="8"/>
        <v/>
      </c>
    </row>
    <row r="275" spans="120:120" x14ac:dyDescent="0.25">
      <c r="DP275" t="str">
        <f t="shared" si="8"/>
        <v/>
      </c>
    </row>
    <row r="276" spans="120:120" x14ac:dyDescent="0.25">
      <c r="DP276" t="str">
        <f t="shared" si="8"/>
        <v/>
      </c>
    </row>
    <row r="277" spans="120:120" x14ac:dyDescent="0.25">
      <c r="DP277" t="str">
        <f t="shared" si="8"/>
        <v/>
      </c>
    </row>
    <row r="278" spans="120:120" x14ac:dyDescent="0.25">
      <c r="DP278" t="str">
        <f t="shared" si="8"/>
        <v/>
      </c>
    </row>
    <row r="279" spans="120:120" x14ac:dyDescent="0.25">
      <c r="DP279" t="str">
        <f t="shared" si="8"/>
        <v/>
      </c>
    </row>
    <row r="280" spans="120:120" x14ac:dyDescent="0.25">
      <c r="DP280" t="str">
        <f t="shared" si="8"/>
        <v/>
      </c>
    </row>
    <row r="281" spans="120:120" x14ac:dyDescent="0.25">
      <c r="DP281" t="str">
        <f t="shared" si="8"/>
        <v/>
      </c>
    </row>
    <row r="282" spans="120:120" x14ac:dyDescent="0.25">
      <c r="DP282" t="str">
        <f t="shared" si="8"/>
        <v/>
      </c>
    </row>
    <row r="283" spans="120:120" x14ac:dyDescent="0.25">
      <c r="DP283" t="str">
        <f t="shared" si="8"/>
        <v/>
      </c>
    </row>
    <row r="284" spans="120:120" x14ac:dyDescent="0.25">
      <c r="DP284" t="str">
        <f t="shared" si="8"/>
        <v/>
      </c>
    </row>
    <row r="285" spans="120:120" x14ac:dyDescent="0.25">
      <c r="DP285" t="str">
        <f t="shared" si="8"/>
        <v/>
      </c>
    </row>
    <row r="286" spans="120:120" x14ac:dyDescent="0.25">
      <c r="DP286" t="str">
        <f t="shared" si="8"/>
        <v/>
      </c>
    </row>
    <row r="287" spans="120:120" x14ac:dyDescent="0.25">
      <c r="DP287" t="str">
        <f t="shared" si="8"/>
        <v/>
      </c>
    </row>
    <row r="288" spans="120:120" x14ac:dyDescent="0.25">
      <c r="DP288" t="str">
        <f t="shared" si="8"/>
        <v/>
      </c>
    </row>
    <row r="289" spans="120:120" x14ac:dyDescent="0.25">
      <c r="DP289" t="str">
        <f t="shared" si="8"/>
        <v/>
      </c>
    </row>
    <row r="290" spans="120:120" x14ac:dyDescent="0.25">
      <c r="DP290" t="str">
        <f t="shared" si="8"/>
        <v/>
      </c>
    </row>
    <row r="291" spans="120:120" x14ac:dyDescent="0.25">
      <c r="DP291" t="str">
        <f t="shared" si="8"/>
        <v/>
      </c>
    </row>
    <row r="292" spans="120:120" x14ac:dyDescent="0.25">
      <c r="DP292" t="str">
        <f t="shared" si="8"/>
        <v/>
      </c>
    </row>
    <row r="293" spans="120:120" x14ac:dyDescent="0.25">
      <c r="DP293" t="str">
        <f t="shared" si="8"/>
        <v/>
      </c>
    </row>
    <row r="294" spans="120:120" x14ac:dyDescent="0.25">
      <c r="DP294" t="str">
        <f t="shared" si="8"/>
        <v/>
      </c>
    </row>
    <row r="295" spans="120:120" x14ac:dyDescent="0.25">
      <c r="DP295" t="str">
        <f t="shared" si="8"/>
        <v/>
      </c>
    </row>
    <row r="296" spans="120:120" x14ac:dyDescent="0.25">
      <c r="DP296" t="str">
        <f t="shared" si="8"/>
        <v/>
      </c>
    </row>
    <row r="297" spans="120:120" x14ac:dyDescent="0.25">
      <c r="DP297" t="str">
        <f t="shared" si="8"/>
        <v/>
      </c>
    </row>
    <row r="298" spans="120:120" x14ac:dyDescent="0.25">
      <c r="DP298" t="str">
        <f t="shared" si="8"/>
        <v/>
      </c>
    </row>
    <row r="299" spans="120:120" x14ac:dyDescent="0.25">
      <c r="DP299" t="str">
        <f t="shared" si="8"/>
        <v/>
      </c>
    </row>
    <row r="300" spans="120:120" x14ac:dyDescent="0.25">
      <c r="DP300" t="str">
        <f t="shared" si="8"/>
        <v/>
      </c>
    </row>
    <row r="301" spans="120:120" x14ac:dyDescent="0.25">
      <c r="DP301" t="str">
        <f t="shared" si="8"/>
        <v/>
      </c>
    </row>
    <row r="302" spans="120:120" x14ac:dyDescent="0.25">
      <c r="DP302" t="str">
        <f t="shared" si="8"/>
        <v/>
      </c>
    </row>
    <row r="303" spans="120:120" x14ac:dyDescent="0.25">
      <c r="DP303" t="str">
        <f t="shared" si="8"/>
        <v/>
      </c>
    </row>
    <row r="304" spans="120:120" x14ac:dyDescent="0.25">
      <c r="DP304" t="str">
        <f t="shared" si="8"/>
        <v/>
      </c>
    </row>
    <row r="305" spans="120:120" x14ac:dyDescent="0.25">
      <c r="DP305" t="str">
        <f t="shared" si="8"/>
        <v/>
      </c>
    </row>
    <row r="306" spans="120:120" x14ac:dyDescent="0.25">
      <c r="DP306" t="str">
        <f t="shared" si="8"/>
        <v/>
      </c>
    </row>
    <row r="307" spans="120:120" x14ac:dyDescent="0.25">
      <c r="DP307" t="str">
        <f t="shared" si="8"/>
        <v/>
      </c>
    </row>
    <row r="308" spans="120:120" x14ac:dyDescent="0.25">
      <c r="DP308" t="str">
        <f t="shared" si="8"/>
        <v/>
      </c>
    </row>
    <row r="309" spans="120:120" x14ac:dyDescent="0.25">
      <c r="DP309" t="str">
        <f t="shared" si="8"/>
        <v/>
      </c>
    </row>
    <row r="310" spans="120:120" x14ac:dyDescent="0.25">
      <c r="DP310" t="str">
        <f t="shared" si="8"/>
        <v/>
      </c>
    </row>
    <row r="311" spans="120:120" x14ac:dyDescent="0.25">
      <c r="DP311" t="str">
        <f t="shared" si="8"/>
        <v/>
      </c>
    </row>
    <row r="312" spans="120:120" x14ac:dyDescent="0.25">
      <c r="DP312" t="str">
        <f t="shared" si="8"/>
        <v/>
      </c>
    </row>
    <row r="313" spans="120:120" x14ac:dyDescent="0.25">
      <c r="DP313" t="str">
        <f t="shared" si="8"/>
        <v/>
      </c>
    </row>
    <row r="314" spans="120:120" x14ac:dyDescent="0.25">
      <c r="DP314" t="str">
        <f t="shared" si="8"/>
        <v/>
      </c>
    </row>
    <row r="315" spans="120:120" x14ac:dyDescent="0.25">
      <c r="DP315" t="str">
        <f t="shared" si="8"/>
        <v/>
      </c>
    </row>
    <row r="316" spans="120:120" x14ac:dyDescent="0.25">
      <c r="DP316" t="str">
        <f t="shared" si="8"/>
        <v/>
      </c>
    </row>
    <row r="317" spans="120:120" x14ac:dyDescent="0.25">
      <c r="DP317" t="str">
        <f t="shared" si="8"/>
        <v/>
      </c>
    </row>
    <row r="318" spans="120:120" x14ac:dyDescent="0.25">
      <c r="DP318" t="str">
        <f t="shared" si="8"/>
        <v/>
      </c>
    </row>
    <row r="319" spans="120:120" x14ac:dyDescent="0.25">
      <c r="DP319" t="str">
        <f t="shared" si="8"/>
        <v/>
      </c>
    </row>
    <row r="320" spans="120:120" x14ac:dyDescent="0.25">
      <c r="DP320" t="str">
        <f t="shared" si="8"/>
        <v/>
      </c>
    </row>
    <row r="321" spans="120:120" x14ac:dyDescent="0.25">
      <c r="DP321" t="str">
        <f t="shared" si="8"/>
        <v/>
      </c>
    </row>
    <row r="322" spans="120:120" x14ac:dyDescent="0.25">
      <c r="DP322" t="str">
        <f t="shared" ref="DP322:DP385" si="9">IF(ROW(A321)&gt;ROWS(rngLoadCombinations)-1,"",INDEX(rngLoadCombinations,ROW(A321)+1,1))</f>
        <v/>
      </c>
    </row>
    <row r="323" spans="120:120" x14ac:dyDescent="0.25">
      <c r="DP323" t="str">
        <f t="shared" si="9"/>
        <v/>
      </c>
    </row>
    <row r="324" spans="120:120" x14ac:dyDescent="0.25">
      <c r="DP324" t="str">
        <f t="shared" si="9"/>
        <v/>
      </c>
    </row>
    <row r="325" spans="120:120" x14ac:dyDescent="0.25">
      <c r="DP325" t="str">
        <f t="shared" si="9"/>
        <v/>
      </c>
    </row>
    <row r="326" spans="120:120" x14ac:dyDescent="0.25">
      <c r="DP326" t="str">
        <f t="shared" si="9"/>
        <v/>
      </c>
    </row>
    <row r="327" spans="120:120" x14ac:dyDescent="0.25">
      <c r="DP327" t="str">
        <f t="shared" si="9"/>
        <v/>
      </c>
    </row>
    <row r="328" spans="120:120" x14ac:dyDescent="0.25">
      <c r="DP328" t="str">
        <f t="shared" si="9"/>
        <v/>
      </c>
    </row>
    <row r="329" spans="120:120" x14ac:dyDescent="0.25">
      <c r="DP329" t="str">
        <f t="shared" si="9"/>
        <v/>
      </c>
    </row>
    <row r="330" spans="120:120" x14ac:dyDescent="0.25">
      <c r="DP330" t="str">
        <f t="shared" si="9"/>
        <v/>
      </c>
    </row>
    <row r="331" spans="120:120" x14ac:dyDescent="0.25">
      <c r="DP331" t="str">
        <f t="shared" si="9"/>
        <v/>
      </c>
    </row>
    <row r="332" spans="120:120" x14ac:dyDescent="0.25">
      <c r="DP332" t="str">
        <f t="shared" si="9"/>
        <v/>
      </c>
    </row>
    <row r="333" spans="120:120" x14ac:dyDescent="0.25">
      <c r="DP333" t="str">
        <f t="shared" si="9"/>
        <v/>
      </c>
    </row>
    <row r="334" spans="120:120" x14ac:dyDescent="0.25">
      <c r="DP334" t="str">
        <f t="shared" si="9"/>
        <v/>
      </c>
    </row>
    <row r="335" spans="120:120" x14ac:dyDescent="0.25">
      <c r="DP335" t="str">
        <f t="shared" si="9"/>
        <v/>
      </c>
    </row>
    <row r="336" spans="120:120" x14ac:dyDescent="0.25">
      <c r="DP336" t="str">
        <f t="shared" si="9"/>
        <v/>
      </c>
    </row>
    <row r="337" spans="120:120" x14ac:dyDescent="0.25">
      <c r="DP337" t="str">
        <f t="shared" si="9"/>
        <v/>
      </c>
    </row>
    <row r="338" spans="120:120" x14ac:dyDescent="0.25">
      <c r="DP338" t="str">
        <f t="shared" si="9"/>
        <v/>
      </c>
    </row>
    <row r="339" spans="120:120" x14ac:dyDescent="0.25">
      <c r="DP339" t="str">
        <f t="shared" si="9"/>
        <v/>
      </c>
    </row>
    <row r="340" spans="120:120" x14ac:dyDescent="0.25">
      <c r="DP340" t="str">
        <f t="shared" si="9"/>
        <v/>
      </c>
    </row>
    <row r="341" spans="120:120" x14ac:dyDescent="0.25">
      <c r="DP341" t="str">
        <f t="shared" si="9"/>
        <v/>
      </c>
    </row>
    <row r="342" spans="120:120" x14ac:dyDescent="0.25">
      <c r="DP342" t="str">
        <f t="shared" si="9"/>
        <v/>
      </c>
    </row>
    <row r="343" spans="120:120" x14ac:dyDescent="0.25">
      <c r="DP343" t="str">
        <f t="shared" si="9"/>
        <v/>
      </c>
    </row>
    <row r="344" spans="120:120" x14ac:dyDescent="0.25">
      <c r="DP344" t="str">
        <f t="shared" si="9"/>
        <v/>
      </c>
    </row>
    <row r="345" spans="120:120" x14ac:dyDescent="0.25">
      <c r="DP345" t="str">
        <f t="shared" si="9"/>
        <v/>
      </c>
    </row>
    <row r="346" spans="120:120" x14ac:dyDescent="0.25">
      <c r="DP346" t="str">
        <f t="shared" si="9"/>
        <v/>
      </c>
    </row>
    <row r="347" spans="120:120" x14ac:dyDescent="0.25">
      <c r="DP347" t="str">
        <f t="shared" si="9"/>
        <v/>
      </c>
    </row>
    <row r="348" spans="120:120" x14ac:dyDescent="0.25">
      <c r="DP348" t="str">
        <f t="shared" si="9"/>
        <v/>
      </c>
    </row>
    <row r="349" spans="120:120" x14ac:dyDescent="0.25">
      <c r="DP349" t="str">
        <f t="shared" si="9"/>
        <v/>
      </c>
    </row>
    <row r="350" spans="120:120" x14ac:dyDescent="0.25">
      <c r="DP350" t="str">
        <f t="shared" si="9"/>
        <v/>
      </c>
    </row>
    <row r="351" spans="120:120" x14ac:dyDescent="0.25">
      <c r="DP351" t="str">
        <f t="shared" si="9"/>
        <v/>
      </c>
    </row>
    <row r="352" spans="120:120" x14ac:dyDescent="0.25">
      <c r="DP352" t="str">
        <f t="shared" si="9"/>
        <v/>
      </c>
    </row>
    <row r="353" spans="120:120" x14ac:dyDescent="0.25">
      <c r="DP353" t="str">
        <f t="shared" si="9"/>
        <v/>
      </c>
    </row>
    <row r="354" spans="120:120" x14ac:dyDescent="0.25">
      <c r="DP354" t="str">
        <f t="shared" si="9"/>
        <v/>
      </c>
    </row>
    <row r="355" spans="120:120" x14ac:dyDescent="0.25">
      <c r="DP355" t="str">
        <f t="shared" si="9"/>
        <v/>
      </c>
    </row>
    <row r="356" spans="120:120" x14ac:dyDescent="0.25">
      <c r="DP356" t="str">
        <f t="shared" si="9"/>
        <v/>
      </c>
    </row>
    <row r="357" spans="120:120" x14ac:dyDescent="0.25">
      <c r="DP357" t="str">
        <f t="shared" si="9"/>
        <v/>
      </c>
    </row>
    <row r="358" spans="120:120" x14ac:dyDescent="0.25">
      <c r="DP358" t="str">
        <f t="shared" si="9"/>
        <v/>
      </c>
    </row>
    <row r="359" spans="120:120" x14ac:dyDescent="0.25">
      <c r="DP359" t="str">
        <f t="shared" si="9"/>
        <v/>
      </c>
    </row>
    <row r="360" spans="120:120" x14ac:dyDescent="0.25">
      <c r="DP360" t="str">
        <f t="shared" si="9"/>
        <v/>
      </c>
    </row>
    <row r="361" spans="120:120" x14ac:dyDescent="0.25">
      <c r="DP361" t="str">
        <f t="shared" si="9"/>
        <v/>
      </c>
    </row>
    <row r="362" spans="120:120" x14ac:dyDescent="0.25">
      <c r="DP362" t="str">
        <f t="shared" si="9"/>
        <v/>
      </c>
    </row>
    <row r="363" spans="120:120" x14ac:dyDescent="0.25">
      <c r="DP363" t="str">
        <f t="shared" si="9"/>
        <v/>
      </c>
    </row>
    <row r="364" spans="120:120" x14ac:dyDescent="0.25">
      <c r="DP364" t="str">
        <f t="shared" si="9"/>
        <v/>
      </c>
    </row>
    <row r="365" spans="120:120" x14ac:dyDescent="0.25">
      <c r="DP365" t="str">
        <f t="shared" si="9"/>
        <v/>
      </c>
    </row>
    <row r="366" spans="120:120" x14ac:dyDescent="0.25">
      <c r="DP366" t="str">
        <f t="shared" si="9"/>
        <v/>
      </c>
    </row>
    <row r="367" spans="120:120" x14ac:dyDescent="0.25">
      <c r="DP367" t="str">
        <f t="shared" si="9"/>
        <v/>
      </c>
    </row>
    <row r="368" spans="120:120" x14ac:dyDescent="0.25">
      <c r="DP368" t="str">
        <f t="shared" si="9"/>
        <v/>
      </c>
    </row>
    <row r="369" spans="120:120" x14ac:dyDescent="0.25">
      <c r="DP369" t="str">
        <f t="shared" si="9"/>
        <v/>
      </c>
    </row>
    <row r="370" spans="120:120" x14ac:dyDescent="0.25">
      <c r="DP370" t="str">
        <f t="shared" si="9"/>
        <v/>
      </c>
    </row>
    <row r="371" spans="120:120" x14ac:dyDescent="0.25">
      <c r="DP371" t="str">
        <f t="shared" si="9"/>
        <v/>
      </c>
    </row>
    <row r="372" spans="120:120" x14ac:dyDescent="0.25">
      <c r="DP372" t="str">
        <f t="shared" si="9"/>
        <v/>
      </c>
    </row>
    <row r="373" spans="120:120" x14ac:dyDescent="0.25">
      <c r="DP373" t="str">
        <f t="shared" si="9"/>
        <v/>
      </c>
    </row>
    <row r="374" spans="120:120" x14ac:dyDescent="0.25">
      <c r="DP374" t="str">
        <f t="shared" si="9"/>
        <v/>
      </c>
    </row>
    <row r="375" spans="120:120" x14ac:dyDescent="0.25">
      <c r="DP375" t="str">
        <f t="shared" si="9"/>
        <v/>
      </c>
    </row>
    <row r="376" spans="120:120" x14ac:dyDescent="0.25">
      <c r="DP376" t="str">
        <f t="shared" si="9"/>
        <v/>
      </c>
    </row>
    <row r="377" spans="120:120" x14ac:dyDescent="0.25">
      <c r="DP377" t="str">
        <f t="shared" si="9"/>
        <v/>
      </c>
    </row>
    <row r="378" spans="120:120" x14ac:dyDescent="0.25">
      <c r="DP378" t="str">
        <f t="shared" si="9"/>
        <v/>
      </c>
    </row>
    <row r="379" spans="120:120" x14ac:dyDescent="0.25">
      <c r="DP379" t="str">
        <f t="shared" si="9"/>
        <v/>
      </c>
    </row>
    <row r="380" spans="120:120" x14ac:dyDescent="0.25">
      <c r="DP380" t="str">
        <f t="shared" si="9"/>
        <v/>
      </c>
    </row>
    <row r="381" spans="120:120" x14ac:dyDescent="0.25">
      <c r="DP381" t="str">
        <f t="shared" si="9"/>
        <v/>
      </c>
    </row>
    <row r="382" spans="120:120" x14ac:dyDescent="0.25">
      <c r="DP382" t="str">
        <f t="shared" si="9"/>
        <v/>
      </c>
    </row>
    <row r="383" spans="120:120" x14ac:dyDescent="0.25">
      <c r="DP383" t="str">
        <f t="shared" si="9"/>
        <v/>
      </c>
    </row>
    <row r="384" spans="120:120" x14ac:dyDescent="0.25">
      <c r="DP384" t="str">
        <f t="shared" si="9"/>
        <v/>
      </c>
    </row>
    <row r="385" spans="120:120" x14ac:dyDescent="0.25">
      <c r="DP385" t="str">
        <f t="shared" si="9"/>
        <v/>
      </c>
    </row>
    <row r="386" spans="120:120" x14ac:dyDescent="0.25">
      <c r="DP386" t="str">
        <f t="shared" ref="DP386:DP449" si="10">IF(ROW(A385)&gt;ROWS(rngLoadCombinations)-1,"",INDEX(rngLoadCombinations,ROW(A385)+1,1))</f>
        <v/>
      </c>
    </row>
    <row r="387" spans="120:120" x14ac:dyDescent="0.25">
      <c r="DP387" t="str">
        <f t="shared" si="10"/>
        <v/>
      </c>
    </row>
    <row r="388" spans="120:120" x14ac:dyDescent="0.25">
      <c r="DP388" t="str">
        <f t="shared" si="10"/>
        <v/>
      </c>
    </row>
    <row r="389" spans="120:120" x14ac:dyDescent="0.25">
      <c r="DP389" t="str">
        <f t="shared" si="10"/>
        <v/>
      </c>
    </row>
    <row r="390" spans="120:120" x14ac:dyDescent="0.25">
      <c r="DP390" t="str">
        <f t="shared" si="10"/>
        <v/>
      </c>
    </row>
    <row r="391" spans="120:120" x14ac:dyDescent="0.25">
      <c r="DP391" t="str">
        <f t="shared" si="10"/>
        <v/>
      </c>
    </row>
    <row r="392" spans="120:120" x14ac:dyDescent="0.25">
      <c r="DP392" t="str">
        <f t="shared" si="10"/>
        <v/>
      </c>
    </row>
    <row r="393" spans="120:120" x14ac:dyDescent="0.25">
      <c r="DP393" t="str">
        <f t="shared" si="10"/>
        <v/>
      </c>
    </row>
    <row r="394" spans="120:120" x14ac:dyDescent="0.25">
      <c r="DP394" t="str">
        <f t="shared" si="10"/>
        <v/>
      </c>
    </row>
    <row r="395" spans="120:120" x14ac:dyDescent="0.25">
      <c r="DP395" t="str">
        <f t="shared" si="10"/>
        <v/>
      </c>
    </row>
    <row r="396" spans="120:120" x14ac:dyDescent="0.25">
      <c r="DP396" t="str">
        <f t="shared" si="10"/>
        <v/>
      </c>
    </row>
    <row r="397" spans="120:120" x14ac:dyDescent="0.25">
      <c r="DP397" t="str">
        <f t="shared" si="10"/>
        <v/>
      </c>
    </row>
    <row r="398" spans="120:120" x14ac:dyDescent="0.25">
      <c r="DP398" t="str">
        <f t="shared" si="10"/>
        <v/>
      </c>
    </row>
    <row r="399" spans="120:120" x14ac:dyDescent="0.25">
      <c r="DP399" t="str">
        <f t="shared" si="10"/>
        <v/>
      </c>
    </row>
    <row r="400" spans="120:120" x14ac:dyDescent="0.25">
      <c r="DP400" t="str">
        <f t="shared" si="10"/>
        <v/>
      </c>
    </row>
    <row r="401" spans="120:120" x14ac:dyDescent="0.25">
      <c r="DP401" t="str">
        <f t="shared" si="10"/>
        <v/>
      </c>
    </row>
    <row r="402" spans="120:120" x14ac:dyDescent="0.25">
      <c r="DP402" t="str">
        <f t="shared" si="10"/>
        <v/>
      </c>
    </row>
    <row r="403" spans="120:120" x14ac:dyDescent="0.25">
      <c r="DP403" t="str">
        <f t="shared" si="10"/>
        <v/>
      </c>
    </row>
    <row r="404" spans="120:120" x14ac:dyDescent="0.25">
      <c r="DP404" t="str">
        <f t="shared" si="10"/>
        <v/>
      </c>
    </row>
    <row r="405" spans="120:120" x14ac:dyDescent="0.25">
      <c r="DP405" t="str">
        <f t="shared" si="10"/>
        <v/>
      </c>
    </row>
    <row r="406" spans="120:120" x14ac:dyDescent="0.25">
      <c r="DP406" t="str">
        <f t="shared" si="10"/>
        <v/>
      </c>
    </row>
    <row r="407" spans="120:120" x14ac:dyDescent="0.25">
      <c r="DP407" t="str">
        <f t="shared" si="10"/>
        <v/>
      </c>
    </row>
    <row r="408" spans="120:120" x14ac:dyDescent="0.25">
      <c r="DP408" t="str">
        <f t="shared" si="10"/>
        <v/>
      </c>
    </row>
    <row r="409" spans="120:120" x14ac:dyDescent="0.25">
      <c r="DP409" t="str">
        <f t="shared" si="10"/>
        <v/>
      </c>
    </row>
    <row r="410" spans="120:120" x14ac:dyDescent="0.25">
      <c r="DP410" t="str">
        <f t="shared" si="10"/>
        <v/>
      </c>
    </row>
    <row r="411" spans="120:120" x14ac:dyDescent="0.25">
      <c r="DP411" t="str">
        <f t="shared" si="10"/>
        <v/>
      </c>
    </row>
    <row r="412" spans="120:120" x14ac:dyDescent="0.25">
      <c r="DP412" t="str">
        <f t="shared" si="10"/>
        <v/>
      </c>
    </row>
    <row r="413" spans="120:120" x14ac:dyDescent="0.25">
      <c r="DP413" t="str">
        <f t="shared" si="10"/>
        <v/>
      </c>
    </row>
    <row r="414" spans="120:120" x14ac:dyDescent="0.25">
      <c r="DP414" t="str">
        <f t="shared" si="10"/>
        <v/>
      </c>
    </row>
    <row r="415" spans="120:120" x14ac:dyDescent="0.25">
      <c r="DP415" t="str">
        <f t="shared" si="10"/>
        <v/>
      </c>
    </row>
    <row r="416" spans="120:120" x14ac:dyDescent="0.25">
      <c r="DP416" t="str">
        <f t="shared" si="10"/>
        <v/>
      </c>
    </row>
    <row r="417" spans="120:120" x14ac:dyDescent="0.25">
      <c r="DP417" t="str">
        <f t="shared" si="10"/>
        <v/>
      </c>
    </row>
    <row r="418" spans="120:120" x14ac:dyDescent="0.25">
      <c r="DP418" t="str">
        <f t="shared" si="10"/>
        <v/>
      </c>
    </row>
    <row r="419" spans="120:120" x14ac:dyDescent="0.25">
      <c r="DP419" t="str">
        <f t="shared" si="10"/>
        <v/>
      </c>
    </row>
    <row r="420" spans="120:120" x14ac:dyDescent="0.25">
      <c r="DP420" t="str">
        <f t="shared" si="10"/>
        <v/>
      </c>
    </row>
    <row r="421" spans="120:120" x14ac:dyDescent="0.25">
      <c r="DP421" t="str">
        <f t="shared" si="10"/>
        <v/>
      </c>
    </row>
    <row r="422" spans="120:120" x14ac:dyDescent="0.25">
      <c r="DP422" t="str">
        <f t="shared" si="10"/>
        <v/>
      </c>
    </row>
    <row r="423" spans="120:120" x14ac:dyDescent="0.25">
      <c r="DP423" t="str">
        <f t="shared" si="10"/>
        <v/>
      </c>
    </row>
    <row r="424" spans="120:120" x14ac:dyDescent="0.25">
      <c r="DP424" t="str">
        <f t="shared" si="10"/>
        <v/>
      </c>
    </row>
    <row r="425" spans="120:120" x14ac:dyDescent="0.25">
      <c r="DP425" t="str">
        <f t="shared" si="10"/>
        <v/>
      </c>
    </row>
    <row r="426" spans="120:120" x14ac:dyDescent="0.25">
      <c r="DP426" t="str">
        <f t="shared" si="10"/>
        <v/>
      </c>
    </row>
    <row r="427" spans="120:120" x14ac:dyDescent="0.25">
      <c r="DP427" t="str">
        <f t="shared" si="10"/>
        <v/>
      </c>
    </row>
    <row r="428" spans="120:120" x14ac:dyDescent="0.25">
      <c r="DP428" t="str">
        <f t="shared" si="10"/>
        <v/>
      </c>
    </row>
    <row r="429" spans="120:120" x14ac:dyDescent="0.25">
      <c r="DP429" t="str">
        <f t="shared" si="10"/>
        <v/>
      </c>
    </row>
    <row r="430" spans="120:120" x14ac:dyDescent="0.25">
      <c r="DP430" t="str">
        <f t="shared" si="10"/>
        <v/>
      </c>
    </row>
    <row r="431" spans="120:120" x14ac:dyDescent="0.25">
      <c r="DP431" t="str">
        <f t="shared" si="10"/>
        <v/>
      </c>
    </row>
    <row r="432" spans="120:120" x14ac:dyDescent="0.25">
      <c r="DP432" t="str">
        <f t="shared" si="10"/>
        <v/>
      </c>
    </row>
    <row r="433" spans="120:120" x14ac:dyDescent="0.25">
      <c r="DP433" t="str">
        <f t="shared" si="10"/>
        <v/>
      </c>
    </row>
    <row r="434" spans="120:120" x14ac:dyDescent="0.25">
      <c r="DP434" t="str">
        <f t="shared" si="10"/>
        <v/>
      </c>
    </row>
    <row r="435" spans="120:120" x14ac:dyDescent="0.25">
      <c r="DP435" t="str">
        <f t="shared" si="10"/>
        <v/>
      </c>
    </row>
    <row r="436" spans="120:120" x14ac:dyDescent="0.25">
      <c r="DP436" t="str">
        <f t="shared" si="10"/>
        <v/>
      </c>
    </row>
    <row r="437" spans="120:120" x14ac:dyDescent="0.25">
      <c r="DP437" t="str">
        <f t="shared" si="10"/>
        <v/>
      </c>
    </row>
    <row r="438" spans="120:120" x14ac:dyDescent="0.25">
      <c r="DP438" t="str">
        <f t="shared" si="10"/>
        <v/>
      </c>
    </row>
    <row r="439" spans="120:120" x14ac:dyDescent="0.25">
      <c r="DP439" t="str">
        <f t="shared" si="10"/>
        <v/>
      </c>
    </row>
    <row r="440" spans="120:120" x14ac:dyDescent="0.25">
      <c r="DP440" t="str">
        <f t="shared" si="10"/>
        <v/>
      </c>
    </row>
    <row r="441" spans="120:120" x14ac:dyDescent="0.25">
      <c r="DP441" t="str">
        <f t="shared" si="10"/>
        <v/>
      </c>
    </row>
    <row r="442" spans="120:120" x14ac:dyDescent="0.25">
      <c r="DP442" t="str">
        <f t="shared" si="10"/>
        <v/>
      </c>
    </row>
    <row r="443" spans="120:120" x14ac:dyDescent="0.25">
      <c r="DP443" t="str">
        <f t="shared" si="10"/>
        <v/>
      </c>
    </row>
    <row r="444" spans="120:120" x14ac:dyDescent="0.25">
      <c r="DP444" t="str">
        <f t="shared" si="10"/>
        <v/>
      </c>
    </row>
    <row r="445" spans="120:120" x14ac:dyDescent="0.25">
      <c r="DP445" t="str">
        <f t="shared" si="10"/>
        <v/>
      </c>
    </row>
    <row r="446" spans="120:120" x14ac:dyDescent="0.25">
      <c r="DP446" t="str">
        <f t="shared" si="10"/>
        <v/>
      </c>
    </row>
    <row r="447" spans="120:120" x14ac:dyDescent="0.25">
      <c r="DP447" t="str">
        <f t="shared" si="10"/>
        <v/>
      </c>
    </row>
    <row r="448" spans="120:120" x14ac:dyDescent="0.25">
      <c r="DP448" t="str">
        <f t="shared" si="10"/>
        <v/>
      </c>
    </row>
    <row r="449" spans="120:120" x14ac:dyDescent="0.25">
      <c r="DP449" t="str">
        <f t="shared" si="10"/>
        <v/>
      </c>
    </row>
    <row r="450" spans="120:120" x14ac:dyDescent="0.25">
      <c r="DP450" t="str">
        <f t="shared" ref="DP450:DP501" si="11">IF(ROW(A449)&gt;ROWS(rngLoadCombinations)-1,"",INDEX(rngLoadCombinations,ROW(A449)+1,1))</f>
        <v/>
      </c>
    </row>
    <row r="451" spans="120:120" x14ac:dyDescent="0.25">
      <c r="DP451" t="str">
        <f t="shared" si="11"/>
        <v/>
      </c>
    </row>
    <row r="452" spans="120:120" x14ac:dyDescent="0.25">
      <c r="DP452" t="str">
        <f t="shared" si="11"/>
        <v/>
      </c>
    </row>
    <row r="453" spans="120:120" x14ac:dyDescent="0.25">
      <c r="DP453" t="str">
        <f t="shared" si="11"/>
        <v/>
      </c>
    </row>
    <row r="454" spans="120:120" x14ac:dyDescent="0.25">
      <c r="DP454" t="str">
        <f t="shared" si="11"/>
        <v/>
      </c>
    </row>
    <row r="455" spans="120:120" x14ac:dyDescent="0.25">
      <c r="DP455" t="str">
        <f t="shared" si="11"/>
        <v/>
      </c>
    </row>
    <row r="456" spans="120:120" x14ac:dyDescent="0.25">
      <c r="DP456" t="str">
        <f t="shared" si="11"/>
        <v/>
      </c>
    </row>
    <row r="457" spans="120:120" x14ac:dyDescent="0.25">
      <c r="DP457" t="str">
        <f t="shared" si="11"/>
        <v/>
      </c>
    </row>
    <row r="458" spans="120:120" x14ac:dyDescent="0.25">
      <c r="DP458" t="str">
        <f t="shared" si="11"/>
        <v/>
      </c>
    </row>
    <row r="459" spans="120:120" x14ac:dyDescent="0.25">
      <c r="DP459" t="str">
        <f t="shared" si="11"/>
        <v/>
      </c>
    </row>
    <row r="460" spans="120:120" x14ac:dyDescent="0.25">
      <c r="DP460" t="str">
        <f t="shared" si="11"/>
        <v/>
      </c>
    </row>
    <row r="461" spans="120:120" x14ac:dyDescent="0.25">
      <c r="DP461" t="str">
        <f t="shared" si="11"/>
        <v/>
      </c>
    </row>
    <row r="462" spans="120:120" x14ac:dyDescent="0.25">
      <c r="DP462" t="str">
        <f t="shared" si="11"/>
        <v/>
      </c>
    </row>
    <row r="463" spans="120:120" x14ac:dyDescent="0.25">
      <c r="DP463" t="str">
        <f t="shared" si="11"/>
        <v/>
      </c>
    </row>
    <row r="464" spans="120:120" x14ac:dyDescent="0.25">
      <c r="DP464" t="str">
        <f t="shared" si="11"/>
        <v/>
      </c>
    </row>
    <row r="465" spans="120:120" x14ac:dyDescent="0.25">
      <c r="DP465" t="str">
        <f t="shared" si="11"/>
        <v/>
      </c>
    </row>
    <row r="466" spans="120:120" x14ac:dyDescent="0.25">
      <c r="DP466" t="str">
        <f t="shared" si="11"/>
        <v/>
      </c>
    </row>
    <row r="467" spans="120:120" x14ac:dyDescent="0.25">
      <c r="DP467" t="str">
        <f t="shared" si="11"/>
        <v/>
      </c>
    </row>
    <row r="468" spans="120:120" x14ac:dyDescent="0.25">
      <c r="DP468" t="str">
        <f t="shared" si="11"/>
        <v/>
      </c>
    </row>
    <row r="469" spans="120:120" x14ac:dyDescent="0.25">
      <c r="DP469" t="str">
        <f t="shared" si="11"/>
        <v/>
      </c>
    </row>
    <row r="470" spans="120:120" x14ac:dyDescent="0.25">
      <c r="DP470" t="str">
        <f t="shared" si="11"/>
        <v/>
      </c>
    </row>
    <row r="471" spans="120:120" x14ac:dyDescent="0.25">
      <c r="DP471" t="str">
        <f t="shared" si="11"/>
        <v/>
      </c>
    </row>
    <row r="472" spans="120:120" x14ac:dyDescent="0.25">
      <c r="DP472" t="str">
        <f t="shared" si="11"/>
        <v/>
      </c>
    </row>
    <row r="473" spans="120:120" x14ac:dyDescent="0.25">
      <c r="DP473" t="str">
        <f t="shared" si="11"/>
        <v/>
      </c>
    </row>
    <row r="474" spans="120:120" x14ac:dyDescent="0.25">
      <c r="DP474" t="str">
        <f t="shared" si="11"/>
        <v/>
      </c>
    </row>
    <row r="475" spans="120:120" x14ac:dyDescent="0.25">
      <c r="DP475" t="str">
        <f t="shared" si="11"/>
        <v/>
      </c>
    </row>
    <row r="476" spans="120:120" x14ac:dyDescent="0.25">
      <c r="DP476" t="str">
        <f t="shared" si="11"/>
        <v/>
      </c>
    </row>
    <row r="477" spans="120:120" x14ac:dyDescent="0.25">
      <c r="DP477" t="str">
        <f t="shared" si="11"/>
        <v/>
      </c>
    </row>
    <row r="478" spans="120:120" x14ac:dyDescent="0.25">
      <c r="DP478" t="str">
        <f t="shared" si="11"/>
        <v/>
      </c>
    </row>
    <row r="479" spans="120:120" x14ac:dyDescent="0.25">
      <c r="DP479" t="str">
        <f t="shared" si="11"/>
        <v/>
      </c>
    </row>
    <row r="480" spans="120:120" x14ac:dyDescent="0.25">
      <c r="DP480" t="str">
        <f t="shared" si="11"/>
        <v/>
      </c>
    </row>
    <row r="481" spans="120:120" x14ac:dyDescent="0.25">
      <c r="DP481" t="str">
        <f t="shared" si="11"/>
        <v/>
      </c>
    </row>
    <row r="482" spans="120:120" x14ac:dyDescent="0.25">
      <c r="DP482" t="str">
        <f t="shared" si="11"/>
        <v/>
      </c>
    </row>
    <row r="483" spans="120:120" x14ac:dyDescent="0.25">
      <c r="DP483" t="str">
        <f t="shared" si="11"/>
        <v/>
      </c>
    </row>
    <row r="484" spans="120:120" x14ac:dyDescent="0.25">
      <c r="DP484" t="str">
        <f t="shared" si="11"/>
        <v/>
      </c>
    </row>
    <row r="485" spans="120:120" x14ac:dyDescent="0.25">
      <c r="DP485" t="str">
        <f t="shared" si="11"/>
        <v/>
      </c>
    </row>
    <row r="486" spans="120:120" x14ac:dyDescent="0.25">
      <c r="DP486" t="str">
        <f t="shared" si="11"/>
        <v/>
      </c>
    </row>
    <row r="487" spans="120:120" x14ac:dyDescent="0.25">
      <c r="DP487" t="str">
        <f t="shared" si="11"/>
        <v/>
      </c>
    </row>
    <row r="488" spans="120:120" x14ac:dyDescent="0.25">
      <c r="DP488" t="str">
        <f t="shared" si="11"/>
        <v/>
      </c>
    </row>
    <row r="489" spans="120:120" x14ac:dyDescent="0.25">
      <c r="DP489" t="str">
        <f t="shared" si="11"/>
        <v/>
      </c>
    </row>
    <row r="490" spans="120:120" x14ac:dyDescent="0.25">
      <c r="DP490" t="str">
        <f t="shared" si="11"/>
        <v/>
      </c>
    </row>
    <row r="491" spans="120:120" x14ac:dyDescent="0.25">
      <c r="DP491" t="str">
        <f t="shared" si="11"/>
        <v/>
      </c>
    </row>
    <row r="492" spans="120:120" x14ac:dyDescent="0.25">
      <c r="DP492" t="str">
        <f t="shared" si="11"/>
        <v/>
      </c>
    </row>
    <row r="493" spans="120:120" x14ac:dyDescent="0.25">
      <c r="DP493" t="str">
        <f t="shared" si="11"/>
        <v/>
      </c>
    </row>
    <row r="494" spans="120:120" x14ac:dyDescent="0.25">
      <c r="DP494" t="str">
        <f t="shared" si="11"/>
        <v/>
      </c>
    </row>
    <row r="495" spans="120:120" x14ac:dyDescent="0.25">
      <c r="DP495" t="str">
        <f t="shared" si="11"/>
        <v/>
      </c>
    </row>
    <row r="496" spans="120:120" x14ac:dyDescent="0.25">
      <c r="DP496" t="str">
        <f t="shared" si="11"/>
        <v/>
      </c>
    </row>
    <row r="497" spans="120:120" x14ac:dyDescent="0.25">
      <c r="DP497" t="str">
        <f t="shared" si="11"/>
        <v/>
      </c>
    </row>
    <row r="498" spans="120:120" x14ac:dyDescent="0.25">
      <c r="DP498" t="str">
        <f t="shared" si="11"/>
        <v/>
      </c>
    </row>
    <row r="499" spans="120:120" x14ac:dyDescent="0.25">
      <c r="DP499" t="str">
        <f t="shared" si="11"/>
        <v/>
      </c>
    </row>
    <row r="500" spans="120:120" x14ac:dyDescent="0.25">
      <c r="DP500" t="str">
        <f t="shared" si="11"/>
        <v/>
      </c>
    </row>
    <row r="501" spans="120:120" x14ac:dyDescent="0.25">
      <c r="DP501" t="str">
        <f t="shared" si="11"/>
        <v/>
      </c>
    </row>
  </sheetData>
  <mergeCells count="19">
    <mergeCell ref="H132:L132"/>
    <mergeCell ref="H152:P152"/>
    <mergeCell ref="H153:L153"/>
    <mergeCell ref="H69:M69"/>
    <mergeCell ref="H85:K85"/>
    <mergeCell ref="H97:P97"/>
    <mergeCell ref="H98:K98"/>
    <mergeCell ref="H127:P127"/>
    <mergeCell ref="H128:L128"/>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4C47F63E-DFFC-4F79-BB6C-17EAA3F83E87}">
      <formula1>$BR$1:$BR$3</formula1>
    </dataValidation>
    <dataValidation type="list" showInputMessage="1" showErrorMessage="1" sqref="I5 K5" xr:uid="{CA96E0AF-EDA5-47B7-8052-881F1F06D9C4}">
      <formula1>$BS$1:$BS$3</formula1>
    </dataValidation>
    <dataValidation type="list" showInputMessage="1" showErrorMessage="1" sqref="I6 K6" xr:uid="{834E45DD-CDCC-42A1-BE38-943160BC8510}">
      <formula1>$BT$1:$BT$3</formula1>
    </dataValidation>
    <dataValidation type="list" showInputMessage="1" showErrorMessage="1" sqref="I7 K7" xr:uid="{CB3D0EBE-2DFC-424D-B3D8-B34ADCCCA98C}">
      <formula1>$BU$1:$BU$3</formula1>
    </dataValidation>
    <dataValidation type="list" showInputMessage="1" showErrorMessage="1" sqref="I8 K8" xr:uid="{A35EDE4B-FD01-4170-B0A1-B524F16BA497}">
      <formula1>$BV$1:$BV$5</formula1>
    </dataValidation>
    <dataValidation type="list" showInputMessage="1" showErrorMessage="1" sqref="I9 K9" xr:uid="{DF076A33-3E4F-4102-9569-E127875BCF59}">
      <formula1>$BW$1:$BW$2</formula1>
    </dataValidation>
    <dataValidation type="list" allowBlank="1" showInputMessage="1" showErrorMessage="1" sqref="T4:T33" xr:uid="{CAE8B089-0E33-4858-8D34-404CE306CE36}">
      <formula1>$EM$1:$EM$6</formula1>
    </dataValidation>
    <dataValidation type="list" showInputMessage="1" showErrorMessage="1" sqref="I13" xr:uid="{1FFA8057-077F-4B0F-9D60-76414BB0B49B}">
      <formula1>$BX$1:$BX$2</formula1>
    </dataValidation>
    <dataValidation type="list" showInputMessage="1" showErrorMessage="1" sqref="I14" xr:uid="{E1860459-9FCB-4BA8-AC50-12C7CE1B5480}">
      <formula1>$BY$1:$BY$2</formula1>
    </dataValidation>
    <dataValidation type="list" showInputMessage="1" showErrorMessage="1" sqref="I15" xr:uid="{0A921CCA-88F1-4E71-8E75-EB2B44B6210F}">
      <formula1>$BZ$1:$BZ$2</formula1>
    </dataValidation>
    <dataValidation type="list" showInputMessage="1" showErrorMessage="1" sqref="S4:S33" xr:uid="{3B7AB2D6-2723-4619-8F55-2F82507CE678}">
      <formula1>$EL$1:$EL$4</formula1>
    </dataValidation>
    <dataValidation type="list" allowBlank="1" showInputMessage="1" showErrorMessage="1" sqref="I94:I95" xr:uid="{B7DAE3BD-CDE7-4679-AB11-8265E28C4EB8}">
      <formula1>$BI$1:$BI$2</formula1>
    </dataValidation>
    <dataValidation type="list" allowBlank="1" showInputMessage="1" showErrorMessage="1" sqref="J118:J125 M118:M125" xr:uid="{775127D6-279B-4138-9F5C-705FD74C16BA}">
      <formula1>$EF$1:$EF$2</formula1>
    </dataValidation>
    <dataValidation type="list" allowBlank="1" showInputMessage="1" showErrorMessage="1" sqref="K118:K125 N118:N125" xr:uid="{88AEB566-447A-4EAC-BADF-8242D76FCA30}">
      <formula1>$EG$1:$EG$2</formula1>
    </dataValidation>
    <dataValidation type="list" showInputMessage="1" showErrorMessage="1" sqref="I100" xr:uid="{20A9A37C-539B-49ED-B661-575ABF836A98}">
      <formula1>$EE$1:$EE$3</formula1>
    </dataValidation>
    <dataValidation type="list" showInputMessage="1" showErrorMessage="1" sqref="I77:J77 I134:J134" xr:uid="{34F98714-EB2D-4D9C-8D5C-AFC1167039D5}">
      <formula1>$EB$1:$EB$2</formula1>
    </dataValidation>
    <dataValidation type="list" allowBlank="1" showInputMessage="1" showErrorMessage="1" sqref="J146:J149 M146:M149" xr:uid="{1ACEBA62-62AE-4CB4-9596-F46F6573B830}">
      <formula1>$EC$1:$EC$2</formula1>
    </dataValidation>
    <dataValidation type="list" allowBlank="1" showInputMessage="1" showErrorMessage="1" sqref="K146:K149 N146:N149" xr:uid="{65AAF2EC-EF57-404F-A2F6-AFBF2CE0BE7A}">
      <formula1>$ED$1:$ED$2</formula1>
    </dataValidation>
    <dataValidation type="list" allowBlank="1" showInputMessage="1" showErrorMessage="1" sqref="J173:J180 M173:M180" xr:uid="{3A61E39D-1EF3-4DDE-B54F-B75053C2AA58}">
      <formula1>$EH$1:$EH$2</formula1>
    </dataValidation>
    <dataValidation type="list" allowBlank="1" showInputMessage="1" showErrorMessage="1" sqref="K173:K180 N173:N180" xr:uid="{62991AAC-7563-4C0A-B015-7D6C1F1248C4}">
      <formula1>$EI$1:$EI$2</formula1>
    </dataValidation>
    <dataValidation type="list" allowBlank="1" showInputMessage="1" showErrorMessage="1" sqref="B12" xr:uid="{71C803E8-B30D-46F9-914E-F420B81B1C0F}">
      <formula1>$CB$1:$CB$2</formula1>
    </dataValidation>
    <dataValidation type="list" allowBlank="1" showInputMessage="1" showErrorMessage="1" sqref="B5" xr:uid="{3CD9DDF8-A2B0-4329-B5A6-B41AD17137C3}">
      <formula1>$CC$1:$CC$2</formula1>
    </dataValidation>
    <dataValidation type="list" allowBlank="1" showInputMessage="1" showErrorMessage="1" sqref="B6" xr:uid="{6C6DC052-FA76-4439-8B88-4279C7572C3B}">
      <formula1>$CD$1:$CD$2</formula1>
    </dataValidation>
    <dataValidation type="list" allowBlank="1" showInputMessage="1" showErrorMessage="1" sqref="B7" xr:uid="{560A841D-85C3-40C7-9B40-D08C6896DB85}">
      <formula1>$CE$1:$CE$4</formula1>
    </dataValidation>
    <dataValidation type="list" allowBlank="1" showInputMessage="1" showErrorMessage="1" sqref="B54" xr:uid="{7D7F7603-814C-4BA2-AA0E-F9D3F0AFE3E5}">
      <formula1>$CF$1:$CF$2</formula1>
    </dataValidation>
    <dataValidation type="list" allowBlank="1" showInputMessage="1" showErrorMessage="1" sqref="B58" xr:uid="{FD2FEAD9-6764-4340-A162-E5B7AC675A8B}">
      <formula1>$CG$1:$CG$2</formula1>
    </dataValidation>
    <dataValidation type="list" allowBlank="1" showInputMessage="1" showErrorMessage="1" sqref="B59" xr:uid="{33BF4764-C7AC-4C6B-B4FA-8BEE20BAB7A5}">
      <formula1>$CH$1:$CH$2</formula1>
    </dataValidation>
    <dataValidation type="list" allowBlank="1" showInputMessage="1" showErrorMessage="1" sqref="B60" xr:uid="{4D5ECB2D-2D9D-4621-84BC-5F164E6C0756}">
      <formula1>$CI$1:$CI$2</formula1>
    </dataValidation>
    <dataValidation type="list" allowBlank="1" showInputMessage="1" showErrorMessage="1" sqref="B61" xr:uid="{7910BBC1-D959-42F8-97AD-BF9E33D40D5C}">
      <formula1>$CJ$1:$CJ$3</formula1>
    </dataValidation>
    <dataValidation type="list" allowBlank="1" showInputMessage="1" showErrorMessage="1" sqref="B64" xr:uid="{8036EA15-A56E-45C0-BEDF-6EE0F27C8D92}">
      <formula1>$CK$1:$CK$2</formula1>
    </dataValidation>
    <dataValidation type="list" allowBlank="1" showInputMessage="1" showErrorMessage="1" sqref="B65" xr:uid="{0A6CDD01-C827-46A8-AE0D-E8F956610C7E}">
      <formula1>$CL$1:$CL$2</formula1>
    </dataValidation>
    <dataValidation type="list" allowBlank="1" showInputMessage="1" showErrorMessage="1" sqref="B13" xr:uid="{7AF500F8-BA88-467C-8EB8-344A76100F06}">
      <formula1>$CM$1:$CM$4</formula1>
    </dataValidation>
    <dataValidation type="list" allowBlank="1" showInputMessage="1" showErrorMessage="1" sqref="B22" xr:uid="{78AB5EC6-4531-4AB1-A452-9F182315176F}">
      <formula1>$CN$1:$CN$2</formula1>
    </dataValidation>
    <dataValidation type="list" allowBlank="1" showInputMessage="1" showErrorMessage="1" sqref="B40" xr:uid="{970C5045-5528-4372-9874-B43DF5505C42}">
      <formula1>$CP$1:$CP$3</formula1>
    </dataValidation>
    <dataValidation type="list" allowBlank="1" showInputMessage="1" showErrorMessage="1" sqref="B46" xr:uid="{D731722D-6618-43CD-91AF-ADEB0992F56C}">
      <formula1>$CQ$1:$CQ$3</formula1>
    </dataValidation>
    <dataValidation type="list" allowBlank="1" showInputMessage="1" showErrorMessage="1" sqref="B29" xr:uid="{38A75350-B27F-4502-B627-766EBAC9002A}">
      <formula1>$CR$1:$CR$2</formula1>
    </dataValidation>
    <dataValidation type="list" allowBlank="1" showInputMessage="1" showErrorMessage="1" sqref="B82" xr:uid="{541CC175-311A-4FC0-AC3F-56757BC9CA52}">
      <formula1>$CS$1:$CS$2</formula1>
    </dataValidation>
    <dataValidation type="list" allowBlank="1" showInputMessage="1" showErrorMessage="1" sqref="B84" xr:uid="{F6413AB3-9093-4DC9-8ECA-40AB2EE1929D}">
      <formula1>$CT$1:$CT$3</formula1>
    </dataValidation>
    <dataValidation type="list" allowBlank="1" showInputMessage="1" showErrorMessage="1" sqref="B85" xr:uid="{7DDCEFD0-12C2-4DE5-B524-A26A0BB69C8E}">
      <formula1>$CU$1:$CU$2</formula1>
    </dataValidation>
    <dataValidation type="list" allowBlank="1" showInputMessage="1" showErrorMessage="1" sqref="B76" xr:uid="{54478222-EDFC-45F8-A202-2DAC10510941}">
      <formula1>$CV$1:$CV$4</formula1>
    </dataValidation>
    <dataValidation type="list" allowBlank="1" showInputMessage="1" showErrorMessage="1" sqref="B77" xr:uid="{A7FE95A9-189F-481E-9D76-6DBB4BB8569E}">
      <formula1>$CW$1:$CW$3</formula1>
    </dataValidation>
    <dataValidation type="list" allowBlank="1" showInputMessage="1" showErrorMessage="1" sqref="B78" xr:uid="{DC40C413-235B-40D1-ACEF-B6DD4522D802}">
      <formula1>$CX$1:$CX$2</formula1>
    </dataValidation>
    <dataValidation type="list" allowBlank="1" showInputMessage="1" showErrorMessage="1" sqref="B79" xr:uid="{ED254640-7A72-43E5-8E27-8199BB1F1272}">
      <formula1>$CY$1:$CY$2</formula1>
    </dataValidation>
    <dataValidation type="list" allowBlank="1" showInputMessage="1" showErrorMessage="1" sqref="B94" xr:uid="{DE4A462D-D310-4BF0-BA46-34AF14245EF1}">
      <formula1>$CZ$1:$CZ$2</formula1>
    </dataValidation>
    <dataValidation type="list" allowBlank="1" showInputMessage="1" showErrorMessage="1" sqref="B90" xr:uid="{17131652-B14B-47AF-9C94-15F113958F24}">
      <formula1>$DA$1:$DA$2</formula1>
    </dataValidation>
    <dataValidation type="list" allowBlank="1" showInputMessage="1" showErrorMessage="1" sqref="B91" xr:uid="{D21EFB31-31B7-421C-B75D-F00DF56F46BB}">
      <formula1>$DB$1:$DB$3</formula1>
    </dataValidation>
    <dataValidation type="list" allowBlank="1" showInputMessage="1" showErrorMessage="1" sqref="B92" xr:uid="{A81DDD1B-CDCE-47AE-92CD-F0D247882ABA}">
      <formula1>$DC$1:$DC$2</formula1>
    </dataValidation>
    <dataValidation type="list" allowBlank="1" showInputMessage="1" showErrorMessage="1" sqref="B93" xr:uid="{92E284BF-F3C4-46A2-9097-0022BE75A6A9}">
      <formula1>$DD$1:$DD$2</formula1>
    </dataValidation>
    <dataValidation type="list" allowBlank="1" showInputMessage="1" showErrorMessage="1" sqref="B114" xr:uid="{FEB3EF5F-88E9-4908-85C5-BB2BF47C0182}">
      <formula1>$DE$1:$DE$2</formula1>
    </dataValidation>
    <dataValidation type="list" allowBlank="1" showInputMessage="1" showErrorMessage="1" sqref="B115" xr:uid="{BF2A84DC-E30F-4DA3-BDB1-DAA33046B5EE}">
      <formula1>$DF$1:$DF$2</formula1>
    </dataValidation>
    <dataValidation type="list" allowBlank="1" showInputMessage="1" showErrorMessage="1" sqref="B117" xr:uid="{E6F6C5F4-D3BD-4939-9D9C-E351FB92603B}">
      <formula1>$DG$1:$DG$2</formula1>
    </dataValidation>
    <dataValidation type="list" allowBlank="1" showInputMessage="1" showErrorMessage="1" sqref="B118" xr:uid="{C0483F5F-FD76-4E37-8B3C-2BE8180138A6}">
      <formula1>$DH$1:$DH$2</formula1>
    </dataValidation>
    <dataValidation type="list" allowBlank="1" showInputMessage="1" showErrorMessage="1" sqref="B120" xr:uid="{3EE78825-6A71-41AA-A4F4-165869CC7652}">
      <formula1>$DI$1:$DI$2</formula1>
    </dataValidation>
    <dataValidation type="list" allowBlank="1" showInputMessage="1" showErrorMessage="1" sqref="B121" xr:uid="{317D0B5F-BCDE-45A9-B8F5-FDDD21E10DB1}">
      <formula1>$DJ$1:$DJ$3</formula1>
    </dataValidation>
    <dataValidation type="list" allowBlank="1" showInputMessage="1" showErrorMessage="1" sqref="B122" xr:uid="{EBE19016-E783-41F1-B953-2E9FC094681D}">
      <formula1>$DK$1:$DK$2</formula1>
    </dataValidation>
    <dataValidation type="list" allowBlank="1" showInputMessage="1" showErrorMessage="1" sqref="B123" xr:uid="{4DC15678-6F94-44AF-9573-B9AECC2FEF87}">
      <formula1>$DL$1:$DL$2</formula1>
    </dataValidation>
    <dataValidation type="list" allowBlank="1" showInputMessage="1" showErrorMessage="1" sqref="B125" xr:uid="{B8A0C8A0-5B25-451B-8E53-36E712CB2B66}">
      <formula1>$DM$1:$DM$2</formula1>
    </dataValidation>
    <dataValidation type="list" allowBlank="1" showInputMessage="1" showErrorMessage="1" sqref="B126" xr:uid="{3CB10E5A-8C08-4377-AE47-BDA97ED8ABF3}">
      <formula1>$DN$1:$DN$2</formula1>
    </dataValidation>
    <dataValidation type="list" allowBlank="1" showInputMessage="1" showErrorMessage="1" sqref="B127" xr:uid="{8BCBE1AD-583C-4B61-BE33-E9F9F485DB65}">
      <formula1>$DO$1:$DO$2</formula1>
    </dataValidation>
    <dataValidation type="list" showInputMessage="1" showErrorMessage="1" sqref="B89 B116" xr:uid="{6AB3BFAC-E5EC-45C9-9668-14E792F91504}">
      <formula1>$DP$1:$DP$501</formula1>
    </dataValidation>
    <dataValidation type="list" allowBlank="1" showInputMessage="1" showErrorMessage="1" sqref="J42:M45" xr:uid="{C164FB2C-4AC4-4850-846E-A789F21CE16C}">
      <formula1>$DQ$1:$DQ$2</formula1>
    </dataValidation>
    <dataValidation type="list" allowBlank="1" showInputMessage="1" showErrorMessage="1" sqref="J47:M47 J49:M49 J54:M54 J59:M59" xr:uid="{9E25D0AB-3787-477C-9A31-2FA559041508}">
      <formula1>$DR$1:$DR$2</formula1>
    </dataValidation>
    <dataValidation type="list" allowBlank="1" showInputMessage="1" showErrorMessage="1" sqref="J50:M50 J55:M55 J60:M60" xr:uid="{077C039E-5954-4131-A22B-57C69920ECE7}">
      <formula1>$DS$1:$DS$2</formula1>
    </dataValidation>
    <dataValidation type="list" allowBlank="1" showInputMessage="1" showErrorMessage="1" sqref="J51:M51" xr:uid="{6D0937A1-45D5-4315-BD47-0DB62EB11D0E}">
      <formula1>$DT$1:$DT$2</formula1>
    </dataValidation>
    <dataValidation type="list" allowBlank="1" showInputMessage="1" showErrorMessage="1" sqref="J52:M52 J57:M57 J62:M62" xr:uid="{22E792B8-FD58-48CD-B42A-0C11C2147A75}">
      <formula1>$DU$1:$DU$2</formula1>
    </dataValidation>
    <dataValidation type="list" allowBlank="1" showInputMessage="1" showErrorMessage="1" sqref="J64:M64" xr:uid="{A9179BEB-0272-4E85-A67F-A2D4F667ED0F}">
      <formula1>$DV$1:$DV$5</formula1>
    </dataValidation>
    <dataValidation type="list" allowBlank="1" showInputMessage="1" showErrorMessage="1" sqref="J65:M65" xr:uid="{F51C229A-1ECE-4849-9F2C-7704F2A619F9}">
      <formula1>$DW$1:$DW$2</formula1>
    </dataValidation>
    <dataValidation type="list" showInputMessage="1" showErrorMessage="1" sqref="I74 I71:J71" xr:uid="{7929A345-4D99-4545-9C39-9852A8C33EF9}">
      <formula1>$DX$1:$DX$2</formula1>
    </dataValidation>
    <dataValidation type="list" showInputMessage="1" showErrorMessage="1" sqref="I72:J72" xr:uid="{D89E61AE-B88E-47D9-9475-79665AAA7FE5}">
      <formula1>$DY$1:$DY$2</formula1>
    </dataValidation>
    <dataValidation type="list" showInputMessage="1" showErrorMessage="1" sqref="J80" xr:uid="{34BD31DC-19B2-4EEB-AD54-310755DDA852}">
      <formula1>$DZ$1:$DZ$5</formula1>
    </dataValidation>
    <dataValidation type="list" showInputMessage="1" showErrorMessage="1" sqref="J81" xr:uid="{AFE16E11-5376-45A6-B424-5E5185EE5C0D}">
      <formula1>$EA$1:$EA$3</formula1>
    </dataValidation>
    <dataValidation type="list" showInputMessage="1" showErrorMessage="1" sqref="B8" xr:uid="{1B60E497-D98F-4AC9-BAAD-329110C2B0EE}">
      <formula1>"Yes,No"</formula1>
    </dataValidation>
  </dataValidations>
  <hyperlinks>
    <hyperlink ref="E5" location="'Справка'!A831" display="Подробнее" xr:uid="{B279194D-8F3C-40E8-A551-CF723AAB1141}"/>
    <hyperlink ref="E6" location="'Справка'!A839" display="Подробнее" xr:uid="{2B4E8D61-5079-4F70-916C-E5CA4676391F}"/>
    <hyperlink ref="E7" location="'Справка'!A845" display="Подробнее" xr:uid="{EF524320-9F50-4C93-9BA1-DE0858E18128}"/>
    <hyperlink ref="E9" location="'Справка'!A862" display="Подробнее" xr:uid="{AFFEA9FC-899A-4080-AA0B-BB581BAD419F}"/>
    <hyperlink ref="E12" location="'Справка'!A871" display="Подробнее" xr:uid="{867D09A9-E373-48F1-9AF8-7D2DC39EEF54}"/>
    <hyperlink ref="E13" location="'Справка'!A879" display="Подробнее" xr:uid="{EE6B6D1D-EC01-458B-8992-9032AC0A6827}"/>
    <hyperlink ref="E14" location="'Справка'!A885" display="Подробнее" xr:uid="{4A6AD80F-9C34-4402-9866-CD65A5FD9DCB}"/>
    <hyperlink ref="E15" location="'Справка'!A894" display="Подробнее" xr:uid="{AC665EAA-CB2E-4FA0-96B9-E381F4CCE2D3}"/>
    <hyperlink ref="E16" location="'Справка'!A903" display="Подробнее" xr:uid="{4BC6F32E-658E-463E-ADB4-1EDFBDF1B0F6}"/>
    <hyperlink ref="E17" location="'Справка'!A910" display="Подробнее" xr:uid="{893B2678-5FE3-43E3-AD06-2169B3BE9079}"/>
    <hyperlink ref="E18" location="'Справка'!A919" display="Подробнее" xr:uid="{E109466F-4E81-48B2-9F0D-5B222CC31C77}"/>
    <hyperlink ref="E22" location="'Справка'!A928" display="Подробнее" xr:uid="{4B25C35A-D85C-46F4-98F1-AE2992618C9B}"/>
    <hyperlink ref="E23" location="'Справка'!A937" display="Подробнее" xr:uid="{98629FB6-5E2D-484F-AB90-0D07F14BDD54}"/>
    <hyperlink ref="E24" location="'Справка'!A944" display="Подробнее" xr:uid="{9D81E247-9300-497F-A8A6-F3294F9A6A00}"/>
    <hyperlink ref="E25" location="'Справка'!A950" display="Подробнее" xr:uid="{1D8CA496-9D8B-43B8-92BC-777115D42355}"/>
    <hyperlink ref="E26" location="'Справка'!A959" display="Подробнее" xr:uid="{A9C82C3D-B7B1-4E02-A00E-79F93EBFE9F4}"/>
    <hyperlink ref="E27" location="'Справка'!A968" display="Подробнее" xr:uid="{1D95F918-BB34-411B-A919-1D5246702538}"/>
    <hyperlink ref="E29" location="'Справка'!A977" display="Подробнее" xr:uid="{A2009F8C-0370-4590-8C93-618AA9E265B9}"/>
    <hyperlink ref="E30" location="'Справка'!A983" display="Подробнее" xr:uid="{12BFFF12-4E26-4235-B04A-18A16BB42287}"/>
    <hyperlink ref="E31" location="'Справка'!A990" display="Подробнее" xr:uid="{12BA5B38-272A-4843-B238-1A8C89CBFC5E}"/>
    <hyperlink ref="E32" location="'Справка'!A997" display="Подробнее" xr:uid="{BB1AE8CE-40C3-4CDF-BB4C-332D78870103}"/>
    <hyperlink ref="E33" location="'Справка'!A1004" display="Подробнее" xr:uid="{CBF399D6-7C16-4F60-93D3-5A7A38C06A67}"/>
    <hyperlink ref="E35" location="'Справка'!A1012" display="Подробнее" xr:uid="{AF3F549A-6C47-4571-9DAB-9DFB7144F8FC}"/>
    <hyperlink ref="E36" location="'Справка'!A1018" display="Подробнее" xr:uid="{7D727B2C-AAA7-4271-BBA1-E003DE19E26C}"/>
    <hyperlink ref="E40" location="'Справка'!A1025" display="Подробнее" xr:uid="{B6207822-092D-4577-A4A8-FD8E3679F7BE}"/>
    <hyperlink ref="E43" location="'Справка'!A1051" display="Подробнее" xr:uid="{7F3CBD5C-1608-422A-9310-307C9823F123}"/>
    <hyperlink ref="E46" location="'Справка'!A1068" display="Подробнее" xr:uid="{9EAE7A2B-FB13-481D-8FDD-9FBFBAD4C268}"/>
    <hyperlink ref="E54" location="'Справка'!A1113" display="Подробнее" xr:uid="{BEDFE17D-C768-4214-99B0-700D1D28A1C6}"/>
    <hyperlink ref="E55" location="'Справка'!A1120" display="Подробнее" xr:uid="{7C3D191D-A9FE-4C41-917F-34FBC30B6616}"/>
    <hyperlink ref="E56" location="'Справка'!A1127" display="Подробнее" xr:uid="{ADCFEB7B-AFFD-4A75-A4B1-47B9BEA55C68}"/>
    <hyperlink ref="E57" location="'Справка'!A1135" display="Подробнее" xr:uid="{798E43A2-A0D6-4769-A983-C7D4047A6407}"/>
    <hyperlink ref="E58" location="'Справка'!A1143" display="Подробнее" xr:uid="{B9E49EE5-427B-427C-985E-FB742FBA7096}"/>
    <hyperlink ref="E59" location="'Справка'!A1150" display="Подробнее" xr:uid="{59363461-103F-48F3-B2AA-354B1F16276D}"/>
    <hyperlink ref="E60" location="'Справка'!A1158" display="Подробнее" xr:uid="{23D13BA3-08C5-4E97-87DD-B4BE2E95C776}"/>
    <hyperlink ref="E61" location="'Справка'!A1166" display="Подробнее" xr:uid="{3FC8FCB1-6252-48C2-8C93-ECEBEA681B43}"/>
    <hyperlink ref="E62" location="'Справка'!A1173" display="Подробнее" xr:uid="{C26946FC-8E7E-4C6D-86CF-41BBC4686BDD}"/>
    <hyperlink ref="E63" location="'Справка'!A1182" display="Подробнее" xr:uid="{756139E8-A18A-4922-82F3-3375EC9B1E11}"/>
    <hyperlink ref="E64" location="'Справка'!A1191" display="Подробнее" xr:uid="{C228B09C-86AA-4E82-8E85-1A22E35C19AA}"/>
    <hyperlink ref="E65" location="'Справка'!A1197" display="Подробнее" xr:uid="{C0169C62-B1E1-4762-8B91-D7E339DE90A5}"/>
    <hyperlink ref="E67" location="'Справка'!A1207" display="Подробнее" xr:uid="{AE678CB6-08C8-4701-84F1-39C0C074AF9F}"/>
    <hyperlink ref="E68" location="'Справка'!A1215" display="Подробнее" xr:uid="{29D5C261-3417-4EEB-9264-2B86E3AE51A7}"/>
    <hyperlink ref="E69" location="'Справка'!A1223" display="Подробнее" xr:uid="{5E3D2663-E0C6-44E7-9F0E-1CF7865C5F65}"/>
    <hyperlink ref="E71" location="'Справка'!A1231" display="Подробнее" xr:uid="{FB6B623A-6E09-4572-B7E8-135C58594F36}"/>
    <hyperlink ref="E72" location="'Справка'!A1238" display="Подробнее" xr:uid="{9680EC41-0C63-4E40-9C14-B18FFCF10D56}"/>
    <hyperlink ref="E76" location="'Справка'!A1254" display="Подробнее" xr:uid="{FC52E67A-08BE-4EE0-A0AC-90B32960E34E}"/>
    <hyperlink ref="E77" location="'Справка'!A1266" display="Подробнее" xr:uid="{5C068539-AA34-4EC7-A770-24AAC7EDA98F}"/>
    <hyperlink ref="E85" location="'Справка'!A1340" display="Подробнее" xr:uid="{092BC7C8-8194-4E39-BD6B-EED92F67B3AD}"/>
    <hyperlink ref="E89" location="'Справка'!A1355" display="Подробнее" xr:uid="{7F9E3F75-5AA8-442B-814D-7315D3908D5F}"/>
    <hyperlink ref="E90" location="'Справка'!A1362" display="Подробнее" xr:uid="{4D34E35D-F8C9-48E0-A6FC-B38C438E40DA}"/>
    <hyperlink ref="E91" location="'Справка'!A1368" display="Подробнее" xr:uid="{43B5F90A-D90D-4656-AC32-DEA5B05A1710}"/>
    <hyperlink ref="E92" location="'Справка'!A1375" display="Подробнее" xr:uid="{09C9246F-7ECF-4D2B-9373-EBBE26F10F9E}"/>
    <hyperlink ref="E93" location="'Справка'!A1381" display="Подробнее" xr:uid="{661E0658-C8BF-4C9A-96B6-9055C42ED4D5}"/>
    <hyperlink ref="E94" location="'Справка'!A1388" display="Подробнее" xr:uid="{D6D2497A-58A8-4986-B76B-0DF444EDDF00}"/>
    <hyperlink ref="E95" location="'Справка'!A1394" display="Подробнее" xr:uid="{ED3FF9BE-23D1-42E5-8360-3ED81DD79A88}"/>
    <hyperlink ref="E96" location="'Справка'!A1400" display="Подробнее" xr:uid="{6FBEE676-55CA-4DC6-AFDB-9ADF78682C40}"/>
    <hyperlink ref="E97" location="'Справка'!A1406" display="Подробнее" xr:uid="{F7760B49-98B3-4263-A438-69A3306FF01A}"/>
    <hyperlink ref="E98" location="'Справка'!A1413" display="Подробнее" xr:uid="{8F71BD9C-F13E-492E-A7CB-7BE38504B41A}"/>
    <hyperlink ref="E99" location="'Справка'!A1419" display="Подробнее" xr:uid="{144765D3-B450-4E20-B13A-451DD5844AE0}"/>
    <hyperlink ref="E100" location="'Справка'!A1425" display="Подробнее" xr:uid="{564CB4DE-1B27-4154-B694-4B03AB479646}"/>
    <hyperlink ref="E101" location="'Справка'!A1431" display="Подробнее" xr:uid="{B53272EC-B5D8-4A2B-932D-8C06656A9D82}"/>
    <hyperlink ref="E102" location="'Справка'!A1437" display="Подробнее" xr:uid="{53A970F0-3AD8-42C9-9E3D-C8CE65D5F9C4}"/>
    <hyperlink ref="E103" location="'Справка'!A1441" display="Подробнее" xr:uid="{A1B6425D-96E7-4FC3-B458-C2F9DF305F31}"/>
    <hyperlink ref="E104" location="'Справка'!A1445" display="Подробнее" xr:uid="{0E64DD15-AAC0-47CA-80EC-77CD37E654B9}"/>
    <hyperlink ref="E105" location="'Справка'!A1449" display="Подробнее" xr:uid="{6EEF5E75-BD00-48A8-A065-FF2A95443620}"/>
    <hyperlink ref="E106" location="'Справка'!A1453" display="Подробнее" xr:uid="{ABF63D30-100B-42BE-96CB-D4F1658B979F}"/>
    <hyperlink ref="E109" location="'Справка'!A1457" display="Подробнее" xr:uid="{E1375154-452C-4849-8C5C-F0DE9E2277BC}"/>
    <hyperlink ref="E110" location="'Справка'!A1467" display="Подробнее" xr:uid="{63E6ED0D-E943-415E-B76D-B4E9425494E3}"/>
    <hyperlink ref="E111" location="'Справка'!A1474" display="Подробнее" xr:uid="{6D69A5FD-9C03-4609-BD6D-F34884D1226B}"/>
    <hyperlink ref="E114" location="'Справка'!A1481" display="Подробнее" xr:uid="{F5CFC34F-6D29-4C01-90CC-9FE9445C9277}"/>
    <hyperlink ref="E115" location="'Справка'!A1486" display="Подробнее" xr:uid="{92FA41A5-286B-4632-BE76-35A6F3969835}"/>
    <hyperlink ref="E116" location="'Справка'!A1492" display="Подробнее" xr:uid="{2191CAF7-C1F1-4333-8092-F8E8B6E64BE1}"/>
    <hyperlink ref="E117" location="'Справка'!A1498" display="Подробнее" xr:uid="{EBA15E80-C60F-4551-BB49-36C628677143}"/>
    <hyperlink ref="E118" location="'Справка'!A1504" display="Подробнее" xr:uid="{2D7FB521-C29F-4AB1-AAEE-6CC99072E5AD}"/>
    <hyperlink ref="E119" location="'Справка'!A1510" display="Подробнее" xr:uid="{5D50ED7E-B512-451F-BA0C-1731795B4E79}"/>
    <hyperlink ref="E120" location="'Справка'!A1516" display="Подробнее" xr:uid="{E920F614-C2FE-4B93-A39C-B40F33E4F324}"/>
    <hyperlink ref="E121" location="'Справка'!A1521" display="Подробнее" xr:uid="{9CF3F74E-03FF-4EFD-A697-F431C612DEAB}"/>
    <hyperlink ref="E122" location="'Справка'!A1528" display="Подробнее" xr:uid="{8BD1678D-5DFC-4EDF-AC8B-697F20E5BBE0}"/>
    <hyperlink ref="E123" location="'Справка'!A1533" display="Подробнее" xr:uid="{64B2FA1F-BF78-4D4A-BD34-BC616E7609D8}"/>
    <hyperlink ref="E124" location="'Справка'!A1539" display="Подробнее" xr:uid="{EBFC1E27-2D41-4871-AA1C-D38B4F892806}"/>
    <hyperlink ref="E125" location="'Справка'!A1545" display="Подробнее" xr:uid="{3F3B71BC-F665-4E08-B4F0-51EA64014262}"/>
    <hyperlink ref="E126" location="'Справка'!A1551" display="Подробнее" xr:uid="{04951BFB-DAFA-4250-BEE0-EB97597C3DB4}"/>
    <hyperlink ref="E127" location="'Справка'!A1556" display="Подробнее" xr:uid="{042758E8-E10A-4878-8CE3-84176F976502}"/>
    <hyperlink ref="E128" location="'Справка'!A1562" display="Подробнее" xr:uid="{1F9013F9-1570-4518-BFA9-5B2430B8AA0A}"/>
    <hyperlink ref="E129" location="'Справка'!A1568" display="Подробнее" xr:uid="{72A08967-4440-4007-8837-0065FBEC226B}"/>
    <hyperlink ref="E130" location="'Справка'!A1574" display="Подробнее" xr:uid="{1FECBF3F-4E64-4BFA-92AB-8F5048678A89}"/>
    <hyperlink ref="E131" location="'Справка'!A1580" display="Подробнее" xr:uid="{76F8CB66-552C-4792-96BE-858C2AA5F4B0}"/>
    <hyperlink ref="M19" location="'Справка'!A1721" display="Подробнее" xr:uid="{7FA8DD30-0346-4001-AFCD-54B13C150688}"/>
    <hyperlink ref="M20" location="'Справка'!A1727" display="Подробнее" xr:uid="{0827FCBA-64A0-4393-A828-191B1CD13400}"/>
    <hyperlink ref="M21" location="'Справка'!A1733" display="Подробнее" xr:uid="{3C985977-5C7B-4FE2-8B3F-A15A19FD1B88}"/>
    <hyperlink ref="M22" location="'Справка'!A1740" display="Подробнее" xr:uid="{ACD89CD4-7BC2-4E44-8320-4F6751C20685}"/>
    <hyperlink ref="M23" location="'Справка'!A1748" display="Подробнее" xr:uid="{AD3FF8A6-B296-4178-85F2-9D264DFB6B59}"/>
    <hyperlink ref="M27" location="'Справка'!A1660" display="Подробнее" xr:uid="{75545188-B0F4-4769-98B0-4CFE46D4B953}"/>
    <hyperlink ref="M28" location="'Справка'!A1668" display="Подробнее" xr:uid="{1ADE8931-FD62-43E8-B8A7-AB97CCAB2F5B}"/>
    <hyperlink ref="M29" location="'Справка'!A1677" display="Подробнее" xr:uid="{DE651212-89D9-4337-B055-04FF56F7B755}"/>
    <hyperlink ref="M30" location="'Справка'!A1687" display="Подробнее" xr:uid="{0D318964-BF27-4E99-BEA3-7EF3F81E5F20}"/>
    <hyperlink ref="M31" location="'Справка'!A1694" display="Подробнее" xr:uid="{DD67FEF7-5E54-4691-960A-4578389B9F40}"/>
    <hyperlink ref="M32" location="'Справка'!A1703" display="Подробнее" xr:uid="{E5EE5E8F-6122-4078-A74C-E7417AC7D803}"/>
    <hyperlink ref="M33" location="'Справка'!A1712" display="Подробнее" xr:uid="{65D05C09-984E-46E4-BDC8-B92C65318D78}"/>
    <hyperlink ref="M71" location="'Справка'!A1586" display="Подробнее" xr:uid="{CCECC355-C725-49F1-A451-086E920A2C77}"/>
    <hyperlink ref="M72" location="'Справка'!A1591" display="Подробнее" xr:uid="{E280C497-869D-4458-A701-1552E83A7CC3}"/>
    <hyperlink ref="M73" location="'Справка'!A1596" display="Подробнее" xr:uid="{E0CE81B5-7225-4C86-BC48-B69DB2073D8E}"/>
    <hyperlink ref="M74" location="'Справка'!A1603" display="Подробнее" xr:uid="{17664450-6AC1-4B15-947C-F410DAEE545F}"/>
    <hyperlink ref="M75" location="'Справка'!A1608" display="Подробнее" xr:uid="{763C7AFE-CEE9-4209-82C9-9D6BC0E821D5}"/>
    <hyperlink ref="M76" location="'Справка'!A1613" display="Подробнее" xr:uid="{E7DC09FF-2424-46F8-B5D9-44087E94D131}"/>
    <hyperlink ref="M77" location="'Справка'!A1618" display="Подробнее" xr:uid="{22023E58-042E-436E-8BE5-711153D42A35}"/>
    <hyperlink ref="M78" location="'Справка'!A1626" display="Подробнее" xr:uid="{CA3F2300-D56B-4AF8-92B4-691C3B73C48E}"/>
    <hyperlink ref="M79" location="'Справка'!A1633" display="Подробнее" xr:uid="{2F49A5CB-CF51-45C4-B53C-53A91D23AB66}"/>
    <hyperlink ref="M80" location="'Справка'!A1640" display="Подробнее" xr:uid="{72A28B01-46AB-4563-9EF9-2F9D5F279786}"/>
    <hyperlink ref="M81" location="'Справка'!A1645" display="Подробнее" xr:uid="{2F270BDA-4A65-4727-8A23-8492E776B2F1}"/>
    <hyperlink ref="M82" location="'Справка'!A1650" display="Подробнее" xr:uid="{4243FC59-ABF1-450C-9388-A86ED9CD2693}"/>
    <hyperlink ref="M83" location="'Справка'!A1655" display="Подробнее" xr:uid="{5BDDD44A-8664-4C34-8A05-DB9EEADBD160}"/>
    <hyperlink ref="AI1" location="'Справка'!A757" display="Контрольные точки диаграмм (Подробнее)" xr:uid="{3F110B68-8286-4FB4-B21F-1AA321E1CC53}"/>
    <hyperlink ref="H2" location="'Справка'!A639" display="Единицы измерения (Подробнее)" xr:uid="{72A6DDC4-DEB3-4388-BBD7-78CBB4CE3C50}"/>
    <hyperlink ref="O2" location="'Справка'!A658" display="Сочетания нагрузок (Подробнее)" xr:uid="{96F7824E-5EFF-419D-A488-571FA66C627C}"/>
    <hyperlink ref="H11" location="'Справка'!A649" display="Система знаков (Подробнее)" xr:uid="{F02D3CF9-E8B5-4E18-AC80-5769CAF67E0C}"/>
    <hyperlink ref="H17" location="'Справка'!A722" display="Материал арматуры (Подробнее)" xr:uid="{A8C43917-A6F9-4B79-A275-C4153BFF9C7B}"/>
    <hyperlink ref="H25" location="'Справка'!A713" display="Материал бетона (Подробнее)" xr:uid="{431D4F9A-42F2-43E6-9ECE-B848F420755A}"/>
    <hyperlink ref="H35" location="'Справка'!A731" display="Настройка расчетных профилей (Подробнее)" xr:uid="{A85A9AFB-D427-4D80-B005-B187448F93B3}"/>
    <hyperlink ref="P36" location="'Справка'!A693" display="Нагрузки для устойчивости (Подробнее)" xr:uid="{E2B5D880-4DC8-441D-A02E-DBC63A316E04}"/>
    <hyperlink ref="AI58" location="'Справка'!A703" display="СП 35.13330.2011, таблица 7.21 (Подробнее)" xr:uid="{8137BB91-6BEE-4A10-A276-7E12017691B7}"/>
    <hyperlink ref="H69" location="'Справка'!A763" display="Аннотации схемы (Подробнее)" xr:uid="{2CE1258C-2EE4-4CC2-B9E9-4A2F6F58CFC5}"/>
    <hyperlink ref="H85" location="'Справка'!A773" display="Круглое сечение (Подробнее)" xr:uid="{0CFF027D-4DD7-4AB6-8125-30232102464F}"/>
    <hyperlink ref="H97" location="'Справка'!A804" display="Сечение из прямоугольников (Подробнее)" xr:uid="{29109DFF-D56A-4E98-AA7B-94C4CEED73C7}"/>
    <hyperlink ref="H127" location="'Справка'!A780" display="Скругленный прямоугольник (Подробнее)" xr:uid="{DC59C9EC-3A0B-45C7-B948-05A4B69A4A11}"/>
    <hyperlink ref="H152" location="'Справка'!A790" display="Пустотелый скругленный прямоугольник (Подробнее)" xr:uid="{8ACFB200-F5FC-4682-9C4C-084BA5499F1F}"/>
    <hyperlink ref="E8" location="'Справка'!A1885" display="Подробнее" xr:uid="{500194C1-94A9-4BB3-8A7F-51590C9C769F}"/>
    <hyperlink ref="E47" location="'Справка'!A1079" display="Подробнее" xr:uid="{AB83CB20-E531-4548-9B65-2C276597F89E}"/>
    <hyperlink ref="E45" location="'Справка'!A1061" display="Подробнее" xr:uid="{96E30C6D-DE5E-456E-A479-FA04B327AF47}"/>
    <hyperlink ref="E48" location="'Справка'!A1086" display="Подробнее" xr:uid="{811ED45C-75A4-40BF-8A88-758A9772C76A}"/>
    <hyperlink ref="E49" location="'Справка'!A1093" display="Подробнее" xr:uid="{786171D9-6741-42CB-9445-799AA71B91D8}"/>
    <hyperlink ref="E50" location="'Справка'!A1103" display="Подробнее" xr:uid="{741FA91B-7E5F-402C-85C0-5FCA977BF370}"/>
    <hyperlink ref="E41" location="'Справка'!A1043" display="Подробнее" xr:uid="{5D83EFE8-4B36-461D-AAE3-C64113D87F2D}"/>
    <hyperlink ref="E75" location="'Справка'!A1245" display="Подробнее" xr:uid="{BF1ECE87-951A-47BE-8735-3E73A3A5CB33}"/>
    <hyperlink ref="E78" location="'Справка'!A1274" display="Подробнее" xr:uid="{138BE5C3-2894-4507-9C5F-FF8FE2E492ED}"/>
    <hyperlink ref="E79" location="'Справка'!A1286" display="Подробнее" xr:uid="{126C68F5-A6BE-46BF-97C9-EBFE5C5152F6}"/>
    <hyperlink ref="E80" location="'Справка'!A1295" display="Подробнее" xr:uid="{E6BB30E0-5286-41F7-BD0F-2F3B1ACF321D}"/>
    <hyperlink ref="E81" location="'Справка'!A1302" display="Подробнее" xr:uid="{F7E3F87C-45CC-4EC8-A240-D6DFAD041EE2}"/>
    <hyperlink ref="E82" location="'Справка'!A1309" display="Подробнее" xr:uid="{1B9E2090-8B36-498E-BCCF-8025F8DBFD4F}"/>
    <hyperlink ref="E83" location="'Справка'!A1316" display="Подробнее" xr:uid="{5F2025DE-8906-453D-8037-1B3D16FF4491}"/>
    <hyperlink ref="E84" location="'Справка'!A1322" display="Подробнее" xr:uid="{2C109D2F-D922-40E6-9512-F5AB5BFAB368}"/>
    <hyperlink ref="E86" location="'Справка'!A1348" display="Подробнее" xr:uid="{C2B112FE-B228-4684-BEEF-A0F3747DFF15}"/>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2FC9C-73AE-4A4F-B4F7-683DFBDDBFE4}">
  <sheetPr codeName="Лист2">
    <outlinePr summaryBelow="0"/>
  </sheetPr>
  <dimension ref="A1:F1894"/>
  <sheetViews>
    <sheetView workbookViewId="0"/>
  </sheetViews>
  <sheetFormatPr defaultRowHeight="12.75" outlineLevelRow="1" x14ac:dyDescent="0.2"/>
  <cols>
    <col min="1" max="1" width="34.7109375" style="35" customWidth="1"/>
    <col min="2" max="2" width="118.7109375" style="35" customWidth="1"/>
    <col min="3" max="4" width="18.7109375" style="35" customWidth="1"/>
    <col min="5" max="6" width="26.7109375" style="35" customWidth="1"/>
    <col min="7" max="16384" width="9.140625" style="34"/>
  </cols>
  <sheetData>
    <row r="1" spans="1:6" ht="20.25" collapsed="1" x14ac:dyDescent="0.2">
      <c r="A1" s="111" t="s">
        <v>630</v>
      </c>
      <c r="B1" s="111"/>
      <c r="C1" s="111"/>
      <c r="D1" s="111"/>
      <c r="E1" s="111"/>
      <c r="F1" s="111"/>
    </row>
    <row r="2" spans="1:6" hidden="1" outlineLevel="1" x14ac:dyDescent="0.2">
      <c r="A2" s="112" t="s">
        <v>631</v>
      </c>
      <c r="B2" s="112"/>
      <c r="C2" s="112"/>
      <c r="D2" s="112"/>
      <c r="E2" s="112"/>
      <c r="F2" s="112"/>
    </row>
    <row r="3" spans="1:6" hidden="1" outlineLevel="1" x14ac:dyDescent="0.2">
      <c r="A3" s="112" t="s">
        <v>632</v>
      </c>
      <c r="B3" s="112"/>
      <c r="C3" s="112"/>
      <c r="D3" s="112"/>
      <c r="E3" s="112"/>
      <c r="F3" s="112"/>
    </row>
    <row r="4" spans="1:6" hidden="1" outlineLevel="1" x14ac:dyDescent="0.2">
      <c r="A4" s="112" t="s">
        <v>633</v>
      </c>
      <c r="B4" s="112"/>
      <c r="C4" s="112"/>
      <c r="D4" s="112"/>
      <c r="E4" s="112"/>
      <c r="F4" s="112"/>
    </row>
    <row r="5" spans="1:6" hidden="1" outlineLevel="1" x14ac:dyDescent="0.2">
      <c r="A5" s="112" t="s">
        <v>634</v>
      </c>
      <c r="B5" s="112"/>
      <c r="C5" s="112"/>
      <c r="D5" s="112"/>
      <c r="E5" s="112"/>
      <c r="F5" s="112"/>
    </row>
    <row r="6" spans="1:6" hidden="1" outlineLevel="1" x14ac:dyDescent="0.2">
      <c r="A6" s="36"/>
      <c r="B6" s="36"/>
      <c r="C6" s="36"/>
      <c r="D6" s="36"/>
      <c r="E6" s="36"/>
      <c r="F6" s="36"/>
    </row>
    <row r="7" spans="1:6" ht="16.5" hidden="1" outlineLevel="1" x14ac:dyDescent="0.2">
      <c r="A7" s="113" t="s">
        <v>635</v>
      </c>
      <c r="B7" s="113"/>
      <c r="C7" s="113"/>
      <c r="D7" s="113"/>
      <c r="E7" s="113"/>
      <c r="F7" s="113"/>
    </row>
    <row r="8" spans="1:6" hidden="1" outlineLevel="1" x14ac:dyDescent="0.2">
      <c r="A8" s="112" t="s">
        <v>636</v>
      </c>
      <c r="B8" s="112"/>
      <c r="C8" s="112"/>
      <c r="D8" s="112"/>
      <c r="E8" s="112"/>
      <c r="F8" s="112"/>
    </row>
    <row r="9" spans="1:6" hidden="1" outlineLevel="1" x14ac:dyDescent="0.2">
      <c r="A9" s="112" t="s">
        <v>637</v>
      </c>
      <c r="B9" s="112"/>
      <c r="C9" s="112"/>
      <c r="D9" s="112"/>
      <c r="E9" s="112"/>
      <c r="F9" s="112"/>
    </row>
    <row r="10" spans="1:6" hidden="1" outlineLevel="1" x14ac:dyDescent="0.2">
      <c r="A10" s="112" t="s">
        <v>638</v>
      </c>
      <c r="B10" s="112"/>
      <c r="C10" s="112"/>
      <c r="D10" s="112"/>
      <c r="E10" s="112"/>
      <c r="F10" s="112"/>
    </row>
    <row r="11" spans="1:6" hidden="1" outlineLevel="1" x14ac:dyDescent="0.2">
      <c r="A11" s="112" t="s">
        <v>639</v>
      </c>
      <c r="B11" s="112"/>
      <c r="C11" s="112"/>
      <c r="D11" s="112"/>
      <c r="E11" s="112"/>
      <c r="F11" s="112"/>
    </row>
    <row r="12" spans="1:6" hidden="1" outlineLevel="1" x14ac:dyDescent="0.2">
      <c r="A12" s="112" t="s">
        <v>640</v>
      </c>
      <c r="B12" s="112"/>
      <c r="C12" s="112"/>
      <c r="D12" s="112"/>
      <c r="E12" s="112"/>
      <c r="F12" s="112"/>
    </row>
    <row r="13" spans="1:6" hidden="1" outlineLevel="1" x14ac:dyDescent="0.2">
      <c r="A13" s="112" t="s">
        <v>641</v>
      </c>
      <c r="B13" s="112"/>
      <c r="C13" s="112"/>
      <c r="D13" s="112"/>
      <c r="E13" s="112"/>
      <c r="F13" s="112"/>
    </row>
    <row r="14" spans="1:6" hidden="1" outlineLevel="1" x14ac:dyDescent="0.2">
      <c r="A14" s="112" t="s">
        <v>642</v>
      </c>
      <c r="B14" s="112"/>
      <c r="C14" s="112"/>
      <c r="D14" s="112"/>
      <c r="E14" s="112"/>
      <c r="F14" s="112"/>
    </row>
    <row r="15" spans="1:6" hidden="1" outlineLevel="1" x14ac:dyDescent="0.2">
      <c r="A15" s="112" t="s">
        <v>643</v>
      </c>
      <c r="B15" s="112"/>
      <c r="C15" s="112"/>
      <c r="D15" s="112"/>
      <c r="E15" s="112"/>
      <c r="F15" s="112"/>
    </row>
    <row r="16" spans="1:6" hidden="1" outlineLevel="1" x14ac:dyDescent="0.2">
      <c r="A16" s="112" t="s">
        <v>644</v>
      </c>
      <c r="B16" s="112"/>
      <c r="C16" s="112"/>
      <c r="D16" s="112"/>
      <c r="E16" s="112"/>
      <c r="F16" s="112"/>
    </row>
    <row r="17" spans="1:6" hidden="1" outlineLevel="1" x14ac:dyDescent="0.2">
      <c r="A17" s="112" t="s">
        <v>645</v>
      </c>
      <c r="B17" s="112"/>
      <c r="C17" s="112"/>
      <c r="D17" s="112"/>
      <c r="E17" s="112"/>
      <c r="F17" s="112"/>
    </row>
    <row r="18" spans="1:6" hidden="1" outlineLevel="1" x14ac:dyDescent="0.2">
      <c r="A18" s="112" t="s">
        <v>646</v>
      </c>
      <c r="B18" s="112"/>
      <c r="C18" s="112"/>
      <c r="D18" s="112"/>
      <c r="E18" s="112"/>
      <c r="F18" s="112"/>
    </row>
    <row r="19" spans="1:6" hidden="1" outlineLevel="1" x14ac:dyDescent="0.2">
      <c r="A19" s="112" t="s">
        <v>647</v>
      </c>
      <c r="B19" s="112"/>
      <c r="C19" s="112"/>
      <c r="D19" s="112"/>
      <c r="E19" s="112"/>
      <c r="F19" s="112"/>
    </row>
    <row r="20" spans="1:6" hidden="1" outlineLevel="1" x14ac:dyDescent="0.2">
      <c r="A20" s="112" t="s">
        <v>648</v>
      </c>
      <c r="B20" s="112"/>
      <c r="C20" s="112"/>
      <c r="D20" s="112"/>
      <c r="E20" s="112"/>
      <c r="F20" s="112"/>
    </row>
    <row r="21" spans="1:6" hidden="1" outlineLevel="1" x14ac:dyDescent="0.2">
      <c r="A21" s="112" t="s">
        <v>649</v>
      </c>
      <c r="B21" s="112"/>
      <c r="C21" s="112"/>
      <c r="D21" s="112"/>
      <c r="E21" s="112"/>
      <c r="F21" s="112"/>
    </row>
    <row r="22" spans="1:6" hidden="1" outlineLevel="1" x14ac:dyDescent="0.2">
      <c r="A22" s="36"/>
      <c r="B22" s="36"/>
      <c r="C22" s="36"/>
      <c r="D22" s="36"/>
      <c r="E22" s="36"/>
      <c r="F22" s="36"/>
    </row>
    <row r="23" spans="1:6" ht="16.5" hidden="1" outlineLevel="1" x14ac:dyDescent="0.2">
      <c r="A23" s="113" t="s">
        <v>650</v>
      </c>
      <c r="B23" s="113"/>
      <c r="C23" s="113"/>
      <c r="D23" s="113"/>
      <c r="E23" s="113"/>
      <c r="F23" s="113"/>
    </row>
    <row r="24" spans="1:6" hidden="1" outlineLevel="1" x14ac:dyDescent="0.2">
      <c r="A24" s="112" t="s">
        <v>651</v>
      </c>
      <c r="B24" s="112"/>
      <c r="C24" s="112"/>
      <c r="D24" s="112"/>
      <c r="E24" s="112"/>
      <c r="F24" s="112"/>
    </row>
    <row r="25" spans="1:6" hidden="1" outlineLevel="1" x14ac:dyDescent="0.2">
      <c r="A25" s="112" t="s">
        <v>652</v>
      </c>
      <c r="B25" s="112"/>
      <c r="C25" s="112"/>
      <c r="D25" s="112"/>
      <c r="E25" s="112"/>
      <c r="F25" s="112"/>
    </row>
    <row r="26" spans="1:6" ht="42" hidden="1" customHeight="1" outlineLevel="1" x14ac:dyDescent="0.2">
      <c r="A26" s="114"/>
      <c r="B26" s="114"/>
      <c r="C26" s="114"/>
      <c r="D26" s="114"/>
      <c r="E26" s="114"/>
      <c r="F26" s="114"/>
    </row>
    <row r="27" spans="1:6" ht="42" hidden="1" customHeight="1" outlineLevel="1" x14ac:dyDescent="0.2">
      <c r="A27" s="114"/>
      <c r="B27" s="114"/>
      <c r="C27" s="114"/>
      <c r="D27" s="114"/>
      <c r="E27" s="114"/>
      <c r="F27" s="114"/>
    </row>
    <row r="28" spans="1:6" hidden="1" outlineLevel="1" x14ac:dyDescent="0.2">
      <c r="A28" s="112" t="s">
        <v>653</v>
      </c>
      <c r="B28" s="112"/>
      <c r="C28" s="112"/>
      <c r="D28" s="112"/>
      <c r="E28" s="112"/>
      <c r="F28" s="112"/>
    </row>
    <row r="29" spans="1:6" hidden="1" outlineLevel="1" x14ac:dyDescent="0.2">
      <c r="A29" s="112" t="s">
        <v>654</v>
      </c>
      <c r="B29" s="112"/>
      <c r="C29" s="112"/>
      <c r="D29" s="112"/>
      <c r="E29" s="112"/>
      <c r="F29" s="112"/>
    </row>
    <row r="30" spans="1:6" ht="42" hidden="1" customHeight="1" outlineLevel="1" x14ac:dyDescent="0.2">
      <c r="A30" s="114"/>
      <c r="B30" s="114"/>
      <c r="C30" s="114"/>
      <c r="D30" s="114"/>
      <c r="E30" s="114"/>
      <c r="F30" s="114"/>
    </row>
    <row r="31" spans="1:6" hidden="1" outlineLevel="1" x14ac:dyDescent="0.2">
      <c r="A31" s="112" t="s">
        <v>655</v>
      </c>
      <c r="B31" s="112"/>
      <c r="C31" s="112"/>
      <c r="D31" s="112"/>
      <c r="E31" s="112"/>
      <c r="F31" s="112"/>
    </row>
    <row r="32" spans="1:6" hidden="1" outlineLevel="1" x14ac:dyDescent="0.2">
      <c r="A32" s="112" t="s">
        <v>656</v>
      </c>
      <c r="B32" s="112"/>
      <c r="C32" s="112"/>
      <c r="D32" s="112"/>
      <c r="E32" s="112"/>
      <c r="F32" s="112"/>
    </row>
    <row r="33" spans="1:6" hidden="1" outlineLevel="1" x14ac:dyDescent="0.2">
      <c r="A33" s="36"/>
      <c r="B33" s="36"/>
      <c r="C33" s="36"/>
      <c r="D33" s="36"/>
      <c r="E33" s="36"/>
      <c r="F33" s="36"/>
    </row>
    <row r="34" spans="1:6" ht="16.5" hidden="1" outlineLevel="1" x14ac:dyDescent="0.2">
      <c r="A34" s="113" t="s">
        <v>657</v>
      </c>
      <c r="B34" s="113"/>
      <c r="C34" s="113"/>
      <c r="D34" s="113"/>
      <c r="E34" s="113"/>
      <c r="F34" s="113"/>
    </row>
    <row r="35" spans="1:6" hidden="1" outlineLevel="1" x14ac:dyDescent="0.2">
      <c r="A35" s="112" t="s">
        <v>658</v>
      </c>
      <c r="B35" s="112"/>
      <c r="C35" s="112"/>
      <c r="D35" s="112"/>
      <c r="E35" s="112"/>
      <c r="F35" s="112"/>
    </row>
    <row r="36" spans="1:6" ht="42" hidden="1" customHeight="1" outlineLevel="1" x14ac:dyDescent="0.2">
      <c r="A36" s="114"/>
      <c r="B36" s="114"/>
      <c r="C36" s="114"/>
      <c r="D36" s="114"/>
      <c r="E36" s="114"/>
      <c r="F36" s="114"/>
    </row>
    <row r="37" spans="1:6" hidden="1" outlineLevel="1" x14ac:dyDescent="0.2">
      <c r="A37" s="112" t="s">
        <v>659</v>
      </c>
      <c r="B37" s="112"/>
      <c r="C37" s="112"/>
      <c r="D37" s="112"/>
      <c r="E37" s="112"/>
      <c r="F37" s="112"/>
    </row>
    <row r="38" spans="1:6" hidden="1" outlineLevel="1" x14ac:dyDescent="0.2">
      <c r="A38" s="112" t="s">
        <v>660</v>
      </c>
      <c r="B38" s="112"/>
      <c r="C38" s="112"/>
      <c r="D38" s="112"/>
      <c r="E38" s="112"/>
      <c r="F38" s="112"/>
    </row>
    <row r="39" spans="1:6" hidden="1" outlineLevel="1" x14ac:dyDescent="0.2">
      <c r="A39" s="36"/>
      <c r="B39" s="36"/>
      <c r="C39" s="36"/>
      <c r="D39" s="36"/>
      <c r="E39" s="36"/>
      <c r="F39" s="36"/>
    </row>
    <row r="40" spans="1:6" ht="16.5" hidden="1" outlineLevel="1" x14ac:dyDescent="0.2">
      <c r="A40" s="113" t="s">
        <v>661</v>
      </c>
      <c r="B40" s="113"/>
      <c r="C40" s="113"/>
      <c r="D40" s="113"/>
      <c r="E40" s="113"/>
      <c r="F40" s="113"/>
    </row>
    <row r="41" spans="1:6" hidden="1" outlineLevel="1" x14ac:dyDescent="0.2">
      <c r="A41" s="112" t="s">
        <v>662</v>
      </c>
      <c r="B41" s="112"/>
      <c r="C41" s="112"/>
      <c r="D41" s="112"/>
      <c r="E41" s="112"/>
      <c r="F41" s="112"/>
    </row>
    <row r="42" spans="1:6" hidden="1" outlineLevel="1" x14ac:dyDescent="0.2">
      <c r="A42" s="112" t="s">
        <v>663</v>
      </c>
      <c r="B42" s="112"/>
      <c r="C42" s="112"/>
      <c r="D42" s="112"/>
      <c r="E42" s="112"/>
      <c r="F42" s="112"/>
    </row>
    <row r="43" spans="1:6" ht="42" hidden="1" customHeight="1" outlineLevel="1" x14ac:dyDescent="0.2">
      <c r="A43" s="114"/>
      <c r="B43" s="114"/>
      <c r="C43" s="114"/>
      <c r="D43" s="114"/>
      <c r="E43" s="114"/>
      <c r="F43" s="114"/>
    </row>
    <row r="44" spans="1:6" ht="42" hidden="1" customHeight="1" outlineLevel="1" x14ac:dyDescent="0.2">
      <c r="A44" s="114"/>
      <c r="B44" s="114"/>
      <c r="C44" s="114"/>
      <c r="D44" s="114"/>
      <c r="E44" s="114"/>
      <c r="F44" s="114"/>
    </row>
    <row r="45" spans="1:6" ht="42" hidden="1" customHeight="1" outlineLevel="1" x14ac:dyDescent="0.2">
      <c r="A45" s="114"/>
      <c r="B45" s="114"/>
      <c r="C45" s="114"/>
      <c r="D45" s="114"/>
      <c r="E45" s="114"/>
      <c r="F45" s="114"/>
    </row>
    <row r="46" spans="1:6" hidden="1" outlineLevel="1" x14ac:dyDescent="0.2">
      <c r="A46" s="112" t="s">
        <v>664</v>
      </c>
      <c r="B46" s="112"/>
      <c r="C46" s="112"/>
      <c r="D46" s="112"/>
      <c r="E46" s="112"/>
      <c r="F46" s="112"/>
    </row>
    <row r="47" spans="1:6" hidden="1" outlineLevel="1" x14ac:dyDescent="0.2">
      <c r="A47" s="112" t="s">
        <v>665</v>
      </c>
      <c r="B47" s="112"/>
      <c r="C47" s="112"/>
      <c r="D47" s="112"/>
      <c r="E47" s="112"/>
      <c r="F47" s="112"/>
    </row>
    <row r="48" spans="1:6" hidden="1" outlineLevel="1" x14ac:dyDescent="0.2">
      <c r="A48" s="112" t="s">
        <v>666</v>
      </c>
      <c r="B48" s="112"/>
      <c r="C48" s="112"/>
      <c r="D48" s="112"/>
      <c r="E48" s="112"/>
      <c r="F48" s="112"/>
    </row>
    <row r="49" spans="1:6" hidden="1" outlineLevel="1" x14ac:dyDescent="0.2">
      <c r="A49" s="112" t="s">
        <v>667</v>
      </c>
      <c r="B49" s="112"/>
      <c r="C49" s="112"/>
      <c r="D49" s="112"/>
      <c r="E49" s="112"/>
      <c r="F49" s="112"/>
    </row>
    <row r="50" spans="1:6" hidden="1" outlineLevel="1" x14ac:dyDescent="0.2">
      <c r="A50" s="112" t="s">
        <v>668</v>
      </c>
      <c r="B50" s="112"/>
      <c r="C50" s="112"/>
      <c r="D50" s="112"/>
      <c r="E50" s="112"/>
      <c r="F50" s="112"/>
    </row>
    <row r="51" spans="1:6" hidden="1" outlineLevel="1" x14ac:dyDescent="0.2">
      <c r="A51" s="112" t="s">
        <v>669</v>
      </c>
      <c r="B51" s="112"/>
      <c r="C51" s="112"/>
      <c r="D51" s="112"/>
      <c r="E51" s="112"/>
      <c r="F51" s="112"/>
    </row>
    <row r="52" spans="1:6" hidden="1" outlineLevel="1" x14ac:dyDescent="0.2">
      <c r="A52" s="112" t="s">
        <v>670</v>
      </c>
      <c r="B52" s="112"/>
      <c r="C52" s="112"/>
      <c r="D52" s="112"/>
      <c r="E52" s="112"/>
      <c r="F52" s="112"/>
    </row>
    <row r="53" spans="1:6" hidden="1" outlineLevel="1" x14ac:dyDescent="0.2">
      <c r="A53" s="112" t="s">
        <v>671</v>
      </c>
      <c r="B53" s="112"/>
      <c r="C53" s="112"/>
      <c r="D53" s="112"/>
      <c r="E53" s="112"/>
      <c r="F53" s="112"/>
    </row>
    <row r="54" spans="1:6" hidden="1" outlineLevel="1" x14ac:dyDescent="0.2">
      <c r="A54" s="36"/>
      <c r="B54" s="36"/>
      <c r="C54" s="36"/>
      <c r="D54" s="36"/>
      <c r="E54" s="36"/>
      <c r="F54" s="36"/>
    </row>
    <row r="55" spans="1:6" ht="16.5" hidden="1" outlineLevel="1" x14ac:dyDescent="0.2">
      <c r="A55" s="113" t="s">
        <v>672</v>
      </c>
      <c r="B55" s="113"/>
      <c r="C55" s="113"/>
      <c r="D55" s="113"/>
      <c r="E55" s="113"/>
      <c r="F55" s="113"/>
    </row>
    <row r="56" spans="1:6" hidden="1" outlineLevel="1" x14ac:dyDescent="0.2">
      <c r="A56" s="112" t="s">
        <v>673</v>
      </c>
      <c r="B56" s="112"/>
      <c r="C56" s="112"/>
      <c r="D56" s="112"/>
      <c r="E56" s="112"/>
      <c r="F56" s="112"/>
    </row>
    <row r="57" spans="1:6" ht="98.1" hidden="1" customHeight="1" outlineLevel="1" x14ac:dyDescent="0.2">
      <c r="A57" s="114"/>
      <c r="B57" s="114"/>
      <c r="C57" s="114"/>
      <c r="D57" s="114"/>
      <c r="E57" s="114"/>
      <c r="F57" s="114"/>
    </row>
    <row r="58" spans="1:6" hidden="1" outlineLevel="1" x14ac:dyDescent="0.2">
      <c r="A58" s="112" t="s">
        <v>674</v>
      </c>
      <c r="B58" s="112"/>
      <c r="C58" s="112"/>
      <c r="D58" s="112"/>
      <c r="E58" s="112"/>
      <c r="F58" s="112"/>
    </row>
    <row r="59" spans="1:6" ht="42" hidden="1" customHeight="1" outlineLevel="1" x14ac:dyDescent="0.2">
      <c r="A59" s="114"/>
      <c r="B59" s="114"/>
      <c r="C59" s="114"/>
      <c r="D59" s="114"/>
      <c r="E59" s="114"/>
      <c r="F59" s="114"/>
    </row>
    <row r="60" spans="1:6" ht="42" hidden="1" customHeight="1" outlineLevel="1" x14ac:dyDescent="0.2">
      <c r="A60" s="114"/>
      <c r="B60" s="114"/>
      <c r="C60" s="114"/>
      <c r="D60" s="114"/>
      <c r="E60" s="114"/>
      <c r="F60" s="114"/>
    </row>
    <row r="61" spans="1:6" hidden="1" outlineLevel="1" x14ac:dyDescent="0.2">
      <c r="A61" s="112" t="s">
        <v>675</v>
      </c>
      <c r="B61" s="112"/>
      <c r="C61" s="112"/>
      <c r="D61" s="112"/>
      <c r="E61" s="112"/>
      <c r="F61" s="112"/>
    </row>
    <row r="62" spans="1:6" hidden="1" outlineLevel="1" x14ac:dyDescent="0.2">
      <c r="A62" s="112" t="s">
        <v>676</v>
      </c>
      <c r="B62" s="112"/>
      <c r="C62" s="112"/>
      <c r="D62" s="112"/>
      <c r="E62" s="112"/>
      <c r="F62" s="112"/>
    </row>
    <row r="63" spans="1:6" hidden="1" outlineLevel="1" x14ac:dyDescent="0.2">
      <c r="A63" s="36"/>
      <c r="B63" s="36"/>
      <c r="C63" s="36"/>
      <c r="D63" s="36"/>
      <c r="E63" s="36"/>
      <c r="F63" s="36"/>
    </row>
    <row r="64" spans="1:6" ht="16.5" hidden="1" outlineLevel="1" x14ac:dyDescent="0.2">
      <c r="A64" s="113" t="s">
        <v>677</v>
      </c>
      <c r="B64" s="113"/>
      <c r="C64" s="113"/>
      <c r="D64" s="113"/>
      <c r="E64" s="113"/>
      <c r="F64" s="113"/>
    </row>
    <row r="65" spans="1:6" hidden="1" outlineLevel="1" x14ac:dyDescent="0.2">
      <c r="A65" s="112" t="s">
        <v>678</v>
      </c>
      <c r="B65" s="112"/>
      <c r="C65" s="112"/>
      <c r="D65" s="112"/>
      <c r="E65" s="112"/>
      <c r="F65" s="112"/>
    </row>
    <row r="66" spans="1:6" hidden="1" outlineLevel="1" x14ac:dyDescent="0.2">
      <c r="A66" s="112" t="s">
        <v>679</v>
      </c>
      <c r="B66" s="112"/>
      <c r="C66" s="112"/>
      <c r="D66" s="112"/>
      <c r="E66" s="112"/>
      <c r="F66" s="112"/>
    </row>
    <row r="67" spans="1:6" hidden="1" outlineLevel="1" x14ac:dyDescent="0.2">
      <c r="A67" s="112" t="s">
        <v>680</v>
      </c>
      <c r="B67" s="112"/>
      <c r="C67" s="112"/>
      <c r="D67" s="112"/>
      <c r="E67" s="112"/>
      <c r="F67" s="112"/>
    </row>
    <row r="68" spans="1:6" hidden="1" outlineLevel="1" x14ac:dyDescent="0.2">
      <c r="A68" s="112" t="s">
        <v>681</v>
      </c>
      <c r="B68" s="112"/>
      <c r="C68" s="112"/>
      <c r="D68" s="112"/>
      <c r="E68" s="112"/>
      <c r="F68" s="112"/>
    </row>
    <row r="69" spans="1:6" ht="98.1" hidden="1" customHeight="1" outlineLevel="1" x14ac:dyDescent="0.2">
      <c r="A69" s="114"/>
      <c r="B69" s="114"/>
      <c r="C69" s="114"/>
      <c r="D69" s="114"/>
      <c r="E69" s="114"/>
      <c r="F69" s="114"/>
    </row>
    <row r="70" spans="1:6" ht="98.1" hidden="1" customHeight="1" outlineLevel="1" x14ac:dyDescent="0.2">
      <c r="A70" s="114"/>
      <c r="B70" s="114"/>
      <c r="C70" s="114"/>
      <c r="D70" s="114"/>
      <c r="E70" s="114"/>
      <c r="F70" s="114"/>
    </row>
    <row r="71" spans="1:6" ht="180" hidden="1" customHeight="1" outlineLevel="1" x14ac:dyDescent="0.2">
      <c r="A71" s="114"/>
      <c r="B71" s="114"/>
      <c r="C71" s="114"/>
      <c r="D71" s="114"/>
      <c r="E71" s="114"/>
      <c r="F71" s="114"/>
    </row>
    <row r="72" spans="1:6" hidden="1" outlineLevel="1" x14ac:dyDescent="0.2">
      <c r="A72" s="112" t="s">
        <v>682</v>
      </c>
      <c r="B72" s="112"/>
      <c r="C72" s="112"/>
      <c r="D72" s="112"/>
      <c r="E72" s="112"/>
      <c r="F72" s="112"/>
    </row>
    <row r="73" spans="1:6" hidden="1" outlineLevel="1" x14ac:dyDescent="0.2">
      <c r="A73" s="112" t="s">
        <v>683</v>
      </c>
      <c r="B73" s="112"/>
      <c r="C73" s="112"/>
      <c r="D73" s="112"/>
      <c r="E73" s="112"/>
      <c r="F73" s="112"/>
    </row>
    <row r="74" spans="1:6" hidden="1" outlineLevel="1" x14ac:dyDescent="0.2">
      <c r="A74" s="112" t="s">
        <v>684</v>
      </c>
      <c r="B74" s="112"/>
      <c r="C74" s="112"/>
      <c r="D74" s="112"/>
      <c r="E74" s="112"/>
      <c r="F74" s="112"/>
    </row>
    <row r="75" spans="1:6" ht="42" hidden="1" customHeight="1" outlineLevel="1" x14ac:dyDescent="0.2">
      <c r="A75" s="114"/>
      <c r="B75" s="114"/>
      <c r="C75" s="114"/>
      <c r="D75" s="114"/>
      <c r="E75" s="114"/>
      <c r="F75" s="114"/>
    </row>
    <row r="76" spans="1:6" ht="42" hidden="1" customHeight="1" outlineLevel="1" x14ac:dyDescent="0.2">
      <c r="A76" s="114"/>
      <c r="B76" s="114"/>
      <c r="C76" s="114"/>
      <c r="D76" s="114"/>
      <c r="E76" s="114"/>
      <c r="F76" s="114"/>
    </row>
    <row r="77" spans="1:6" hidden="1" outlineLevel="1" x14ac:dyDescent="0.2">
      <c r="A77" s="112" t="s">
        <v>685</v>
      </c>
      <c r="B77" s="112"/>
      <c r="C77" s="112"/>
      <c r="D77" s="112"/>
      <c r="E77" s="112"/>
      <c r="F77" s="112"/>
    </row>
    <row r="78" spans="1:6" hidden="1" outlineLevel="1" x14ac:dyDescent="0.2">
      <c r="A78" s="112" t="s">
        <v>686</v>
      </c>
      <c r="B78" s="112"/>
      <c r="C78" s="112"/>
      <c r="D78" s="112"/>
      <c r="E78" s="112"/>
      <c r="F78" s="112"/>
    </row>
    <row r="79" spans="1:6" hidden="1" outlineLevel="1" x14ac:dyDescent="0.2">
      <c r="A79" s="112" t="s">
        <v>687</v>
      </c>
      <c r="B79" s="112"/>
      <c r="C79" s="112"/>
      <c r="D79" s="112"/>
      <c r="E79" s="112"/>
      <c r="F79" s="112"/>
    </row>
    <row r="80" spans="1:6" hidden="1" outlineLevel="1" x14ac:dyDescent="0.2">
      <c r="A80" s="112" t="s">
        <v>688</v>
      </c>
      <c r="B80" s="112"/>
      <c r="C80" s="112"/>
      <c r="D80" s="112"/>
      <c r="E80" s="112"/>
      <c r="F80" s="112"/>
    </row>
    <row r="81" spans="1:6" hidden="1" outlineLevel="1" x14ac:dyDescent="0.2">
      <c r="A81" s="112" t="s">
        <v>689</v>
      </c>
      <c r="B81" s="112"/>
      <c r="C81" s="112"/>
      <c r="D81" s="112"/>
      <c r="E81" s="112"/>
      <c r="F81" s="112"/>
    </row>
    <row r="82" spans="1:6" hidden="1" outlineLevel="1" x14ac:dyDescent="0.2">
      <c r="A82" s="112" t="s">
        <v>690</v>
      </c>
      <c r="B82" s="112"/>
      <c r="C82" s="112"/>
      <c r="D82" s="112"/>
      <c r="E82" s="112"/>
      <c r="F82" s="112"/>
    </row>
    <row r="83" spans="1:6" hidden="1" outlineLevel="1" x14ac:dyDescent="0.2">
      <c r="A83" s="112" t="s">
        <v>691</v>
      </c>
      <c r="B83" s="112"/>
      <c r="C83" s="112"/>
      <c r="D83" s="112"/>
      <c r="E83" s="112"/>
      <c r="F83" s="112"/>
    </row>
    <row r="84" spans="1:6" hidden="1" outlineLevel="1" x14ac:dyDescent="0.2">
      <c r="A84" s="112" t="s">
        <v>692</v>
      </c>
      <c r="B84" s="112"/>
      <c r="C84" s="112"/>
      <c r="D84" s="112"/>
      <c r="E84" s="112"/>
      <c r="F84" s="112"/>
    </row>
    <row r="85" spans="1:6" hidden="1" outlineLevel="1" x14ac:dyDescent="0.2">
      <c r="A85" s="112" t="s">
        <v>693</v>
      </c>
      <c r="B85" s="112"/>
      <c r="C85" s="112"/>
      <c r="D85" s="112"/>
      <c r="E85" s="112"/>
      <c r="F85" s="112"/>
    </row>
    <row r="86" spans="1:6" hidden="1" outlineLevel="1" x14ac:dyDescent="0.2">
      <c r="A86" s="36"/>
      <c r="B86" s="36"/>
      <c r="C86" s="36"/>
      <c r="D86" s="36"/>
      <c r="E86" s="36"/>
      <c r="F86" s="36"/>
    </row>
    <row r="87" spans="1:6" ht="16.5" hidden="1" outlineLevel="1" x14ac:dyDescent="0.2">
      <c r="A87" s="113" t="s">
        <v>694</v>
      </c>
      <c r="B87" s="113"/>
      <c r="C87" s="113"/>
      <c r="D87" s="113"/>
      <c r="E87" s="113"/>
      <c r="F87" s="113"/>
    </row>
    <row r="88" spans="1:6" hidden="1" outlineLevel="1" x14ac:dyDescent="0.2">
      <c r="A88" s="112" t="s">
        <v>695</v>
      </c>
      <c r="B88" s="112"/>
      <c r="C88" s="112"/>
      <c r="D88" s="112"/>
      <c r="E88" s="112"/>
      <c r="F88" s="112"/>
    </row>
    <row r="89" spans="1:6" hidden="1" outlineLevel="1" x14ac:dyDescent="0.2">
      <c r="A89" s="112" t="s">
        <v>696</v>
      </c>
      <c r="B89" s="112"/>
      <c r="C89" s="112"/>
      <c r="D89" s="112"/>
      <c r="E89" s="112"/>
      <c r="F89" s="112"/>
    </row>
    <row r="90" spans="1:6" hidden="1" outlineLevel="1" x14ac:dyDescent="0.2">
      <c r="A90" s="112" t="s">
        <v>697</v>
      </c>
      <c r="B90" s="112"/>
      <c r="C90" s="112"/>
      <c r="D90" s="112"/>
      <c r="E90" s="112"/>
      <c r="F90" s="112"/>
    </row>
    <row r="91" spans="1:6" hidden="1" outlineLevel="1" x14ac:dyDescent="0.2">
      <c r="A91" s="112" t="s">
        <v>698</v>
      </c>
      <c r="B91" s="112"/>
      <c r="C91" s="112"/>
      <c r="D91" s="112"/>
      <c r="E91" s="112"/>
      <c r="F91" s="112"/>
    </row>
    <row r="92" spans="1:6" ht="180" hidden="1" customHeight="1" outlineLevel="1" x14ac:dyDescent="0.2">
      <c r="A92" s="114"/>
      <c r="B92" s="114"/>
      <c r="C92" s="114"/>
      <c r="D92" s="114"/>
      <c r="E92" s="114"/>
      <c r="F92" s="114"/>
    </row>
    <row r="93" spans="1:6" hidden="1" outlineLevel="1" x14ac:dyDescent="0.2">
      <c r="A93" s="112" t="s">
        <v>699</v>
      </c>
      <c r="B93" s="112"/>
      <c r="C93" s="112"/>
      <c r="D93" s="112"/>
      <c r="E93" s="112"/>
      <c r="F93" s="112"/>
    </row>
    <row r="94" spans="1:6" hidden="1" outlineLevel="1" x14ac:dyDescent="0.2">
      <c r="A94" s="112" t="s">
        <v>700</v>
      </c>
      <c r="B94" s="112"/>
      <c r="C94" s="112"/>
      <c r="D94" s="112"/>
      <c r="E94" s="112"/>
      <c r="F94" s="112"/>
    </row>
    <row r="95" spans="1:6" ht="66" hidden="1" customHeight="1" outlineLevel="1" x14ac:dyDescent="0.2">
      <c r="A95" s="114"/>
      <c r="B95" s="114"/>
      <c r="C95" s="114"/>
      <c r="D95" s="114"/>
      <c r="E95" s="114"/>
      <c r="F95" s="114"/>
    </row>
    <row r="96" spans="1:6" hidden="1" outlineLevel="1" x14ac:dyDescent="0.2">
      <c r="A96" s="112" t="s">
        <v>701</v>
      </c>
      <c r="B96" s="112"/>
      <c r="C96" s="112"/>
      <c r="D96" s="112"/>
      <c r="E96" s="112"/>
      <c r="F96" s="112"/>
    </row>
    <row r="97" spans="1:6" hidden="1" outlineLevel="1" x14ac:dyDescent="0.2">
      <c r="A97" s="112" t="s">
        <v>702</v>
      </c>
      <c r="B97" s="112"/>
      <c r="C97" s="112"/>
      <c r="D97" s="112"/>
      <c r="E97" s="112"/>
      <c r="F97" s="112"/>
    </row>
    <row r="98" spans="1:6" ht="42" hidden="1" customHeight="1" outlineLevel="1" x14ac:dyDescent="0.2">
      <c r="A98" s="114"/>
      <c r="B98" s="114"/>
      <c r="C98" s="114"/>
      <c r="D98" s="114"/>
      <c r="E98" s="114"/>
      <c r="F98" s="114"/>
    </row>
    <row r="99" spans="1:6" ht="42" hidden="1" customHeight="1" outlineLevel="1" x14ac:dyDescent="0.2">
      <c r="A99" s="114"/>
      <c r="B99" s="114"/>
      <c r="C99" s="114"/>
      <c r="D99" s="114"/>
      <c r="E99" s="114"/>
      <c r="F99" s="114"/>
    </row>
    <row r="100" spans="1:6" hidden="1" outlineLevel="1" x14ac:dyDescent="0.2">
      <c r="A100" s="112" t="s">
        <v>703</v>
      </c>
      <c r="B100" s="112"/>
      <c r="C100" s="112"/>
      <c r="D100" s="112"/>
      <c r="E100" s="112"/>
      <c r="F100" s="112"/>
    </row>
    <row r="101" spans="1:6" hidden="1" outlineLevel="1" x14ac:dyDescent="0.2">
      <c r="A101" s="112" t="s">
        <v>704</v>
      </c>
      <c r="B101" s="112"/>
      <c r="C101" s="112"/>
      <c r="D101" s="112"/>
      <c r="E101" s="112"/>
      <c r="F101" s="112"/>
    </row>
    <row r="102" spans="1:6" hidden="1" outlineLevel="1" x14ac:dyDescent="0.2">
      <c r="A102" s="112" t="s">
        <v>705</v>
      </c>
      <c r="B102" s="112"/>
      <c r="C102" s="112"/>
      <c r="D102" s="112"/>
      <c r="E102" s="112"/>
      <c r="F102" s="112"/>
    </row>
    <row r="103" spans="1:6" hidden="1" outlineLevel="1" x14ac:dyDescent="0.2">
      <c r="A103" s="112" t="s">
        <v>706</v>
      </c>
      <c r="B103" s="112"/>
      <c r="C103" s="112"/>
      <c r="D103" s="112"/>
      <c r="E103" s="112"/>
      <c r="F103" s="112"/>
    </row>
    <row r="104" spans="1:6" hidden="1" outlineLevel="1" x14ac:dyDescent="0.2">
      <c r="A104" s="112" t="s">
        <v>707</v>
      </c>
      <c r="B104" s="112"/>
      <c r="C104" s="112"/>
      <c r="D104" s="112"/>
      <c r="E104" s="112"/>
      <c r="F104" s="112"/>
    </row>
    <row r="105" spans="1:6" hidden="1" outlineLevel="1" x14ac:dyDescent="0.2">
      <c r="A105" s="112" t="s">
        <v>708</v>
      </c>
      <c r="B105" s="112"/>
      <c r="C105" s="112"/>
      <c r="D105" s="112"/>
      <c r="E105" s="112"/>
      <c r="F105" s="112"/>
    </row>
    <row r="106" spans="1:6" hidden="1" outlineLevel="1" x14ac:dyDescent="0.2">
      <c r="A106" s="112" t="s">
        <v>709</v>
      </c>
      <c r="B106" s="112"/>
      <c r="C106" s="112"/>
      <c r="D106" s="112"/>
      <c r="E106" s="112"/>
      <c r="F106" s="112"/>
    </row>
    <row r="107" spans="1:6" hidden="1" outlineLevel="1" x14ac:dyDescent="0.2">
      <c r="A107" s="112" t="s">
        <v>710</v>
      </c>
      <c r="B107" s="112"/>
      <c r="C107" s="112"/>
      <c r="D107" s="112"/>
      <c r="E107" s="112"/>
      <c r="F107" s="112"/>
    </row>
    <row r="108" spans="1:6" hidden="1" outlineLevel="1" x14ac:dyDescent="0.2">
      <c r="A108" s="112" t="s">
        <v>711</v>
      </c>
      <c r="B108" s="112"/>
      <c r="C108" s="112"/>
      <c r="D108" s="112"/>
      <c r="E108" s="112"/>
      <c r="F108" s="112"/>
    </row>
    <row r="109" spans="1:6" hidden="1" outlineLevel="1" x14ac:dyDescent="0.2">
      <c r="A109" s="36"/>
      <c r="B109" s="36"/>
      <c r="C109" s="36"/>
      <c r="D109" s="36"/>
      <c r="E109" s="36"/>
      <c r="F109" s="36"/>
    </row>
    <row r="110" spans="1:6" ht="16.5" hidden="1" outlineLevel="1" x14ac:dyDescent="0.2">
      <c r="A110" s="113" t="s">
        <v>712</v>
      </c>
      <c r="B110" s="113"/>
      <c r="C110" s="113"/>
      <c r="D110" s="113"/>
      <c r="E110" s="113"/>
      <c r="F110" s="113"/>
    </row>
    <row r="111" spans="1:6" hidden="1" outlineLevel="1" x14ac:dyDescent="0.2">
      <c r="A111" s="112" t="s">
        <v>713</v>
      </c>
      <c r="B111" s="112"/>
      <c r="C111" s="112"/>
      <c r="D111" s="112"/>
      <c r="E111" s="112"/>
      <c r="F111" s="112"/>
    </row>
    <row r="112" spans="1:6" hidden="1" outlineLevel="1" x14ac:dyDescent="0.2">
      <c r="A112" s="112" t="s">
        <v>714</v>
      </c>
      <c r="B112" s="112"/>
      <c r="C112" s="112"/>
      <c r="D112" s="112"/>
      <c r="E112" s="112"/>
      <c r="F112" s="112"/>
    </row>
    <row r="113" spans="1:6" hidden="1" outlineLevel="1" x14ac:dyDescent="0.2">
      <c r="A113" s="112" t="s">
        <v>715</v>
      </c>
      <c r="B113" s="112"/>
      <c r="C113" s="112"/>
      <c r="D113" s="112"/>
      <c r="E113" s="112"/>
      <c r="F113" s="112"/>
    </row>
    <row r="114" spans="1:6" ht="66" hidden="1" customHeight="1" outlineLevel="1" x14ac:dyDescent="0.2">
      <c r="A114" s="114"/>
      <c r="B114" s="114"/>
      <c r="C114" s="114"/>
      <c r="D114" s="114"/>
      <c r="E114" s="114"/>
      <c r="F114" s="114"/>
    </row>
    <row r="115" spans="1:6" hidden="1" outlineLevel="1" x14ac:dyDescent="0.2">
      <c r="A115" s="112" t="s">
        <v>716</v>
      </c>
      <c r="B115" s="112"/>
      <c r="C115" s="112"/>
      <c r="D115" s="112"/>
      <c r="E115" s="112"/>
      <c r="F115" s="112"/>
    </row>
    <row r="116" spans="1:6" hidden="1" outlineLevel="1" x14ac:dyDescent="0.2">
      <c r="A116" s="36"/>
      <c r="B116" s="36"/>
      <c r="C116" s="36"/>
      <c r="D116" s="36"/>
      <c r="E116" s="36"/>
      <c r="F116" s="36"/>
    </row>
    <row r="117" spans="1:6" ht="16.5" hidden="1" outlineLevel="1" x14ac:dyDescent="0.2">
      <c r="A117" s="113" t="s">
        <v>717</v>
      </c>
      <c r="B117" s="113"/>
      <c r="C117" s="113"/>
      <c r="D117" s="113"/>
      <c r="E117" s="113"/>
      <c r="F117" s="113"/>
    </row>
    <row r="118" spans="1:6" hidden="1" outlineLevel="1" x14ac:dyDescent="0.2">
      <c r="A118" s="112" t="s">
        <v>718</v>
      </c>
      <c r="B118" s="112"/>
      <c r="C118" s="112"/>
      <c r="D118" s="112"/>
      <c r="E118" s="112"/>
      <c r="F118" s="112"/>
    </row>
    <row r="119" spans="1:6" hidden="1" outlineLevel="1" x14ac:dyDescent="0.2">
      <c r="A119" s="112" t="s">
        <v>719</v>
      </c>
      <c r="B119" s="112"/>
      <c r="C119" s="112"/>
      <c r="D119" s="112"/>
      <c r="E119" s="112"/>
      <c r="F119" s="112"/>
    </row>
    <row r="120" spans="1:6" hidden="1" outlineLevel="1" x14ac:dyDescent="0.2">
      <c r="A120" s="112" t="s">
        <v>720</v>
      </c>
      <c r="B120" s="112"/>
      <c r="C120" s="112"/>
      <c r="D120" s="112"/>
      <c r="E120" s="112"/>
      <c r="F120" s="112"/>
    </row>
    <row r="121" spans="1:6" hidden="1" outlineLevel="1" x14ac:dyDescent="0.2">
      <c r="A121" s="112" t="s">
        <v>721</v>
      </c>
      <c r="B121" s="112"/>
      <c r="C121" s="112"/>
      <c r="D121" s="112"/>
      <c r="E121" s="112"/>
      <c r="F121" s="112"/>
    </row>
    <row r="122" spans="1:6" hidden="1" outlineLevel="1" x14ac:dyDescent="0.2">
      <c r="A122" s="112" t="s">
        <v>722</v>
      </c>
      <c r="B122" s="112"/>
      <c r="C122" s="112"/>
      <c r="D122" s="112"/>
      <c r="E122" s="112"/>
      <c r="F122" s="112"/>
    </row>
    <row r="123" spans="1:6" hidden="1" outlineLevel="1" x14ac:dyDescent="0.2">
      <c r="A123" s="112" t="s">
        <v>723</v>
      </c>
      <c r="B123" s="112"/>
      <c r="C123" s="112"/>
      <c r="D123" s="112"/>
      <c r="E123" s="112"/>
      <c r="F123" s="112"/>
    </row>
    <row r="124" spans="1:6" hidden="1" outlineLevel="1" x14ac:dyDescent="0.2">
      <c r="A124" s="36"/>
      <c r="B124" s="36"/>
      <c r="C124" s="36"/>
      <c r="D124" s="36"/>
      <c r="E124" s="36"/>
      <c r="F124" s="36"/>
    </row>
    <row r="125" spans="1:6" ht="16.5" hidden="1" outlineLevel="1" x14ac:dyDescent="0.2">
      <c r="A125" s="113" t="s">
        <v>724</v>
      </c>
      <c r="B125" s="113"/>
      <c r="C125" s="113"/>
      <c r="D125" s="113"/>
      <c r="E125" s="113"/>
      <c r="F125" s="113"/>
    </row>
    <row r="126" spans="1:6" hidden="1" outlineLevel="1" x14ac:dyDescent="0.2">
      <c r="A126" s="112" t="s">
        <v>725</v>
      </c>
      <c r="B126" s="112"/>
      <c r="C126" s="112"/>
      <c r="D126" s="112"/>
      <c r="E126" s="112"/>
      <c r="F126" s="112"/>
    </row>
    <row r="127" spans="1:6" hidden="1" outlineLevel="1" x14ac:dyDescent="0.2">
      <c r="A127" s="112" t="s">
        <v>726</v>
      </c>
      <c r="B127" s="112"/>
      <c r="C127" s="112"/>
      <c r="D127" s="112"/>
      <c r="E127" s="112"/>
      <c r="F127" s="112"/>
    </row>
    <row r="128" spans="1:6" hidden="1" outlineLevel="1" x14ac:dyDescent="0.2">
      <c r="A128" s="112" t="s">
        <v>727</v>
      </c>
      <c r="B128" s="112"/>
      <c r="C128" s="112"/>
      <c r="D128" s="112"/>
      <c r="E128" s="112"/>
      <c r="F128" s="112"/>
    </row>
    <row r="129" spans="1:6" hidden="1" outlineLevel="1" x14ac:dyDescent="0.2">
      <c r="A129" s="112" t="s">
        <v>728</v>
      </c>
      <c r="B129" s="112"/>
      <c r="C129" s="112"/>
      <c r="D129" s="112"/>
      <c r="E129" s="112"/>
      <c r="F129" s="112"/>
    </row>
    <row r="130" spans="1:6" hidden="1" outlineLevel="1" x14ac:dyDescent="0.2">
      <c r="A130" s="112" t="s">
        <v>729</v>
      </c>
      <c r="B130" s="112"/>
      <c r="C130" s="112"/>
      <c r="D130" s="112"/>
      <c r="E130" s="112"/>
      <c r="F130" s="112"/>
    </row>
    <row r="131" spans="1:6" hidden="1" outlineLevel="1" x14ac:dyDescent="0.2">
      <c r="A131" s="112" t="s">
        <v>730</v>
      </c>
      <c r="B131" s="112"/>
      <c r="C131" s="112"/>
      <c r="D131" s="112"/>
      <c r="E131" s="112"/>
      <c r="F131" s="112"/>
    </row>
    <row r="132" spans="1:6" hidden="1" outlineLevel="1" x14ac:dyDescent="0.2">
      <c r="A132" s="36"/>
      <c r="B132" s="36"/>
      <c r="C132" s="36"/>
      <c r="D132" s="36"/>
      <c r="E132" s="36"/>
      <c r="F132" s="36"/>
    </row>
    <row r="133" spans="1:6" hidden="1" outlineLevel="1" x14ac:dyDescent="0.2">
      <c r="A133" s="36"/>
      <c r="B133" s="36"/>
      <c r="C133" s="36"/>
      <c r="D133" s="36"/>
      <c r="E133" s="36"/>
      <c r="F133" s="36"/>
    </row>
    <row r="134" spans="1:6" ht="20.25" collapsed="1" x14ac:dyDescent="0.2">
      <c r="A134" s="111" t="s">
        <v>731</v>
      </c>
      <c r="B134" s="111"/>
      <c r="C134" s="111"/>
      <c r="D134" s="111"/>
      <c r="E134" s="111"/>
      <c r="F134" s="111"/>
    </row>
    <row r="135" spans="1:6" hidden="1" outlineLevel="1" x14ac:dyDescent="0.2">
      <c r="A135" s="112" t="s">
        <v>732</v>
      </c>
      <c r="B135" s="112"/>
      <c r="C135" s="112"/>
      <c r="D135" s="112"/>
      <c r="E135" s="112"/>
      <c r="F135" s="112"/>
    </row>
    <row r="136" spans="1:6" hidden="1" outlineLevel="1" x14ac:dyDescent="0.2">
      <c r="A136" s="112" t="s">
        <v>733</v>
      </c>
      <c r="B136" s="112"/>
      <c r="C136" s="112"/>
      <c r="D136" s="112"/>
      <c r="E136" s="112"/>
      <c r="F136" s="112"/>
    </row>
    <row r="137" spans="1:6" hidden="1" outlineLevel="1" x14ac:dyDescent="0.2">
      <c r="A137" s="112" t="s">
        <v>734</v>
      </c>
      <c r="B137" s="112"/>
      <c r="C137" s="112"/>
      <c r="D137" s="112"/>
      <c r="E137" s="112"/>
      <c r="F137" s="112"/>
    </row>
    <row r="138" spans="1:6" hidden="1" outlineLevel="1" x14ac:dyDescent="0.2">
      <c r="A138" s="112" t="s">
        <v>735</v>
      </c>
      <c r="B138" s="112"/>
      <c r="C138" s="112"/>
      <c r="D138" s="112"/>
      <c r="E138" s="112"/>
      <c r="F138" s="112"/>
    </row>
    <row r="139" spans="1:6" hidden="1" outlineLevel="1" x14ac:dyDescent="0.2">
      <c r="A139" s="36"/>
      <c r="B139" s="36"/>
      <c r="C139" s="36"/>
      <c r="D139" s="36"/>
      <c r="E139" s="36"/>
      <c r="F139" s="36"/>
    </row>
    <row r="140" spans="1:6" ht="16.5" hidden="1" outlineLevel="1" x14ac:dyDescent="0.2">
      <c r="A140" s="113" t="s">
        <v>635</v>
      </c>
      <c r="B140" s="113"/>
      <c r="C140" s="113"/>
      <c r="D140" s="113"/>
      <c r="E140" s="113"/>
      <c r="F140" s="113"/>
    </row>
    <row r="141" spans="1:6" hidden="1" outlineLevel="1" x14ac:dyDescent="0.2">
      <c r="A141" s="112" t="s">
        <v>736</v>
      </c>
      <c r="B141" s="112"/>
      <c r="C141" s="112"/>
      <c r="D141" s="112"/>
      <c r="E141" s="112"/>
      <c r="F141" s="112"/>
    </row>
    <row r="142" spans="1:6" hidden="1" outlineLevel="1" x14ac:dyDescent="0.2">
      <c r="A142" s="112" t="s">
        <v>737</v>
      </c>
      <c r="B142" s="112"/>
      <c r="C142" s="112"/>
      <c r="D142" s="112"/>
      <c r="E142" s="112"/>
      <c r="F142" s="112"/>
    </row>
    <row r="143" spans="1:6" hidden="1" outlineLevel="1" x14ac:dyDescent="0.2">
      <c r="A143" s="112" t="s">
        <v>738</v>
      </c>
      <c r="B143" s="112"/>
      <c r="C143" s="112"/>
      <c r="D143" s="112"/>
      <c r="E143" s="112"/>
      <c r="F143" s="112"/>
    </row>
    <row r="144" spans="1:6" hidden="1" outlineLevel="1" x14ac:dyDescent="0.2">
      <c r="A144" s="112" t="s">
        <v>739</v>
      </c>
      <c r="B144" s="112"/>
      <c r="C144" s="112"/>
      <c r="D144" s="112"/>
      <c r="E144" s="112"/>
      <c r="F144" s="112"/>
    </row>
    <row r="145" spans="1:6" hidden="1" outlineLevel="1" x14ac:dyDescent="0.2">
      <c r="A145" s="112" t="s">
        <v>740</v>
      </c>
      <c r="B145" s="112"/>
      <c r="C145" s="112"/>
      <c r="D145" s="112"/>
      <c r="E145" s="112"/>
      <c r="F145" s="112"/>
    </row>
    <row r="146" spans="1:6" hidden="1" outlineLevel="1" x14ac:dyDescent="0.2">
      <c r="A146" s="112" t="s">
        <v>741</v>
      </c>
      <c r="B146" s="112"/>
      <c r="C146" s="112"/>
      <c r="D146" s="112"/>
      <c r="E146" s="112"/>
      <c r="F146" s="112"/>
    </row>
    <row r="147" spans="1:6" hidden="1" outlineLevel="1" x14ac:dyDescent="0.2">
      <c r="A147" s="112" t="s">
        <v>742</v>
      </c>
      <c r="B147" s="112"/>
      <c r="C147" s="112"/>
      <c r="D147" s="112"/>
      <c r="E147" s="112"/>
      <c r="F147" s="112"/>
    </row>
    <row r="148" spans="1:6" hidden="1" outlineLevel="1" x14ac:dyDescent="0.2">
      <c r="A148" s="112" t="s">
        <v>743</v>
      </c>
      <c r="B148" s="112"/>
      <c r="C148" s="112"/>
      <c r="D148" s="112"/>
      <c r="E148" s="112"/>
      <c r="F148" s="112"/>
    </row>
    <row r="149" spans="1:6" hidden="1" outlineLevel="1" x14ac:dyDescent="0.2">
      <c r="A149" s="112" t="s">
        <v>744</v>
      </c>
      <c r="B149" s="112"/>
      <c r="C149" s="112"/>
      <c r="D149" s="112"/>
      <c r="E149" s="112"/>
      <c r="F149" s="112"/>
    </row>
    <row r="150" spans="1:6" hidden="1" outlineLevel="1" x14ac:dyDescent="0.2">
      <c r="A150" s="112" t="s">
        <v>745</v>
      </c>
      <c r="B150" s="112"/>
      <c r="C150" s="112"/>
      <c r="D150" s="112"/>
      <c r="E150" s="112"/>
      <c r="F150" s="112"/>
    </row>
    <row r="151" spans="1:6" hidden="1" outlineLevel="1" x14ac:dyDescent="0.2">
      <c r="A151" s="112" t="s">
        <v>746</v>
      </c>
      <c r="B151" s="112"/>
      <c r="C151" s="112"/>
      <c r="D151" s="112"/>
      <c r="E151" s="112"/>
      <c r="F151" s="112"/>
    </row>
    <row r="152" spans="1:6" hidden="1" outlineLevel="1" x14ac:dyDescent="0.2">
      <c r="A152" s="112" t="s">
        <v>747</v>
      </c>
      <c r="B152" s="112"/>
      <c r="C152" s="112"/>
      <c r="D152" s="112"/>
      <c r="E152" s="112"/>
      <c r="F152" s="112"/>
    </row>
    <row r="153" spans="1:6" hidden="1" outlineLevel="1" x14ac:dyDescent="0.2">
      <c r="A153" s="36"/>
      <c r="B153" s="36"/>
      <c r="C153" s="36"/>
      <c r="D153" s="36"/>
      <c r="E153" s="36"/>
      <c r="F153" s="36"/>
    </row>
    <row r="154" spans="1:6" ht="16.5" hidden="1" outlineLevel="1" x14ac:dyDescent="0.2">
      <c r="A154" s="113" t="s">
        <v>748</v>
      </c>
      <c r="B154" s="113"/>
      <c r="C154" s="113"/>
      <c r="D154" s="113"/>
      <c r="E154" s="113"/>
      <c r="F154" s="113"/>
    </row>
    <row r="155" spans="1:6" hidden="1" outlineLevel="1" x14ac:dyDescent="0.2">
      <c r="A155" s="112" t="s">
        <v>749</v>
      </c>
      <c r="B155" s="112"/>
      <c r="C155" s="112"/>
      <c r="D155" s="112"/>
      <c r="E155" s="112"/>
      <c r="F155" s="112"/>
    </row>
    <row r="156" spans="1:6" hidden="1" outlineLevel="1" x14ac:dyDescent="0.2">
      <c r="A156" s="112" t="s">
        <v>750</v>
      </c>
      <c r="B156" s="112"/>
      <c r="C156" s="112"/>
      <c r="D156" s="112"/>
      <c r="E156" s="112"/>
      <c r="F156" s="112"/>
    </row>
    <row r="157" spans="1:6" ht="42" hidden="1" customHeight="1" outlineLevel="1" x14ac:dyDescent="0.2">
      <c r="A157" s="114"/>
      <c r="B157" s="114"/>
      <c r="C157" s="114"/>
      <c r="D157" s="114"/>
      <c r="E157" s="114"/>
      <c r="F157" s="114"/>
    </row>
    <row r="158" spans="1:6" ht="42" hidden="1" customHeight="1" outlineLevel="1" x14ac:dyDescent="0.2">
      <c r="A158" s="114"/>
      <c r="B158" s="114"/>
      <c r="C158" s="114"/>
      <c r="D158" s="114"/>
      <c r="E158" s="114"/>
      <c r="F158" s="114"/>
    </row>
    <row r="159" spans="1:6" ht="42" hidden="1" customHeight="1" outlineLevel="1" x14ac:dyDescent="0.2">
      <c r="A159" s="114"/>
      <c r="B159" s="114"/>
      <c r="C159" s="114"/>
      <c r="D159" s="114"/>
      <c r="E159" s="114"/>
      <c r="F159" s="114"/>
    </row>
    <row r="160" spans="1:6" hidden="1" outlineLevel="1" x14ac:dyDescent="0.2">
      <c r="A160" s="112" t="s">
        <v>751</v>
      </c>
      <c r="B160" s="112"/>
      <c r="C160" s="112"/>
      <c r="D160" s="112"/>
      <c r="E160" s="112"/>
      <c r="F160" s="112"/>
    </row>
    <row r="161" spans="1:6" hidden="1" outlineLevel="1" x14ac:dyDescent="0.2">
      <c r="A161" s="112" t="s">
        <v>752</v>
      </c>
      <c r="B161" s="112"/>
      <c r="C161" s="112"/>
      <c r="D161" s="112"/>
      <c r="E161" s="112"/>
      <c r="F161" s="112"/>
    </row>
    <row r="162" spans="1:6" hidden="1" outlineLevel="1" x14ac:dyDescent="0.2">
      <c r="A162" s="112" t="s">
        <v>753</v>
      </c>
      <c r="B162" s="112"/>
      <c r="C162" s="112"/>
      <c r="D162" s="112"/>
      <c r="E162" s="112"/>
      <c r="F162" s="112"/>
    </row>
    <row r="163" spans="1:6" hidden="1" outlineLevel="1" x14ac:dyDescent="0.2">
      <c r="A163" s="112" t="s">
        <v>754</v>
      </c>
      <c r="B163" s="112"/>
      <c r="C163" s="112"/>
      <c r="D163" s="112"/>
      <c r="E163" s="112"/>
      <c r="F163" s="112"/>
    </row>
    <row r="164" spans="1:6" ht="42" hidden="1" customHeight="1" outlineLevel="1" x14ac:dyDescent="0.2">
      <c r="A164" s="114"/>
      <c r="B164" s="114"/>
      <c r="C164" s="114"/>
      <c r="D164" s="114"/>
      <c r="E164" s="114"/>
      <c r="F164" s="114"/>
    </row>
    <row r="165" spans="1:6" ht="42" hidden="1" customHeight="1" outlineLevel="1" x14ac:dyDescent="0.2">
      <c r="A165" s="114"/>
      <c r="B165" s="114"/>
      <c r="C165" s="114"/>
      <c r="D165" s="114"/>
      <c r="E165" s="114"/>
      <c r="F165" s="114"/>
    </row>
    <row r="166" spans="1:6" hidden="1" outlineLevel="1" x14ac:dyDescent="0.2">
      <c r="A166" s="112" t="s">
        <v>755</v>
      </c>
      <c r="B166" s="112"/>
      <c r="C166" s="112"/>
      <c r="D166" s="112"/>
      <c r="E166" s="112"/>
      <c r="F166" s="112"/>
    </row>
    <row r="167" spans="1:6" hidden="1" outlineLevel="1" x14ac:dyDescent="0.2">
      <c r="A167" s="112" t="s">
        <v>756</v>
      </c>
      <c r="B167" s="112"/>
      <c r="C167" s="112"/>
      <c r="D167" s="112"/>
      <c r="E167" s="112"/>
      <c r="F167" s="112"/>
    </row>
    <row r="168" spans="1:6" hidden="1" outlineLevel="1" x14ac:dyDescent="0.2">
      <c r="A168" s="112" t="s">
        <v>757</v>
      </c>
      <c r="B168" s="112"/>
      <c r="C168" s="112"/>
      <c r="D168" s="112"/>
      <c r="E168" s="112"/>
      <c r="F168" s="112"/>
    </row>
    <row r="169" spans="1:6" hidden="1" outlineLevel="1" x14ac:dyDescent="0.2">
      <c r="A169" s="112" t="s">
        <v>758</v>
      </c>
      <c r="B169" s="112"/>
      <c r="C169" s="112"/>
      <c r="D169" s="112"/>
      <c r="E169" s="112"/>
      <c r="F169" s="112"/>
    </row>
    <row r="170" spans="1:6" hidden="1" outlineLevel="1" x14ac:dyDescent="0.2">
      <c r="A170" s="112" t="s">
        <v>759</v>
      </c>
      <c r="B170" s="112"/>
      <c r="C170" s="112"/>
      <c r="D170" s="112"/>
      <c r="E170" s="112"/>
      <c r="F170" s="112"/>
    </row>
    <row r="171" spans="1:6" hidden="1" outlineLevel="1" x14ac:dyDescent="0.2">
      <c r="A171" s="112" t="s">
        <v>760</v>
      </c>
      <c r="B171" s="112"/>
      <c r="C171" s="112"/>
      <c r="D171" s="112"/>
      <c r="E171" s="112"/>
      <c r="F171" s="112"/>
    </row>
    <row r="172" spans="1:6" ht="42" hidden="1" customHeight="1" outlineLevel="1" x14ac:dyDescent="0.2">
      <c r="A172" s="114"/>
      <c r="B172" s="114"/>
      <c r="C172" s="114"/>
      <c r="D172" s="114"/>
      <c r="E172" s="114"/>
      <c r="F172" s="114"/>
    </row>
    <row r="173" spans="1:6" ht="42" hidden="1" customHeight="1" outlineLevel="1" x14ac:dyDescent="0.2">
      <c r="A173" s="114"/>
      <c r="B173" s="114"/>
      <c r="C173" s="114"/>
      <c r="D173" s="114"/>
      <c r="E173" s="114"/>
      <c r="F173" s="114"/>
    </row>
    <row r="174" spans="1:6" ht="42" hidden="1" customHeight="1" outlineLevel="1" x14ac:dyDescent="0.2">
      <c r="A174" s="114"/>
      <c r="B174" s="114"/>
      <c r="C174" s="114"/>
      <c r="D174" s="114"/>
      <c r="E174" s="114"/>
      <c r="F174" s="114"/>
    </row>
    <row r="175" spans="1:6" hidden="1" outlineLevel="1" x14ac:dyDescent="0.2">
      <c r="A175" s="112" t="s">
        <v>761</v>
      </c>
      <c r="B175" s="112"/>
      <c r="C175" s="112"/>
      <c r="D175" s="112"/>
      <c r="E175" s="112"/>
      <c r="F175" s="112"/>
    </row>
    <row r="176" spans="1:6" ht="42" hidden="1" customHeight="1" outlineLevel="1" x14ac:dyDescent="0.2">
      <c r="A176" s="114"/>
      <c r="B176" s="114"/>
      <c r="C176" s="114"/>
      <c r="D176" s="114"/>
      <c r="E176" s="114"/>
      <c r="F176" s="114"/>
    </row>
    <row r="177" spans="1:6" ht="42" hidden="1" customHeight="1" outlineLevel="1" x14ac:dyDescent="0.2">
      <c r="A177" s="114"/>
      <c r="B177" s="114"/>
      <c r="C177" s="114"/>
      <c r="D177" s="114"/>
      <c r="E177" s="114"/>
      <c r="F177" s="114"/>
    </row>
    <row r="178" spans="1:6" ht="42" hidden="1" customHeight="1" outlineLevel="1" x14ac:dyDescent="0.2">
      <c r="A178" s="114"/>
      <c r="B178" s="114"/>
      <c r="C178" s="114"/>
      <c r="D178" s="114"/>
      <c r="E178" s="114"/>
      <c r="F178" s="114"/>
    </row>
    <row r="179" spans="1:6" hidden="1" outlineLevel="1" x14ac:dyDescent="0.2">
      <c r="A179" s="112" t="s">
        <v>762</v>
      </c>
      <c r="B179" s="112"/>
      <c r="C179" s="112"/>
      <c r="D179" s="112"/>
      <c r="E179" s="112"/>
      <c r="F179" s="112"/>
    </row>
    <row r="180" spans="1:6" ht="42" hidden="1" customHeight="1" outlineLevel="1" x14ac:dyDescent="0.2">
      <c r="A180" s="114"/>
      <c r="B180" s="114"/>
      <c r="C180" s="114"/>
      <c r="D180" s="114"/>
      <c r="E180" s="114"/>
      <c r="F180" s="114"/>
    </row>
    <row r="181" spans="1:6" ht="42" hidden="1" customHeight="1" outlineLevel="1" x14ac:dyDescent="0.2">
      <c r="A181" s="114"/>
      <c r="B181" s="114"/>
      <c r="C181" s="114"/>
      <c r="D181" s="114"/>
      <c r="E181" s="114"/>
      <c r="F181" s="114"/>
    </row>
    <row r="182" spans="1:6" ht="42" hidden="1" customHeight="1" outlineLevel="1" x14ac:dyDescent="0.2">
      <c r="A182" s="114"/>
      <c r="B182" s="114"/>
      <c r="C182" s="114"/>
      <c r="D182" s="114"/>
      <c r="E182" s="114"/>
      <c r="F182" s="114"/>
    </row>
    <row r="183" spans="1:6" hidden="1" outlineLevel="1" x14ac:dyDescent="0.2">
      <c r="A183" s="36"/>
      <c r="B183" s="36"/>
      <c r="C183" s="36"/>
      <c r="D183" s="36"/>
      <c r="E183" s="36"/>
      <c r="F183" s="36"/>
    </row>
    <row r="184" spans="1:6" ht="16.5" hidden="1" outlineLevel="1" x14ac:dyDescent="0.2">
      <c r="A184" s="113" t="s">
        <v>763</v>
      </c>
      <c r="B184" s="113"/>
      <c r="C184" s="113"/>
      <c r="D184" s="113"/>
      <c r="E184" s="113"/>
      <c r="F184" s="113"/>
    </row>
    <row r="185" spans="1:6" hidden="1" outlineLevel="1" x14ac:dyDescent="0.2">
      <c r="A185" s="112" t="s">
        <v>764</v>
      </c>
      <c r="B185" s="112"/>
      <c r="C185" s="112"/>
      <c r="D185" s="112"/>
      <c r="E185" s="112"/>
      <c r="F185" s="112"/>
    </row>
    <row r="186" spans="1:6" hidden="1" outlineLevel="1" x14ac:dyDescent="0.2">
      <c r="A186" s="112" t="s">
        <v>765</v>
      </c>
      <c r="B186" s="112"/>
      <c r="C186" s="112"/>
      <c r="D186" s="112"/>
      <c r="E186" s="112"/>
      <c r="F186" s="112"/>
    </row>
    <row r="187" spans="1:6" hidden="1" outlineLevel="1" x14ac:dyDescent="0.2">
      <c r="A187" s="112" t="s">
        <v>766</v>
      </c>
      <c r="B187" s="112"/>
      <c r="C187" s="112"/>
      <c r="D187" s="112"/>
      <c r="E187" s="112"/>
      <c r="F187" s="112"/>
    </row>
    <row r="188" spans="1:6" hidden="1" outlineLevel="1" x14ac:dyDescent="0.2">
      <c r="A188" s="112" t="s">
        <v>767</v>
      </c>
      <c r="B188" s="112"/>
      <c r="C188" s="112"/>
      <c r="D188" s="112"/>
      <c r="E188" s="112"/>
      <c r="F188" s="112"/>
    </row>
    <row r="189" spans="1:6" hidden="1" outlineLevel="1" x14ac:dyDescent="0.2">
      <c r="A189" s="112" t="s">
        <v>768</v>
      </c>
      <c r="B189" s="112"/>
      <c r="C189" s="112"/>
      <c r="D189" s="112"/>
      <c r="E189" s="112"/>
      <c r="F189" s="112"/>
    </row>
    <row r="190" spans="1:6" hidden="1" outlineLevel="1" x14ac:dyDescent="0.2">
      <c r="A190" s="112" t="s">
        <v>769</v>
      </c>
      <c r="B190" s="112"/>
      <c r="C190" s="112"/>
      <c r="D190" s="112"/>
      <c r="E190" s="112"/>
      <c r="F190" s="112"/>
    </row>
    <row r="191" spans="1:6" hidden="1" outlineLevel="1" x14ac:dyDescent="0.2">
      <c r="A191" s="112" t="s">
        <v>770</v>
      </c>
      <c r="B191" s="112"/>
      <c r="C191" s="112"/>
      <c r="D191" s="112"/>
      <c r="E191" s="112"/>
      <c r="F191" s="112"/>
    </row>
    <row r="192" spans="1:6" hidden="1" outlineLevel="1" x14ac:dyDescent="0.2">
      <c r="A192" s="112" t="s">
        <v>771</v>
      </c>
      <c r="B192" s="112"/>
      <c r="C192" s="112"/>
      <c r="D192" s="112"/>
      <c r="E192" s="112"/>
      <c r="F192" s="112"/>
    </row>
    <row r="193" spans="1:6" hidden="1" outlineLevel="1" x14ac:dyDescent="0.2">
      <c r="A193" s="36"/>
      <c r="B193" s="36"/>
      <c r="C193" s="36"/>
      <c r="D193" s="36"/>
      <c r="E193" s="36"/>
      <c r="F193" s="36"/>
    </row>
    <row r="194" spans="1:6" ht="16.5" hidden="1" outlineLevel="1" x14ac:dyDescent="0.2">
      <c r="A194" s="113" t="s">
        <v>772</v>
      </c>
      <c r="B194" s="113"/>
      <c r="C194" s="113"/>
      <c r="D194" s="113"/>
      <c r="E194" s="113"/>
      <c r="F194" s="113"/>
    </row>
    <row r="195" spans="1:6" hidden="1" outlineLevel="1" x14ac:dyDescent="0.2">
      <c r="A195" s="112" t="s">
        <v>773</v>
      </c>
      <c r="B195" s="112"/>
      <c r="C195" s="112"/>
      <c r="D195" s="112"/>
      <c r="E195" s="112"/>
      <c r="F195" s="112"/>
    </row>
    <row r="196" spans="1:6" hidden="1" outlineLevel="1" x14ac:dyDescent="0.2">
      <c r="A196" s="112" t="s">
        <v>774</v>
      </c>
      <c r="B196" s="112"/>
      <c r="C196" s="112"/>
      <c r="D196" s="112"/>
      <c r="E196" s="112"/>
      <c r="F196" s="112"/>
    </row>
    <row r="197" spans="1:6" hidden="1" outlineLevel="1" x14ac:dyDescent="0.2">
      <c r="A197" s="112" t="s">
        <v>775</v>
      </c>
      <c r="B197" s="112"/>
      <c r="C197" s="112"/>
      <c r="D197" s="112"/>
      <c r="E197" s="112"/>
      <c r="F197" s="112"/>
    </row>
    <row r="198" spans="1:6" hidden="1" outlineLevel="1" x14ac:dyDescent="0.2">
      <c r="A198" s="112" t="s">
        <v>776</v>
      </c>
      <c r="B198" s="112"/>
      <c r="C198" s="112"/>
      <c r="D198" s="112"/>
      <c r="E198" s="112"/>
      <c r="F198" s="112"/>
    </row>
    <row r="199" spans="1:6" ht="98.1" hidden="1" customHeight="1" outlineLevel="1" x14ac:dyDescent="0.2">
      <c r="A199" s="114"/>
      <c r="B199" s="114"/>
      <c r="C199" s="114"/>
      <c r="D199" s="114"/>
      <c r="E199" s="114"/>
      <c r="F199" s="114"/>
    </row>
    <row r="200" spans="1:6" ht="42" hidden="1" customHeight="1" outlineLevel="1" x14ac:dyDescent="0.2">
      <c r="A200" s="114"/>
      <c r="B200" s="114"/>
      <c r="C200" s="114"/>
      <c r="D200" s="114"/>
      <c r="E200" s="114"/>
      <c r="F200" s="114"/>
    </row>
    <row r="201" spans="1:6" ht="66" hidden="1" customHeight="1" outlineLevel="1" x14ac:dyDescent="0.2">
      <c r="A201" s="114"/>
      <c r="B201" s="114"/>
      <c r="C201" s="114"/>
      <c r="D201" s="114"/>
      <c r="E201" s="114"/>
      <c r="F201" s="114"/>
    </row>
    <row r="202" spans="1:6" hidden="1" outlineLevel="1" x14ac:dyDescent="0.2">
      <c r="A202" s="112" t="s">
        <v>777</v>
      </c>
      <c r="B202" s="112"/>
      <c r="C202" s="112"/>
      <c r="D202" s="112"/>
      <c r="E202" s="112"/>
      <c r="F202" s="112"/>
    </row>
    <row r="203" spans="1:6" hidden="1" outlineLevel="1" x14ac:dyDescent="0.2">
      <c r="A203" s="112" t="s">
        <v>778</v>
      </c>
      <c r="B203" s="112"/>
      <c r="C203" s="112"/>
      <c r="D203" s="112"/>
      <c r="E203" s="112"/>
      <c r="F203" s="112"/>
    </row>
    <row r="204" spans="1:6" hidden="1" outlineLevel="1" x14ac:dyDescent="0.2">
      <c r="A204" s="112" t="s">
        <v>779</v>
      </c>
      <c r="B204" s="112"/>
      <c r="C204" s="112"/>
      <c r="D204" s="112"/>
      <c r="E204" s="112"/>
      <c r="F204" s="112"/>
    </row>
    <row r="205" spans="1:6" hidden="1" outlineLevel="1" x14ac:dyDescent="0.2">
      <c r="A205" s="112" t="s">
        <v>780</v>
      </c>
      <c r="B205" s="112"/>
      <c r="C205" s="112"/>
      <c r="D205" s="112"/>
      <c r="E205" s="112"/>
      <c r="F205" s="112"/>
    </row>
    <row r="206" spans="1:6" hidden="1" outlineLevel="1" x14ac:dyDescent="0.2">
      <c r="A206" s="112" t="s">
        <v>781</v>
      </c>
      <c r="B206" s="112"/>
      <c r="C206" s="112"/>
      <c r="D206" s="112"/>
      <c r="E206" s="112"/>
      <c r="F206" s="112"/>
    </row>
    <row r="207" spans="1:6" hidden="1" outlineLevel="1" x14ac:dyDescent="0.2">
      <c r="A207" s="112" t="s">
        <v>782</v>
      </c>
      <c r="B207" s="112"/>
      <c r="C207" s="112"/>
      <c r="D207" s="112"/>
      <c r="E207" s="112"/>
      <c r="F207" s="112"/>
    </row>
    <row r="208" spans="1:6" hidden="1" outlineLevel="1" x14ac:dyDescent="0.2">
      <c r="A208" s="112" t="s">
        <v>783</v>
      </c>
      <c r="B208" s="112"/>
      <c r="C208" s="112"/>
      <c r="D208" s="112"/>
      <c r="E208" s="112"/>
      <c r="F208" s="112"/>
    </row>
    <row r="209" spans="1:6" hidden="1" outlineLevel="1" x14ac:dyDescent="0.2">
      <c r="A209" s="112" t="s">
        <v>784</v>
      </c>
      <c r="B209" s="112"/>
      <c r="C209" s="112"/>
      <c r="D209" s="112"/>
      <c r="E209" s="112"/>
      <c r="F209" s="112"/>
    </row>
    <row r="210" spans="1:6" hidden="1" outlineLevel="1" x14ac:dyDescent="0.2">
      <c r="A210" s="36"/>
      <c r="B210" s="36"/>
      <c r="C210" s="36"/>
      <c r="D210" s="36"/>
      <c r="E210" s="36"/>
      <c r="F210" s="36"/>
    </row>
    <row r="211" spans="1:6" ht="16.5" hidden="1" outlineLevel="1" x14ac:dyDescent="0.2">
      <c r="A211" s="113" t="s">
        <v>785</v>
      </c>
      <c r="B211" s="113"/>
      <c r="C211" s="113"/>
      <c r="D211" s="113"/>
      <c r="E211" s="113"/>
      <c r="F211" s="113"/>
    </row>
    <row r="212" spans="1:6" hidden="1" outlineLevel="1" x14ac:dyDescent="0.2">
      <c r="A212" s="112" t="s">
        <v>786</v>
      </c>
      <c r="B212" s="112"/>
      <c r="C212" s="112"/>
      <c r="D212" s="112"/>
      <c r="E212" s="112"/>
      <c r="F212" s="112"/>
    </row>
    <row r="213" spans="1:6" hidden="1" outlineLevel="1" x14ac:dyDescent="0.2">
      <c r="A213" s="112" t="s">
        <v>787</v>
      </c>
      <c r="B213" s="112"/>
      <c r="C213" s="112"/>
      <c r="D213" s="112"/>
      <c r="E213" s="112"/>
      <c r="F213" s="112"/>
    </row>
    <row r="214" spans="1:6" hidden="1" outlineLevel="1" x14ac:dyDescent="0.2">
      <c r="A214" s="112" t="s">
        <v>788</v>
      </c>
      <c r="B214" s="112"/>
      <c r="C214" s="112"/>
      <c r="D214" s="112"/>
      <c r="E214" s="112"/>
      <c r="F214" s="112"/>
    </row>
    <row r="215" spans="1:6" ht="42" hidden="1" customHeight="1" outlineLevel="1" x14ac:dyDescent="0.2">
      <c r="A215" s="114"/>
      <c r="B215" s="114"/>
      <c r="C215" s="114"/>
      <c r="D215" s="114"/>
      <c r="E215" s="114"/>
      <c r="F215" s="114"/>
    </row>
    <row r="216" spans="1:6" hidden="1" outlineLevel="1" x14ac:dyDescent="0.2">
      <c r="A216" s="112" t="s">
        <v>789</v>
      </c>
      <c r="B216" s="112"/>
      <c r="C216" s="112"/>
      <c r="D216" s="112"/>
      <c r="E216" s="112"/>
      <c r="F216" s="112"/>
    </row>
    <row r="217" spans="1:6" hidden="1" outlineLevel="1" x14ac:dyDescent="0.2">
      <c r="A217" s="112" t="s">
        <v>790</v>
      </c>
      <c r="B217" s="112"/>
      <c r="C217" s="112"/>
      <c r="D217" s="112"/>
      <c r="E217" s="112"/>
      <c r="F217" s="112"/>
    </row>
    <row r="218" spans="1:6" hidden="1" outlineLevel="1" x14ac:dyDescent="0.2">
      <c r="A218" s="112" t="s">
        <v>791</v>
      </c>
      <c r="B218" s="112"/>
      <c r="C218" s="112"/>
      <c r="D218" s="112"/>
      <c r="E218" s="112"/>
      <c r="F218" s="112"/>
    </row>
    <row r="219" spans="1:6" hidden="1" outlineLevel="1" x14ac:dyDescent="0.2">
      <c r="A219" s="112" t="s">
        <v>792</v>
      </c>
      <c r="B219" s="112"/>
      <c r="C219" s="112"/>
      <c r="D219" s="112"/>
      <c r="E219" s="112"/>
      <c r="F219" s="112"/>
    </row>
    <row r="220" spans="1:6" hidden="1" outlineLevel="1" x14ac:dyDescent="0.2">
      <c r="A220" s="112" t="s">
        <v>793</v>
      </c>
      <c r="B220" s="112"/>
      <c r="C220" s="112"/>
      <c r="D220" s="112"/>
      <c r="E220" s="112"/>
      <c r="F220" s="112"/>
    </row>
    <row r="221" spans="1:6" hidden="1" outlineLevel="1" x14ac:dyDescent="0.2">
      <c r="A221" s="112" t="s">
        <v>794</v>
      </c>
      <c r="B221" s="112"/>
      <c r="C221" s="112"/>
      <c r="D221" s="112"/>
      <c r="E221" s="112"/>
      <c r="F221" s="112"/>
    </row>
    <row r="222" spans="1:6" hidden="1" outlineLevel="1" x14ac:dyDescent="0.2">
      <c r="A222" s="112" t="s">
        <v>795</v>
      </c>
      <c r="B222" s="112"/>
      <c r="C222" s="112"/>
      <c r="D222" s="112"/>
      <c r="E222" s="112"/>
      <c r="F222" s="112"/>
    </row>
    <row r="223" spans="1:6" hidden="1" outlineLevel="1" x14ac:dyDescent="0.2">
      <c r="A223" s="36"/>
      <c r="B223" s="36"/>
      <c r="C223" s="36"/>
      <c r="D223" s="36"/>
      <c r="E223" s="36"/>
      <c r="F223" s="36"/>
    </row>
    <row r="224" spans="1:6" ht="16.5" hidden="1" outlineLevel="1" x14ac:dyDescent="0.2">
      <c r="A224" s="113" t="s">
        <v>796</v>
      </c>
      <c r="B224" s="113"/>
      <c r="C224" s="113"/>
      <c r="D224" s="113"/>
      <c r="E224" s="113"/>
      <c r="F224" s="113"/>
    </row>
    <row r="225" spans="1:6" hidden="1" outlineLevel="1" x14ac:dyDescent="0.2">
      <c r="A225" s="112" t="s">
        <v>797</v>
      </c>
      <c r="B225" s="112"/>
      <c r="C225" s="112"/>
      <c r="D225" s="112"/>
      <c r="E225" s="112"/>
      <c r="F225" s="112"/>
    </row>
    <row r="226" spans="1:6" hidden="1" outlineLevel="1" x14ac:dyDescent="0.2">
      <c r="A226" s="112" t="s">
        <v>798</v>
      </c>
      <c r="B226" s="112"/>
      <c r="C226" s="112"/>
      <c r="D226" s="112"/>
      <c r="E226" s="112"/>
      <c r="F226" s="112"/>
    </row>
    <row r="227" spans="1:6" hidden="1" outlineLevel="1" x14ac:dyDescent="0.2">
      <c r="A227" s="112" t="s">
        <v>799</v>
      </c>
      <c r="B227" s="112"/>
      <c r="C227" s="112"/>
      <c r="D227" s="112"/>
      <c r="E227" s="112"/>
      <c r="F227" s="112"/>
    </row>
    <row r="228" spans="1:6" ht="42" hidden="1" customHeight="1" outlineLevel="1" x14ac:dyDescent="0.2">
      <c r="A228" s="114"/>
      <c r="B228" s="114"/>
      <c r="C228" s="114"/>
      <c r="D228" s="114"/>
      <c r="E228" s="114"/>
      <c r="F228" s="114"/>
    </row>
    <row r="229" spans="1:6" ht="66" hidden="1" customHeight="1" outlineLevel="1" x14ac:dyDescent="0.2">
      <c r="A229" s="114"/>
      <c r="B229" s="114"/>
      <c r="C229" s="114"/>
      <c r="D229" s="114"/>
      <c r="E229" s="114"/>
      <c r="F229" s="114"/>
    </row>
    <row r="230" spans="1:6" hidden="1" outlineLevel="1" x14ac:dyDescent="0.2">
      <c r="A230" s="112" t="s">
        <v>800</v>
      </c>
      <c r="B230" s="112"/>
      <c r="C230" s="112"/>
      <c r="D230" s="112"/>
      <c r="E230" s="112"/>
      <c r="F230" s="112"/>
    </row>
    <row r="231" spans="1:6" hidden="1" outlineLevel="1" x14ac:dyDescent="0.2">
      <c r="A231" s="112" t="s">
        <v>801</v>
      </c>
      <c r="B231" s="112"/>
      <c r="C231" s="112"/>
      <c r="D231" s="112"/>
      <c r="E231" s="112"/>
      <c r="F231" s="112"/>
    </row>
    <row r="232" spans="1:6" hidden="1" outlineLevel="1" x14ac:dyDescent="0.2">
      <c r="A232" s="112" t="s">
        <v>802</v>
      </c>
      <c r="B232" s="112"/>
      <c r="C232" s="112"/>
      <c r="D232" s="112"/>
      <c r="E232" s="112"/>
      <c r="F232" s="112"/>
    </row>
    <row r="233" spans="1:6" hidden="1" outlineLevel="1" x14ac:dyDescent="0.2">
      <c r="A233" s="112" t="s">
        <v>803</v>
      </c>
      <c r="B233" s="112"/>
      <c r="C233" s="112"/>
      <c r="D233" s="112"/>
      <c r="E233" s="112"/>
      <c r="F233" s="112"/>
    </row>
    <row r="234" spans="1:6" hidden="1" outlineLevel="1" x14ac:dyDescent="0.2">
      <c r="A234" s="36"/>
      <c r="B234" s="36"/>
      <c r="C234" s="36"/>
      <c r="D234" s="36"/>
      <c r="E234" s="36"/>
      <c r="F234" s="36"/>
    </row>
    <row r="235" spans="1:6" ht="16.5" hidden="1" outlineLevel="1" x14ac:dyDescent="0.2">
      <c r="A235" s="113" t="s">
        <v>804</v>
      </c>
      <c r="B235" s="113"/>
      <c r="C235" s="113"/>
      <c r="D235" s="113"/>
      <c r="E235" s="113"/>
      <c r="F235" s="113"/>
    </row>
    <row r="236" spans="1:6" hidden="1" outlineLevel="1" x14ac:dyDescent="0.2">
      <c r="A236" s="112" t="s">
        <v>805</v>
      </c>
      <c r="B236" s="112"/>
      <c r="C236" s="112"/>
      <c r="D236" s="112"/>
      <c r="E236" s="112"/>
      <c r="F236" s="112"/>
    </row>
    <row r="237" spans="1:6" hidden="1" outlineLevel="1" x14ac:dyDescent="0.2">
      <c r="A237" s="112" t="s">
        <v>806</v>
      </c>
      <c r="B237" s="112"/>
      <c r="C237" s="112"/>
      <c r="D237" s="112"/>
      <c r="E237" s="112"/>
      <c r="F237" s="112"/>
    </row>
    <row r="238" spans="1:6" ht="42" hidden="1" customHeight="1" outlineLevel="1" x14ac:dyDescent="0.2">
      <c r="A238" s="114"/>
      <c r="B238" s="114"/>
      <c r="C238" s="114"/>
      <c r="D238" s="114"/>
      <c r="E238" s="114"/>
      <c r="F238" s="114"/>
    </row>
    <row r="239" spans="1:6" ht="42" hidden="1" customHeight="1" outlineLevel="1" x14ac:dyDescent="0.2">
      <c r="A239" s="114"/>
      <c r="B239" s="114"/>
      <c r="C239" s="114"/>
      <c r="D239" s="114"/>
      <c r="E239" s="114"/>
      <c r="F239" s="114"/>
    </row>
    <row r="240" spans="1:6" ht="42" hidden="1" customHeight="1" outlineLevel="1" x14ac:dyDescent="0.2">
      <c r="A240" s="114"/>
      <c r="B240" s="114"/>
      <c r="C240" s="114"/>
      <c r="D240" s="114"/>
      <c r="E240" s="114"/>
      <c r="F240" s="114"/>
    </row>
    <row r="241" spans="1:6" hidden="1" outlineLevel="1" x14ac:dyDescent="0.2">
      <c r="A241" s="112" t="s">
        <v>807</v>
      </c>
      <c r="B241" s="112"/>
      <c r="C241" s="112"/>
      <c r="D241" s="112"/>
      <c r="E241" s="112"/>
      <c r="F241" s="112"/>
    </row>
    <row r="242" spans="1:6" hidden="1" outlineLevel="1" x14ac:dyDescent="0.2">
      <c r="A242" s="112" t="s">
        <v>808</v>
      </c>
      <c r="B242" s="112"/>
      <c r="C242" s="112"/>
      <c r="D242" s="112"/>
      <c r="E242" s="112"/>
      <c r="F242" s="112"/>
    </row>
    <row r="243" spans="1:6" hidden="1" outlineLevel="1" x14ac:dyDescent="0.2">
      <c r="A243" s="36"/>
      <c r="B243" s="36"/>
      <c r="C243" s="36"/>
      <c r="D243" s="36"/>
      <c r="E243" s="36"/>
      <c r="F243" s="36"/>
    </row>
    <row r="244" spans="1:6" ht="16.5" hidden="1" outlineLevel="1" x14ac:dyDescent="0.2">
      <c r="A244" s="113" t="s">
        <v>809</v>
      </c>
      <c r="B244" s="113"/>
      <c r="C244" s="113"/>
      <c r="D244" s="113"/>
      <c r="E244" s="113"/>
      <c r="F244" s="113"/>
    </row>
    <row r="245" spans="1:6" hidden="1" outlineLevel="1" x14ac:dyDescent="0.2">
      <c r="A245" s="112" t="s">
        <v>810</v>
      </c>
      <c r="B245" s="112"/>
      <c r="C245" s="112"/>
      <c r="D245" s="112"/>
      <c r="E245" s="112"/>
      <c r="F245" s="112"/>
    </row>
    <row r="246" spans="1:6" hidden="1" outlineLevel="1" x14ac:dyDescent="0.2">
      <c r="A246" s="112" t="s">
        <v>811</v>
      </c>
      <c r="B246" s="112"/>
      <c r="C246" s="112"/>
      <c r="D246" s="112"/>
      <c r="E246" s="112"/>
      <c r="F246" s="112"/>
    </row>
    <row r="247" spans="1:6" hidden="1" outlineLevel="1" x14ac:dyDescent="0.2">
      <c r="A247" s="112" t="s">
        <v>812</v>
      </c>
      <c r="B247" s="112"/>
      <c r="C247" s="112"/>
      <c r="D247" s="112"/>
      <c r="E247" s="112"/>
      <c r="F247" s="112"/>
    </row>
    <row r="248" spans="1:6" hidden="1" outlineLevel="1" x14ac:dyDescent="0.2">
      <c r="A248" s="112" t="s">
        <v>813</v>
      </c>
      <c r="B248" s="112"/>
      <c r="C248" s="112"/>
      <c r="D248" s="112"/>
      <c r="E248" s="112"/>
      <c r="F248" s="112"/>
    </row>
    <row r="249" spans="1:6" hidden="1" outlineLevel="1" x14ac:dyDescent="0.2">
      <c r="A249" s="112" t="s">
        <v>814</v>
      </c>
      <c r="B249" s="112"/>
      <c r="C249" s="112"/>
      <c r="D249" s="112"/>
      <c r="E249" s="112"/>
      <c r="F249" s="112"/>
    </row>
    <row r="250" spans="1:6" hidden="1" outlineLevel="1" x14ac:dyDescent="0.2">
      <c r="A250" s="36"/>
      <c r="B250" s="36"/>
      <c r="C250" s="36"/>
      <c r="D250" s="36"/>
      <c r="E250" s="36"/>
      <c r="F250" s="36"/>
    </row>
    <row r="251" spans="1:6" hidden="1" outlineLevel="1" x14ac:dyDescent="0.2">
      <c r="A251" s="36"/>
      <c r="B251" s="36"/>
      <c r="C251" s="36"/>
      <c r="D251" s="36"/>
      <c r="E251" s="36"/>
      <c r="F251" s="36"/>
    </row>
    <row r="252" spans="1:6" ht="20.25" collapsed="1" x14ac:dyDescent="0.2">
      <c r="A252" s="111" t="s">
        <v>815</v>
      </c>
      <c r="B252" s="111"/>
      <c r="C252" s="111"/>
      <c r="D252" s="111"/>
      <c r="E252" s="111"/>
      <c r="F252" s="111"/>
    </row>
    <row r="253" spans="1:6" hidden="1" outlineLevel="1" x14ac:dyDescent="0.2">
      <c r="A253" s="112" t="s">
        <v>816</v>
      </c>
      <c r="B253" s="112"/>
      <c r="C253" s="112"/>
      <c r="D253" s="112"/>
      <c r="E253" s="112"/>
      <c r="F253" s="112"/>
    </row>
    <row r="254" spans="1:6" hidden="1" outlineLevel="1" x14ac:dyDescent="0.2">
      <c r="A254" s="112" t="s">
        <v>817</v>
      </c>
      <c r="B254" s="112"/>
      <c r="C254" s="112"/>
      <c r="D254" s="112"/>
      <c r="E254" s="112"/>
      <c r="F254" s="112"/>
    </row>
    <row r="255" spans="1:6" hidden="1" outlineLevel="1" x14ac:dyDescent="0.2">
      <c r="A255" s="36"/>
      <c r="B255" s="36"/>
      <c r="C255" s="36"/>
      <c r="D255" s="36"/>
      <c r="E255" s="36"/>
      <c r="F255" s="36"/>
    </row>
    <row r="256" spans="1:6" ht="16.5" hidden="1" outlineLevel="1" x14ac:dyDescent="0.2">
      <c r="A256" s="113" t="s">
        <v>818</v>
      </c>
      <c r="B256" s="113"/>
      <c r="C256" s="113"/>
      <c r="D256" s="113"/>
      <c r="E256" s="113"/>
      <c r="F256" s="113"/>
    </row>
    <row r="257" spans="1:6" hidden="1" outlineLevel="1" x14ac:dyDescent="0.2">
      <c r="A257" s="112" t="s">
        <v>819</v>
      </c>
      <c r="B257" s="112"/>
      <c r="C257" s="112"/>
      <c r="D257" s="112"/>
      <c r="E257" s="112"/>
      <c r="F257" s="112"/>
    </row>
    <row r="258" spans="1:6" ht="42" hidden="1" customHeight="1" outlineLevel="1" x14ac:dyDescent="0.2">
      <c r="A258" s="114"/>
      <c r="B258" s="114"/>
      <c r="C258" s="114"/>
      <c r="D258" s="114"/>
      <c r="E258" s="114"/>
      <c r="F258" s="114"/>
    </row>
    <row r="259" spans="1:6" hidden="1" outlineLevel="1" x14ac:dyDescent="0.2">
      <c r="A259" s="112" t="s">
        <v>820</v>
      </c>
      <c r="B259" s="112"/>
      <c r="C259" s="112"/>
      <c r="D259" s="112"/>
      <c r="E259" s="112"/>
      <c r="F259" s="112"/>
    </row>
    <row r="260" spans="1:6" ht="42" hidden="1" customHeight="1" outlineLevel="1" x14ac:dyDescent="0.2">
      <c r="A260" s="114"/>
      <c r="B260" s="114"/>
      <c r="C260" s="114"/>
      <c r="D260" s="114"/>
      <c r="E260" s="114"/>
      <c r="F260" s="114"/>
    </row>
    <row r="261" spans="1:6" ht="66" hidden="1" customHeight="1" outlineLevel="1" x14ac:dyDescent="0.2">
      <c r="A261" s="114"/>
      <c r="B261" s="114"/>
      <c r="C261" s="114"/>
      <c r="D261" s="114"/>
      <c r="E261" s="114"/>
      <c r="F261" s="114"/>
    </row>
    <row r="262" spans="1:6" hidden="1" outlineLevel="1" x14ac:dyDescent="0.2">
      <c r="A262" s="112" t="s">
        <v>821</v>
      </c>
      <c r="B262" s="112"/>
      <c r="C262" s="112"/>
      <c r="D262" s="112"/>
      <c r="E262" s="112"/>
      <c r="F262" s="112"/>
    </row>
    <row r="263" spans="1:6" hidden="1" outlineLevel="1" x14ac:dyDescent="0.2">
      <c r="A263" s="112" t="s">
        <v>822</v>
      </c>
      <c r="B263" s="112"/>
      <c r="C263" s="112"/>
      <c r="D263" s="112"/>
      <c r="E263" s="112"/>
      <c r="F263" s="112"/>
    </row>
    <row r="264" spans="1:6" hidden="1" outlineLevel="1" x14ac:dyDescent="0.2">
      <c r="A264" s="112" t="s">
        <v>823</v>
      </c>
      <c r="B264" s="112"/>
      <c r="C264" s="112"/>
      <c r="D264" s="112"/>
      <c r="E264" s="112"/>
      <c r="F264" s="112"/>
    </row>
    <row r="265" spans="1:6" hidden="1" outlineLevel="1" x14ac:dyDescent="0.2">
      <c r="A265" s="36"/>
      <c r="B265" s="36"/>
      <c r="C265" s="36"/>
      <c r="D265" s="36"/>
      <c r="E265" s="36"/>
      <c r="F265" s="36"/>
    </row>
    <row r="266" spans="1:6" ht="16.5" hidden="1" outlineLevel="1" x14ac:dyDescent="0.2">
      <c r="A266" s="113" t="s">
        <v>824</v>
      </c>
      <c r="B266" s="113"/>
      <c r="C266" s="113"/>
      <c r="D266" s="113"/>
      <c r="E266" s="113"/>
      <c r="F266" s="113"/>
    </row>
    <row r="267" spans="1:6" hidden="1" outlineLevel="1" x14ac:dyDescent="0.2">
      <c r="A267" s="112" t="s">
        <v>825</v>
      </c>
      <c r="B267" s="112"/>
      <c r="C267" s="112"/>
      <c r="D267" s="112"/>
      <c r="E267" s="112"/>
      <c r="F267" s="112"/>
    </row>
    <row r="268" spans="1:6" hidden="1" outlineLevel="1" x14ac:dyDescent="0.2">
      <c r="A268" s="112" t="s">
        <v>826</v>
      </c>
      <c r="B268" s="112"/>
      <c r="C268" s="112"/>
      <c r="D268" s="112"/>
      <c r="E268" s="112"/>
      <c r="F268" s="112"/>
    </row>
    <row r="269" spans="1:6" hidden="1" outlineLevel="1" x14ac:dyDescent="0.2">
      <c r="A269" s="112" t="s">
        <v>827</v>
      </c>
      <c r="B269" s="112"/>
      <c r="C269" s="112"/>
      <c r="D269" s="112"/>
      <c r="E269" s="112"/>
      <c r="F269" s="112"/>
    </row>
    <row r="270" spans="1:6" ht="42" hidden="1" customHeight="1" outlineLevel="1" x14ac:dyDescent="0.2">
      <c r="A270" s="114"/>
      <c r="B270" s="114"/>
      <c r="C270" s="114"/>
      <c r="D270" s="114"/>
      <c r="E270" s="114"/>
      <c r="F270" s="114"/>
    </row>
    <row r="271" spans="1:6" ht="42" hidden="1" customHeight="1" outlineLevel="1" x14ac:dyDescent="0.2">
      <c r="A271" s="114"/>
      <c r="B271" s="114"/>
      <c r="C271" s="114"/>
      <c r="D271" s="114"/>
      <c r="E271" s="114"/>
      <c r="F271" s="114"/>
    </row>
    <row r="272" spans="1:6" hidden="1" outlineLevel="1" x14ac:dyDescent="0.2">
      <c r="A272" s="112" t="s">
        <v>828</v>
      </c>
      <c r="B272" s="112"/>
      <c r="C272" s="112"/>
      <c r="D272" s="112"/>
      <c r="E272" s="112"/>
      <c r="F272" s="112"/>
    </row>
    <row r="273" spans="1:6" hidden="1" outlineLevel="1" x14ac:dyDescent="0.2">
      <c r="A273" s="112" t="s">
        <v>829</v>
      </c>
      <c r="B273" s="112"/>
      <c r="C273" s="112"/>
      <c r="D273" s="112"/>
      <c r="E273" s="112"/>
      <c r="F273" s="112"/>
    </row>
    <row r="274" spans="1:6" hidden="1" outlineLevel="1" x14ac:dyDescent="0.2">
      <c r="A274" s="112" t="s">
        <v>830</v>
      </c>
      <c r="B274" s="112"/>
      <c r="C274" s="112"/>
      <c r="D274" s="112"/>
      <c r="E274" s="112"/>
      <c r="F274" s="112"/>
    </row>
    <row r="275" spans="1:6" hidden="1" outlineLevel="1" x14ac:dyDescent="0.2">
      <c r="A275" s="36"/>
      <c r="B275" s="36"/>
      <c r="C275" s="36"/>
      <c r="D275" s="36"/>
      <c r="E275" s="36"/>
      <c r="F275" s="36"/>
    </row>
    <row r="276" spans="1:6" ht="16.5" hidden="1" outlineLevel="1" x14ac:dyDescent="0.2">
      <c r="A276" s="113" t="s">
        <v>831</v>
      </c>
      <c r="B276" s="113"/>
      <c r="C276" s="113"/>
      <c r="D276" s="113"/>
      <c r="E276" s="113"/>
      <c r="F276" s="113"/>
    </row>
    <row r="277" spans="1:6" hidden="1" outlineLevel="1" x14ac:dyDescent="0.2">
      <c r="A277" s="112" t="s">
        <v>832</v>
      </c>
      <c r="B277" s="112"/>
      <c r="C277" s="112"/>
      <c r="D277" s="112"/>
      <c r="E277" s="112"/>
      <c r="F277" s="112"/>
    </row>
    <row r="278" spans="1:6" hidden="1" outlineLevel="1" x14ac:dyDescent="0.2">
      <c r="A278" s="112" t="s">
        <v>833</v>
      </c>
      <c r="B278" s="112"/>
      <c r="C278" s="112"/>
      <c r="D278" s="112"/>
      <c r="E278" s="112"/>
      <c r="F278" s="112"/>
    </row>
    <row r="279" spans="1:6" hidden="1" outlineLevel="1" x14ac:dyDescent="0.2">
      <c r="A279" s="112" t="s">
        <v>834</v>
      </c>
      <c r="B279" s="112"/>
      <c r="C279" s="112"/>
      <c r="D279" s="112"/>
      <c r="E279" s="112"/>
      <c r="F279" s="112"/>
    </row>
    <row r="280" spans="1:6" hidden="1" outlineLevel="1" x14ac:dyDescent="0.2">
      <c r="A280" s="112" t="s">
        <v>835</v>
      </c>
      <c r="B280" s="112"/>
      <c r="C280" s="112"/>
      <c r="D280" s="112"/>
      <c r="E280" s="112"/>
      <c r="F280" s="112"/>
    </row>
    <row r="281" spans="1:6" hidden="1" outlineLevel="1" x14ac:dyDescent="0.2">
      <c r="A281" s="112" t="s">
        <v>836</v>
      </c>
      <c r="B281" s="112"/>
      <c r="C281" s="112"/>
      <c r="D281" s="112"/>
      <c r="E281" s="112"/>
      <c r="F281" s="112"/>
    </row>
    <row r="282" spans="1:6" hidden="1" outlineLevel="1" x14ac:dyDescent="0.2">
      <c r="A282" s="36"/>
      <c r="B282" s="36"/>
      <c r="C282" s="36"/>
      <c r="D282" s="36"/>
      <c r="E282" s="36"/>
      <c r="F282" s="36"/>
    </row>
    <row r="283" spans="1:6" ht="16.5" hidden="1" outlineLevel="1" x14ac:dyDescent="0.2">
      <c r="A283" s="113" t="s">
        <v>837</v>
      </c>
      <c r="B283" s="113"/>
      <c r="C283" s="113"/>
      <c r="D283" s="113"/>
      <c r="E283" s="113"/>
      <c r="F283" s="113"/>
    </row>
    <row r="284" spans="1:6" hidden="1" outlineLevel="1" x14ac:dyDescent="0.2">
      <c r="A284" s="112" t="s">
        <v>838</v>
      </c>
      <c r="B284" s="112"/>
      <c r="C284" s="112"/>
      <c r="D284" s="112"/>
      <c r="E284" s="112"/>
      <c r="F284" s="112"/>
    </row>
    <row r="285" spans="1:6" hidden="1" outlineLevel="1" x14ac:dyDescent="0.2">
      <c r="A285" s="112" t="s">
        <v>839</v>
      </c>
      <c r="B285" s="112"/>
      <c r="C285" s="112"/>
      <c r="D285" s="112"/>
      <c r="E285" s="112"/>
      <c r="F285" s="112"/>
    </row>
    <row r="286" spans="1:6" ht="42" hidden="1" customHeight="1" outlineLevel="1" x14ac:dyDescent="0.2">
      <c r="A286" s="114"/>
      <c r="B286" s="114"/>
      <c r="C286" s="114"/>
      <c r="D286" s="114"/>
      <c r="E286" s="114"/>
      <c r="F286" s="114"/>
    </row>
    <row r="287" spans="1:6" hidden="1" outlineLevel="1" x14ac:dyDescent="0.2">
      <c r="A287" s="112" t="s">
        <v>840</v>
      </c>
      <c r="B287" s="112"/>
      <c r="C287" s="112"/>
      <c r="D287" s="112"/>
      <c r="E287" s="112"/>
      <c r="F287" s="112"/>
    </row>
    <row r="288" spans="1:6" hidden="1" outlineLevel="1" x14ac:dyDescent="0.2">
      <c r="A288" s="112" t="s">
        <v>841</v>
      </c>
      <c r="B288" s="112"/>
      <c r="C288" s="112"/>
      <c r="D288" s="112"/>
      <c r="E288" s="112"/>
      <c r="F288" s="112"/>
    </row>
    <row r="289" spans="1:6" ht="42" hidden="1" customHeight="1" outlineLevel="1" x14ac:dyDescent="0.2">
      <c r="A289" s="114"/>
      <c r="B289" s="114"/>
      <c r="C289" s="114"/>
      <c r="D289" s="114"/>
      <c r="E289" s="114"/>
      <c r="F289" s="114"/>
    </row>
    <row r="290" spans="1:6" ht="66" hidden="1" customHeight="1" outlineLevel="1" x14ac:dyDescent="0.2">
      <c r="A290" s="114"/>
      <c r="B290" s="114"/>
      <c r="C290" s="114"/>
      <c r="D290" s="114"/>
      <c r="E290" s="114"/>
      <c r="F290" s="114"/>
    </row>
    <row r="291" spans="1:6" hidden="1" outlineLevel="1" x14ac:dyDescent="0.2">
      <c r="A291" s="112" t="s">
        <v>842</v>
      </c>
      <c r="B291" s="112"/>
      <c r="C291" s="112"/>
      <c r="D291" s="112"/>
      <c r="E291" s="112"/>
      <c r="F291" s="112"/>
    </row>
    <row r="292" spans="1:6" ht="66" hidden="1" customHeight="1" outlineLevel="1" x14ac:dyDescent="0.2">
      <c r="A292" s="114"/>
      <c r="B292" s="114"/>
      <c r="C292" s="114"/>
      <c r="D292" s="114"/>
      <c r="E292" s="114"/>
      <c r="F292" s="114"/>
    </row>
    <row r="293" spans="1:6" hidden="1" outlineLevel="1" x14ac:dyDescent="0.2">
      <c r="A293" s="112" t="s">
        <v>843</v>
      </c>
      <c r="B293" s="112"/>
      <c r="C293" s="112"/>
      <c r="D293" s="112"/>
      <c r="E293" s="112"/>
      <c r="F293" s="112"/>
    </row>
    <row r="294" spans="1:6" hidden="1" outlineLevel="1" x14ac:dyDescent="0.2">
      <c r="A294" s="112" t="s">
        <v>844</v>
      </c>
      <c r="B294" s="112"/>
      <c r="C294" s="112"/>
      <c r="D294" s="112"/>
      <c r="E294" s="112"/>
      <c r="F294" s="112"/>
    </row>
    <row r="295" spans="1:6" hidden="1" outlineLevel="1" x14ac:dyDescent="0.2">
      <c r="A295" s="112" t="s">
        <v>845</v>
      </c>
      <c r="B295" s="112"/>
      <c r="C295" s="112"/>
      <c r="D295" s="112"/>
      <c r="E295" s="112"/>
      <c r="F295" s="112"/>
    </row>
    <row r="296" spans="1:6" hidden="1" outlineLevel="1" x14ac:dyDescent="0.2">
      <c r="A296" s="36"/>
      <c r="B296" s="36"/>
      <c r="C296" s="36"/>
      <c r="D296" s="36"/>
      <c r="E296" s="36"/>
      <c r="F296" s="36"/>
    </row>
    <row r="297" spans="1:6" ht="16.5" hidden="1" outlineLevel="1" x14ac:dyDescent="0.2">
      <c r="A297" s="113" t="s">
        <v>846</v>
      </c>
      <c r="B297" s="113"/>
      <c r="C297" s="113"/>
      <c r="D297" s="113"/>
      <c r="E297" s="113"/>
      <c r="F297" s="113"/>
    </row>
    <row r="298" spans="1:6" hidden="1" outlineLevel="1" x14ac:dyDescent="0.2">
      <c r="A298" s="112" t="s">
        <v>847</v>
      </c>
      <c r="B298" s="112"/>
      <c r="C298" s="112"/>
      <c r="D298" s="112"/>
      <c r="E298" s="112"/>
      <c r="F298" s="112"/>
    </row>
    <row r="299" spans="1:6" hidden="1" outlineLevel="1" x14ac:dyDescent="0.2">
      <c r="A299" s="112" t="s">
        <v>848</v>
      </c>
      <c r="B299" s="112"/>
      <c r="C299" s="112"/>
      <c r="D299" s="112"/>
      <c r="E299" s="112"/>
      <c r="F299" s="112"/>
    </row>
    <row r="300" spans="1:6" hidden="1" outlineLevel="1" x14ac:dyDescent="0.2">
      <c r="A300" s="112" t="s">
        <v>849</v>
      </c>
      <c r="B300" s="112"/>
      <c r="C300" s="112"/>
      <c r="D300" s="112"/>
      <c r="E300" s="112"/>
      <c r="F300" s="112"/>
    </row>
    <row r="301" spans="1:6" hidden="1" outlineLevel="1" x14ac:dyDescent="0.2">
      <c r="A301" s="112" t="s">
        <v>850</v>
      </c>
      <c r="B301" s="112"/>
      <c r="C301" s="112"/>
      <c r="D301" s="112"/>
      <c r="E301" s="112"/>
      <c r="F301" s="112"/>
    </row>
    <row r="302" spans="1:6" hidden="1" outlineLevel="1" x14ac:dyDescent="0.2">
      <c r="A302" s="112" t="s">
        <v>851</v>
      </c>
      <c r="B302" s="112"/>
      <c r="C302" s="112"/>
      <c r="D302" s="112"/>
      <c r="E302" s="112"/>
      <c r="F302" s="112"/>
    </row>
    <row r="303" spans="1:6" hidden="1" outlineLevel="1" x14ac:dyDescent="0.2">
      <c r="A303" s="112" t="s">
        <v>852</v>
      </c>
      <c r="B303" s="112"/>
      <c r="C303" s="112"/>
      <c r="D303" s="112"/>
      <c r="E303" s="112"/>
      <c r="F303" s="112"/>
    </row>
    <row r="304" spans="1:6" hidden="1" outlineLevel="1" x14ac:dyDescent="0.2">
      <c r="A304" s="112" t="s">
        <v>853</v>
      </c>
      <c r="B304" s="112"/>
      <c r="C304" s="112"/>
      <c r="D304" s="112"/>
      <c r="E304" s="112"/>
      <c r="F304" s="112"/>
    </row>
    <row r="305" spans="1:6" hidden="1" outlineLevel="1" x14ac:dyDescent="0.2">
      <c r="A305" s="112" t="s">
        <v>854</v>
      </c>
      <c r="B305" s="112"/>
      <c r="C305" s="112"/>
      <c r="D305" s="112"/>
      <c r="E305" s="112"/>
      <c r="F305" s="112"/>
    </row>
    <row r="306" spans="1:6" hidden="1" outlineLevel="1" x14ac:dyDescent="0.2">
      <c r="A306" s="112" t="s">
        <v>855</v>
      </c>
      <c r="B306" s="112"/>
      <c r="C306" s="112"/>
      <c r="D306" s="112"/>
      <c r="E306" s="112"/>
      <c r="F306" s="112"/>
    </row>
    <row r="307" spans="1:6" hidden="1" outlineLevel="1" x14ac:dyDescent="0.2">
      <c r="A307" s="112" t="s">
        <v>856</v>
      </c>
      <c r="B307" s="112"/>
      <c r="C307" s="112"/>
      <c r="D307" s="112"/>
      <c r="E307" s="112"/>
      <c r="F307" s="112"/>
    </row>
    <row r="308" spans="1:6" ht="42" hidden="1" customHeight="1" outlineLevel="1" x14ac:dyDescent="0.2">
      <c r="A308" s="114"/>
      <c r="B308" s="114"/>
      <c r="C308" s="114"/>
      <c r="D308" s="114"/>
      <c r="E308" s="114"/>
      <c r="F308" s="114"/>
    </row>
    <row r="309" spans="1:6" hidden="1" outlineLevel="1" x14ac:dyDescent="0.2">
      <c r="A309" s="112" t="s">
        <v>857</v>
      </c>
      <c r="B309" s="112"/>
      <c r="C309" s="112"/>
      <c r="D309" s="112"/>
      <c r="E309" s="112"/>
      <c r="F309" s="112"/>
    </row>
    <row r="310" spans="1:6" ht="66" hidden="1" customHeight="1" outlineLevel="1" x14ac:dyDescent="0.2">
      <c r="A310" s="114"/>
      <c r="B310" s="114"/>
      <c r="C310" s="114"/>
      <c r="D310" s="114"/>
      <c r="E310" s="114"/>
      <c r="F310" s="114"/>
    </row>
    <row r="311" spans="1:6" hidden="1" outlineLevel="1" x14ac:dyDescent="0.2">
      <c r="A311" s="112" t="s">
        <v>858</v>
      </c>
      <c r="B311" s="112"/>
      <c r="C311" s="112"/>
      <c r="D311" s="112"/>
      <c r="E311" s="112"/>
      <c r="F311" s="112"/>
    </row>
    <row r="312" spans="1:6" hidden="1" outlineLevel="1" x14ac:dyDescent="0.2">
      <c r="A312" s="112" t="s">
        <v>859</v>
      </c>
      <c r="B312" s="112"/>
      <c r="C312" s="112"/>
      <c r="D312" s="112"/>
      <c r="E312" s="112"/>
      <c r="F312" s="112"/>
    </row>
    <row r="313" spans="1:6" hidden="1" outlineLevel="1" x14ac:dyDescent="0.2">
      <c r="A313" s="112" t="s">
        <v>860</v>
      </c>
      <c r="B313" s="112"/>
      <c r="C313" s="112"/>
      <c r="D313" s="112"/>
      <c r="E313" s="112"/>
      <c r="F313" s="112"/>
    </row>
    <row r="314" spans="1:6" hidden="1" outlineLevel="1" x14ac:dyDescent="0.2">
      <c r="A314" s="112" t="s">
        <v>861</v>
      </c>
      <c r="B314" s="112"/>
      <c r="C314" s="112"/>
      <c r="D314" s="112"/>
      <c r="E314" s="112"/>
      <c r="F314" s="112"/>
    </row>
    <row r="315" spans="1:6" hidden="1" outlineLevel="1" x14ac:dyDescent="0.2">
      <c r="A315" s="112" t="s">
        <v>862</v>
      </c>
      <c r="B315" s="112"/>
      <c r="C315" s="112"/>
      <c r="D315" s="112"/>
      <c r="E315" s="112"/>
      <c r="F315" s="112"/>
    </row>
    <row r="316" spans="1:6" ht="42" hidden="1" customHeight="1" outlineLevel="1" x14ac:dyDescent="0.2">
      <c r="A316" s="114"/>
      <c r="B316" s="114"/>
      <c r="C316" s="114"/>
      <c r="D316" s="114"/>
      <c r="E316" s="114"/>
      <c r="F316" s="114"/>
    </row>
    <row r="317" spans="1:6" hidden="1" outlineLevel="1" x14ac:dyDescent="0.2">
      <c r="A317" s="112" t="s">
        <v>863</v>
      </c>
      <c r="B317" s="112"/>
      <c r="C317" s="112"/>
      <c r="D317" s="112"/>
      <c r="E317" s="112"/>
      <c r="F317" s="112"/>
    </row>
    <row r="318" spans="1:6" hidden="1" outlineLevel="1" x14ac:dyDescent="0.2">
      <c r="A318" s="112" t="s">
        <v>864</v>
      </c>
      <c r="B318" s="112"/>
      <c r="C318" s="112"/>
      <c r="D318" s="112"/>
      <c r="E318" s="112"/>
      <c r="F318" s="112"/>
    </row>
    <row r="319" spans="1:6" ht="66" hidden="1" customHeight="1" outlineLevel="1" x14ac:dyDescent="0.2">
      <c r="A319" s="114"/>
      <c r="B319" s="114"/>
      <c r="C319" s="114"/>
      <c r="D319" s="114"/>
      <c r="E319" s="114"/>
      <c r="F319" s="114"/>
    </row>
    <row r="320" spans="1:6" ht="42" hidden="1" customHeight="1" outlineLevel="1" x14ac:dyDescent="0.2">
      <c r="A320" s="114"/>
      <c r="B320" s="114"/>
      <c r="C320" s="114"/>
      <c r="D320" s="114"/>
      <c r="E320" s="114"/>
      <c r="F320" s="114"/>
    </row>
    <row r="321" spans="1:6" hidden="1" outlineLevel="1" x14ac:dyDescent="0.2">
      <c r="A321" s="112" t="s">
        <v>865</v>
      </c>
      <c r="B321" s="112"/>
      <c r="C321" s="112"/>
      <c r="D321" s="112"/>
      <c r="E321" s="112"/>
      <c r="F321" s="112"/>
    </row>
    <row r="322" spans="1:6" hidden="1" outlineLevel="1" x14ac:dyDescent="0.2">
      <c r="A322" s="112" t="s">
        <v>866</v>
      </c>
      <c r="B322" s="112"/>
      <c r="C322" s="112"/>
      <c r="D322" s="112"/>
      <c r="E322" s="112"/>
      <c r="F322" s="112"/>
    </row>
    <row r="323" spans="1:6" hidden="1" outlineLevel="1" x14ac:dyDescent="0.2">
      <c r="A323" s="112" t="s">
        <v>867</v>
      </c>
      <c r="B323" s="112"/>
      <c r="C323" s="112"/>
      <c r="D323" s="112"/>
      <c r="E323" s="112"/>
      <c r="F323" s="112"/>
    </row>
    <row r="324" spans="1:6" hidden="1" outlineLevel="1" x14ac:dyDescent="0.2">
      <c r="A324" s="36"/>
      <c r="B324" s="36"/>
      <c r="C324" s="36"/>
      <c r="D324" s="36"/>
      <c r="E324" s="36"/>
      <c r="F324" s="36"/>
    </row>
    <row r="325" spans="1:6" ht="16.5" hidden="1" outlineLevel="1" x14ac:dyDescent="0.2">
      <c r="A325" s="113" t="s">
        <v>868</v>
      </c>
      <c r="B325" s="113"/>
      <c r="C325" s="113"/>
      <c r="D325" s="113"/>
      <c r="E325" s="113"/>
      <c r="F325" s="113"/>
    </row>
    <row r="326" spans="1:6" hidden="1" outlineLevel="1" x14ac:dyDescent="0.2">
      <c r="A326" s="112" t="s">
        <v>869</v>
      </c>
      <c r="B326" s="112"/>
      <c r="C326" s="112"/>
      <c r="D326" s="112"/>
      <c r="E326" s="112"/>
      <c r="F326" s="112"/>
    </row>
    <row r="327" spans="1:6" hidden="1" outlineLevel="1" x14ac:dyDescent="0.2">
      <c r="A327" s="112" t="s">
        <v>870</v>
      </c>
      <c r="B327" s="112"/>
      <c r="C327" s="112"/>
      <c r="D327" s="112"/>
      <c r="E327" s="112"/>
      <c r="F327" s="112"/>
    </row>
    <row r="328" spans="1:6" hidden="1" outlineLevel="1" x14ac:dyDescent="0.2">
      <c r="A328" s="112" t="s">
        <v>871</v>
      </c>
      <c r="B328" s="112"/>
      <c r="C328" s="112"/>
      <c r="D328" s="112"/>
      <c r="E328" s="112"/>
      <c r="F328" s="112"/>
    </row>
    <row r="329" spans="1:6" hidden="1" outlineLevel="1" x14ac:dyDescent="0.2">
      <c r="A329" s="112" t="s">
        <v>872</v>
      </c>
      <c r="B329" s="112"/>
      <c r="C329" s="112"/>
      <c r="D329" s="112"/>
      <c r="E329" s="112"/>
      <c r="F329" s="112"/>
    </row>
    <row r="330" spans="1:6" hidden="1" outlineLevel="1" x14ac:dyDescent="0.2">
      <c r="A330" s="112" t="s">
        <v>873</v>
      </c>
      <c r="B330" s="112"/>
      <c r="C330" s="112"/>
      <c r="D330" s="112"/>
      <c r="E330" s="112"/>
      <c r="F330" s="112"/>
    </row>
    <row r="331" spans="1:6" hidden="1" outlineLevel="1" x14ac:dyDescent="0.2">
      <c r="A331" s="112" t="s">
        <v>874</v>
      </c>
      <c r="B331" s="112"/>
      <c r="C331" s="112"/>
      <c r="D331" s="112"/>
      <c r="E331" s="112"/>
      <c r="F331" s="112"/>
    </row>
    <row r="332" spans="1:6" hidden="1" outlineLevel="1" x14ac:dyDescent="0.2">
      <c r="A332" s="112" t="s">
        <v>875</v>
      </c>
      <c r="B332" s="112"/>
      <c r="C332" s="112"/>
      <c r="D332" s="112"/>
      <c r="E332" s="112"/>
      <c r="F332" s="112"/>
    </row>
    <row r="333" spans="1:6" hidden="1" outlineLevel="1" x14ac:dyDescent="0.2">
      <c r="A333" s="36"/>
      <c r="B333" s="36"/>
      <c r="C333" s="36"/>
      <c r="D333" s="36"/>
      <c r="E333" s="36"/>
      <c r="F333" s="36"/>
    </row>
    <row r="334" spans="1:6" ht="16.5" hidden="1" outlineLevel="1" x14ac:dyDescent="0.2">
      <c r="A334" s="113" t="s">
        <v>876</v>
      </c>
      <c r="B334" s="113"/>
      <c r="C334" s="113"/>
      <c r="D334" s="113"/>
      <c r="E334" s="113"/>
      <c r="F334" s="113"/>
    </row>
    <row r="335" spans="1:6" hidden="1" outlineLevel="1" x14ac:dyDescent="0.2">
      <c r="A335" s="112" t="s">
        <v>877</v>
      </c>
      <c r="B335" s="112"/>
      <c r="C335" s="112"/>
      <c r="D335" s="112"/>
      <c r="E335" s="112"/>
      <c r="F335" s="112"/>
    </row>
    <row r="336" spans="1:6" hidden="1" outlineLevel="1" x14ac:dyDescent="0.2">
      <c r="A336" s="112" t="s">
        <v>878</v>
      </c>
      <c r="B336" s="112"/>
      <c r="C336" s="112"/>
      <c r="D336" s="112"/>
      <c r="E336" s="112"/>
      <c r="F336" s="112"/>
    </row>
    <row r="337" spans="1:6" ht="66" hidden="1" customHeight="1" outlineLevel="1" x14ac:dyDescent="0.2">
      <c r="A337" s="114"/>
      <c r="B337" s="114"/>
      <c r="C337" s="114"/>
      <c r="D337" s="114"/>
      <c r="E337" s="114"/>
      <c r="F337" s="114"/>
    </row>
    <row r="338" spans="1:6" ht="42" hidden="1" customHeight="1" outlineLevel="1" x14ac:dyDescent="0.2">
      <c r="A338" s="114"/>
      <c r="B338" s="114"/>
      <c r="C338" s="114"/>
      <c r="D338" s="114"/>
      <c r="E338" s="114"/>
      <c r="F338" s="114"/>
    </row>
    <row r="339" spans="1:6" ht="42" hidden="1" customHeight="1" outlineLevel="1" x14ac:dyDescent="0.2">
      <c r="A339" s="114"/>
      <c r="B339" s="114"/>
      <c r="C339" s="114"/>
      <c r="D339" s="114"/>
      <c r="E339" s="114"/>
      <c r="F339" s="114"/>
    </row>
    <row r="340" spans="1:6" hidden="1" outlineLevel="1" x14ac:dyDescent="0.2">
      <c r="A340" s="112" t="s">
        <v>879</v>
      </c>
      <c r="B340" s="112"/>
      <c r="C340" s="112"/>
      <c r="D340" s="112"/>
      <c r="E340" s="112"/>
      <c r="F340" s="112"/>
    </row>
    <row r="341" spans="1:6" hidden="1" outlineLevel="1" x14ac:dyDescent="0.2">
      <c r="A341" s="112" t="s">
        <v>880</v>
      </c>
      <c r="B341" s="112"/>
      <c r="C341" s="112"/>
      <c r="D341" s="112"/>
      <c r="E341" s="112"/>
      <c r="F341" s="112"/>
    </row>
    <row r="342" spans="1:6" hidden="1" outlineLevel="1" x14ac:dyDescent="0.2">
      <c r="A342" s="112" t="s">
        <v>881</v>
      </c>
      <c r="B342" s="112"/>
      <c r="C342" s="112"/>
      <c r="D342" s="112"/>
      <c r="E342" s="112"/>
      <c r="F342" s="112"/>
    </row>
    <row r="343" spans="1:6" hidden="1" outlineLevel="1" x14ac:dyDescent="0.2">
      <c r="A343" s="112" t="s">
        <v>882</v>
      </c>
      <c r="B343" s="112"/>
      <c r="C343" s="112"/>
      <c r="D343" s="112"/>
      <c r="E343" s="112"/>
      <c r="F343" s="112"/>
    </row>
    <row r="344" spans="1:6" hidden="1" outlineLevel="1" x14ac:dyDescent="0.2">
      <c r="A344" s="36"/>
      <c r="B344" s="36"/>
      <c r="C344" s="36"/>
      <c r="D344" s="36"/>
      <c r="E344" s="36"/>
      <c r="F344" s="36"/>
    </row>
    <row r="345" spans="1:6" ht="16.5" hidden="1" outlineLevel="1" x14ac:dyDescent="0.2">
      <c r="A345" s="113" t="s">
        <v>883</v>
      </c>
      <c r="B345" s="113"/>
      <c r="C345" s="113"/>
      <c r="D345" s="113"/>
      <c r="E345" s="113"/>
      <c r="F345" s="113"/>
    </row>
    <row r="346" spans="1:6" hidden="1" outlineLevel="1" x14ac:dyDescent="0.2">
      <c r="A346" s="112" t="s">
        <v>884</v>
      </c>
      <c r="B346" s="112"/>
      <c r="C346" s="112"/>
      <c r="D346" s="112"/>
      <c r="E346" s="112"/>
      <c r="F346" s="112"/>
    </row>
    <row r="347" spans="1:6" hidden="1" outlineLevel="1" x14ac:dyDescent="0.2">
      <c r="A347" s="112" t="s">
        <v>885</v>
      </c>
      <c r="B347" s="112"/>
      <c r="C347" s="112"/>
      <c r="D347" s="112"/>
      <c r="E347" s="112"/>
      <c r="F347" s="112"/>
    </row>
    <row r="348" spans="1:6" hidden="1" outlineLevel="1" x14ac:dyDescent="0.2">
      <c r="A348" s="112" t="s">
        <v>886</v>
      </c>
      <c r="B348" s="112"/>
      <c r="C348" s="112"/>
      <c r="D348" s="112"/>
      <c r="E348" s="112"/>
      <c r="F348" s="112"/>
    </row>
    <row r="349" spans="1:6" hidden="1" outlineLevel="1" x14ac:dyDescent="0.2">
      <c r="A349" s="112" t="s">
        <v>887</v>
      </c>
      <c r="B349" s="112"/>
      <c r="C349" s="112"/>
      <c r="D349" s="112"/>
      <c r="E349" s="112"/>
      <c r="F349" s="112"/>
    </row>
    <row r="350" spans="1:6" hidden="1" outlineLevel="1" x14ac:dyDescent="0.2">
      <c r="A350" s="112" t="s">
        <v>888</v>
      </c>
      <c r="B350" s="112"/>
      <c r="C350" s="112"/>
      <c r="D350" s="112"/>
      <c r="E350" s="112"/>
      <c r="F350" s="112"/>
    </row>
    <row r="351" spans="1:6" ht="42" hidden="1" customHeight="1" outlineLevel="1" x14ac:dyDescent="0.2">
      <c r="A351" s="114"/>
      <c r="B351" s="114"/>
      <c r="C351" s="114"/>
      <c r="D351" s="114"/>
      <c r="E351" s="114"/>
      <c r="F351" s="114"/>
    </row>
    <row r="352" spans="1:6" ht="66" hidden="1" customHeight="1" outlineLevel="1" x14ac:dyDescent="0.2">
      <c r="A352" s="114"/>
      <c r="B352" s="114"/>
      <c r="C352" s="114"/>
      <c r="D352" s="114"/>
      <c r="E352" s="114"/>
      <c r="F352" s="114"/>
    </row>
    <row r="353" spans="1:6" ht="42" hidden="1" customHeight="1" outlineLevel="1" x14ac:dyDescent="0.2">
      <c r="A353" s="114"/>
      <c r="B353" s="114"/>
      <c r="C353" s="114"/>
      <c r="D353" s="114"/>
      <c r="E353" s="114"/>
      <c r="F353" s="114"/>
    </row>
    <row r="354" spans="1:6" hidden="1" outlineLevel="1" x14ac:dyDescent="0.2">
      <c r="A354" s="112" t="s">
        <v>889</v>
      </c>
      <c r="B354" s="112"/>
      <c r="C354" s="112"/>
      <c r="D354" s="112"/>
      <c r="E354" s="112"/>
      <c r="F354" s="112"/>
    </row>
    <row r="355" spans="1:6" hidden="1" outlineLevel="1" x14ac:dyDescent="0.2">
      <c r="A355" s="112" t="s">
        <v>890</v>
      </c>
      <c r="B355" s="112"/>
      <c r="C355" s="112"/>
      <c r="D355" s="112"/>
      <c r="E355" s="112"/>
      <c r="F355" s="112"/>
    </row>
    <row r="356" spans="1:6" hidden="1" outlineLevel="1" x14ac:dyDescent="0.2">
      <c r="A356" s="112" t="s">
        <v>891</v>
      </c>
      <c r="B356" s="112"/>
      <c r="C356" s="112"/>
      <c r="D356" s="112"/>
      <c r="E356" s="112"/>
      <c r="F356" s="112"/>
    </row>
    <row r="357" spans="1:6" hidden="1" outlineLevel="1" x14ac:dyDescent="0.2">
      <c r="A357" s="112" t="s">
        <v>892</v>
      </c>
      <c r="B357" s="112"/>
      <c r="C357" s="112"/>
      <c r="D357" s="112"/>
      <c r="E357" s="112"/>
      <c r="F357" s="112"/>
    </row>
    <row r="358" spans="1:6" hidden="1" outlineLevel="1" x14ac:dyDescent="0.2">
      <c r="A358" s="112" t="s">
        <v>893</v>
      </c>
      <c r="B358" s="112"/>
      <c r="C358" s="112"/>
      <c r="D358" s="112"/>
      <c r="E358" s="112"/>
      <c r="F358" s="112"/>
    </row>
    <row r="359" spans="1:6" hidden="1" outlineLevel="1" x14ac:dyDescent="0.2">
      <c r="A359" s="36"/>
      <c r="B359" s="36"/>
      <c r="C359" s="36"/>
      <c r="D359" s="36"/>
      <c r="E359" s="36"/>
      <c r="F359" s="36"/>
    </row>
    <row r="360" spans="1:6" ht="16.5" hidden="1" outlineLevel="1" x14ac:dyDescent="0.2">
      <c r="A360" s="113" t="s">
        <v>894</v>
      </c>
      <c r="B360" s="113"/>
      <c r="C360" s="113"/>
      <c r="D360" s="113"/>
      <c r="E360" s="113"/>
      <c r="F360" s="113"/>
    </row>
    <row r="361" spans="1:6" hidden="1" outlineLevel="1" x14ac:dyDescent="0.2">
      <c r="A361" s="112" t="s">
        <v>895</v>
      </c>
      <c r="B361" s="112"/>
      <c r="C361" s="112"/>
      <c r="D361" s="112"/>
      <c r="E361" s="112"/>
      <c r="F361" s="112"/>
    </row>
    <row r="362" spans="1:6" hidden="1" outlineLevel="1" x14ac:dyDescent="0.2">
      <c r="A362" s="112" t="s">
        <v>896</v>
      </c>
      <c r="B362" s="112"/>
      <c r="C362" s="112"/>
      <c r="D362" s="112"/>
      <c r="E362" s="112"/>
      <c r="F362" s="112"/>
    </row>
    <row r="363" spans="1:6" hidden="1" outlineLevel="1" x14ac:dyDescent="0.2">
      <c r="A363" s="112" t="s">
        <v>897</v>
      </c>
      <c r="B363" s="112"/>
      <c r="C363" s="112"/>
      <c r="D363" s="112"/>
      <c r="E363" s="112"/>
      <c r="F363" s="112"/>
    </row>
    <row r="364" spans="1:6" hidden="1" outlineLevel="1" x14ac:dyDescent="0.2">
      <c r="A364" s="112" t="s">
        <v>898</v>
      </c>
      <c r="B364" s="112"/>
      <c r="C364" s="112"/>
      <c r="D364" s="112"/>
      <c r="E364" s="112"/>
      <c r="F364" s="112"/>
    </row>
    <row r="365" spans="1:6" hidden="1" outlineLevel="1" x14ac:dyDescent="0.2">
      <c r="A365" s="112" t="s">
        <v>899</v>
      </c>
      <c r="B365" s="112"/>
      <c r="C365" s="112"/>
      <c r="D365" s="112"/>
      <c r="E365" s="112"/>
      <c r="F365" s="112"/>
    </row>
    <row r="366" spans="1:6" ht="42" hidden="1" customHeight="1" outlineLevel="1" x14ac:dyDescent="0.2">
      <c r="A366" s="114"/>
      <c r="B366" s="114"/>
      <c r="C366" s="114"/>
      <c r="D366" s="114"/>
      <c r="E366" s="114"/>
      <c r="F366" s="114"/>
    </row>
    <row r="367" spans="1:6" ht="42" hidden="1" customHeight="1" outlineLevel="1" x14ac:dyDescent="0.2">
      <c r="A367" s="114"/>
      <c r="B367" s="114"/>
      <c r="C367" s="114"/>
      <c r="D367" s="114"/>
      <c r="E367" s="114"/>
      <c r="F367" s="114"/>
    </row>
    <row r="368" spans="1:6" hidden="1" outlineLevel="1" x14ac:dyDescent="0.2">
      <c r="A368" s="112" t="s">
        <v>900</v>
      </c>
      <c r="B368" s="112"/>
      <c r="C368" s="112"/>
      <c r="D368" s="112"/>
      <c r="E368" s="112"/>
      <c r="F368" s="112"/>
    </row>
    <row r="369" spans="1:6" hidden="1" outlineLevel="1" x14ac:dyDescent="0.2">
      <c r="A369" s="112" t="s">
        <v>901</v>
      </c>
      <c r="B369" s="112"/>
      <c r="C369" s="112"/>
      <c r="D369" s="112"/>
      <c r="E369" s="112"/>
      <c r="F369" s="112"/>
    </row>
    <row r="370" spans="1:6" hidden="1" outlineLevel="1" x14ac:dyDescent="0.2">
      <c r="A370" s="112" t="s">
        <v>902</v>
      </c>
      <c r="B370" s="112"/>
      <c r="C370" s="112"/>
      <c r="D370" s="112"/>
      <c r="E370" s="112"/>
      <c r="F370" s="112"/>
    </row>
    <row r="371" spans="1:6" hidden="1" outlineLevel="1" x14ac:dyDescent="0.2">
      <c r="A371" s="112" t="s">
        <v>903</v>
      </c>
      <c r="B371" s="112"/>
      <c r="C371" s="112"/>
      <c r="D371" s="112"/>
      <c r="E371" s="112"/>
      <c r="F371" s="112"/>
    </row>
    <row r="372" spans="1:6" hidden="1" outlineLevel="1" x14ac:dyDescent="0.2">
      <c r="A372" s="112" t="s">
        <v>904</v>
      </c>
      <c r="B372" s="112"/>
      <c r="C372" s="112"/>
      <c r="D372" s="112"/>
      <c r="E372" s="112"/>
      <c r="F372" s="112"/>
    </row>
    <row r="373" spans="1:6" hidden="1" outlineLevel="1" x14ac:dyDescent="0.2">
      <c r="A373" s="112" t="s">
        <v>905</v>
      </c>
      <c r="B373" s="112"/>
      <c r="C373" s="112"/>
      <c r="D373" s="112"/>
      <c r="E373" s="112"/>
      <c r="F373" s="112"/>
    </row>
    <row r="374" spans="1:6" hidden="1" outlineLevel="1" x14ac:dyDescent="0.2">
      <c r="A374" s="112" t="s">
        <v>906</v>
      </c>
      <c r="B374" s="112"/>
      <c r="C374" s="112"/>
      <c r="D374" s="112"/>
      <c r="E374" s="112"/>
      <c r="F374" s="112"/>
    </row>
    <row r="375" spans="1:6" hidden="1" outlineLevel="1" x14ac:dyDescent="0.2">
      <c r="A375" s="112" t="s">
        <v>907</v>
      </c>
      <c r="B375" s="112"/>
      <c r="C375" s="112"/>
      <c r="D375" s="112"/>
      <c r="E375" s="112"/>
      <c r="F375" s="112"/>
    </row>
    <row r="376" spans="1:6" ht="42" hidden="1" customHeight="1" outlineLevel="1" x14ac:dyDescent="0.2">
      <c r="A376" s="114"/>
      <c r="B376" s="114"/>
      <c r="C376" s="114"/>
      <c r="D376" s="114"/>
      <c r="E376" s="114"/>
      <c r="F376" s="114"/>
    </row>
    <row r="377" spans="1:6" hidden="1" outlineLevel="1" x14ac:dyDescent="0.2">
      <c r="A377" s="112" t="s">
        <v>908</v>
      </c>
      <c r="B377" s="112"/>
      <c r="C377" s="112"/>
      <c r="D377" s="112"/>
      <c r="E377" s="112"/>
      <c r="F377" s="112"/>
    </row>
    <row r="378" spans="1:6" hidden="1" outlineLevel="1" x14ac:dyDescent="0.2">
      <c r="A378" s="112" t="s">
        <v>909</v>
      </c>
      <c r="B378" s="112"/>
      <c r="C378" s="112"/>
      <c r="D378" s="112"/>
      <c r="E378" s="112"/>
      <c r="F378" s="112"/>
    </row>
    <row r="379" spans="1:6" hidden="1" outlineLevel="1" x14ac:dyDescent="0.2">
      <c r="A379" s="112" t="s">
        <v>910</v>
      </c>
      <c r="B379" s="112"/>
      <c r="C379" s="112"/>
      <c r="D379" s="112"/>
      <c r="E379" s="112"/>
      <c r="F379" s="112"/>
    </row>
    <row r="380" spans="1:6" hidden="1" outlineLevel="1" x14ac:dyDescent="0.2">
      <c r="A380" s="112" t="s">
        <v>911</v>
      </c>
      <c r="B380" s="112"/>
      <c r="C380" s="112"/>
      <c r="D380" s="112"/>
      <c r="E380" s="112"/>
      <c r="F380" s="112"/>
    </row>
    <row r="381" spans="1:6" hidden="1" outlineLevel="1" x14ac:dyDescent="0.2">
      <c r="A381" s="112" t="s">
        <v>912</v>
      </c>
      <c r="B381" s="112"/>
      <c r="C381" s="112"/>
      <c r="D381" s="112"/>
      <c r="E381" s="112"/>
      <c r="F381" s="112"/>
    </row>
    <row r="382" spans="1:6" hidden="1" outlineLevel="1" x14ac:dyDescent="0.2">
      <c r="A382" s="112" t="s">
        <v>913</v>
      </c>
      <c r="B382" s="112"/>
      <c r="C382" s="112"/>
      <c r="D382" s="112"/>
      <c r="E382" s="112"/>
      <c r="F382" s="112"/>
    </row>
    <row r="383" spans="1:6" hidden="1" outlineLevel="1" x14ac:dyDescent="0.2">
      <c r="A383" s="112" t="s">
        <v>914</v>
      </c>
      <c r="B383" s="112"/>
      <c r="C383" s="112"/>
      <c r="D383" s="112"/>
      <c r="E383" s="112"/>
      <c r="F383" s="112"/>
    </row>
    <row r="384" spans="1:6" hidden="1" outlineLevel="1" x14ac:dyDescent="0.2">
      <c r="A384" s="36"/>
      <c r="B384" s="36"/>
      <c r="C384" s="36"/>
      <c r="D384" s="36"/>
      <c r="E384" s="36"/>
      <c r="F384" s="36"/>
    </row>
    <row r="385" spans="1:6" ht="16.5" hidden="1" outlineLevel="1" x14ac:dyDescent="0.2">
      <c r="A385" s="113" t="s">
        <v>915</v>
      </c>
      <c r="B385" s="113"/>
      <c r="C385" s="113"/>
      <c r="D385" s="113"/>
      <c r="E385" s="113"/>
      <c r="F385" s="113"/>
    </row>
    <row r="386" spans="1:6" hidden="1" outlineLevel="1" x14ac:dyDescent="0.2">
      <c r="A386" s="112" t="s">
        <v>916</v>
      </c>
      <c r="B386" s="112"/>
      <c r="C386" s="112"/>
      <c r="D386" s="112"/>
      <c r="E386" s="112"/>
      <c r="F386" s="112"/>
    </row>
    <row r="387" spans="1:6" hidden="1" outlineLevel="1" x14ac:dyDescent="0.2">
      <c r="A387" s="112" t="s">
        <v>917</v>
      </c>
      <c r="B387" s="112"/>
      <c r="C387" s="112"/>
      <c r="D387" s="112"/>
      <c r="E387" s="112"/>
      <c r="F387" s="112"/>
    </row>
    <row r="388" spans="1:6" hidden="1" outlineLevel="1" x14ac:dyDescent="0.2">
      <c r="A388" s="112" t="s">
        <v>918</v>
      </c>
      <c r="B388" s="112"/>
      <c r="C388" s="112"/>
      <c r="D388" s="112"/>
      <c r="E388" s="112"/>
      <c r="F388" s="112"/>
    </row>
    <row r="389" spans="1:6" ht="66" hidden="1" customHeight="1" outlineLevel="1" x14ac:dyDescent="0.2">
      <c r="A389" s="114"/>
      <c r="B389" s="114"/>
      <c r="C389" s="114"/>
      <c r="D389" s="114"/>
      <c r="E389" s="114"/>
      <c r="F389" s="114"/>
    </row>
    <row r="390" spans="1:6" hidden="1" outlineLevel="1" x14ac:dyDescent="0.2">
      <c r="A390" s="112" t="s">
        <v>919</v>
      </c>
      <c r="B390" s="112"/>
      <c r="C390" s="112"/>
      <c r="D390" s="112"/>
      <c r="E390" s="112"/>
      <c r="F390" s="112"/>
    </row>
    <row r="391" spans="1:6" hidden="1" outlineLevel="1" x14ac:dyDescent="0.2">
      <c r="A391" s="112" t="s">
        <v>920</v>
      </c>
      <c r="B391" s="112"/>
      <c r="C391" s="112"/>
      <c r="D391" s="112"/>
      <c r="E391" s="112"/>
      <c r="F391" s="112"/>
    </row>
    <row r="392" spans="1:6" hidden="1" outlineLevel="1" x14ac:dyDescent="0.2">
      <c r="A392" s="112" t="s">
        <v>921</v>
      </c>
      <c r="B392" s="112"/>
      <c r="C392" s="112"/>
      <c r="D392" s="112"/>
      <c r="E392" s="112"/>
      <c r="F392" s="112"/>
    </row>
    <row r="393" spans="1:6" hidden="1" outlineLevel="1" x14ac:dyDescent="0.2">
      <c r="A393" s="112" t="s">
        <v>922</v>
      </c>
      <c r="B393" s="112"/>
      <c r="C393" s="112"/>
      <c r="D393" s="112"/>
      <c r="E393" s="112"/>
      <c r="F393" s="112"/>
    </row>
    <row r="394" spans="1:6" hidden="1" outlineLevel="1" x14ac:dyDescent="0.2">
      <c r="A394" s="36"/>
      <c r="B394" s="36"/>
      <c r="C394" s="36"/>
      <c r="D394" s="36"/>
      <c r="E394" s="36"/>
      <c r="F394" s="36"/>
    </row>
    <row r="395" spans="1:6" ht="16.5" hidden="1" outlineLevel="1" x14ac:dyDescent="0.2">
      <c r="A395" s="113" t="s">
        <v>923</v>
      </c>
      <c r="B395" s="113"/>
      <c r="C395" s="113"/>
      <c r="D395" s="113"/>
      <c r="E395" s="113"/>
      <c r="F395" s="113"/>
    </row>
    <row r="396" spans="1:6" hidden="1" outlineLevel="1" x14ac:dyDescent="0.2">
      <c r="A396" s="112" t="s">
        <v>924</v>
      </c>
      <c r="B396" s="112"/>
      <c r="C396" s="112"/>
      <c r="D396" s="112"/>
      <c r="E396" s="112"/>
      <c r="F396" s="112"/>
    </row>
    <row r="397" spans="1:6" ht="66" hidden="1" customHeight="1" outlineLevel="1" x14ac:dyDescent="0.2">
      <c r="A397" s="114"/>
      <c r="B397" s="114"/>
      <c r="C397" s="114"/>
      <c r="D397" s="114"/>
      <c r="E397" s="114"/>
      <c r="F397" s="114"/>
    </row>
    <row r="398" spans="1:6" hidden="1" outlineLevel="1" x14ac:dyDescent="0.2">
      <c r="A398" s="112" t="s">
        <v>925</v>
      </c>
      <c r="B398" s="112"/>
      <c r="C398" s="112"/>
      <c r="D398" s="112"/>
      <c r="E398" s="112"/>
      <c r="F398" s="112"/>
    </row>
    <row r="399" spans="1:6" hidden="1" outlineLevel="1" x14ac:dyDescent="0.2">
      <c r="A399" s="112" t="s">
        <v>926</v>
      </c>
      <c r="B399" s="112"/>
      <c r="C399" s="112"/>
      <c r="D399" s="112"/>
      <c r="E399" s="112"/>
      <c r="F399" s="112"/>
    </row>
    <row r="400" spans="1:6" hidden="1" outlineLevel="1" x14ac:dyDescent="0.2">
      <c r="A400" s="112" t="s">
        <v>927</v>
      </c>
      <c r="B400" s="112"/>
      <c r="C400" s="112"/>
      <c r="D400" s="112"/>
      <c r="E400" s="112"/>
      <c r="F400" s="112"/>
    </row>
    <row r="401" spans="1:6" hidden="1" outlineLevel="1" x14ac:dyDescent="0.2">
      <c r="A401" s="36"/>
      <c r="B401" s="36"/>
      <c r="C401" s="36"/>
      <c r="D401" s="36"/>
      <c r="E401" s="36"/>
      <c r="F401" s="36"/>
    </row>
    <row r="402" spans="1:6" ht="16.5" hidden="1" outlineLevel="1" x14ac:dyDescent="0.2">
      <c r="A402" s="113" t="s">
        <v>928</v>
      </c>
      <c r="B402" s="113"/>
      <c r="C402" s="113"/>
      <c r="D402" s="113"/>
      <c r="E402" s="113"/>
      <c r="F402" s="113"/>
    </row>
    <row r="403" spans="1:6" hidden="1" outlineLevel="1" x14ac:dyDescent="0.2">
      <c r="A403" s="112" t="s">
        <v>929</v>
      </c>
      <c r="B403" s="112"/>
      <c r="C403" s="112"/>
      <c r="D403" s="112"/>
      <c r="E403" s="112"/>
      <c r="F403" s="112"/>
    </row>
    <row r="404" spans="1:6" hidden="1" outlineLevel="1" x14ac:dyDescent="0.2">
      <c r="A404" s="112" t="s">
        <v>930</v>
      </c>
      <c r="B404" s="112"/>
      <c r="C404" s="112"/>
      <c r="D404" s="112"/>
      <c r="E404" s="112"/>
      <c r="F404" s="112"/>
    </row>
    <row r="405" spans="1:6" hidden="1" outlineLevel="1" x14ac:dyDescent="0.2">
      <c r="A405" s="112" t="s">
        <v>931</v>
      </c>
      <c r="B405" s="112"/>
      <c r="C405" s="112"/>
      <c r="D405" s="112"/>
      <c r="E405" s="112"/>
      <c r="F405" s="112"/>
    </row>
    <row r="406" spans="1:6" hidden="1" outlineLevel="1" x14ac:dyDescent="0.2">
      <c r="A406" s="112" t="s">
        <v>932</v>
      </c>
      <c r="B406" s="112"/>
      <c r="C406" s="112"/>
      <c r="D406" s="112"/>
      <c r="E406" s="112"/>
      <c r="F406" s="112"/>
    </row>
    <row r="407" spans="1:6" hidden="1" outlineLevel="1" x14ac:dyDescent="0.2">
      <c r="A407" s="112" t="s">
        <v>933</v>
      </c>
      <c r="B407" s="112"/>
      <c r="C407" s="112"/>
      <c r="D407" s="112"/>
      <c r="E407" s="112"/>
      <c r="F407" s="112"/>
    </row>
    <row r="408" spans="1:6" hidden="1" outlineLevel="1" x14ac:dyDescent="0.2">
      <c r="A408" s="112" t="s">
        <v>934</v>
      </c>
      <c r="B408" s="112"/>
      <c r="C408" s="112"/>
      <c r="D408" s="112"/>
      <c r="E408" s="112"/>
      <c r="F408" s="112"/>
    </row>
    <row r="409" spans="1:6" hidden="1" outlineLevel="1" x14ac:dyDescent="0.2">
      <c r="A409" s="112" t="s">
        <v>935</v>
      </c>
      <c r="B409" s="112"/>
      <c r="C409" s="112"/>
      <c r="D409" s="112"/>
      <c r="E409" s="112"/>
      <c r="F409" s="112"/>
    </row>
    <row r="410" spans="1:6" hidden="1" outlineLevel="1" x14ac:dyDescent="0.2">
      <c r="A410" s="112" t="s">
        <v>936</v>
      </c>
      <c r="B410" s="112"/>
      <c r="C410" s="112"/>
      <c r="D410" s="112"/>
      <c r="E410" s="112"/>
      <c r="F410" s="112"/>
    </row>
    <row r="411" spans="1:6" hidden="1" outlineLevel="1" x14ac:dyDescent="0.2">
      <c r="A411" s="112" t="s">
        <v>937</v>
      </c>
      <c r="B411" s="112"/>
      <c r="C411" s="112"/>
      <c r="D411" s="112"/>
      <c r="E411" s="112"/>
      <c r="F411" s="112"/>
    </row>
    <row r="412" spans="1:6" hidden="1" outlineLevel="1" x14ac:dyDescent="0.2">
      <c r="A412" s="112" t="s">
        <v>938</v>
      </c>
      <c r="B412" s="112"/>
      <c r="C412" s="112"/>
      <c r="D412" s="112"/>
      <c r="E412" s="112"/>
      <c r="F412" s="112"/>
    </row>
    <row r="413" spans="1:6" hidden="1" outlineLevel="1" x14ac:dyDescent="0.2">
      <c r="A413" s="112" t="s">
        <v>939</v>
      </c>
      <c r="B413" s="112"/>
      <c r="C413" s="112"/>
      <c r="D413" s="112"/>
      <c r="E413" s="112"/>
      <c r="F413" s="112"/>
    </row>
    <row r="414" spans="1:6" hidden="1" outlineLevel="1" x14ac:dyDescent="0.2">
      <c r="A414" s="112" t="s">
        <v>940</v>
      </c>
      <c r="B414" s="112"/>
      <c r="C414" s="112"/>
      <c r="D414" s="112"/>
      <c r="E414" s="112"/>
      <c r="F414" s="112"/>
    </row>
    <row r="415" spans="1:6" hidden="1" outlineLevel="1" x14ac:dyDescent="0.2">
      <c r="A415" s="112" t="s">
        <v>941</v>
      </c>
      <c r="B415" s="112"/>
      <c r="C415" s="112"/>
      <c r="D415" s="112"/>
      <c r="E415" s="112"/>
      <c r="F415" s="112"/>
    </row>
    <row r="416" spans="1:6" hidden="1" outlineLevel="1" x14ac:dyDescent="0.2">
      <c r="A416" s="112" t="s">
        <v>942</v>
      </c>
      <c r="B416" s="112"/>
      <c r="C416" s="112"/>
      <c r="D416" s="112"/>
      <c r="E416" s="112"/>
      <c r="F416" s="112"/>
    </row>
    <row r="417" spans="1:6" hidden="1" outlineLevel="1" x14ac:dyDescent="0.2">
      <c r="A417" s="112" t="s">
        <v>943</v>
      </c>
      <c r="B417" s="112"/>
      <c r="C417" s="112"/>
      <c r="D417" s="112"/>
      <c r="E417" s="112"/>
      <c r="F417" s="112"/>
    </row>
    <row r="418" spans="1:6" hidden="1" outlineLevel="1" x14ac:dyDescent="0.2">
      <c r="A418" s="112" t="s">
        <v>944</v>
      </c>
      <c r="B418" s="112"/>
      <c r="C418" s="112"/>
      <c r="D418" s="112"/>
      <c r="E418" s="112"/>
      <c r="F418" s="112"/>
    </row>
    <row r="419" spans="1:6" hidden="1" outlineLevel="1" x14ac:dyDescent="0.2">
      <c r="A419" s="112" t="s">
        <v>945</v>
      </c>
      <c r="B419" s="112"/>
      <c r="C419" s="112"/>
      <c r="D419" s="112"/>
      <c r="E419" s="112"/>
      <c r="F419" s="112"/>
    </row>
    <row r="420" spans="1:6" ht="66" hidden="1" customHeight="1" outlineLevel="1" x14ac:dyDescent="0.2">
      <c r="A420" s="114"/>
      <c r="B420" s="114"/>
      <c r="C420" s="114"/>
      <c r="D420" s="114"/>
      <c r="E420" s="114"/>
      <c r="F420" s="114"/>
    </row>
    <row r="421" spans="1:6" hidden="1" outlineLevel="1" x14ac:dyDescent="0.2">
      <c r="A421" s="112" t="s">
        <v>946</v>
      </c>
      <c r="B421" s="112"/>
      <c r="C421" s="112"/>
      <c r="D421" s="112"/>
      <c r="E421" s="112"/>
      <c r="F421" s="112"/>
    </row>
    <row r="422" spans="1:6" hidden="1" outlineLevel="1" x14ac:dyDescent="0.2">
      <c r="A422" s="112" t="s">
        <v>947</v>
      </c>
      <c r="B422" s="112"/>
      <c r="C422" s="112"/>
      <c r="D422" s="112"/>
      <c r="E422" s="112"/>
      <c r="F422" s="112"/>
    </row>
    <row r="423" spans="1:6" hidden="1" outlineLevel="1" x14ac:dyDescent="0.2">
      <c r="A423" s="112" t="s">
        <v>948</v>
      </c>
      <c r="B423" s="112"/>
      <c r="C423" s="112"/>
      <c r="D423" s="112"/>
      <c r="E423" s="112"/>
      <c r="F423" s="112"/>
    </row>
    <row r="424" spans="1:6" hidden="1" outlineLevel="1" x14ac:dyDescent="0.2">
      <c r="A424" s="112" t="s">
        <v>949</v>
      </c>
      <c r="B424" s="112"/>
      <c r="C424" s="112"/>
      <c r="D424" s="112"/>
      <c r="E424" s="112"/>
      <c r="F424" s="112"/>
    </row>
    <row r="425" spans="1:6" hidden="1" outlineLevel="1" x14ac:dyDescent="0.2">
      <c r="A425" s="112" t="s">
        <v>950</v>
      </c>
      <c r="B425" s="112"/>
      <c r="C425" s="112"/>
      <c r="D425" s="112"/>
      <c r="E425" s="112"/>
      <c r="F425" s="112"/>
    </row>
    <row r="426" spans="1:6" hidden="1" outlineLevel="1" x14ac:dyDescent="0.2">
      <c r="A426" s="112" t="s">
        <v>951</v>
      </c>
      <c r="B426" s="112"/>
      <c r="C426" s="112"/>
      <c r="D426" s="112"/>
      <c r="E426" s="112"/>
      <c r="F426" s="112"/>
    </row>
    <row r="427" spans="1:6" ht="66" hidden="1" customHeight="1" outlineLevel="1" x14ac:dyDescent="0.2">
      <c r="A427" s="114"/>
      <c r="B427" s="114"/>
      <c r="C427" s="114"/>
      <c r="D427" s="114"/>
      <c r="E427" s="114"/>
      <c r="F427" s="114"/>
    </row>
    <row r="428" spans="1:6" hidden="1" outlineLevel="1" x14ac:dyDescent="0.2">
      <c r="A428" s="112" t="s">
        <v>952</v>
      </c>
      <c r="B428" s="112"/>
      <c r="C428" s="112"/>
      <c r="D428" s="112"/>
      <c r="E428" s="112"/>
      <c r="F428" s="112"/>
    </row>
    <row r="429" spans="1:6" hidden="1" outlineLevel="1" x14ac:dyDescent="0.2">
      <c r="A429" s="36"/>
      <c r="B429" s="36"/>
      <c r="C429" s="36"/>
      <c r="D429" s="36"/>
      <c r="E429" s="36"/>
      <c r="F429" s="36"/>
    </row>
    <row r="430" spans="1:6" ht="16.5" hidden="1" outlineLevel="1" x14ac:dyDescent="0.2">
      <c r="A430" s="113" t="s">
        <v>953</v>
      </c>
      <c r="B430" s="113"/>
      <c r="C430" s="113"/>
      <c r="D430" s="113"/>
      <c r="E430" s="113"/>
      <c r="F430" s="113"/>
    </row>
    <row r="431" spans="1:6" hidden="1" outlineLevel="1" x14ac:dyDescent="0.2">
      <c r="A431" s="112" t="s">
        <v>954</v>
      </c>
      <c r="B431" s="112"/>
      <c r="C431" s="112"/>
      <c r="D431" s="112"/>
      <c r="E431" s="112"/>
      <c r="F431" s="112"/>
    </row>
    <row r="432" spans="1:6" hidden="1" outlineLevel="1" x14ac:dyDescent="0.2">
      <c r="A432" s="112" t="s">
        <v>955</v>
      </c>
      <c r="B432" s="112"/>
      <c r="C432" s="112"/>
      <c r="D432" s="112"/>
      <c r="E432" s="112"/>
      <c r="F432" s="112"/>
    </row>
    <row r="433" spans="1:6" ht="42" hidden="1" customHeight="1" outlineLevel="1" x14ac:dyDescent="0.2">
      <c r="A433" s="114"/>
      <c r="B433" s="114"/>
      <c r="C433" s="114"/>
      <c r="D433" s="114"/>
      <c r="E433" s="114"/>
      <c r="F433" s="114"/>
    </row>
    <row r="434" spans="1:6" ht="66" hidden="1" customHeight="1" outlineLevel="1" x14ac:dyDescent="0.2">
      <c r="A434" s="114"/>
      <c r="B434" s="114"/>
      <c r="C434" s="114"/>
      <c r="D434" s="114"/>
      <c r="E434" s="114"/>
      <c r="F434" s="114"/>
    </row>
    <row r="435" spans="1:6" hidden="1" outlineLevel="1" x14ac:dyDescent="0.2">
      <c r="A435" s="112" t="s">
        <v>956</v>
      </c>
      <c r="B435" s="112"/>
      <c r="C435" s="112"/>
      <c r="D435" s="112"/>
      <c r="E435" s="112"/>
      <c r="F435" s="112"/>
    </row>
    <row r="436" spans="1:6" hidden="1" outlineLevel="1" x14ac:dyDescent="0.2">
      <c r="A436" s="112" t="s">
        <v>957</v>
      </c>
      <c r="B436" s="112"/>
      <c r="C436" s="112"/>
      <c r="D436" s="112"/>
      <c r="E436" s="112"/>
      <c r="F436" s="112"/>
    </row>
    <row r="437" spans="1:6" hidden="1" outlineLevel="1" x14ac:dyDescent="0.2">
      <c r="A437" s="112" t="s">
        <v>958</v>
      </c>
      <c r="B437" s="112"/>
      <c r="C437" s="112"/>
      <c r="D437" s="112"/>
      <c r="E437" s="112"/>
      <c r="F437" s="112"/>
    </row>
    <row r="438" spans="1:6" hidden="1" outlineLevel="1" x14ac:dyDescent="0.2">
      <c r="A438" s="112" t="s">
        <v>959</v>
      </c>
      <c r="B438" s="112"/>
      <c r="C438" s="112"/>
      <c r="D438" s="112"/>
      <c r="E438" s="112"/>
      <c r="F438" s="112"/>
    </row>
    <row r="439" spans="1:6" hidden="1" outlineLevel="1" x14ac:dyDescent="0.2">
      <c r="A439" s="36"/>
      <c r="B439" s="36"/>
      <c r="C439" s="36"/>
      <c r="D439" s="36"/>
      <c r="E439" s="36"/>
      <c r="F439" s="36"/>
    </row>
    <row r="440" spans="1:6" ht="16.5" hidden="1" outlineLevel="1" x14ac:dyDescent="0.2">
      <c r="A440" s="113" t="s">
        <v>960</v>
      </c>
      <c r="B440" s="113"/>
      <c r="C440" s="113"/>
      <c r="D440" s="113"/>
      <c r="E440" s="113"/>
      <c r="F440" s="113"/>
    </row>
    <row r="441" spans="1:6" hidden="1" outlineLevel="1" x14ac:dyDescent="0.2">
      <c r="A441" s="112" t="s">
        <v>961</v>
      </c>
      <c r="B441" s="112"/>
      <c r="C441" s="112"/>
      <c r="D441" s="112"/>
      <c r="E441" s="112"/>
      <c r="F441" s="112"/>
    </row>
    <row r="442" spans="1:6" hidden="1" outlineLevel="1" x14ac:dyDescent="0.2">
      <c r="A442" s="112" t="s">
        <v>962</v>
      </c>
      <c r="B442" s="112"/>
      <c r="C442" s="112"/>
      <c r="D442" s="112"/>
      <c r="E442" s="112"/>
      <c r="F442" s="112"/>
    </row>
    <row r="443" spans="1:6" hidden="1" outlineLevel="1" x14ac:dyDescent="0.2">
      <c r="A443" s="112" t="s">
        <v>963</v>
      </c>
      <c r="B443" s="112"/>
      <c r="C443" s="112"/>
      <c r="D443" s="112"/>
      <c r="E443" s="112"/>
      <c r="F443" s="112"/>
    </row>
    <row r="444" spans="1:6" hidden="1" outlineLevel="1" x14ac:dyDescent="0.2">
      <c r="A444" s="112" t="s">
        <v>964</v>
      </c>
      <c r="B444" s="112"/>
      <c r="C444" s="112"/>
      <c r="D444" s="112"/>
      <c r="E444" s="112"/>
      <c r="F444" s="112"/>
    </row>
    <row r="445" spans="1:6" hidden="1" outlineLevel="1" x14ac:dyDescent="0.2">
      <c r="A445" s="112" t="s">
        <v>965</v>
      </c>
      <c r="B445" s="112"/>
      <c r="C445" s="112"/>
      <c r="D445" s="112"/>
      <c r="E445" s="112"/>
      <c r="F445" s="112"/>
    </row>
    <row r="446" spans="1:6" ht="42" hidden="1" customHeight="1" outlineLevel="1" x14ac:dyDescent="0.2">
      <c r="A446" s="114"/>
      <c r="B446" s="114"/>
      <c r="C446" s="114"/>
      <c r="D446" s="114"/>
      <c r="E446" s="114"/>
      <c r="F446" s="114"/>
    </row>
    <row r="447" spans="1:6" ht="66" hidden="1" customHeight="1" outlineLevel="1" x14ac:dyDescent="0.2">
      <c r="A447" s="114"/>
      <c r="B447" s="114"/>
      <c r="C447" s="114"/>
      <c r="D447" s="114"/>
      <c r="E447" s="114"/>
      <c r="F447" s="114"/>
    </row>
    <row r="448" spans="1:6" hidden="1" outlineLevel="1" x14ac:dyDescent="0.2">
      <c r="A448" s="112" t="s">
        <v>966</v>
      </c>
      <c r="B448" s="112"/>
      <c r="C448" s="112"/>
      <c r="D448" s="112"/>
      <c r="E448" s="112"/>
      <c r="F448" s="112"/>
    </row>
    <row r="449" spans="1:6" hidden="1" outlineLevel="1" x14ac:dyDescent="0.2">
      <c r="A449" s="112" t="s">
        <v>967</v>
      </c>
      <c r="B449" s="112"/>
      <c r="C449" s="112"/>
      <c r="D449" s="112"/>
      <c r="E449" s="112"/>
      <c r="F449" s="112"/>
    </row>
    <row r="450" spans="1:6" hidden="1" outlineLevel="1" x14ac:dyDescent="0.2">
      <c r="A450" s="112" t="s">
        <v>968</v>
      </c>
      <c r="B450" s="112"/>
      <c r="C450" s="112"/>
      <c r="D450" s="112"/>
      <c r="E450" s="112"/>
      <c r="F450" s="112"/>
    </row>
    <row r="451" spans="1:6" hidden="1" outlineLevel="1" x14ac:dyDescent="0.2">
      <c r="A451" s="112" t="s">
        <v>955</v>
      </c>
      <c r="B451" s="112"/>
      <c r="C451" s="112"/>
      <c r="D451" s="112"/>
      <c r="E451" s="112"/>
      <c r="F451" s="112"/>
    </row>
    <row r="452" spans="1:6" hidden="1" outlineLevel="1" x14ac:dyDescent="0.2">
      <c r="A452" s="112" t="s">
        <v>969</v>
      </c>
      <c r="B452" s="112"/>
      <c r="C452" s="112"/>
      <c r="D452" s="112"/>
      <c r="E452" s="112"/>
      <c r="F452" s="112"/>
    </row>
    <row r="453" spans="1:6" hidden="1" outlineLevel="1" x14ac:dyDescent="0.2">
      <c r="A453" s="112" t="s">
        <v>970</v>
      </c>
      <c r="B453" s="112"/>
      <c r="C453" s="112"/>
      <c r="D453" s="112"/>
      <c r="E453" s="112"/>
      <c r="F453" s="112"/>
    </row>
    <row r="454" spans="1:6" hidden="1" outlineLevel="1" x14ac:dyDescent="0.2">
      <c r="A454" s="112" t="s">
        <v>971</v>
      </c>
      <c r="B454" s="112"/>
      <c r="C454" s="112"/>
      <c r="D454" s="112"/>
      <c r="E454" s="112"/>
      <c r="F454" s="112"/>
    </row>
    <row r="455" spans="1:6" hidden="1" outlineLevel="1" x14ac:dyDescent="0.2">
      <c r="A455" s="112" t="s">
        <v>972</v>
      </c>
      <c r="B455" s="112"/>
      <c r="C455" s="112"/>
      <c r="D455" s="112"/>
      <c r="E455" s="112"/>
      <c r="F455" s="112"/>
    </row>
    <row r="456" spans="1:6" hidden="1" outlineLevel="1" x14ac:dyDescent="0.2">
      <c r="A456" s="112" t="s">
        <v>973</v>
      </c>
      <c r="B456" s="112"/>
      <c r="C456" s="112"/>
      <c r="D456" s="112"/>
      <c r="E456" s="112"/>
      <c r="F456" s="112"/>
    </row>
    <row r="457" spans="1:6" hidden="1" outlineLevel="1" x14ac:dyDescent="0.2">
      <c r="A457" s="36"/>
      <c r="B457" s="36"/>
      <c r="C457" s="36"/>
      <c r="D457" s="36"/>
      <c r="E457" s="36"/>
      <c r="F457" s="36"/>
    </row>
    <row r="458" spans="1:6" ht="16.5" hidden="1" outlineLevel="1" x14ac:dyDescent="0.2">
      <c r="A458" s="113" t="s">
        <v>974</v>
      </c>
      <c r="B458" s="113"/>
      <c r="C458" s="113"/>
      <c r="D458" s="113"/>
      <c r="E458" s="113"/>
      <c r="F458" s="113"/>
    </row>
    <row r="459" spans="1:6" hidden="1" outlineLevel="1" x14ac:dyDescent="0.2">
      <c r="A459" s="112" t="s">
        <v>975</v>
      </c>
      <c r="B459" s="112"/>
      <c r="C459" s="112"/>
      <c r="D459" s="112"/>
      <c r="E459" s="112"/>
      <c r="F459" s="112"/>
    </row>
    <row r="460" spans="1:6" hidden="1" outlineLevel="1" x14ac:dyDescent="0.2">
      <c r="A460" s="112" t="s">
        <v>976</v>
      </c>
      <c r="B460" s="112"/>
      <c r="C460" s="112"/>
      <c r="D460" s="112"/>
      <c r="E460" s="112"/>
      <c r="F460" s="112"/>
    </row>
    <row r="461" spans="1:6" hidden="1" outlineLevel="1" x14ac:dyDescent="0.2">
      <c r="A461" s="112" t="s">
        <v>977</v>
      </c>
      <c r="B461" s="112"/>
      <c r="C461" s="112"/>
      <c r="D461" s="112"/>
      <c r="E461" s="112"/>
      <c r="F461" s="112"/>
    </row>
    <row r="462" spans="1:6" hidden="1" outlineLevel="1" x14ac:dyDescent="0.2">
      <c r="A462" s="112" t="s">
        <v>978</v>
      </c>
      <c r="B462" s="112"/>
      <c r="C462" s="112"/>
      <c r="D462" s="112"/>
      <c r="E462" s="112"/>
      <c r="F462" s="112"/>
    </row>
    <row r="463" spans="1:6" hidden="1" outlineLevel="1" x14ac:dyDescent="0.2">
      <c r="A463" s="112" t="s">
        <v>979</v>
      </c>
      <c r="B463" s="112"/>
      <c r="C463" s="112"/>
      <c r="D463" s="112"/>
      <c r="E463" s="112"/>
      <c r="F463" s="112"/>
    </row>
    <row r="464" spans="1:6" hidden="1" outlineLevel="1" x14ac:dyDescent="0.2">
      <c r="A464" s="112" t="s">
        <v>980</v>
      </c>
      <c r="B464" s="112"/>
      <c r="C464" s="112"/>
      <c r="D464" s="112"/>
      <c r="E464" s="112"/>
      <c r="F464" s="112"/>
    </row>
    <row r="465" spans="1:6" hidden="1" outlineLevel="1" x14ac:dyDescent="0.2">
      <c r="A465" s="112" t="s">
        <v>981</v>
      </c>
      <c r="B465" s="112"/>
      <c r="C465" s="112"/>
      <c r="D465" s="112"/>
      <c r="E465" s="112"/>
      <c r="F465" s="112"/>
    </row>
    <row r="466" spans="1:6" hidden="1" outlineLevel="1" x14ac:dyDescent="0.2">
      <c r="A466" s="112" t="s">
        <v>982</v>
      </c>
      <c r="B466" s="112"/>
      <c r="C466" s="112"/>
      <c r="D466" s="112"/>
      <c r="E466" s="112"/>
      <c r="F466" s="112"/>
    </row>
    <row r="467" spans="1:6" hidden="1" outlineLevel="1" x14ac:dyDescent="0.2">
      <c r="A467" s="112" t="s">
        <v>983</v>
      </c>
      <c r="B467" s="112"/>
      <c r="C467" s="112"/>
      <c r="D467" s="112"/>
      <c r="E467" s="112"/>
      <c r="F467" s="112"/>
    </row>
    <row r="468" spans="1:6" hidden="1" outlineLevel="1" x14ac:dyDescent="0.2">
      <c r="A468" s="112" t="s">
        <v>984</v>
      </c>
      <c r="B468" s="112"/>
      <c r="C468" s="112"/>
      <c r="D468" s="112"/>
      <c r="E468" s="112"/>
      <c r="F468" s="112"/>
    </row>
    <row r="469" spans="1:6" hidden="1" outlineLevel="1" x14ac:dyDescent="0.2">
      <c r="A469" s="112" t="s">
        <v>985</v>
      </c>
      <c r="B469" s="112"/>
      <c r="C469" s="112"/>
      <c r="D469" s="112"/>
      <c r="E469" s="112"/>
      <c r="F469" s="112"/>
    </row>
    <row r="470" spans="1:6" hidden="1" outlineLevel="1" x14ac:dyDescent="0.2">
      <c r="A470" s="112" t="s">
        <v>986</v>
      </c>
      <c r="B470" s="112"/>
      <c r="C470" s="112"/>
      <c r="D470" s="112"/>
      <c r="E470" s="112"/>
      <c r="F470" s="112"/>
    </row>
    <row r="471" spans="1:6" hidden="1" outlineLevel="1" x14ac:dyDescent="0.2">
      <c r="A471" s="112" t="s">
        <v>987</v>
      </c>
      <c r="B471" s="112"/>
      <c r="C471" s="112"/>
      <c r="D471" s="112"/>
      <c r="E471" s="112"/>
      <c r="F471" s="112"/>
    </row>
    <row r="472" spans="1:6" hidden="1" outlineLevel="1" x14ac:dyDescent="0.2">
      <c r="A472" s="112" t="s">
        <v>988</v>
      </c>
      <c r="B472" s="112"/>
      <c r="C472" s="112"/>
      <c r="D472" s="112"/>
      <c r="E472" s="112"/>
      <c r="F472" s="112"/>
    </row>
    <row r="473" spans="1:6" hidden="1" outlineLevel="1" x14ac:dyDescent="0.2">
      <c r="A473" s="112" t="s">
        <v>989</v>
      </c>
      <c r="B473" s="112"/>
      <c r="C473" s="112"/>
      <c r="D473" s="112"/>
      <c r="E473" s="112"/>
      <c r="F473" s="112"/>
    </row>
    <row r="474" spans="1:6" hidden="1" outlineLevel="1" x14ac:dyDescent="0.2">
      <c r="A474" s="112" t="s">
        <v>990</v>
      </c>
      <c r="B474" s="112"/>
      <c r="C474" s="112"/>
      <c r="D474" s="112"/>
      <c r="E474" s="112"/>
      <c r="F474" s="112"/>
    </row>
    <row r="475" spans="1:6" hidden="1" outlineLevel="1" x14ac:dyDescent="0.2">
      <c r="A475" s="112" t="s">
        <v>991</v>
      </c>
      <c r="B475" s="112"/>
      <c r="C475" s="112"/>
      <c r="D475" s="112"/>
      <c r="E475" s="112"/>
      <c r="F475" s="112"/>
    </row>
    <row r="476" spans="1:6" hidden="1" outlineLevel="1" x14ac:dyDescent="0.2">
      <c r="A476" s="112" t="s">
        <v>992</v>
      </c>
      <c r="B476" s="112"/>
      <c r="C476" s="112"/>
      <c r="D476" s="112"/>
      <c r="E476" s="112"/>
      <c r="F476" s="112"/>
    </row>
    <row r="477" spans="1:6" hidden="1" outlineLevel="1" x14ac:dyDescent="0.2">
      <c r="A477" s="112" t="s">
        <v>993</v>
      </c>
      <c r="B477" s="112"/>
      <c r="C477" s="112"/>
      <c r="D477" s="112"/>
      <c r="E477" s="112"/>
      <c r="F477" s="112"/>
    </row>
    <row r="478" spans="1:6" hidden="1" outlineLevel="1" x14ac:dyDescent="0.2">
      <c r="A478" s="112" t="s">
        <v>994</v>
      </c>
      <c r="B478" s="112"/>
      <c r="C478" s="112"/>
      <c r="D478" s="112"/>
      <c r="E478" s="112"/>
      <c r="F478" s="112"/>
    </row>
    <row r="479" spans="1:6" hidden="1" outlineLevel="1" x14ac:dyDescent="0.2">
      <c r="A479" s="36"/>
      <c r="B479" s="36"/>
      <c r="C479" s="36"/>
      <c r="D479" s="36"/>
      <c r="E479" s="36"/>
      <c r="F479" s="36"/>
    </row>
    <row r="480" spans="1:6" hidden="1" outlineLevel="1" x14ac:dyDescent="0.2">
      <c r="A480" s="36"/>
      <c r="B480" s="36"/>
      <c r="C480" s="36"/>
      <c r="D480" s="36"/>
      <c r="E480" s="36"/>
      <c r="F480" s="36"/>
    </row>
    <row r="481" spans="1:6" ht="20.25" collapsed="1" x14ac:dyDescent="0.2">
      <c r="A481" s="111" t="s">
        <v>995</v>
      </c>
      <c r="B481" s="111"/>
      <c r="C481" s="111"/>
      <c r="D481" s="111"/>
      <c r="E481" s="111"/>
      <c r="F481" s="111"/>
    </row>
    <row r="482" spans="1:6" hidden="1" outlineLevel="1" x14ac:dyDescent="0.2">
      <c r="A482" s="112" t="s">
        <v>996</v>
      </c>
      <c r="B482" s="112"/>
      <c r="C482" s="112"/>
      <c r="D482" s="112"/>
      <c r="E482" s="112"/>
      <c r="F482" s="112"/>
    </row>
    <row r="483" spans="1:6" hidden="1" outlineLevel="1" x14ac:dyDescent="0.2">
      <c r="A483" s="112" t="s">
        <v>997</v>
      </c>
      <c r="B483" s="112"/>
      <c r="C483" s="112"/>
      <c r="D483" s="112"/>
      <c r="E483" s="112"/>
      <c r="F483" s="112"/>
    </row>
    <row r="484" spans="1:6" hidden="1" outlineLevel="1" x14ac:dyDescent="0.2">
      <c r="A484" s="112" t="s">
        <v>998</v>
      </c>
      <c r="B484" s="112"/>
      <c r="C484" s="112"/>
      <c r="D484" s="112"/>
      <c r="E484" s="112"/>
      <c r="F484" s="112"/>
    </row>
    <row r="485" spans="1:6" hidden="1" outlineLevel="1" x14ac:dyDescent="0.2">
      <c r="A485" s="112" t="s">
        <v>999</v>
      </c>
      <c r="B485" s="112"/>
      <c r="C485" s="112"/>
      <c r="D485" s="112"/>
      <c r="E485" s="112"/>
      <c r="F485" s="112"/>
    </row>
    <row r="486" spans="1:6" hidden="1" outlineLevel="1" x14ac:dyDescent="0.2">
      <c r="A486" s="112" t="s">
        <v>1000</v>
      </c>
      <c r="B486" s="112"/>
      <c r="C486" s="112"/>
      <c r="D486" s="112"/>
      <c r="E486" s="112"/>
      <c r="F486" s="112"/>
    </row>
    <row r="487" spans="1:6" hidden="1" outlineLevel="1" x14ac:dyDescent="0.2">
      <c r="A487" s="112" t="s">
        <v>1001</v>
      </c>
      <c r="B487" s="112"/>
      <c r="C487" s="112"/>
      <c r="D487" s="112"/>
      <c r="E487" s="112"/>
      <c r="F487" s="112"/>
    </row>
    <row r="488" spans="1:6" hidden="1" outlineLevel="1" x14ac:dyDescent="0.2">
      <c r="A488" s="36"/>
      <c r="B488" s="36"/>
      <c r="C488" s="36"/>
      <c r="D488" s="36"/>
      <c r="E488" s="36"/>
      <c r="F488" s="36"/>
    </row>
    <row r="489" spans="1:6" ht="16.5" hidden="1" outlineLevel="1" x14ac:dyDescent="0.2">
      <c r="A489" s="113" t="s">
        <v>1002</v>
      </c>
      <c r="B489" s="113"/>
      <c r="C489" s="113"/>
      <c r="D489" s="113"/>
      <c r="E489" s="113"/>
      <c r="F489" s="113"/>
    </row>
    <row r="490" spans="1:6" hidden="1" outlineLevel="1" x14ac:dyDescent="0.2">
      <c r="A490" s="112" t="s">
        <v>1003</v>
      </c>
      <c r="B490" s="112"/>
      <c r="C490" s="112"/>
      <c r="D490" s="112"/>
      <c r="E490" s="112"/>
      <c r="F490" s="112"/>
    </row>
    <row r="491" spans="1:6" hidden="1" outlineLevel="1" x14ac:dyDescent="0.2">
      <c r="A491" s="112" t="s">
        <v>1004</v>
      </c>
      <c r="B491" s="112"/>
      <c r="C491" s="112"/>
      <c r="D491" s="112"/>
      <c r="E491" s="112"/>
      <c r="F491" s="112"/>
    </row>
    <row r="492" spans="1:6" hidden="1" outlineLevel="1" x14ac:dyDescent="0.2">
      <c r="A492" s="112" t="s">
        <v>1005</v>
      </c>
      <c r="B492" s="112"/>
      <c r="C492" s="112"/>
      <c r="D492" s="112"/>
      <c r="E492" s="112"/>
      <c r="F492" s="112"/>
    </row>
    <row r="493" spans="1:6" hidden="1" outlineLevel="1" x14ac:dyDescent="0.2">
      <c r="A493" s="112" t="s">
        <v>1006</v>
      </c>
      <c r="B493" s="112"/>
      <c r="C493" s="112"/>
      <c r="D493" s="112"/>
      <c r="E493" s="112"/>
      <c r="F493" s="112"/>
    </row>
    <row r="494" spans="1:6" hidden="1" outlineLevel="1" x14ac:dyDescent="0.2">
      <c r="A494" s="112" t="s">
        <v>1007</v>
      </c>
      <c r="B494" s="112"/>
      <c r="C494" s="112"/>
      <c r="D494" s="112"/>
      <c r="E494" s="112"/>
      <c r="F494" s="112"/>
    </row>
    <row r="495" spans="1:6" hidden="1" outlineLevel="1" x14ac:dyDescent="0.2">
      <c r="A495" s="112" t="s">
        <v>1008</v>
      </c>
      <c r="B495" s="112"/>
      <c r="C495" s="112"/>
      <c r="D495" s="112"/>
      <c r="E495" s="112"/>
      <c r="F495" s="112"/>
    </row>
    <row r="496" spans="1:6" hidden="1" outlineLevel="1" x14ac:dyDescent="0.2">
      <c r="A496" s="36"/>
      <c r="B496" s="36"/>
      <c r="C496" s="36"/>
      <c r="D496" s="36"/>
      <c r="E496" s="36"/>
      <c r="F496" s="36"/>
    </row>
    <row r="497" spans="1:6" ht="16.5" hidden="1" outlineLevel="1" x14ac:dyDescent="0.2">
      <c r="A497" s="113" t="s">
        <v>1009</v>
      </c>
      <c r="B497" s="113"/>
      <c r="C497" s="113"/>
      <c r="D497" s="113"/>
      <c r="E497" s="113"/>
      <c r="F497" s="113"/>
    </row>
    <row r="498" spans="1:6" hidden="1" outlineLevel="1" x14ac:dyDescent="0.2">
      <c r="A498" s="112" t="s">
        <v>1010</v>
      </c>
      <c r="B498" s="112"/>
      <c r="C498" s="112"/>
      <c r="D498" s="112"/>
      <c r="E498" s="112"/>
      <c r="F498" s="112"/>
    </row>
    <row r="499" spans="1:6" hidden="1" outlineLevel="1" x14ac:dyDescent="0.2">
      <c r="A499" s="112" t="s">
        <v>1011</v>
      </c>
      <c r="B499" s="112"/>
      <c r="C499" s="112"/>
      <c r="D499" s="112"/>
      <c r="E499" s="112"/>
      <c r="F499" s="112"/>
    </row>
    <row r="500" spans="1:6" ht="42" hidden="1" customHeight="1" outlineLevel="1" x14ac:dyDescent="0.2">
      <c r="A500" s="114"/>
      <c r="B500" s="114"/>
      <c r="C500" s="114"/>
      <c r="D500" s="114"/>
      <c r="E500" s="114"/>
      <c r="F500" s="114"/>
    </row>
    <row r="501" spans="1:6" ht="42" hidden="1" customHeight="1" outlineLevel="1" x14ac:dyDescent="0.2">
      <c r="A501" s="114"/>
      <c r="B501" s="114"/>
      <c r="C501" s="114"/>
      <c r="D501" s="114"/>
      <c r="E501" s="114"/>
      <c r="F501" s="114"/>
    </row>
    <row r="502" spans="1:6" hidden="1" outlineLevel="1" x14ac:dyDescent="0.2">
      <c r="A502" s="112" t="s">
        <v>1012</v>
      </c>
      <c r="B502" s="112"/>
      <c r="C502" s="112"/>
      <c r="D502" s="112"/>
      <c r="E502" s="112"/>
      <c r="F502" s="112"/>
    </row>
    <row r="503" spans="1:6" hidden="1" outlineLevel="1" x14ac:dyDescent="0.2">
      <c r="A503" s="112" t="s">
        <v>1013</v>
      </c>
      <c r="B503" s="112"/>
      <c r="C503" s="112"/>
      <c r="D503" s="112"/>
      <c r="E503" s="112"/>
      <c r="F503" s="112"/>
    </row>
    <row r="504" spans="1:6" ht="42" hidden="1" customHeight="1" outlineLevel="1" x14ac:dyDescent="0.2">
      <c r="A504" s="114"/>
      <c r="B504" s="114"/>
      <c r="C504" s="114"/>
      <c r="D504" s="114"/>
      <c r="E504" s="114"/>
      <c r="F504" s="114"/>
    </row>
    <row r="505" spans="1:6" ht="42" hidden="1" customHeight="1" outlineLevel="1" x14ac:dyDescent="0.2">
      <c r="A505" s="114"/>
      <c r="B505" s="114"/>
      <c r="C505" s="114"/>
      <c r="D505" s="114"/>
      <c r="E505" s="114"/>
      <c r="F505" s="114"/>
    </row>
    <row r="506" spans="1:6" hidden="1" outlineLevel="1" x14ac:dyDescent="0.2">
      <c r="A506" s="112" t="s">
        <v>1014</v>
      </c>
      <c r="B506" s="112"/>
      <c r="C506" s="112"/>
      <c r="D506" s="112"/>
      <c r="E506" s="112"/>
      <c r="F506" s="112"/>
    </row>
    <row r="507" spans="1:6" hidden="1" outlineLevel="1" x14ac:dyDescent="0.2">
      <c r="A507" s="112" t="s">
        <v>1015</v>
      </c>
      <c r="B507" s="112"/>
      <c r="C507" s="112"/>
      <c r="D507" s="112"/>
      <c r="E507" s="112"/>
      <c r="F507" s="112"/>
    </row>
    <row r="508" spans="1:6" hidden="1" outlineLevel="1" x14ac:dyDescent="0.2">
      <c r="A508" s="112" t="s">
        <v>1016</v>
      </c>
      <c r="B508" s="112"/>
      <c r="C508" s="112"/>
      <c r="D508" s="112"/>
      <c r="E508" s="112"/>
      <c r="F508" s="112"/>
    </row>
    <row r="509" spans="1:6" hidden="1" outlineLevel="1" x14ac:dyDescent="0.2">
      <c r="A509" s="112" t="s">
        <v>1017</v>
      </c>
      <c r="B509" s="112"/>
      <c r="C509" s="112"/>
      <c r="D509" s="112"/>
      <c r="E509" s="112"/>
      <c r="F509" s="112"/>
    </row>
    <row r="510" spans="1:6" ht="42" hidden="1" customHeight="1" outlineLevel="1" x14ac:dyDescent="0.2">
      <c r="A510" s="114"/>
      <c r="B510" s="114"/>
      <c r="C510" s="114"/>
      <c r="D510" s="114"/>
      <c r="E510" s="114"/>
      <c r="F510" s="114"/>
    </row>
    <row r="511" spans="1:6" hidden="1" outlineLevel="1" x14ac:dyDescent="0.2">
      <c r="A511" s="36"/>
      <c r="B511" s="36"/>
      <c r="C511" s="36"/>
      <c r="D511" s="36"/>
      <c r="E511" s="36"/>
      <c r="F511" s="36"/>
    </row>
    <row r="512" spans="1:6" ht="16.5" hidden="1" outlineLevel="1" x14ac:dyDescent="0.2">
      <c r="A512" s="113" t="s">
        <v>1018</v>
      </c>
      <c r="B512" s="113"/>
      <c r="C512" s="113"/>
      <c r="D512" s="113"/>
      <c r="E512" s="113"/>
      <c r="F512" s="113"/>
    </row>
    <row r="513" spans="1:6" hidden="1" outlineLevel="1" x14ac:dyDescent="0.2">
      <c r="A513" s="112" t="s">
        <v>1019</v>
      </c>
      <c r="B513" s="112"/>
      <c r="C513" s="112"/>
      <c r="D513" s="112"/>
      <c r="E513" s="112"/>
      <c r="F513" s="112"/>
    </row>
    <row r="514" spans="1:6" hidden="1" outlineLevel="1" x14ac:dyDescent="0.2">
      <c r="A514" s="112" t="s">
        <v>1020</v>
      </c>
      <c r="B514" s="112"/>
      <c r="C514" s="112"/>
      <c r="D514" s="112"/>
      <c r="E514" s="112"/>
      <c r="F514" s="112"/>
    </row>
    <row r="515" spans="1:6" ht="66" hidden="1" customHeight="1" outlineLevel="1" x14ac:dyDescent="0.2">
      <c r="A515" s="114"/>
      <c r="B515" s="114"/>
      <c r="C515" s="114"/>
      <c r="D515" s="114"/>
      <c r="E515" s="114"/>
      <c r="F515" s="114"/>
    </row>
    <row r="516" spans="1:6" ht="42" hidden="1" customHeight="1" outlineLevel="1" x14ac:dyDescent="0.2">
      <c r="A516" s="114"/>
      <c r="B516" s="114"/>
      <c r="C516" s="114"/>
      <c r="D516" s="114"/>
      <c r="E516" s="114"/>
      <c r="F516" s="114"/>
    </row>
    <row r="517" spans="1:6" ht="66" hidden="1" customHeight="1" outlineLevel="1" x14ac:dyDescent="0.2">
      <c r="A517" s="114"/>
      <c r="B517" s="114"/>
      <c r="C517" s="114"/>
      <c r="D517" s="114"/>
      <c r="E517" s="114"/>
      <c r="F517" s="114"/>
    </row>
    <row r="518" spans="1:6" ht="66" hidden="1" customHeight="1" outlineLevel="1" x14ac:dyDescent="0.2">
      <c r="A518" s="114"/>
      <c r="B518" s="114"/>
      <c r="C518" s="114"/>
      <c r="D518" s="114"/>
      <c r="E518" s="114"/>
      <c r="F518" s="114"/>
    </row>
    <row r="519" spans="1:6" hidden="1" outlineLevel="1" x14ac:dyDescent="0.2">
      <c r="A519" s="112" t="s">
        <v>1021</v>
      </c>
      <c r="B519" s="112"/>
      <c r="C519" s="112"/>
      <c r="D519" s="112"/>
      <c r="E519" s="112"/>
      <c r="F519" s="112"/>
    </row>
    <row r="520" spans="1:6" hidden="1" outlineLevel="1" x14ac:dyDescent="0.2">
      <c r="A520" s="112" t="s">
        <v>1022</v>
      </c>
      <c r="B520" s="112"/>
      <c r="C520" s="112"/>
      <c r="D520" s="112"/>
      <c r="E520" s="112"/>
      <c r="F520" s="112"/>
    </row>
    <row r="521" spans="1:6" hidden="1" outlineLevel="1" x14ac:dyDescent="0.2">
      <c r="A521" s="112" t="s">
        <v>1023</v>
      </c>
      <c r="B521" s="112"/>
      <c r="C521" s="112"/>
      <c r="D521" s="112"/>
      <c r="E521" s="112"/>
      <c r="F521" s="112"/>
    </row>
    <row r="522" spans="1:6" hidden="1" outlineLevel="1" x14ac:dyDescent="0.2">
      <c r="A522" s="112" t="s">
        <v>1024</v>
      </c>
      <c r="B522" s="112"/>
      <c r="C522" s="112"/>
      <c r="D522" s="112"/>
      <c r="E522" s="112"/>
      <c r="F522" s="112"/>
    </row>
    <row r="523" spans="1:6" hidden="1" outlineLevel="1" x14ac:dyDescent="0.2">
      <c r="A523" s="112" t="s">
        <v>1025</v>
      </c>
      <c r="B523" s="112"/>
      <c r="C523" s="112"/>
      <c r="D523" s="112"/>
      <c r="E523" s="112"/>
      <c r="F523" s="112"/>
    </row>
    <row r="524" spans="1:6" hidden="1" outlineLevel="1" x14ac:dyDescent="0.2">
      <c r="A524" s="112" t="s">
        <v>1026</v>
      </c>
      <c r="B524" s="112"/>
      <c r="C524" s="112"/>
      <c r="D524" s="112"/>
      <c r="E524" s="112"/>
      <c r="F524" s="112"/>
    </row>
    <row r="525" spans="1:6" hidden="1" outlineLevel="1" x14ac:dyDescent="0.2">
      <c r="A525" s="112" t="s">
        <v>1027</v>
      </c>
      <c r="B525" s="112"/>
      <c r="C525" s="112"/>
      <c r="D525" s="112"/>
      <c r="E525" s="112"/>
      <c r="F525" s="112"/>
    </row>
    <row r="526" spans="1:6" hidden="1" outlineLevel="1" x14ac:dyDescent="0.2">
      <c r="A526" s="112" t="s">
        <v>1028</v>
      </c>
      <c r="B526" s="112"/>
      <c r="C526" s="112"/>
      <c r="D526" s="112"/>
      <c r="E526" s="112"/>
      <c r="F526" s="112"/>
    </row>
    <row r="527" spans="1:6" hidden="1" outlineLevel="1" x14ac:dyDescent="0.2">
      <c r="A527" s="112" t="s">
        <v>1029</v>
      </c>
      <c r="B527" s="112"/>
      <c r="C527" s="112"/>
      <c r="D527" s="112"/>
      <c r="E527" s="112"/>
      <c r="F527" s="112"/>
    </row>
    <row r="528" spans="1:6" hidden="1" outlineLevel="1" x14ac:dyDescent="0.2">
      <c r="A528" s="112" t="s">
        <v>1030</v>
      </c>
      <c r="B528" s="112"/>
      <c r="C528" s="112"/>
      <c r="D528" s="112"/>
      <c r="E528" s="112"/>
      <c r="F528" s="112"/>
    </row>
    <row r="529" spans="1:6" ht="42" hidden="1" customHeight="1" outlineLevel="1" x14ac:dyDescent="0.2">
      <c r="A529" s="114"/>
      <c r="B529" s="114"/>
      <c r="C529" s="114"/>
      <c r="D529" s="114"/>
      <c r="E529" s="114"/>
      <c r="F529" s="114"/>
    </row>
    <row r="530" spans="1:6" hidden="1" outlineLevel="1" x14ac:dyDescent="0.2">
      <c r="A530" s="112" t="s">
        <v>1031</v>
      </c>
      <c r="B530" s="112"/>
      <c r="C530" s="112"/>
      <c r="D530" s="112"/>
      <c r="E530" s="112"/>
      <c r="F530" s="112"/>
    </row>
    <row r="531" spans="1:6" hidden="1" outlineLevel="1" x14ac:dyDescent="0.2">
      <c r="A531" s="36"/>
      <c r="B531" s="36"/>
      <c r="C531" s="36"/>
      <c r="D531" s="36"/>
      <c r="E531" s="36"/>
      <c r="F531" s="36"/>
    </row>
    <row r="532" spans="1:6" ht="16.5" hidden="1" outlineLevel="1" x14ac:dyDescent="0.2">
      <c r="A532" s="113" t="s">
        <v>1032</v>
      </c>
      <c r="B532" s="113"/>
      <c r="C532" s="113"/>
      <c r="D532" s="113"/>
      <c r="E532" s="113"/>
      <c r="F532" s="113"/>
    </row>
    <row r="533" spans="1:6" hidden="1" outlineLevel="1" x14ac:dyDescent="0.2">
      <c r="A533" s="112" t="s">
        <v>1033</v>
      </c>
      <c r="B533" s="112"/>
      <c r="C533" s="112"/>
      <c r="D533" s="112"/>
      <c r="E533" s="112"/>
      <c r="F533" s="112"/>
    </row>
    <row r="534" spans="1:6" hidden="1" outlineLevel="1" x14ac:dyDescent="0.2">
      <c r="A534" s="112" t="s">
        <v>1034</v>
      </c>
      <c r="B534" s="112"/>
      <c r="C534" s="112"/>
      <c r="D534" s="112"/>
      <c r="E534" s="112"/>
      <c r="F534" s="112"/>
    </row>
    <row r="535" spans="1:6" ht="42" hidden="1" customHeight="1" outlineLevel="1" x14ac:dyDescent="0.2">
      <c r="A535" s="114"/>
      <c r="B535" s="114"/>
      <c r="C535" s="114"/>
      <c r="D535" s="114"/>
      <c r="E535" s="114"/>
      <c r="F535" s="114"/>
    </row>
    <row r="536" spans="1:6" hidden="1" outlineLevel="1" x14ac:dyDescent="0.2">
      <c r="A536" s="112" t="s">
        <v>1035</v>
      </c>
      <c r="B536" s="112"/>
      <c r="C536" s="112"/>
      <c r="D536" s="112"/>
      <c r="E536" s="112"/>
      <c r="F536" s="112"/>
    </row>
    <row r="537" spans="1:6" hidden="1" outlineLevel="1" x14ac:dyDescent="0.2">
      <c r="A537" s="112" t="s">
        <v>1036</v>
      </c>
      <c r="B537" s="112"/>
      <c r="C537" s="112"/>
      <c r="D537" s="112"/>
      <c r="E537" s="112"/>
      <c r="F537" s="112"/>
    </row>
    <row r="538" spans="1:6" ht="66" hidden="1" customHeight="1" outlineLevel="1" x14ac:dyDescent="0.2">
      <c r="A538" s="114"/>
      <c r="B538" s="114"/>
      <c r="C538" s="114"/>
      <c r="D538" s="114"/>
      <c r="E538" s="114"/>
      <c r="F538" s="114"/>
    </row>
    <row r="539" spans="1:6" ht="66" hidden="1" customHeight="1" outlineLevel="1" x14ac:dyDescent="0.2">
      <c r="A539" s="114"/>
      <c r="B539" s="114"/>
      <c r="C539" s="114"/>
      <c r="D539" s="114"/>
      <c r="E539" s="114"/>
      <c r="F539" s="114"/>
    </row>
    <row r="540" spans="1:6" hidden="1" outlineLevel="1" x14ac:dyDescent="0.2">
      <c r="A540" s="112" t="s">
        <v>1037</v>
      </c>
      <c r="B540" s="112"/>
      <c r="C540" s="112"/>
      <c r="D540" s="112"/>
      <c r="E540" s="112"/>
      <c r="F540" s="112"/>
    </row>
    <row r="541" spans="1:6" hidden="1" outlineLevel="1" x14ac:dyDescent="0.2">
      <c r="A541" s="112" t="s">
        <v>1038</v>
      </c>
      <c r="B541" s="112"/>
      <c r="C541" s="112"/>
      <c r="D541" s="112"/>
      <c r="E541" s="112"/>
      <c r="F541" s="112"/>
    </row>
    <row r="542" spans="1:6" hidden="1" outlineLevel="1" x14ac:dyDescent="0.2">
      <c r="A542" s="112" t="s">
        <v>1039</v>
      </c>
      <c r="B542" s="112"/>
      <c r="C542" s="112"/>
      <c r="D542" s="112"/>
      <c r="E542" s="112"/>
      <c r="F542" s="112"/>
    </row>
    <row r="543" spans="1:6" hidden="1" outlineLevel="1" x14ac:dyDescent="0.2">
      <c r="A543" s="112" t="s">
        <v>1040</v>
      </c>
      <c r="B543" s="112"/>
      <c r="C543" s="112"/>
      <c r="D543" s="112"/>
      <c r="E543" s="112"/>
      <c r="F543" s="112"/>
    </row>
    <row r="544" spans="1:6" hidden="1" outlineLevel="1" x14ac:dyDescent="0.2">
      <c r="A544" s="112" t="s">
        <v>1041</v>
      </c>
      <c r="B544" s="112"/>
      <c r="C544" s="112"/>
      <c r="D544" s="112"/>
      <c r="E544" s="112"/>
      <c r="F544" s="112"/>
    </row>
    <row r="545" spans="1:6" hidden="1" outlineLevel="1" x14ac:dyDescent="0.2">
      <c r="A545" s="112" t="s">
        <v>1042</v>
      </c>
      <c r="B545" s="112"/>
      <c r="C545" s="112"/>
      <c r="D545" s="112"/>
      <c r="E545" s="112"/>
      <c r="F545" s="112"/>
    </row>
    <row r="546" spans="1:6" hidden="1" outlineLevel="1" x14ac:dyDescent="0.2">
      <c r="A546" s="36"/>
      <c r="B546" s="36"/>
      <c r="C546" s="36"/>
      <c r="D546" s="36"/>
      <c r="E546" s="36"/>
      <c r="F546" s="36"/>
    </row>
    <row r="547" spans="1:6" ht="16.5" hidden="1" outlineLevel="1" x14ac:dyDescent="0.2">
      <c r="A547" s="113" t="s">
        <v>1043</v>
      </c>
      <c r="B547" s="113"/>
      <c r="C547" s="113"/>
      <c r="D547" s="113"/>
      <c r="E547" s="113"/>
      <c r="F547" s="113"/>
    </row>
    <row r="548" spans="1:6" hidden="1" outlineLevel="1" x14ac:dyDescent="0.2">
      <c r="A548" s="112" t="s">
        <v>1044</v>
      </c>
      <c r="B548" s="112"/>
      <c r="C548" s="112"/>
      <c r="D548" s="112"/>
      <c r="E548" s="112"/>
      <c r="F548" s="112"/>
    </row>
    <row r="549" spans="1:6" hidden="1" outlineLevel="1" x14ac:dyDescent="0.2">
      <c r="A549" s="112" t="s">
        <v>1045</v>
      </c>
      <c r="B549" s="112"/>
      <c r="C549" s="112"/>
      <c r="D549" s="112"/>
      <c r="E549" s="112"/>
      <c r="F549" s="112"/>
    </row>
    <row r="550" spans="1:6" ht="66" hidden="1" customHeight="1" outlineLevel="1" x14ac:dyDescent="0.2">
      <c r="A550" s="114"/>
      <c r="B550" s="114"/>
      <c r="C550" s="114"/>
      <c r="D550" s="114"/>
      <c r="E550" s="114"/>
      <c r="F550" s="114"/>
    </row>
    <row r="551" spans="1:6" ht="42" hidden="1" customHeight="1" outlineLevel="1" x14ac:dyDescent="0.2">
      <c r="A551" s="114"/>
      <c r="B551" s="114"/>
      <c r="C551" s="114"/>
      <c r="D551" s="114"/>
      <c r="E551" s="114"/>
      <c r="F551" s="114"/>
    </row>
    <row r="552" spans="1:6" ht="42" hidden="1" customHeight="1" outlineLevel="1" x14ac:dyDescent="0.2">
      <c r="A552" s="114"/>
      <c r="B552" s="114"/>
      <c r="C552" s="114"/>
      <c r="D552" s="114"/>
      <c r="E552" s="114"/>
      <c r="F552" s="114"/>
    </row>
    <row r="553" spans="1:6" hidden="1" outlineLevel="1" x14ac:dyDescent="0.2">
      <c r="A553" s="112" t="s">
        <v>1046</v>
      </c>
      <c r="B553" s="112"/>
      <c r="C553" s="112"/>
      <c r="D553" s="112"/>
      <c r="E553" s="112"/>
      <c r="F553" s="112"/>
    </row>
    <row r="554" spans="1:6" hidden="1" outlineLevel="1" x14ac:dyDescent="0.2">
      <c r="A554" s="112" t="s">
        <v>1047</v>
      </c>
      <c r="B554" s="112"/>
      <c r="C554" s="112"/>
      <c r="D554" s="112"/>
      <c r="E554" s="112"/>
      <c r="F554" s="112"/>
    </row>
    <row r="555" spans="1:6" hidden="1" outlineLevel="1" x14ac:dyDescent="0.2">
      <c r="A555" s="112" t="s">
        <v>1048</v>
      </c>
      <c r="B555" s="112"/>
      <c r="C555" s="112"/>
      <c r="D555" s="112"/>
      <c r="E555" s="112"/>
      <c r="F555" s="112"/>
    </row>
    <row r="556" spans="1:6" hidden="1" outlineLevel="1" x14ac:dyDescent="0.2">
      <c r="A556" s="36"/>
      <c r="B556" s="36"/>
      <c r="C556" s="36"/>
      <c r="D556" s="36"/>
      <c r="E556" s="36"/>
      <c r="F556" s="36"/>
    </row>
    <row r="557" spans="1:6" ht="16.5" hidden="1" outlineLevel="1" x14ac:dyDescent="0.2">
      <c r="A557" s="113" t="s">
        <v>1049</v>
      </c>
      <c r="B557" s="113"/>
      <c r="C557" s="113"/>
      <c r="D557" s="113"/>
      <c r="E557" s="113"/>
      <c r="F557" s="113"/>
    </row>
    <row r="558" spans="1:6" hidden="1" outlineLevel="1" x14ac:dyDescent="0.2">
      <c r="A558" s="112" t="s">
        <v>1050</v>
      </c>
      <c r="B558" s="112"/>
      <c r="C558" s="112"/>
      <c r="D558" s="112"/>
      <c r="E558" s="112"/>
      <c r="F558" s="112"/>
    </row>
    <row r="559" spans="1:6" hidden="1" outlineLevel="1" x14ac:dyDescent="0.2">
      <c r="A559" s="112" t="s">
        <v>1051</v>
      </c>
      <c r="B559" s="112"/>
      <c r="C559" s="112"/>
      <c r="D559" s="112"/>
      <c r="E559" s="112"/>
      <c r="F559" s="112"/>
    </row>
    <row r="560" spans="1:6" ht="66" hidden="1" customHeight="1" outlineLevel="1" x14ac:dyDescent="0.2">
      <c r="A560" s="114"/>
      <c r="B560" s="114"/>
      <c r="C560" s="114"/>
      <c r="D560" s="114"/>
      <c r="E560" s="114"/>
      <c r="F560" s="114"/>
    </row>
    <row r="561" spans="1:6" hidden="1" outlineLevel="1" x14ac:dyDescent="0.2">
      <c r="A561" s="112" t="s">
        <v>1052</v>
      </c>
      <c r="B561" s="112"/>
      <c r="C561" s="112"/>
      <c r="D561" s="112"/>
      <c r="E561" s="112"/>
      <c r="F561" s="112"/>
    </row>
    <row r="562" spans="1:6" hidden="1" outlineLevel="1" x14ac:dyDescent="0.2">
      <c r="A562" s="112" t="s">
        <v>1053</v>
      </c>
      <c r="B562" s="112"/>
      <c r="C562" s="112"/>
      <c r="D562" s="112"/>
      <c r="E562" s="112"/>
      <c r="F562" s="112"/>
    </row>
    <row r="563" spans="1:6" ht="66" hidden="1" customHeight="1" outlineLevel="1" x14ac:dyDescent="0.2">
      <c r="A563" s="114"/>
      <c r="B563" s="114"/>
      <c r="C563" s="114"/>
      <c r="D563" s="114"/>
      <c r="E563" s="114"/>
      <c r="F563" s="114"/>
    </row>
    <row r="564" spans="1:6" hidden="1" outlineLevel="1" x14ac:dyDescent="0.2">
      <c r="A564" s="112" t="s">
        <v>1054</v>
      </c>
      <c r="B564" s="112"/>
      <c r="C564" s="112"/>
      <c r="D564" s="112"/>
      <c r="E564" s="112"/>
      <c r="F564" s="112"/>
    </row>
    <row r="565" spans="1:6" ht="66" hidden="1" customHeight="1" outlineLevel="1" x14ac:dyDescent="0.2">
      <c r="A565" s="114"/>
      <c r="B565" s="114"/>
      <c r="C565" s="114"/>
      <c r="D565" s="114"/>
      <c r="E565" s="114"/>
      <c r="F565" s="114"/>
    </row>
    <row r="566" spans="1:6" ht="42" hidden="1" customHeight="1" outlineLevel="1" x14ac:dyDescent="0.2">
      <c r="A566" s="114"/>
      <c r="B566" s="114"/>
      <c r="C566" s="114"/>
      <c r="D566" s="114"/>
      <c r="E566" s="114"/>
      <c r="F566" s="114"/>
    </row>
    <row r="567" spans="1:6" ht="66" hidden="1" customHeight="1" outlineLevel="1" x14ac:dyDescent="0.2">
      <c r="A567" s="114"/>
      <c r="B567" s="114"/>
      <c r="C567" s="114"/>
      <c r="D567" s="114"/>
      <c r="E567" s="114"/>
      <c r="F567" s="114"/>
    </row>
    <row r="568" spans="1:6" ht="66" hidden="1" customHeight="1" outlineLevel="1" x14ac:dyDescent="0.2">
      <c r="A568" s="114"/>
      <c r="B568" s="114"/>
      <c r="C568" s="114"/>
      <c r="D568" s="114"/>
      <c r="E568" s="114"/>
      <c r="F568" s="114"/>
    </row>
    <row r="569" spans="1:6" ht="66" hidden="1" customHeight="1" outlineLevel="1" x14ac:dyDescent="0.2">
      <c r="A569" s="114"/>
      <c r="B569" s="114"/>
      <c r="C569" s="114"/>
      <c r="D569" s="114"/>
      <c r="E569" s="114"/>
      <c r="F569" s="114"/>
    </row>
    <row r="570" spans="1:6" ht="42" hidden="1" customHeight="1" outlineLevel="1" x14ac:dyDescent="0.2">
      <c r="A570" s="114"/>
      <c r="B570" s="114"/>
      <c r="C570" s="114"/>
      <c r="D570" s="114"/>
      <c r="E570" s="114"/>
      <c r="F570" s="114"/>
    </row>
    <row r="571" spans="1:6" hidden="1" outlineLevel="1" x14ac:dyDescent="0.2">
      <c r="A571" s="112" t="s">
        <v>1055</v>
      </c>
      <c r="B571" s="112"/>
      <c r="C571" s="112"/>
      <c r="D571" s="112"/>
      <c r="E571" s="112"/>
      <c r="F571" s="112"/>
    </row>
    <row r="572" spans="1:6" hidden="1" outlineLevel="1" x14ac:dyDescent="0.2">
      <c r="A572" s="112" t="s">
        <v>1056</v>
      </c>
      <c r="B572" s="112"/>
      <c r="C572" s="112"/>
      <c r="D572" s="112"/>
      <c r="E572" s="112"/>
      <c r="F572" s="112"/>
    </row>
    <row r="573" spans="1:6" hidden="1" outlineLevel="1" x14ac:dyDescent="0.2">
      <c r="A573" s="112" t="s">
        <v>1057</v>
      </c>
      <c r="B573" s="112"/>
      <c r="C573" s="112"/>
      <c r="D573" s="112"/>
      <c r="E573" s="112"/>
      <c r="F573" s="112"/>
    </row>
    <row r="574" spans="1:6" hidden="1" outlineLevel="1" x14ac:dyDescent="0.2">
      <c r="A574" s="36"/>
      <c r="B574" s="36"/>
      <c r="C574" s="36"/>
      <c r="D574" s="36"/>
      <c r="E574" s="36"/>
      <c r="F574" s="36"/>
    </row>
    <row r="575" spans="1:6" ht="16.5" hidden="1" outlineLevel="1" x14ac:dyDescent="0.2">
      <c r="A575" s="113" t="s">
        <v>1058</v>
      </c>
      <c r="B575" s="113"/>
      <c r="C575" s="113"/>
      <c r="D575" s="113"/>
      <c r="E575" s="113"/>
      <c r="F575" s="113"/>
    </row>
    <row r="576" spans="1:6" hidden="1" outlineLevel="1" x14ac:dyDescent="0.2">
      <c r="A576" s="112" t="s">
        <v>1059</v>
      </c>
      <c r="B576" s="112"/>
      <c r="C576" s="112"/>
      <c r="D576" s="112"/>
      <c r="E576" s="112"/>
      <c r="F576" s="112"/>
    </row>
    <row r="577" spans="1:6" ht="42" hidden="1" customHeight="1" outlineLevel="1" x14ac:dyDescent="0.2">
      <c r="A577" s="114"/>
      <c r="B577" s="114"/>
      <c r="C577" s="114"/>
      <c r="D577" s="114"/>
      <c r="E577" s="114"/>
      <c r="F577" s="114"/>
    </row>
    <row r="578" spans="1:6" ht="42" hidden="1" customHeight="1" outlineLevel="1" x14ac:dyDescent="0.2">
      <c r="A578" s="114"/>
      <c r="B578" s="114"/>
      <c r="C578" s="114"/>
      <c r="D578" s="114"/>
      <c r="E578" s="114"/>
      <c r="F578" s="114"/>
    </row>
    <row r="579" spans="1:6" hidden="1" outlineLevel="1" x14ac:dyDescent="0.2">
      <c r="A579" s="112" t="s">
        <v>1060</v>
      </c>
      <c r="B579" s="112"/>
      <c r="C579" s="112"/>
      <c r="D579" s="112"/>
      <c r="E579" s="112"/>
      <c r="F579" s="112"/>
    </row>
    <row r="580" spans="1:6" hidden="1" outlineLevel="1" x14ac:dyDescent="0.2">
      <c r="A580" s="36"/>
      <c r="B580" s="36"/>
      <c r="C580" s="36"/>
      <c r="D580" s="36"/>
      <c r="E580" s="36"/>
      <c r="F580" s="36"/>
    </row>
    <row r="581" spans="1:6" ht="16.5" hidden="1" outlineLevel="1" x14ac:dyDescent="0.2">
      <c r="A581" s="113" t="s">
        <v>1061</v>
      </c>
      <c r="B581" s="113"/>
      <c r="C581" s="113"/>
      <c r="D581" s="113"/>
      <c r="E581" s="113"/>
      <c r="F581" s="113"/>
    </row>
    <row r="582" spans="1:6" hidden="1" outlineLevel="1" x14ac:dyDescent="0.2">
      <c r="A582" s="112" t="s">
        <v>1062</v>
      </c>
      <c r="B582" s="112"/>
      <c r="C582" s="112"/>
      <c r="D582" s="112"/>
      <c r="E582" s="112"/>
      <c r="F582" s="112"/>
    </row>
    <row r="583" spans="1:6" ht="66" hidden="1" customHeight="1" outlineLevel="1" x14ac:dyDescent="0.2">
      <c r="A583" s="114"/>
      <c r="B583" s="114"/>
      <c r="C583" s="114"/>
      <c r="D583" s="114"/>
      <c r="E583" s="114"/>
      <c r="F583" s="114"/>
    </row>
    <row r="584" spans="1:6" hidden="1" outlineLevel="1" x14ac:dyDescent="0.2">
      <c r="A584" s="112" t="s">
        <v>1063</v>
      </c>
      <c r="B584" s="112"/>
      <c r="C584" s="112"/>
      <c r="D584" s="112"/>
      <c r="E584" s="112"/>
      <c r="F584" s="112"/>
    </row>
    <row r="585" spans="1:6" hidden="1" outlineLevel="1" x14ac:dyDescent="0.2">
      <c r="A585" s="112" t="s">
        <v>1064</v>
      </c>
      <c r="B585" s="112"/>
      <c r="C585" s="112"/>
      <c r="D585" s="112"/>
      <c r="E585" s="112"/>
      <c r="F585" s="112"/>
    </row>
    <row r="586" spans="1:6" ht="66" hidden="1" customHeight="1" outlineLevel="1" x14ac:dyDescent="0.2">
      <c r="A586" s="114"/>
      <c r="B586" s="114"/>
      <c r="C586" s="114"/>
      <c r="D586" s="114"/>
      <c r="E586" s="114"/>
      <c r="F586" s="114"/>
    </row>
    <row r="587" spans="1:6" ht="66" hidden="1" customHeight="1" outlineLevel="1" x14ac:dyDescent="0.2">
      <c r="A587" s="114"/>
      <c r="B587" s="114"/>
      <c r="C587" s="114"/>
      <c r="D587" s="114"/>
      <c r="E587" s="114"/>
      <c r="F587" s="114"/>
    </row>
    <row r="588" spans="1:6" ht="66" hidden="1" customHeight="1" outlineLevel="1" x14ac:dyDescent="0.2">
      <c r="A588" s="114"/>
      <c r="B588" s="114"/>
      <c r="C588" s="114"/>
      <c r="D588" s="114"/>
      <c r="E588" s="114"/>
      <c r="F588" s="114"/>
    </row>
    <row r="589" spans="1:6" ht="66" hidden="1" customHeight="1" outlineLevel="1" x14ac:dyDescent="0.2">
      <c r="A589" s="114"/>
      <c r="B589" s="114"/>
      <c r="C589" s="114"/>
      <c r="D589" s="114"/>
      <c r="E589" s="114"/>
      <c r="F589" s="114"/>
    </row>
    <row r="590" spans="1:6" ht="66" hidden="1" customHeight="1" outlineLevel="1" x14ac:dyDescent="0.2">
      <c r="A590" s="114"/>
      <c r="B590" s="114"/>
      <c r="C590" s="114"/>
      <c r="D590" s="114"/>
      <c r="E590" s="114"/>
      <c r="F590" s="114"/>
    </row>
    <row r="591" spans="1:6" ht="66" hidden="1" customHeight="1" outlineLevel="1" x14ac:dyDescent="0.2">
      <c r="A591" s="114"/>
      <c r="B591" s="114"/>
      <c r="C591" s="114"/>
      <c r="D591" s="114"/>
      <c r="E591" s="114"/>
      <c r="F591" s="114"/>
    </row>
    <row r="592" spans="1:6" ht="66" hidden="1" customHeight="1" outlineLevel="1" x14ac:dyDescent="0.2">
      <c r="A592" s="114"/>
      <c r="B592" s="114"/>
      <c r="C592" s="114"/>
      <c r="D592" s="114"/>
      <c r="E592" s="114"/>
      <c r="F592" s="114"/>
    </row>
    <row r="593" spans="1:6" ht="42" hidden="1" customHeight="1" outlineLevel="1" x14ac:dyDescent="0.2">
      <c r="A593" s="114"/>
      <c r="B593" s="114"/>
      <c r="C593" s="114"/>
      <c r="D593" s="114"/>
      <c r="E593" s="114"/>
      <c r="F593" s="114"/>
    </row>
    <row r="594" spans="1:6" hidden="1" outlineLevel="1" x14ac:dyDescent="0.2">
      <c r="A594" s="112" t="s">
        <v>1065</v>
      </c>
      <c r="B594" s="112"/>
      <c r="C594" s="112"/>
      <c r="D594" s="112"/>
      <c r="E594" s="112"/>
      <c r="F594" s="112"/>
    </row>
    <row r="595" spans="1:6" hidden="1" outlineLevel="1" x14ac:dyDescent="0.2">
      <c r="A595" s="112" t="s">
        <v>1066</v>
      </c>
      <c r="B595" s="112"/>
      <c r="C595" s="112"/>
      <c r="D595" s="112"/>
      <c r="E595" s="112"/>
      <c r="F595" s="112"/>
    </row>
    <row r="596" spans="1:6" hidden="1" outlineLevel="1" x14ac:dyDescent="0.2">
      <c r="A596" s="112" t="s">
        <v>1067</v>
      </c>
      <c r="B596" s="112"/>
      <c r="C596" s="112"/>
      <c r="D596" s="112"/>
      <c r="E596" s="112"/>
      <c r="F596" s="112"/>
    </row>
    <row r="597" spans="1:6" hidden="1" outlineLevel="1" x14ac:dyDescent="0.2">
      <c r="A597" s="36"/>
      <c r="B597" s="36"/>
      <c r="C597" s="36"/>
      <c r="D597" s="36"/>
      <c r="E597" s="36"/>
      <c r="F597" s="36"/>
    </row>
    <row r="598" spans="1:6" ht="16.5" hidden="1" outlineLevel="1" x14ac:dyDescent="0.2">
      <c r="A598" s="113" t="s">
        <v>1068</v>
      </c>
      <c r="B598" s="113"/>
      <c r="C598" s="113"/>
      <c r="D598" s="113"/>
      <c r="E598" s="113"/>
      <c r="F598" s="113"/>
    </row>
    <row r="599" spans="1:6" hidden="1" outlineLevel="1" x14ac:dyDescent="0.2">
      <c r="A599" s="112" t="s">
        <v>1069</v>
      </c>
      <c r="B599" s="112"/>
      <c r="C599" s="112"/>
      <c r="D599" s="112"/>
      <c r="E599" s="112"/>
      <c r="F599" s="112"/>
    </row>
    <row r="600" spans="1:6" hidden="1" outlineLevel="1" x14ac:dyDescent="0.2">
      <c r="A600" s="112" t="s">
        <v>1070</v>
      </c>
      <c r="B600" s="112"/>
      <c r="C600" s="112"/>
      <c r="D600" s="112"/>
      <c r="E600" s="112"/>
      <c r="F600" s="112"/>
    </row>
    <row r="601" spans="1:6" ht="66" hidden="1" customHeight="1" outlineLevel="1" x14ac:dyDescent="0.2">
      <c r="A601" s="114"/>
      <c r="B601" s="114"/>
      <c r="C601" s="114"/>
      <c r="D601" s="114"/>
      <c r="E601" s="114"/>
      <c r="F601" s="114"/>
    </row>
    <row r="602" spans="1:6" ht="66" hidden="1" customHeight="1" outlineLevel="1" x14ac:dyDescent="0.2">
      <c r="A602" s="114"/>
      <c r="B602" s="114"/>
      <c r="C602" s="114"/>
      <c r="D602" s="114"/>
      <c r="E602" s="114"/>
      <c r="F602" s="114"/>
    </row>
    <row r="603" spans="1:6" ht="66" hidden="1" customHeight="1" outlineLevel="1" x14ac:dyDescent="0.2">
      <c r="A603" s="114"/>
      <c r="B603" s="114"/>
      <c r="C603" s="114"/>
      <c r="D603" s="114"/>
      <c r="E603" s="114"/>
      <c r="F603" s="114"/>
    </row>
    <row r="604" spans="1:6" ht="66" hidden="1" customHeight="1" outlineLevel="1" x14ac:dyDescent="0.2">
      <c r="A604" s="114"/>
      <c r="B604" s="114"/>
      <c r="C604" s="114"/>
      <c r="D604" s="114"/>
      <c r="E604" s="114"/>
      <c r="F604" s="114"/>
    </row>
    <row r="605" spans="1:6" ht="66" hidden="1" customHeight="1" outlineLevel="1" x14ac:dyDescent="0.2">
      <c r="A605" s="114"/>
      <c r="B605" s="114"/>
      <c r="C605" s="114"/>
      <c r="D605" s="114"/>
      <c r="E605" s="114"/>
      <c r="F605" s="114"/>
    </row>
    <row r="606" spans="1:6" ht="42" hidden="1" customHeight="1" outlineLevel="1" x14ac:dyDescent="0.2">
      <c r="A606" s="114"/>
      <c r="B606" s="114"/>
      <c r="C606" s="114"/>
      <c r="D606" s="114"/>
      <c r="E606" s="114"/>
      <c r="F606" s="114"/>
    </row>
    <row r="607" spans="1:6" ht="66" hidden="1" customHeight="1" outlineLevel="1" x14ac:dyDescent="0.2">
      <c r="A607" s="114"/>
      <c r="B607" s="114"/>
      <c r="C607" s="114"/>
      <c r="D607" s="114"/>
      <c r="E607" s="114"/>
      <c r="F607" s="114"/>
    </row>
    <row r="608" spans="1:6" ht="42" hidden="1" customHeight="1" outlineLevel="1" x14ac:dyDescent="0.2">
      <c r="A608" s="114"/>
      <c r="B608" s="114"/>
      <c r="C608" s="114"/>
      <c r="D608" s="114"/>
      <c r="E608" s="114"/>
      <c r="F608" s="114"/>
    </row>
    <row r="609" spans="1:6" hidden="1" outlineLevel="1" x14ac:dyDescent="0.2">
      <c r="A609" s="112" t="s">
        <v>1071</v>
      </c>
      <c r="B609" s="112"/>
      <c r="C609" s="112"/>
      <c r="D609" s="112"/>
      <c r="E609" s="112"/>
      <c r="F609" s="112"/>
    </row>
    <row r="610" spans="1:6" hidden="1" outlineLevel="1" x14ac:dyDescent="0.2">
      <c r="A610" s="112" t="s">
        <v>1072</v>
      </c>
      <c r="B610" s="112"/>
      <c r="C610" s="112"/>
      <c r="D610" s="112"/>
      <c r="E610" s="112"/>
      <c r="F610" s="112"/>
    </row>
    <row r="611" spans="1:6" hidden="1" outlineLevel="1" x14ac:dyDescent="0.2">
      <c r="A611" s="112" t="s">
        <v>1073</v>
      </c>
      <c r="B611" s="112"/>
      <c r="C611" s="112"/>
      <c r="D611" s="112"/>
      <c r="E611" s="112"/>
      <c r="F611" s="112"/>
    </row>
    <row r="612" spans="1:6" hidden="1" outlineLevel="1" x14ac:dyDescent="0.2">
      <c r="A612" s="112" t="s">
        <v>1074</v>
      </c>
      <c r="B612" s="112"/>
      <c r="C612" s="112"/>
      <c r="D612" s="112"/>
      <c r="E612" s="112"/>
      <c r="F612" s="112"/>
    </row>
    <row r="613" spans="1:6" hidden="1" outlineLevel="1" x14ac:dyDescent="0.2">
      <c r="A613" s="36"/>
      <c r="B613" s="36"/>
      <c r="C613" s="36"/>
      <c r="D613" s="36"/>
      <c r="E613" s="36"/>
      <c r="F613" s="36"/>
    </row>
    <row r="614" spans="1:6" ht="16.5" hidden="1" outlineLevel="1" x14ac:dyDescent="0.2">
      <c r="A614" s="113" t="s">
        <v>1075</v>
      </c>
      <c r="B614" s="113"/>
      <c r="C614" s="113"/>
      <c r="D614" s="113"/>
      <c r="E614" s="113"/>
      <c r="F614" s="113"/>
    </row>
    <row r="615" spans="1:6" hidden="1" outlineLevel="1" x14ac:dyDescent="0.2">
      <c r="A615" s="112" t="s">
        <v>1076</v>
      </c>
      <c r="B615" s="112"/>
      <c r="C615" s="112"/>
      <c r="D615" s="112"/>
      <c r="E615" s="112"/>
      <c r="F615" s="112"/>
    </row>
    <row r="616" spans="1:6" hidden="1" outlineLevel="1" x14ac:dyDescent="0.2">
      <c r="A616" s="112" t="s">
        <v>1077</v>
      </c>
      <c r="B616" s="112"/>
      <c r="C616" s="112"/>
      <c r="D616" s="112"/>
      <c r="E616" s="112"/>
      <c r="F616" s="112"/>
    </row>
    <row r="617" spans="1:6" hidden="1" outlineLevel="1" x14ac:dyDescent="0.2">
      <c r="A617" s="112" t="s">
        <v>1078</v>
      </c>
      <c r="B617" s="112"/>
      <c r="C617" s="112"/>
      <c r="D617" s="112"/>
      <c r="E617" s="112"/>
      <c r="F617" s="112"/>
    </row>
    <row r="618" spans="1:6" hidden="1" outlineLevel="1" x14ac:dyDescent="0.2">
      <c r="A618" s="112" t="s">
        <v>1079</v>
      </c>
      <c r="B618" s="112"/>
      <c r="C618" s="112"/>
      <c r="D618" s="112"/>
      <c r="E618" s="112"/>
      <c r="F618" s="112"/>
    </row>
    <row r="619" spans="1:6" hidden="1" outlineLevel="1" x14ac:dyDescent="0.2">
      <c r="A619" s="112" t="s">
        <v>1080</v>
      </c>
      <c r="B619" s="112"/>
      <c r="C619" s="112"/>
      <c r="D619" s="112"/>
      <c r="E619" s="112"/>
      <c r="F619" s="112"/>
    </row>
    <row r="620" spans="1:6" hidden="1" outlineLevel="1" x14ac:dyDescent="0.2">
      <c r="A620" s="112" t="s">
        <v>1081</v>
      </c>
      <c r="B620" s="112"/>
      <c r="C620" s="112"/>
      <c r="D620" s="112"/>
      <c r="E620" s="112"/>
      <c r="F620" s="112"/>
    </row>
    <row r="621" spans="1:6" hidden="1" outlineLevel="1" x14ac:dyDescent="0.2">
      <c r="A621" s="112" t="s">
        <v>1082</v>
      </c>
      <c r="B621" s="112"/>
      <c r="C621" s="112"/>
      <c r="D621" s="112"/>
      <c r="E621" s="112"/>
      <c r="F621" s="112"/>
    </row>
    <row r="622" spans="1:6" hidden="1" outlineLevel="1" x14ac:dyDescent="0.2">
      <c r="A622" s="36"/>
      <c r="B622" s="36"/>
      <c r="C622" s="36"/>
      <c r="D622" s="36"/>
      <c r="E622" s="36"/>
      <c r="F622" s="36"/>
    </row>
    <row r="623" spans="1:6" hidden="1" outlineLevel="1" x14ac:dyDescent="0.2">
      <c r="A623" s="36"/>
      <c r="B623" s="36"/>
      <c r="C623" s="36"/>
      <c r="D623" s="36"/>
      <c r="E623" s="36"/>
      <c r="F623" s="36"/>
    </row>
    <row r="624" spans="1:6" ht="20.25" x14ac:dyDescent="0.2">
      <c r="A624" s="111" t="s">
        <v>1083</v>
      </c>
      <c r="B624" s="111"/>
      <c r="C624" s="111"/>
      <c r="D624" s="111"/>
      <c r="E624" s="111"/>
      <c r="F624" s="111"/>
    </row>
    <row r="625" spans="1:6" outlineLevel="1" x14ac:dyDescent="0.2">
      <c r="A625" s="40" t="s">
        <v>1084</v>
      </c>
      <c r="B625" s="36"/>
      <c r="C625" s="36"/>
      <c r="D625" s="36"/>
      <c r="E625" s="36"/>
      <c r="F625" s="36"/>
    </row>
    <row r="626" spans="1:6" ht="25.5" outlineLevel="1" x14ac:dyDescent="0.2">
      <c r="A626" s="36" t="s">
        <v>1085</v>
      </c>
      <c r="B626" s="36" t="s">
        <v>1086</v>
      </c>
      <c r="C626" s="36"/>
      <c r="D626" s="36"/>
      <c r="E626" s="36"/>
      <c r="F626" s="36"/>
    </row>
    <row r="627" spans="1:6" ht="25.5" outlineLevel="1" x14ac:dyDescent="0.2">
      <c r="A627" s="36" t="s">
        <v>1087</v>
      </c>
      <c r="B627" s="36" t="s">
        <v>1088</v>
      </c>
      <c r="C627" s="36"/>
      <c r="D627" s="36"/>
      <c r="E627" s="36"/>
      <c r="F627" s="36"/>
    </row>
    <row r="628" spans="1:6" outlineLevel="1" x14ac:dyDescent="0.2">
      <c r="A628" s="36"/>
      <c r="B628" s="36"/>
      <c r="C628" s="36"/>
      <c r="D628" s="36"/>
      <c r="E628" s="36"/>
      <c r="F628" s="36"/>
    </row>
    <row r="629" spans="1:6" ht="25.5" outlineLevel="1" x14ac:dyDescent="0.2">
      <c r="A629" s="36" t="s">
        <v>1089</v>
      </c>
      <c r="B629" s="36" t="s">
        <v>1090</v>
      </c>
      <c r="C629" s="36"/>
      <c r="D629" s="36"/>
      <c r="E629" s="36"/>
      <c r="F629" s="36"/>
    </row>
    <row r="630" spans="1:6" outlineLevel="1" x14ac:dyDescent="0.2">
      <c r="A630" s="36"/>
      <c r="B630" s="36"/>
      <c r="C630" s="36"/>
      <c r="D630" s="36"/>
      <c r="E630" s="36"/>
      <c r="F630" s="36"/>
    </row>
    <row r="631" spans="1:6" ht="25.5" outlineLevel="1" x14ac:dyDescent="0.2">
      <c r="A631" s="37" t="s">
        <v>1091</v>
      </c>
      <c r="B631" s="38"/>
      <c r="C631" s="36"/>
      <c r="D631" s="36"/>
      <c r="E631" s="36"/>
      <c r="F631" s="36"/>
    </row>
    <row r="632" spans="1:6" ht="25.5" outlineLevel="1" x14ac:dyDescent="0.2">
      <c r="A632" s="36" t="s">
        <v>1092</v>
      </c>
      <c r="B632" s="36" t="s">
        <v>1093</v>
      </c>
      <c r="C632" s="36"/>
      <c r="D632" s="36"/>
      <c r="E632" s="36"/>
      <c r="F632" s="36"/>
    </row>
    <row r="633" spans="1:6" ht="38.25" outlineLevel="1" x14ac:dyDescent="0.2">
      <c r="A633" s="36" t="s">
        <v>1094</v>
      </c>
      <c r="B633" s="36" t="s">
        <v>1095</v>
      </c>
      <c r="C633" s="36"/>
      <c r="D633" s="36"/>
      <c r="E633" s="36"/>
      <c r="F633" s="36"/>
    </row>
    <row r="634" spans="1:6" ht="25.5" outlineLevel="1" x14ac:dyDescent="0.2">
      <c r="A634" s="36" t="s">
        <v>1096</v>
      </c>
      <c r="B634" s="36" t="s">
        <v>1097</v>
      </c>
      <c r="C634" s="36"/>
      <c r="D634" s="36"/>
      <c r="E634" s="36"/>
      <c r="F634" s="36"/>
    </row>
    <row r="635" spans="1:6" ht="25.5" outlineLevel="1" x14ac:dyDescent="0.2">
      <c r="A635" s="36" t="s">
        <v>1098</v>
      </c>
      <c r="B635" s="36" t="s">
        <v>1099</v>
      </c>
      <c r="C635" s="36"/>
      <c r="D635" s="36"/>
      <c r="E635" s="36"/>
      <c r="F635" s="36"/>
    </row>
    <row r="636" spans="1:6" ht="25.5" outlineLevel="1" x14ac:dyDescent="0.2">
      <c r="A636" s="36" t="s">
        <v>1100</v>
      </c>
      <c r="B636" s="36" t="s">
        <v>1101</v>
      </c>
      <c r="C636" s="36"/>
      <c r="D636" s="36"/>
      <c r="E636" s="36"/>
      <c r="F636" s="36"/>
    </row>
    <row r="637" spans="1:6" outlineLevel="1" x14ac:dyDescent="0.2">
      <c r="A637" s="36"/>
      <c r="B637" s="36"/>
      <c r="C637" s="36"/>
      <c r="D637" s="36"/>
      <c r="E637" s="36"/>
      <c r="F637" s="36"/>
    </row>
    <row r="638" spans="1:6" outlineLevel="1" x14ac:dyDescent="0.2">
      <c r="A638" s="36"/>
      <c r="B638" s="36"/>
      <c r="C638" s="36"/>
      <c r="D638" s="36"/>
      <c r="E638" s="36"/>
      <c r="F638" s="36"/>
    </row>
    <row r="639" spans="1:6" outlineLevel="1" x14ac:dyDescent="0.2">
      <c r="A639" s="37" t="s">
        <v>256</v>
      </c>
      <c r="B639" s="38"/>
      <c r="C639" s="36"/>
      <c r="D639" s="36"/>
      <c r="E639" s="36"/>
      <c r="F639" s="36"/>
    </row>
    <row r="640" spans="1:6" ht="25.5" outlineLevel="1" x14ac:dyDescent="0.2">
      <c r="A640" s="36">
        <v>1</v>
      </c>
      <c r="B640" s="41" t="s">
        <v>1102</v>
      </c>
      <c r="C640" s="36"/>
      <c r="D640" s="36"/>
      <c r="E640" s="36"/>
      <c r="F640" s="36"/>
    </row>
    <row r="641" spans="1:6" outlineLevel="1" x14ac:dyDescent="0.2">
      <c r="A641" s="36">
        <v>2</v>
      </c>
      <c r="B641" s="41" t="s">
        <v>1103</v>
      </c>
      <c r="C641" s="36"/>
      <c r="D641" s="36"/>
      <c r="E641" s="36"/>
      <c r="F641" s="36"/>
    </row>
    <row r="642" spans="1:6" ht="14.25" outlineLevel="1" x14ac:dyDescent="0.2">
      <c r="A642" s="36">
        <v>3</v>
      </c>
      <c r="B642" s="42" t="s">
        <v>1104</v>
      </c>
      <c r="C642" s="36"/>
      <c r="D642" s="36"/>
      <c r="E642" s="36"/>
      <c r="F642" s="36"/>
    </row>
    <row r="643" spans="1:6" ht="14.25" outlineLevel="1" x14ac:dyDescent="0.2">
      <c r="A643" s="36">
        <v>4</v>
      </c>
      <c r="B643" s="42" t="s">
        <v>1105</v>
      </c>
      <c r="C643" s="36"/>
      <c r="D643" s="36"/>
      <c r="E643" s="36"/>
      <c r="F643" s="36"/>
    </row>
    <row r="644" spans="1:6" ht="25.5" outlineLevel="1" x14ac:dyDescent="0.2">
      <c r="A644" s="36">
        <v>5</v>
      </c>
      <c r="B644" s="41" t="s">
        <v>1106</v>
      </c>
      <c r="C644" s="36"/>
      <c r="D644" s="36"/>
      <c r="E644" s="36"/>
      <c r="F644" s="36"/>
    </row>
    <row r="645" spans="1:6" outlineLevel="1" x14ac:dyDescent="0.2">
      <c r="A645" s="36">
        <v>6</v>
      </c>
      <c r="B645" s="41" t="s">
        <v>1107</v>
      </c>
      <c r="C645" s="36"/>
      <c r="D645" s="36"/>
      <c r="E645" s="36"/>
      <c r="F645" s="36"/>
    </row>
    <row r="646" spans="1:6" ht="25.5" outlineLevel="1" x14ac:dyDescent="0.2">
      <c r="A646" s="36">
        <v>7</v>
      </c>
      <c r="B646" s="41" t="s">
        <v>1108</v>
      </c>
      <c r="C646" s="36"/>
      <c r="D646" s="36"/>
      <c r="E646" s="36"/>
      <c r="F646" s="36"/>
    </row>
    <row r="647" spans="1:6" ht="25.5" outlineLevel="1" x14ac:dyDescent="0.2">
      <c r="A647" s="36">
        <v>8</v>
      </c>
      <c r="B647" s="41" t="s">
        <v>1109</v>
      </c>
      <c r="C647" s="36"/>
      <c r="D647" s="36"/>
      <c r="E647" s="36"/>
      <c r="F647" s="36"/>
    </row>
    <row r="648" spans="1:6" outlineLevel="1" x14ac:dyDescent="0.2">
      <c r="A648" s="36"/>
      <c r="B648" s="36"/>
      <c r="C648" s="36"/>
      <c r="D648" s="36"/>
      <c r="E648" s="36"/>
      <c r="F648" s="36"/>
    </row>
    <row r="649" spans="1:6" outlineLevel="1" x14ac:dyDescent="0.2">
      <c r="A649" s="37" t="s">
        <v>299</v>
      </c>
      <c r="B649" s="38"/>
      <c r="C649" s="36"/>
      <c r="D649" s="36"/>
      <c r="E649" s="36"/>
      <c r="F649" s="36"/>
    </row>
    <row r="650" spans="1:6" outlineLevel="1" x14ac:dyDescent="0.2">
      <c r="A650" s="36">
        <v>1</v>
      </c>
      <c r="B650" s="41" t="s">
        <v>1110</v>
      </c>
      <c r="C650" s="36"/>
      <c r="D650" s="36"/>
      <c r="E650" s="36"/>
      <c r="F650" s="36"/>
    </row>
    <row r="651" spans="1:6" outlineLevel="1" x14ac:dyDescent="0.2">
      <c r="A651" s="36">
        <v>2</v>
      </c>
      <c r="B651" s="41" t="s">
        <v>1111</v>
      </c>
      <c r="C651" s="36"/>
      <c r="D651" s="36"/>
      <c r="E651" s="36"/>
      <c r="F651" s="36"/>
    </row>
    <row r="652" spans="1:6" ht="14.25" outlineLevel="1" x14ac:dyDescent="0.2">
      <c r="A652" s="36">
        <v>3</v>
      </c>
      <c r="B652" s="42" t="s">
        <v>1112</v>
      </c>
      <c r="C652" s="36"/>
      <c r="D652" s="36"/>
      <c r="E652" s="36"/>
      <c r="F652" s="36"/>
    </row>
    <row r="653" spans="1:6" ht="25.5" outlineLevel="1" x14ac:dyDescent="0.2">
      <c r="A653" s="36">
        <v>4</v>
      </c>
      <c r="B653" s="41" t="s">
        <v>1113</v>
      </c>
      <c r="C653" s="36"/>
      <c r="D653" s="36"/>
      <c r="E653" s="36"/>
      <c r="F653" s="36"/>
    </row>
    <row r="654" spans="1:6" ht="25.5" outlineLevel="1" x14ac:dyDescent="0.2">
      <c r="A654" s="36">
        <v>5</v>
      </c>
      <c r="B654" s="41" t="s">
        <v>1114</v>
      </c>
      <c r="C654" s="36"/>
      <c r="D654" s="36"/>
      <c r="E654" s="36"/>
      <c r="F654" s="36"/>
    </row>
    <row r="655" spans="1:6" ht="25.5" outlineLevel="1" x14ac:dyDescent="0.2">
      <c r="A655" s="36">
        <v>6</v>
      </c>
      <c r="B655" s="41" t="s">
        <v>1115</v>
      </c>
      <c r="C655" s="36"/>
      <c r="D655" s="36"/>
      <c r="E655" s="36"/>
      <c r="F655" s="36"/>
    </row>
    <row r="656" spans="1:6" ht="25.5" outlineLevel="1" x14ac:dyDescent="0.2">
      <c r="A656" s="36">
        <v>7</v>
      </c>
      <c r="B656" s="41" t="s">
        <v>1116</v>
      </c>
      <c r="C656" s="36"/>
      <c r="D656" s="36"/>
      <c r="E656" s="36"/>
      <c r="F656" s="36"/>
    </row>
    <row r="657" spans="1:6" outlineLevel="1" x14ac:dyDescent="0.2">
      <c r="A657" s="36"/>
      <c r="B657" s="36"/>
      <c r="C657" s="36"/>
      <c r="D657" s="36"/>
      <c r="E657" s="36"/>
      <c r="F657" s="36"/>
    </row>
    <row r="658" spans="1:6" outlineLevel="1" x14ac:dyDescent="0.2">
      <c r="A658" s="37" t="s">
        <v>286</v>
      </c>
      <c r="B658" s="38"/>
      <c r="C658" s="36"/>
      <c r="D658" s="36"/>
      <c r="E658" s="36"/>
      <c r="F658" s="36"/>
    </row>
    <row r="659" spans="1:6" outlineLevel="1" x14ac:dyDescent="0.2">
      <c r="A659" s="36">
        <v>1</v>
      </c>
      <c r="B659" s="41" t="s">
        <v>1117</v>
      </c>
      <c r="C659" s="36"/>
      <c r="D659" s="36"/>
      <c r="E659" s="36"/>
      <c r="F659" s="36"/>
    </row>
    <row r="660" spans="1:6" ht="25.5" outlineLevel="1" x14ac:dyDescent="0.2">
      <c r="A660" s="36">
        <v>2</v>
      </c>
      <c r="B660" s="41" t="s">
        <v>1118</v>
      </c>
      <c r="C660" s="36"/>
      <c r="D660" s="36"/>
      <c r="E660" s="36"/>
      <c r="F660" s="36"/>
    </row>
    <row r="661" spans="1:6" ht="38.25" outlineLevel="1" x14ac:dyDescent="0.2">
      <c r="A661" s="36">
        <v>3</v>
      </c>
      <c r="B661" s="41" t="s">
        <v>1119</v>
      </c>
      <c r="C661" s="36"/>
      <c r="D661" s="36"/>
      <c r="E661" s="36"/>
      <c r="F661" s="36"/>
    </row>
    <row r="662" spans="1:6" ht="51" outlineLevel="1" x14ac:dyDescent="0.2">
      <c r="A662" s="36">
        <v>4</v>
      </c>
      <c r="B662" s="41" t="s">
        <v>1120</v>
      </c>
      <c r="C662" s="36"/>
      <c r="D662" s="36"/>
      <c r="E662" s="36"/>
      <c r="F662" s="36"/>
    </row>
    <row r="663" spans="1:6" ht="25.5" outlineLevel="1" x14ac:dyDescent="0.2">
      <c r="A663" s="36">
        <v>5</v>
      </c>
      <c r="B663" s="41" t="s">
        <v>1121</v>
      </c>
      <c r="C663" s="36"/>
      <c r="D663" s="36"/>
      <c r="E663" s="36"/>
      <c r="F663" s="36"/>
    </row>
    <row r="664" spans="1:6" ht="25.5" outlineLevel="1" x14ac:dyDescent="0.2">
      <c r="A664" s="36">
        <v>6</v>
      </c>
      <c r="B664" s="41" t="s">
        <v>1122</v>
      </c>
      <c r="C664" s="36"/>
      <c r="D664" s="36"/>
      <c r="E664" s="36"/>
      <c r="F664" s="36"/>
    </row>
    <row r="665" spans="1:6" ht="38.25" outlineLevel="1" x14ac:dyDescent="0.2">
      <c r="A665" s="36">
        <v>7</v>
      </c>
      <c r="B665" s="41" t="s">
        <v>1123</v>
      </c>
      <c r="C665" s="36"/>
      <c r="D665" s="36"/>
      <c r="E665" s="36"/>
      <c r="F665" s="36"/>
    </row>
    <row r="666" spans="1:6" ht="25.5" outlineLevel="1" x14ac:dyDescent="0.2">
      <c r="A666" s="36">
        <v>8</v>
      </c>
      <c r="B666" s="41" t="s">
        <v>1124</v>
      </c>
      <c r="C666" s="36"/>
      <c r="D666" s="36"/>
      <c r="E666" s="36"/>
      <c r="F666" s="36"/>
    </row>
    <row r="667" spans="1:6" ht="38.25" outlineLevel="1" x14ac:dyDescent="0.2">
      <c r="A667" s="36">
        <v>9</v>
      </c>
      <c r="B667" s="41" t="s">
        <v>1125</v>
      </c>
      <c r="C667" s="36"/>
      <c r="D667" s="36"/>
      <c r="E667" s="36"/>
      <c r="F667" s="36"/>
    </row>
    <row r="668" spans="1:6" ht="38.25" outlineLevel="1" x14ac:dyDescent="0.2">
      <c r="A668" s="36">
        <v>10</v>
      </c>
      <c r="B668" s="41" t="s">
        <v>1126</v>
      </c>
      <c r="C668" s="36"/>
      <c r="D668" s="36"/>
      <c r="E668" s="36"/>
      <c r="F668" s="36"/>
    </row>
    <row r="669" spans="1:6" ht="25.5" outlineLevel="1" x14ac:dyDescent="0.2">
      <c r="A669" s="36">
        <v>11</v>
      </c>
      <c r="B669" s="41" t="s">
        <v>1127</v>
      </c>
      <c r="C669" s="36"/>
      <c r="D669" s="36"/>
      <c r="E669" s="36"/>
      <c r="F669" s="36"/>
    </row>
    <row r="670" spans="1:6" ht="51" outlineLevel="1" x14ac:dyDescent="0.2">
      <c r="A670" s="36">
        <v>12</v>
      </c>
      <c r="B670" s="41" t="s">
        <v>1128</v>
      </c>
      <c r="C670" s="36"/>
      <c r="D670" s="36"/>
      <c r="E670" s="36"/>
      <c r="F670" s="36"/>
    </row>
    <row r="671" spans="1:6" ht="25.5" outlineLevel="1" x14ac:dyDescent="0.2">
      <c r="A671" s="36">
        <v>13</v>
      </c>
      <c r="B671" s="41" t="s">
        <v>1129</v>
      </c>
      <c r="C671" s="36"/>
      <c r="D671" s="36"/>
      <c r="E671" s="36"/>
      <c r="F671" s="36"/>
    </row>
    <row r="672" spans="1:6" outlineLevel="1" x14ac:dyDescent="0.2">
      <c r="A672" s="36">
        <v>14</v>
      </c>
      <c r="B672" s="41" t="s">
        <v>1130</v>
      </c>
      <c r="C672" s="36"/>
      <c r="D672" s="36"/>
      <c r="E672" s="36"/>
      <c r="F672" s="36"/>
    </row>
    <row r="673" spans="1:6" outlineLevel="1" x14ac:dyDescent="0.2">
      <c r="A673" s="36"/>
      <c r="B673" s="36"/>
      <c r="C673" s="36"/>
      <c r="D673" s="36"/>
      <c r="E673" s="36"/>
      <c r="F673" s="36"/>
    </row>
    <row r="674" spans="1:6" outlineLevel="1" x14ac:dyDescent="0.2">
      <c r="A674" s="36"/>
      <c r="B674" s="37" t="s">
        <v>1131</v>
      </c>
      <c r="C674" s="36"/>
      <c r="D674" s="36"/>
      <c r="E674" s="36"/>
      <c r="F674" s="36"/>
    </row>
    <row r="675" spans="1:6" ht="25.5" outlineLevel="1" x14ac:dyDescent="0.2">
      <c r="A675" s="36"/>
      <c r="B675" s="39" t="s">
        <v>1132</v>
      </c>
      <c r="C675" s="39" t="s">
        <v>1133</v>
      </c>
      <c r="D675" s="39" t="s">
        <v>1134</v>
      </c>
      <c r="E675" s="39" t="s">
        <v>1135</v>
      </c>
      <c r="F675" s="39" t="s">
        <v>1136</v>
      </c>
    </row>
    <row r="676" spans="1:6" ht="63.75" outlineLevel="1" x14ac:dyDescent="0.2">
      <c r="A676" s="36"/>
      <c r="B676" s="36" t="s">
        <v>71</v>
      </c>
      <c r="C676" s="36" t="s">
        <v>1137</v>
      </c>
      <c r="D676" s="36" t="s">
        <v>1138</v>
      </c>
      <c r="E676" s="36" t="s">
        <v>1139</v>
      </c>
      <c r="F676" s="36" t="s">
        <v>1140</v>
      </c>
    </row>
    <row r="677" spans="1:6" ht="51" outlineLevel="1" x14ac:dyDescent="0.2">
      <c r="A677" s="36"/>
      <c r="B677" s="36" t="s">
        <v>292</v>
      </c>
      <c r="C677" s="36" t="s">
        <v>1141</v>
      </c>
      <c r="D677" s="36" t="s">
        <v>1142</v>
      </c>
      <c r="E677" s="36" t="s">
        <v>1143</v>
      </c>
      <c r="F677" s="36" t="s">
        <v>1144</v>
      </c>
    </row>
    <row r="678" spans="1:6" ht="51" outlineLevel="1" x14ac:dyDescent="0.2">
      <c r="A678" s="36"/>
      <c r="B678" s="36" t="s">
        <v>293</v>
      </c>
      <c r="C678" s="36" t="s">
        <v>1145</v>
      </c>
      <c r="D678" s="36" t="s">
        <v>1146</v>
      </c>
      <c r="E678" s="36" t="s">
        <v>1147</v>
      </c>
      <c r="F678" s="36" t="s">
        <v>1148</v>
      </c>
    </row>
    <row r="679" spans="1:6" ht="38.25" outlineLevel="1" x14ac:dyDescent="0.2">
      <c r="A679" s="36"/>
      <c r="B679" s="36" t="s">
        <v>294</v>
      </c>
      <c r="C679" s="36" t="s">
        <v>1149</v>
      </c>
      <c r="D679" s="36" t="s">
        <v>1150</v>
      </c>
      <c r="E679" s="36" t="s">
        <v>1151</v>
      </c>
      <c r="F679" s="36" t="s">
        <v>1152</v>
      </c>
    </row>
    <row r="680" spans="1:6" ht="38.25" outlineLevel="1" x14ac:dyDescent="0.2">
      <c r="A680" s="36"/>
      <c r="B680" s="36" t="s">
        <v>295</v>
      </c>
      <c r="C680" s="36" t="s">
        <v>1153</v>
      </c>
      <c r="D680" s="36" t="s">
        <v>1154</v>
      </c>
      <c r="E680" s="36" t="s">
        <v>1155</v>
      </c>
      <c r="F680" s="36" t="s">
        <v>1156</v>
      </c>
    </row>
    <row r="681" spans="1:6" ht="51" outlineLevel="1" x14ac:dyDescent="0.2">
      <c r="A681" s="36"/>
      <c r="B681" s="36" t="s">
        <v>296</v>
      </c>
      <c r="C681" s="36" t="s">
        <v>1157</v>
      </c>
      <c r="D681" s="36" t="s">
        <v>1158</v>
      </c>
      <c r="E681" s="36" t="s">
        <v>1159</v>
      </c>
      <c r="F681" s="36" t="s">
        <v>1160</v>
      </c>
    </row>
    <row r="682" spans="1:6" outlineLevel="1" x14ac:dyDescent="0.2">
      <c r="A682" s="36"/>
      <c r="B682" s="36"/>
      <c r="C682" s="36"/>
      <c r="D682" s="36"/>
      <c r="E682" s="36"/>
      <c r="F682" s="36"/>
    </row>
    <row r="683" spans="1:6" outlineLevel="1" x14ac:dyDescent="0.2">
      <c r="A683" s="36"/>
      <c r="B683" s="36"/>
      <c r="C683" s="36"/>
      <c r="D683" s="36"/>
      <c r="E683" s="36"/>
      <c r="F683" s="36"/>
    </row>
    <row r="684" spans="1:6" outlineLevel="1" x14ac:dyDescent="0.2">
      <c r="A684" s="36"/>
      <c r="B684" s="37" t="s">
        <v>1161</v>
      </c>
      <c r="C684" s="36"/>
      <c r="D684" s="36"/>
      <c r="E684" s="36"/>
      <c r="F684" s="36"/>
    </row>
    <row r="685" spans="1:6" ht="25.5" outlineLevel="1" x14ac:dyDescent="0.2">
      <c r="A685" s="36"/>
      <c r="B685" s="39" t="s">
        <v>1162</v>
      </c>
      <c r="C685" s="39" t="s">
        <v>1163</v>
      </c>
      <c r="D685" s="39" t="s">
        <v>1164</v>
      </c>
      <c r="E685" s="39" t="s">
        <v>1165</v>
      </c>
      <c r="F685" s="39" t="s">
        <v>4</v>
      </c>
    </row>
    <row r="686" spans="1:6" ht="76.5" outlineLevel="1" x14ac:dyDescent="0.2">
      <c r="A686" s="36"/>
      <c r="B686" s="36" t="s">
        <v>1166</v>
      </c>
      <c r="C686" s="36" t="s">
        <v>1167</v>
      </c>
      <c r="D686" s="36" t="s">
        <v>1168</v>
      </c>
      <c r="E686" s="36" t="s">
        <v>1169</v>
      </c>
      <c r="F686" s="36" t="s">
        <v>1170</v>
      </c>
    </row>
    <row r="687" spans="1:6" ht="51" outlineLevel="1" x14ac:dyDescent="0.2">
      <c r="A687" s="36"/>
      <c r="B687" s="36" t="s">
        <v>1171</v>
      </c>
      <c r="C687" s="36" t="s">
        <v>1172</v>
      </c>
      <c r="D687" s="36" t="s">
        <v>1173</v>
      </c>
      <c r="E687" s="36" t="s">
        <v>1174</v>
      </c>
      <c r="F687" s="36" t="s">
        <v>1175</v>
      </c>
    </row>
    <row r="688" spans="1:6" ht="63.75" outlineLevel="1" x14ac:dyDescent="0.2">
      <c r="A688" s="36"/>
      <c r="B688" s="36" t="s">
        <v>1176</v>
      </c>
      <c r="C688" s="36" t="s">
        <v>1177</v>
      </c>
      <c r="D688" s="36" t="s">
        <v>1173</v>
      </c>
      <c r="E688" s="36" t="s">
        <v>1178</v>
      </c>
      <c r="F688" s="36" t="s">
        <v>1179</v>
      </c>
    </row>
    <row r="689" spans="1:6" ht="63.75" outlineLevel="1" x14ac:dyDescent="0.2">
      <c r="A689" s="36"/>
      <c r="B689" s="36" t="s">
        <v>1180</v>
      </c>
      <c r="C689" s="36" t="s">
        <v>1181</v>
      </c>
      <c r="D689" s="36" t="s">
        <v>1182</v>
      </c>
      <c r="E689" s="36" t="s">
        <v>1183</v>
      </c>
      <c r="F689" s="36" t="s">
        <v>1184</v>
      </c>
    </row>
    <row r="690" spans="1:6" ht="25.5" outlineLevel="1" x14ac:dyDescent="0.2">
      <c r="A690" s="36"/>
      <c r="B690" s="36" t="s">
        <v>1185</v>
      </c>
      <c r="C690" s="36" t="s">
        <v>1186</v>
      </c>
      <c r="D690" s="36" t="s">
        <v>1187</v>
      </c>
      <c r="E690" s="36" t="s">
        <v>1188</v>
      </c>
      <c r="F690" s="36" t="s">
        <v>1189</v>
      </c>
    </row>
    <row r="691" spans="1:6" outlineLevel="1" x14ac:dyDescent="0.2">
      <c r="A691" s="36"/>
      <c r="B691" s="36"/>
      <c r="C691" s="36"/>
      <c r="D691" s="36"/>
      <c r="E691" s="36"/>
      <c r="F691" s="36"/>
    </row>
    <row r="692" spans="1:6" outlineLevel="1" x14ac:dyDescent="0.2">
      <c r="A692" s="36"/>
      <c r="B692" s="36"/>
      <c r="C692" s="36"/>
      <c r="D692" s="36"/>
      <c r="E692" s="36"/>
      <c r="F692" s="36"/>
    </row>
    <row r="693" spans="1:6" outlineLevel="1" x14ac:dyDescent="0.2">
      <c r="A693" s="37" t="s">
        <v>297</v>
      </c>
      <c r="B693" s="38"/>
      <c r="C693" s="36"/>
      <c r="D693" s="36"/>
      <c r="E693" s="36"/>
      <c r="F693" s="36"/>
    </row>
    <row r="694" spans="1:6" outlineLevel="1" x14ac:dyDescent="0.2">
      <c r="A694" s="36">
        <v>1</v>
      </c>
      <c r="B694" s="41" t="s">
        <v>1190</v>
      </c>
      <c r="C694" s="36"/>
      <c r="D694" s="36"/>
      <c r="E694" s="36"/>
      <c r="F694" s="36"/>
    </row>
    <row r="695" spans="1:6" ht="25.5" outlineLevel="1" x14ac:dyDescent="0.2">
      <c r="A695" s="36">
        <v>2</v>
      </c>
      <c r="B695" s="41" t="s">
        <v>1191</v>
      </c>
      <c r="C695" s="36"/>
      <c r="D695" s="36"/>
      <c r="E695" s="36"/>
      <c r="F695" s="36"/>
    </row>
    <row r="696" spans="1:6" ht="25.5" outlineLevel="1" x14ac:dyDescent="0.2">
      <c r="A696" s="36">
        <v>3</v>
      </c>
      <c r="B696" s="41" t="s">
        <v>1192</v>
      </c>
      <c r="C696" s="36"/>
      <c r="D696" s="36"/>
      <c r="E696" s="36"/>
      <c r="F696" s="36"/>
    </row>
    <row r="697" spans="1:6" outlineLevel="1" x14ac:dyDescent="0.2">
      <c r="A697" s="36">
        <v>4</v>
      </c>
      <c r="B697" s="41" t="s">
        <v>1193</v>
      </c>
      <c r="C697" s="36"/>
      <c r="D697" s="36"/>
      <c r="E697" s="36"/>
      <c r="F697" s="36"/>
    </row>
    <row r="698" spans="1:6" outlineLevel="1" x14ac:dyDescent="0.2">
      <c r="A698" s="36">
        <v>5</v>
      </c>
      <c r="B698" s="41" t="s">
        <v>1194</v>
      </c>
      <c r="C698" s="36"/>
      <c r="D698" s="36"/>
      <c r="E698" s="36"/>
      <c r="F698" s="36"/>
    </row>
    <row r="699" spans="1:6" ht="25.5" outlineLevel="1" x14ac:dyDescent="0.2">
      <c r="A699" s="36">
        <v>6</v>
      </c>
      <c r="B699" s="41" t="s">
        <v>1195</v>
      </c>
      <c r="C699" s="36"/>
      <c r="D699" s="36"/>
      <c r="E699" s="36"/>
      <c r="F699" s="36"/>
    </row>
    <row r="700" spans="1:6" ht="25.5" outlineLevel="1" x14ac:dyDescent="0.2">
      <c r="A700" s="36">
        <v>7</v>
      </c>
      <c r="B700" s="41" t="s">
        <v>1196</v>
      </c>
      <c r="C700" s="36"/>
      <c r="D700" s="36"/>
      <c r="E700" s="36"/>
      <c r="F700" s="36"/>
    </row>
    <row r="701" spans="1:6" outlineLevel="1" x14ac:dyDescent="0.2">
      <c r="A701" s="36">
        <v>8</v>
      </c>
      <c r="B701" s="41" t="s">
        <v>1197</v>
      </c>
      <c r="C701" s="36"/>
      <c r="D701" s="36"/>
      <c r="E701" s="36"/>
      <c r="F701" s="36"/>
    </row>
    <row r="702" spans="1:6" outlineLevel="1" x14ac:dyDescent="0.2">
      <c r="A702" s="36"/>
      <c r="B702" s="36"/>
      <c r="C702" s="36"/>
      <c r="D702" s="36"/>
      <c r="E702" s="36"/>
      <c r="F702" s="36"/>
    </row>
    <row r="703" spans="1:6" outlineLevel="1" x14ac:dyDescent="0.2">
      <c r="A703" s="37" t="s">
        <v>1198</v>
      </c>
      <c r="B703" s="38"/>
      <c r="C703" s="36"/>
      <c r="D703" s="36"/>
      <c r="E703" s="36"/>
      <c r="F703" s="36"/>
    </row>
    <row r="704" spans="1:6" outlineLevel="1" x14ac:dyDescent="0.2">
      <c r="A704" s="36">
        <v>1</v>
      </c>
      <c r="B704" s="41" t="s">
        <v>1199</v>
      </c>
      <c r="C704" s="36"/>
      <c r="D704" s="36"/>
      <c r="E704" s="36"/>
      <c r="F704" s="36"/>
    </row>
    <row r="705" spans="1:6" outlineLevel="1" x14ac:dyDescent="0.2">
      <c r="A705" s="36">
        <v>2</v>
      </c>
      <c r="B705" s="41" t="s">
        <v>1200</v>
      </c>
      <c r="C705" s="36"/>
      <c r="D705" s="36"/>
      <c r="E705" s="36"/>
      <c r="F705" s="36"/>
    </row>
    <row r="706" spans="1:6" outlineLevel="1" x14ac:dyDescent="0.2">
      <c r="A706" s="36">
        <v>3</v>
      </c>
      <c r="B706" s="41" t="s">
        <v>1201</v>
      </c>
      <c r="C706" s="36"/>
      <c r="D706" s="36"/>
      <c r="E706" s="36"/>
      <c r="F706" s="36"/>
    </row>
    <row r="707" spans="1:6" ht="25.5" outlineLevel="1" x14ac:dyDescent="0.2">
      <c r="A707" s="36">
        <v>4</v>
      </c>
      <c r="B707" s="41" t="s">
        <v>1202</v>
      </c>
      <c r="C707" s="36"/>
      <c r="D707" s="36"/>
      <c r="E707" s="36"/>
      <c r="F707" s="36"/>
    </row>
    <row r="708" spans="1:6" ht="25.5" outlineLevel="1" x14ac:dyDescent="0.2">
      <c r="A708" s="36">
        <v>5</v>
      </c>
      <c r="B708" s="41" t="s">
        <v>1203</v>
      </c>
      <c r="C708" s="36"/>
      <c r="D708" s="36"/>
      <c r="E708" s="36"/>
      <c r="F708" s="36"/>
    </row>
    <row r="709" spans="1:6" outlineLevel="1" x14ac:dyDescent="0.2">
      <c r="A709" s="36">
        <v>6</v>
      </c>
      <c r="B709" s="41" t="s">
        <v>1204</v>
      </c>
      <c r="C709" s="36"/>
      <c r="D709" s="36"/>
      <c r="E709" s="36"/>
      <c r="F709" s="36"/>
    </row>
    <row r="710" spans="1:6" ht="25.5" outlineLevel="1" x14ac:dyDescent="0.2">
      <c r="A710" s="36">
        <v>7</v>
      </c>
      <c r="B710" s="41" t="s">
        <v>1205</v>
      </c>
      <c r="C710" s="36"/>
      <c r="D710" s="36"/>
      <c r="E710" s="36"/>
      <c r="F710" s="36"/>
    </row>
    <row r="711" spans="1:6" ht="25.5" outlineLevel="1" x14ac:dyDescent="0.2">
      <c r="A711" s="36">
        <v>8</v>
      </c>
      <c r="B711" s="41" t="s">
        <v>1206</v>
      </c>
      <c r="C711" s="36"/>
      <c r="D711" s="36"/>
      <c r="E711" s="36"/>
      <c r="F711" s="36"/>
    </row>
    <row r="712" spans="1:6" outlineLevel="1" x14ac:dyDescent="0.2">
      <c r="A712" s="36"/>
      <c r="B712" s="36"/>
      <c r="C712" s="36"/>
      <c r="D712" s="36"/>
      <c r="E712" s="36"/>
      <c r="F712" s="36"/>
    </row>
    <row r="713" spans="1:6" outlineLevel="1" x14ac:dyDescent="0.2">
      <c r="A713" s="37" t="s">
        <v>1207</v>
      </c>
      <c r="B713" s="38"/>
      <c r="C713" s="36"/>
      <c r="D713" s="36"/>
      <c r="E713" s="36"/>
      <c r="F713" s="36"/>
    </row>
    <row r="714" spans="1:6" ht="25.5" outlineLevel="1" x14ac:dyDescent="0.2">
      <c r="A714" s="36">
        <v>1</v>
      </c>
      <c r="B714" s="41" t="s">
        <v>1208</v>
      </c>
      <c r="C714" s="36"/>
      <c r="D714" s="36"/>
      <c r="E714" s="36"/>
      <c r="F714" s="36"/>
    </row>
    <row r="715" spans="1:6" outlineLevel="1" x14ac:dyDescent="0.2">
      <c r="A715" s="36">
        <v>2</v>
      </c>
      <c r="B715" s="41" t="s">
        <v>1209</v>
      </c>
      <c r="C715" s="36"/>
      <c r="D715" s="36"/>
      <c r="E715" s="36"/>
      <c r="F715" s="36"/>
    </row>
    <row r="716" spans="1:6" ht="25.5" outlineLevel="1" x14ac:dyDescent="0.2">
      <c r="A716" s="36">
        <v>3</v>
      </c>
      <c r="B716" s="41" t="s">
        <v>1210</v>
      </c>
      <c r="C716" s="36"/>
      <c r="D716" s="36"/>
      <c r="E716" s="36"/>
      <c r="F716" s="36"/>
    </row>
    <row r="717" spans="1:6" outlineLevel="1" x14ac:dyDescent="0.2">
      <c r="A717" s="36">
        <v>4</v>
      </c>
      <c r="B717" s="41" t="s">
        <v>1211</v>
      </c>
      <c r="C717" s="36"/>
      <c r="D717" s="36"/>
      <c r="E717" s="36"/>
      <c r="F717" s="36"/>
    </row>
    <row r="718" spans="1:6" ht="25.5" outlineLevel="1" x14ac:dyDescent="0.2">
      <c r="A718" s="36">
        <v>5</v>
      </c>
      <c r="B718" s="41" t="s">
        <v>1212</v>
      </c>
      <c r="C718" s="36"/>
      <c r="D718" s="36"/>
      <c r="E718" s="36"/>
      <c r="F718" s="36"/>
    </row>
    <row r="719" spans="1:6" ht="25.5" outlineLevel="1" x14ac:dyDescent="0.2">
      <c r="A719" s="36">
        <v>6</v>
      </c>
      <c r="B719" s="41" t="s">
        <v>1213</v>
      </c>
      <c r="C719" s="36"/>
      <c r="D719" s="36"/>
      <c r="E719" s="36"/>
      <c r="F719" s="36"/>
    </row>
    <row r="720" spans="1:6" ht="25.5" outlineLevel="1" x14ac:dyDescent="0.2">
      <c r="A720" s="36">
        <v>7</v>
      </c>
      <c r="B720" s="41" t="s">
        <v>1214</v>
      </c>
      <c r="C720" s="36"/>
      <c r="D720" s="36"/>
      <c r="E720" s="36"/>
      <c r="F720" s="36"/>
    </row>
    <row r="721" spans="1:6" outlineLevel="1" x14ac:dyDescent="0.2">
      <c r="A721" s="36"/>
      <c r="B721" s="36"/>
      <c r="C721" s="36"/>
      <c r="D721" s="36"/>
      <c r="E721" s="36"/>
      <c r="F721" s="36"/>
    </row>
    <row r="722" spans="1:6" outlineLevel="1" x14ac:dyDescent="0.2">
      <c r="A722" s="37" t="s">
        <v>1215</v>
      </c>
      <c r="B722" s="38"/>
      <c r="C722" s="36"/>
      <c r="D722" s="36"/>
      <c r="E722" s="36"/>
      <c r="F722" s="36"/>
    </row>
    <row r="723" spans="1:6" ht="25.5" outlineLevel="1" x14ac:dyDescent="0.2">
      <c r="A723" s="36">
        <v>1</v>
      </c>
      <c r="B723" s="41" t="s">
        <v>1216</v>
      </c>
      <c r="C723" s="36"/>
      <c r="D723" s="36"/>
      <c r="E723" s="36"/>
      <c r="F723" s="36"/>
    </row>
    <row r="724" spans="1:6" ht="25.5" outlineLevel="1" x14ac:dyDescent="0.2">
      <c r="A724" s="36">
        <v>2</v>
      </c>
      <c r="B724" s="41" t="s">
        <v>1217</v>
      </c>
      <c r="C724" s="36"/>
      <c r="D724" s="36"/>
      <c r="E724" s="36"/>
      <c r="F724" s="36"/>
    </row>
    <row r="725" spans="1:6" ht="25.5" outlineLevel="1" x14ac:dyDescent="0.2">
      <c r="A725" s="36">
        <v>3</v>
      </c>
      <c r="B725" s="41" t="s">
        <v>1218</v>
      </c>
      <c r="C725" s="36"/>
      <c r="D725" s="36"/>
      <c r="E725" s="36"/>
      <c r="F725" s="36"/>
    </row>
    <row r="726" spans="1:6" ht="25.5" outlineLevel="1" x14ac:dyDescent="0.2">
      <c r="A726" s="36">
        <v>4</v>
      </c>
      <c r="B726" s="41" t="s">
        <v>1219</v>
      </c>
      <c r="C726" s="36"/>
      <c r="D726" s="36"/>
      <c r="E726" s="36"/>
      <c r="F726" s="36"/>
    </row>
    <row r="727" spans="1:6" ht="25.5" outlineLevel="1" x14ac:dyDescent="0.2">
      <c r="A727" s="36">
        <v>5</v>
      </c>
      <c r="B727" s="41" t="s">
        <v>1220</v>
      </c>
      <c r="C727" s="36"/>
      <c r="D727" s="36"/>
      <c r="E727" s="36"/>
      <c r="F727" s="36"/>
    </row>
    <row r="728" spans="1:6" ht="25.5" outlineLevel="1" x14ac:dyDescent="0.2">
      <c r="A728" s="36">
        <v>6</v>
      </c>
      <c r="B728" s="41" t="s">
        <v>1221</v>
      </c>
      <c r="C728" s="36"/>
      <c r="D728" s="36"/>
      <c r="E728" s="36"/>
      <c r="F728" s="36"/>
    </row>
    <row r="729" spans="1:6" ht="25.5" outlineLevel="1" x14ac:dyDescent="0.2">
      <c r="A729" s="36">
        <v>7</v>
      </c>
      <c r="B729" s="41" t="s">
        <v>1222</v>
      </c>
      <c r="C729" s="36"/>
      <c r="D729" s="36"/>
      <c r="E729" s="36"/>
      <c r="F729" s="36"/>
    </row>
    <row r="730" spans="1:6" outlineLevel="1" x14ac:dyDescent="0.2">
      <c r="A730" s="36"/>
      <c r="B730" s="36"/>
      <c r="C730" s="36"/>
      <c r="D730" s="36"/>
      <c r="E730" s="36"/>
      <c r="F730" s="36"/>
    </row>
    <row r="731" spans="1:6" outlineLevel="1" x14ac:dyDescent="0.2">
      <c r="A731" s="37" t="s">
        <v>349</v>
      </c>
      <c r="B731" s="38"/>
      <c r="C731" s="36"/>
      <c r="D731" s="36"/>
      <c r="E731" s="36"/>
      <c r="F731" s="36"/>
    </row>
    <row r="732" spans="1:6" ht="25.5" outlineLevel="1" x14ac:dyDescent="0.2">
      <c r="A732" s="36">
        <v>1</v>
      </c>
      <c r="B732" s="41" t="s">
        <v>1223</v>
      </c>
      <c r="C732" s="36"/>
      <c r="D732" s="36"/>
      <c r="E732" s="36"/>
      <c r="F732" s="36"/>
    </row>
    <row r="733" spans="1:6" ht="25.5" outlineLevel="1" x14ac:dyDescent="0.2">
      <c r="A733" s="36">
        <v>2</v>
      </c>
      <c r="B733" s="41" t="s">
        <v>1224</v>
      </c>
      <c r="C733" s="36"/>
      <c r="D733" s="36"/>
      <c r="E733" s="36"/>
      <c r="F733" s="36"/>
    </row>
    <row r="734" spans="1:6" ht="25.5" outlineLevel="1" x14ac:dyDescent="0.2">
      <c r="A734" s="36">
        <v>3</v>
      </c>
      <c r="B734" s="41" t="s">
        <v>1225</v>
      </c>
      <c r="C734" s="36"/>
      <c r="D734" s="36"/>
      <c r="E734" s="36"/>
      <c r="F734" s="36"/>
    </row>
    <row r="735" spans="1:6" ht="25.5" outlineLevel="1" x14ac:dyDescent="0.2">
      <c r="A735" s="36">
        <v>4</v>
      </c>
      <c r="B735" s="41" t="s">
        <v>1226</v>
      </c>
      <c r="C735" s="36"/>
      <c r="D735" s="36"/>
      <c r="E735" s="36"/>
      <c r="F735" s="36"/>
    </row>
    <row r="736" spans="1:6" outlineLevel="1" x14ac:dyDescent="0.2">
      <c r="A736" s="36">
        <v>5</v>
      </c>
      <c r="B736" s="41" t="s">
        <v>1227</v>
      </c>
      <c r="C736" s="36"/>
      <c r="D736" s="36"/>
      <c r="E736" s="36"/>
      <c r="F736" s="36"/>
    </row>
    <row r="737" spans="1:6" ht="38.25" outlineLevel="1" x14ac:dyDescent="0.2">
      <c r="A737" s="36">
        <v>6</v>
      </c>
      <c r="B737" s="41" t="s">
        <v>1228</v>
      </c>
      <c r="C737" s="36"/>
      <c r="D737" s="36"/>
      <c r="E737" s="36"/>
      <c r="F737" s="36"/>
    </row>
    <row r="738" spans="1:6" ht="25.5" outlineLevel="1" x14ac:dyDescent="0.2">
      <c r="A738" s="36">
        <v>7</v>
      </c>
      <c r="B738" s="41" t="s">
        <v>1229</v>
      </c>
      <c r="C738" s="36"/>
      <c r="D738" s="36"/>
      <c r="E738" s="36"/>
      <c r="F738" s="36"/>
    </row>
    <row r="739" spans="1:6" ht="25.5" outlineLevel="1" x14ac:dyDescent="0.2">
      <c r="A739" s="36">
        <v>8</v>
      </c>
      <c r="B739" s="41" t="s">
        <v>1230</v>
      </c>
      <c r="C739" s="36"/>
      <c r="D739" s="36"/>
      <c r="E739" s="36"/>
      <c r="F739" s="36"/>
    </row>
    <row r="740" spans="1:6" ht="25.5" outlineLevel="1" x14ac:dyDescent="0.2">
      <c r="A740" s="36">
        <v>9</v>
      </c>
      <c r="B740" s="41" t="s">
        <v>1231</v>
      </c>
      <c r="C740" s="36"/>
      <c r="D740" s="36"/>
      <c r="E740" s="36"/>
      <c r="F740" s="36"/>
    </row>
    <row r="741" spans="1:6" ht="25.5" outlineLevel="1" x14ac:dyDescent="0.2">
      <c r="A741" s="36">
        <v>10</v>
      </c>
      <c r="B741" s="41" t="s">
        <v>1232</v>
      </c>
      <c r="C741" s="36"/>
      <c r="D741" s="36"/>
      <c r="E741" s="36"/>
      <c r="F741" s="36"/>
    </row>
    <row r="742" spans="1:6" ht="25.5" outlineLevel="1" x14ac:dyDescent="0.2">
      <c r="A742" s="36">
        <v>11</v>
      </c>
      <c r="B742" s="41" t="s">
        <v>1233</v>
      </c>
      <c r="C742" s="36"/>
      <c r="D742" s="36"/>
      <c r="E742" s="36"/>
      <c r="F742" s="36"/>
    </row>
    <row r="743" spans="1:6" ht="25.5" outlineLevel="1" x14ac:dyDescent="0.2">
      <c r="A743" s="36">
        <v>12</v>
      </c>
      <c r="B743" s="41" t="s">
        <v>1234</v>
      </c>
      <c r="C743" s="36"/>
      <c r="D743" s="36"/>
      <c r="E743" s="36"/>
      <c r="F743" s="36"/>
    </row>
    <row r="744" spans="1:6" ht="25.5" outlineLevel="1" x14ac:dyDescent="0.2">
      <c r="A744" s="36">
        <v>13</v>
      </c>
      <c r="B744" s="41" t="s">
        <v>1235</v>
      </c>
      <c r="C744" s="36"/>
      <c r="D744" s="36"/>
      <c r="E744" s="36"/>
      <c r="F744" s="36"/>
    </row>
    <row r="745" spans="1:6" ht="25.5" outlineLevel="1" x14ac:dyDescent="0.2">
      <c r="A745" s="36">
        <v>14</v>
      </c>
      <c r="B745" s="41" t="s">
        <v>1236</v>
      </c>
      <c r="C745" s="36"/>
      <c r="D745" s="36"/>
      <c r="E745" s="36"/>
      <c r="F745" s="36"/>
    </row>
    <row r="746" spans="1:6" outlineLevel="1" x14ac:dyDescent="0.2">
      <c r="A746" s="36">
        <v>15</v>
      </c>
      <c r="B746" s="41" t="s">
        <v>1237</v>
      </c>
      <c r="C746" s="36"/>
      <c r="D746" s="36"/>
      <c r="E746" s="36"/>
      <c r="F746" s="36"/>
    </row>
    <row r="747" spans="1:6" ht="25.5" outlineLevel="1" x14ac:dyDescent="0.2">
      <c r="A747" s="36">
        <v>16</v>
      </c>
      <c r="B747" s="41" t="s">
        <v>1238</v>
      </c>
      <c r="C747" s="36"/>
      <c r="D747" s="36"/>
      <c r="E747" s="36"/>
      <c r="F747" s="36"/>
    </row>
    <row r="748" spans="1:6" ht="38.25" outlineLevel="1" x14ac:dyDescent="0.2">
      <c r="A748" s="36">
        <v>17</v>
      </c>
      <c r="B748" s="41" t="s">
        <v>1239</v>
      </c>
      <c r="C748" s="36"/>
      <c r="D748" s="36"/>
      <c r="E748" s="36"/>
      <c r="F748" s="36"/>
    </row>
    <row r="749" spans="1:6" ht="25.5" outlineLevel="1" x14ac:dyDescent="0.2">
      <c r="A749" s="36">
        <v>18</v>
      </c>
      <c r="B749" s="41" t="s">
        <v>1240</v>
      </c>
      <c r="C749" s="36"/>
      <c r="D749" s="36"/>
      <c r="E749" s="36"/>
      <c r="F749" s="36"/>
    </row>
    <row r="750" spans="1:6" ht="38.25" outlineLevel="1" x14ac:dyDescent="0.2">
      <c r="A750" s="36">
        <v>19</v>
      </c>
      <c r="B750" s="41" t="s">
        <v>1241</v>
      </c>
      <c r="C750" s="36"/>
      <c r="D750" s="36"/>
      <c r="E750" s="36"/>
      <c r="F750" s="36"/>
    </row>
    <row r="751" spans="1:6" ht="25.5" outlineLevel="1" x14ac:dyDescent="0.2">
      <c r="A751" s="36">
        <v>20</v>
      </c>
      <c r="B751" s="41" t="s">
        <v>1242</v>
      </c>
      <c r="C751" s="36"/>
      <c r="D751" s="36"/>
      <c r="E751" s="36"/>
      <c r="F751" s="36"/>
    </row>
    <row r="752" spans="1:6" ht="25.5" outlineLevel="1" x14ac:dyDescent="0.2">
      <c r="A752" s="36">
        <v>21</v>
      </c>
      <c r="B752" s="41" t="s">
        <v>1243</v>
      </c>
      <c r="C752" s="36"/>
      <c r="D752" s="36"/>
      <c r="E752" s="36"/>
      <c r="F752" s="36"/>
    </row>
    <row r="753" spans="1:6" ht="38.25" outlineLevel="1" x14ac:dyDescent="0.2">
      <c r="A753" s="36">
        <v>22</v>
      </c>
      <c r="B753" s="41" t="s">
        <v>1244</v>
      </c>
      <c r="C753" s="36"/>
      <c r="D753" s="36"/>
      <c r="E753" s="36"/>
      <c r="F753" s="36"/>
    </row>
    <row r="754" spans="1:6" ht="25.5" outlineLevel="1" x14ac:dyDescent="0.2">
      <c r="A754" s="36">
        <v>23</v>
      </c>
      <c r="B754" s="41" t="s">
        <v>1245</v>
      </c>
      <c r="C754" s="36"/>
      <c r="D754" s="36"/>
      <c r="E754" s="36"/>
      <c r="F754" s="36"/>
    </row>
    <row r="755" spans="1:6" ht="25.5" outlineLevel="1" x14ac:dyDescent="0.2">
      <c r="A755" s="36">
        <v>24</v>
      </c>
      <c r="B755" s="41" t="s">
        <v>1246</v>
      </c>
      <c r="C755" s="36"/>
      <c r="D755" s="36"/>
      <c r="E755" s="36"/>
      <c r="F755" s="36"/>
    </row>
    <row r="756" spans="1:6" outlineLevel="1" x14ac:dyDescent="0.2">
      <c r="A756" s="36"/>
      <c r="B756" s="36"/>
      <c r="C756" s="36"/>
      <c r="D756" s="36"/>
      <c r="E756" s="36"/>
      <c r="F756" s="36"/>
    </row>
    <row r="757" spans="1:6" outlineLevel="1" x14ac:dyDescent="0.2">
      <c r="A757" s="37" t="s">
        <v>336</v>
      </c>
      <c r="B757" s="38"/>
      <c r="C757" s="36"/>
      <c r="D757" s="36"/>
      <c r="E757" s="36"/>
      <c r="F757" s="36"/>
    </row>
    <row r="758" spans="1:6" ht="25.5" outlineLevel="1" x14ac:dyDescent="0.2">
      <c r="A758" s="36">
        <v>1</v>
      </c>
      <c r="B758" s="41" t="s">
        <v>1247</v>
      </c>
      <c r="C758" s="36"/>
      <c r="D758" s="36"/>
      <c r="E758" s="36"/>
      <c r="F758" s="36"/>
    </row>
    <row r="759" spans="1:6" outlineLevel="1" x14ac:dyDescent="0.2">
      <c r="A759" s="36">
        <v>2</v>
      </c>
      <c r="B759" s="41" t="s">
        <v>1248</v>
      </c>
      <c r="C759" s="36"/>
      <c r="D759" s="36"/>
      <c r="E759" s="36"/>
      <c r="F759" s="36"/>
    </row>
    <row r="760" spans="1:6" ht="25.5" outlineLevel="1" x14ac:dyDescent="0.2">
      <c r="A760" s="36">
        <v>3</v>
      </c>
      <c r="B760" s="41" t="s">
        <v>1249</v>
      </c>
      <c r="C760" s="36"/>
      <c r="D760" s="36"/>
      <c r="E760" s="36"/>
      <c r="F760" s="36"/>
    </row>
    <row r="761" spans="1:6" ht="25.5" outlineLevel="1" x14ac:dyDescent="0.2">
      <c r="A761" s="36">
        <v>4</v>
      </c>
      <c r="B761" s="41" t="s">
        <v>1250</v>
      </c>
      <c r="C761" s="36"/>
      <c r="D761" s="36"/>
      <c r="E761" s="36"/>
      <c r="F761" s="36"/>
    </row>
    <row r="762" spans="1:6" outlineLevel="1" x14ac:dyDescent="0.2">
      <c r="A762" s="36"/>
      <c r="B762" s="36"/>
      <c r="C762" s="36"/>
      <c r="D762" s="36"/>
      <c r="E762" s="36"/>
      <c r="F762" s="36"/>
    </row>
    <row r="763" spans="1:6" outlineLevel="1" x14ac:dyDescent="0.2">
      <c r="A763" s="37" t="s">
        <v>430</v>
      </c>
      <c r="B763" s="38"/>
      <c r="C763" s="36"/>
      <c r="D763" s="36"/>
      <c r="E763" s="36"/>
      <c r="F763" s="36"/>
    </row>
    <row r="764" spans="1:6" ht="25.5" outlineLevel="1" x14ac:dyDescent="0.2">
      <c r="A764" s="36">
        <v>1</v>
      </c>
      <c r="B764" s="41" t="s">
        <v>1251</v>
      </c>
      <c r="C764" s="36"/>
      <c r="D764" s="36"/>
      <c r="E764" s="36"/>
      <c r="F764" s="36"/>
    </row>
    <row r="765" spans="1:6" ht="25.5" outlineLevel="1" x14ac:dyDescent="0.2">
      <c r="A765" s="36">
        <v>2</v>
      </c>
      <c r="B765" s="41" t="s">
        <v>1252</v>
      </c>
      <c r="C765" s="36"/>
      <c r="D765" s="36"/>
      <c r="E765" s="36"/>
      <c r="F765" s="36"/>
    </row>
    <row r="766" spans="1:6" ht="25.5" outlineLevel="1" x14ac:dyDescent="0.2">
      <c r="A766" s="36">
        <v>3</v>
      </c>
      <c r="B766" s="41" t="s">
        <v>1253</v>
      </c>
      <c r="C766" s="36"/>
      <c r="D766" s="36"/>
      <c r="E766" s="36"/>
      <c r="F766" s="36"/>
    </row>
    <row r="767" spans="1:6" ht="38.25" outlineLevel="1" x14ac:dyDescent="0.2">
      <c r="A767" s="36">
        <v>4</v>
      </c>
      <c r="B767" s="41" t="s">
        <v>1254</v>
      </c>
      <c r="C767" s="36"/>
      <c r="D767" s="36"/>
      <c r="E767" s="36"/>
      <c r="F767" s="36"/>
    </row>
    <row r="768" spans="1:6" ht="25.5" outlineLevel="1" x14ac:dyDescent="0.2">
      <c r="A768" s="36">
        <v>5</v>
      </c>
      <c r="B768" s="41" t="s">
        <v>1255</v>
      </c>
      <c r="C768" s="36"/>
      <c r="D768" s="36"/>
      <c r="E768" s="36"/>
      <c r="F768" s="36"/>
    </row>
    <row r="769" spans="1:6" outlineLevel="1" x14ac:dyDescent="0.2">
      <c r="A769" s="36">
        <v>6</v>
      </c>
      <c r="B769" s="41" t="s">
        <v>1256</v>
      </c>
      <c r="C769" s="36"/>
      <c r="D769" s="36"/>
      <c r="E769" s="36"/>
      <c r="F769" s="36"/>
    </row>
    <row r="770" spans="1:6" ht="25.5" outlineLevel="1" x14ac:dyDescent="0.2">
      <c r="A770" s="36">
        <v>7</v>
      </c>
      <c r="B770" s="41" t="s">
        <v>1257</v>
      </c>
      <c r="C770" s="36"/>
      <c r="D770" s="36"/>
      <c r="E770" s="36"/>
      <c r="F770" s="36"/>
    </row>
    <row r="771" spans="1:6" outlineLevel="1" x14ac:dyDescent="0.2">
      <c r="A771" s="36">
        <v>8</v>
      </c>
      <c r="B771" s="41" t="s">
        <v>1258</v>
      </c>
      <c r="C771" s="36"/>
      <c r="D771" s="36"/>
      <c r="E771" s="36"/>
      <c r="F771" s="36"/>
    </row>
    <row r="772" spans="1:6" outlineLevel="1" x14ac:dyDescent="0.2">
      <c r="A772" s="36"/>
      <c r="B772" s="36"/>
      <c r="C772" s="36"/>
      <c r="D772" s="36"/>
      <c r="E772" s="36"/>
      <c r="F772" s="36"/>
    </row>
    <row r="773" spans="1:6" outlineLevel="1" x14ac:dyDescent="0.2">
      <c r="A773" s="37" t="s">
        <v>465</v>
      </c>
      <c r="B773" s="38"/>
      <c r="C773" s="36"/>
      <c r="D773" s="36"/>
      <c r="E773" s="36"/>
      <c r="F773" s="36"/>
    </row>
    <row r="774" spans="1:6" outlineLevel="1" x14ac:dyDescent="0.2">
      <c r="A774" s="36">
        <v>1</v>
      </c>
      <c r="B774" s="41" t="s">
        <v>1259</v>
      </c>
      <c r="C774" s="36"/>
      <c r="D774" s="36"/>
      <c r="E774" s="36"/>
      <c r="F774" s="36"/>
    </row>
    <row r="775" spans="1:6" ht="25.5" outlineLevel="1" x14ac:dyDescent="0.2">
      <c r="A775" s="36">
        <v>2</v>
      </c>
      <c r="B775" s="41" t="s">
        <v>1260</v>
      </c>
      <c r="C775" s="36"/>
      <c r="D775" s="36"/>
      <c r="E775" s="36"/>
      <c r="F775" s="36"/>
    </row>
    <row r="776" spans="1:6" ht="25.5" outlineLevel="1" x14ac:dyDescent="0.2">
      <c r="A776" s="36">
        <v>3</v>
      </c>
      <c r="B776" s="41" t="s">
        <v>1261</v>
      </c>
      <c r="C776" s="36"/>
      <c r="D776" s="36"/>
      <c r="E776" s="36"/>
      <c r="F776" s="36"/>
    </row>
    <row r="777" spans="1:6" ht="25.5" outlineLevel="1" x14ac:dyDescent="0.2">
      <c r="A777" s="36">
        <v>4</v>
      </c>
      <c r="B777" s="41" t="s">
        <v>1262</v>
      </c>
      <c r="C777" s="36"/>
      <c r="D777" s="36"/>
      <c r="E777" s="36"/>
      <c r="F777" s="36"/>
    </row>
    <row r="778" spans="1:6" ht="25.5" outlineLevel="1" x14ac:dyDescent="0.2">
      <c r="A778" s="36">
        <v>5</v>
      </c>
      <c r="B778" s="41" t="s">
        <v>1263</v>
      </c>
      <c r="C778" s="36"/>
      <c r="D778" s="36"/>
      <c r="E778" s="36"/>
      <c r="F778" s="36"/>
    </row>
    <row r="779" spans="1:6" outlineLevel="1" x14ac:dyDescent="0.2">
      <c r="A779" s="36"/>
      <c r="B779" s="36"/>
      <c r="C779" s="36"/>
      <c r="D779" s="36"/>
      <c r="E779" s="36"/>
      <c r="F779" s="36"/>
    </row>
    <row r="780" spans="1:6" outlineLevel="1" x14ac:dyDescent="0.2">
      <c r="A780" s="37" t="s">
        <v>537</v>
      </c>
      <c r="B780" s="38"/>
      <c r="C780" s="36"/>
      <c r="D780" s="36"/>
      <c r="E780" s="36"/>
      <c r="F780" s="36"/>
    </row>
    <row r="781" spans="1:6" outlineLevel="1" x14ac:dyDescent="0.2">
      <c r="A781" s="36">
        <v>1</v>
      </c>
      <c r="B781" s="41" t="s">
        <v>1264</v>
      </c>
      <c r="C781" s="36"/>
      <c r="D781" s="36"/>
      <c r="E781" s="36"/>
      <c r="F781" s="36"/>
    </row>
    <row r="782" spans="1:6" ht="25.5" outlineLevel="1" x14ac:dyDescent="0.2">
      <c r="A782" s="36">
        <v>2</v>
      </c>
      <c r="B782" s="41" t="s">
        <v>1265</v>
      </c>
      <c r="C782" s="36"/>
      <c r="D782" s="36"/>
      <c r="E782" s="36"/>
      <c r="F782" s="36"/>
    </row>
    <row r="783" spans="1:6" ht="25.5" outlineLevel="1" x14ac:dyDescent="0.2">
      <c r="A783" s="36">
        <v>3</v>
      </c>
      <c r="B783" s="41" t="s">
        <v>1266</v>
      </c>
      <c r="C783" s="36"/>
      <c r="D783" s="36"/>
      <c r="E783" s="36"/>
      <c r="F783" s="36"/>
    </row>
    <row r="784" spans="1:6" outlineLevel="1" x14ac:dyDescent="0.2">
      <c r="A784" s="36">
        <v>4</v>
      </c>
      <c r="B784" s="41" t="s">
        <v>1267</v>
      </c>
      <c r="C784" s="36"/>
      <c r="D784" s="36"/>
      <c r="E784" s="36"/>
      <c r="F784" s="36"/>
    </row>
    <row r="785" spans="1:6" ht="25.5" outlineLevel="1" x14ac:dyDescent="0.2">
      <c r="A785" s="36">
        <v>5</v>
      </c>
      <c r="B785" s="41" t="s">
        <v>1268</v>
      </c>
      <c r="C785" s="36"/>
      <c r="D785" s="36"/>
      <c r="E785" s="36"/>
      <c r="F785" s="36"/>
    </row>
    <row r="786" spans="1:6" ht="25.5" outlineLevel="1" x14ac:dyDescent="0.2">
      <c r="A786" s="36">
        <v>6</v>
      </c>
      <c r="B786" s="41" t="s">
        <v>1269</v>
      </c>
      <c r="C786" s="36"/>
      <c r="D786" s="36"/>
      <c r="E786" s="36"/>
      <c r="F786" s="36"/>
    </row>
    <row r="787" spans="1:6" ht="25.5" outlineLevel="1" x14ac:dyDescent="0.2">
      <c r="A787" s="36">
        <v>7</v>
      </c>
      <c r="B787" s="41" t="s">
        <v>1270</v>
      </c>
      <c r="C787" s="36"/>
      <c r="D787" s="36"/>
      <c r="E787" s="36"/>
      <c r="F787" s="36"/>
    </row>
    <row r="788" spans="1:6" ht="25.5" outlineLevel="1" x14ac:dyDescent="0.2">
      <c r="A788" s="36">
        <v>8</v>
      </c>
      <c r="B788" s="41" t="s">
        <v>1271</v>
      </c>
      <c r="C788" s="36"/>
      <c r="D788" s="36"/>
      <c r="E788" s="36"/>
      <c r="F788" s="36"/>
    </row>
    <row r="789" spans="1:6" outlineLevel="1" x14ac:dyDescent="0.2">
      <c r="A789" s="36"/>
      <c r="B789" s="36"/>
      <c r="C789" s="36"/>
      <c r="D789" s="36"/>
      <c r="E789" s="36"/>
      <c r="F789" s="36"/>
    </row>
    <row r="790" spans="1:6" ht="25.5" outlineLevel="1" x14ac:dyDescent="0.2">
      <c r="A790" s="37" t="s">
        <v>567</v>
      </c>
      <c r="B790" s="38"/>
      <c r="C790" s="36"/>
      <c r="D790" s="36"/>
      <c r="E790" s="36"/>
      <c r="F790" s="36"/>
    </row>
    <row r="791" spans="1:6" ht="25.5" outlineLevel="1" x14ac:dyDescent="0.2">
      <c r="A791" s="36">
        <v>1</v>
      </c>
      <c r="B791" s="41" t="s">
        <v>1272</v>
      </c>
      <c r="C791" s="36"/>
      <c r="D791" s="36"/>
      <c r="E791" s="36"/>
      <c r="F791" s="36"/>
    </row>
    <row r="792" spans="1:6" outlineLevel="1" x14ac:dyDescent="0.2">
      <c r="A792" s="36">
        <v>2</v>
      </c>
      <c r="B792" s="41" t="s">
        <v>1273</v>
      </c>
      <c r="C792" s="36"/>
      <c r="D792" s="36"/>
      <c r="E792" s="36"/>
      <c r="F792" s="36"/>
    </row>
    <row r="793" spans="1:6" outlineLevel="1" x14ac:dyDescent="0.2">
      <c r="A793" s="36">
        <v>3</v>
      </c>
      <c r="B793" s="41" t="s">
        <v>1274</v>
      </c>
      <c r="C793" s="36"/>
      <c r="D793" s="36"/>
      <c r="E793" s="36"/>
      <c r="F793" s="36"/>
    </row>
    <row r="794" spans="1:6" ht="25.5" outlineLevel="1" x14ac:dyDescent="0.2">
      <c r="A794" s="36">
        <v>4</v>
      </c>
      <c r="B794" s="41" t="s">
        <v>1275</v>
      </c>
      <c r="C794" s="36"/>
      <c r="D794" s="36"/>
      <c r="E794" s="36"/>
      <c r="F794" s="36"/>
    </row>
    <row r="795" spans="1:6" ht="25.5" outlineLevel="1" x14ac:dyDescent="0.2">
      <c r="A795" s="36">
        <v>5</v>
      </c>
      <c r="B795" s="41" t="s">
        <v>1276</v>
      </c>
      <c r="C795" s="36"/>
      <c r="D795" s="36"/>
      <c r="E795" s="36"/>
      <c r="F795" s="36"/>
    </row>
    <row r="796" spans="1:6" ht="25.5" outlineLevel="1" x14ac:dyDescent="0.2">
      <c r="A796" s="36">
        <v>6</v>
      </c>
      <c r="B796" s="41" t="s">
        <v>1277</v>
      </c>
      <c r="C796" s="36"/>
      <c r="D796" s="36"/>
      <c r="E796" s="36"/>
      <c r="F796" s="36"/>
    </row>
    <row r="797" spans="1:6" ht="25.5" outlineLevel="1" x14ac:dyDescent="0.2">
      <c r="A797" s="36">
        <v>7</v>
      </c>
      <c r="B797" s="41" t="s">
        <v>1278</v>
      </c>
      <c r="C797" s="36"/>
      <c r="D797" s="36"/>
      <c r="E797" s="36"/>
      <c r="F797" s="36"/>
    </row>
    <row r="798" spans="1:6" ht="25.5" outlineLevel="1" x14ac:dyDescent="0.2">
      <c r="A798" s="36">
        <v>8</v>
      </c>
      <c r="B798" s="41" t="s">
        <v>1279</v>
      </c>
      <c r="C798" s="36"/>
      <c r="D798" s="36"/>
      <c r="E798" s="36"/>
      <c r="F798" s="36"/>
    </row>
    <row r="799" spans="1:6" ht="25.5" outlineLevel="1" x14ac:dyDescent="0.2">
      <c r="A799" s="36">
        <v>9</v>
      </c>
      <c r="B799" s="41" t="s">
        <v>1280</v>
      </c>
      <c r="C799" s="36"/>
      <c r="D799" s="36"/>
      <c r="E799" s="36"/>
      <c r="F799" s="36"/>
    </row>
    <row r="800" spans="1:6" ht="25.5" outlineLevel="1" x14ac:dyDescent="0.2">
      <c r="A800" s="36">
        <v>10</v>
      </c>
      <c r="B800" s="41" t="s">
        <v>1281</v>
      </c>
      <c r="C800" s="36"/>
      <c r="D800" s="36"/>
      <c r="E800" s="36"/>
      <c r="F800" s="36"/>
    </row>
    <row r="801" spans="1:6" ht="25.5" outlineLevel="1" x14ac:dyDescent="0.2">
      <c r="A801" s="36">
        <v>11</v>
      </c>
      <c r="B801" s="41" t="s">
        <v>1282</v>
      </c>
      <c r="C801" s="36"/>
      <c r="D801" s="36"/>
      <c r="E801" s="36"/>
      <c r="F801" s="36"/>
    </row>
    <row r="802" spans="1:6" ht="25.5" outlineLevel="1" x14ac:dyDescent="0.2">
      <c r="A802" s="36">
        <v>12</v>
      </c>
      <c r="B802" s="41" t="s">
        <v>1283</v>
      </c>
      <c r="C802" s="36"/>
      <c r="D802" s="36"/>
      <c r="E802" s="36"/>
      <c r="F802" s="36"/>
    </row>
    <row r="803" spans="1:6" outlineLevel="1" x14ac:dyDescent="0.2">
      <c r="A803" s="36"/>
      <c r="B803" s="36"/>
      <c r="C803" s="36"/>
      <c r="D803" s="36"/>
      <c r="E803" s="36"/>
      <c r="F803" s="36"/>
    </row>
    <row r="804" spans="1:6" outlineLevel="1" x14ac:dyDescent="0.2">
      <c r="A804" s="37" t="s">
        <v>485</v>
      </c>
      <c r="B804" s="38"/>
      <c r="C804" s="36"/>
      <c r="D804" s="36"/>
      <c r="E804" s="36"/>
      <c r="F804" s="36"/>
    </row>
    <row r="805" spans="1:6" outlineLevel="1" x14ac:dyDescent="0.2">
      <c r="A805" s="36">
        <v>1</v>
      </c>
      <c r="B805" s="41" t="s">
        <v>1284</v>
      </c>
      <c r="C805" s="36"/>
      <c r="D805" s="36"/>
      <c r="E805" s="36"/>
      <c r="F805" s="36"/>
    </row>
    <row r="806" spans="1:6" ht="25.5" outlineLevel="1" x14ac:dyDescent="0.2">
      <c r="A806" s="36">
        <v>2</v>
      </c>
      <c r="B806" s="41" t="s">
        <v>1285</v>
      </c>
      <c r="C806" s="36"/>
      <c r="D806" s="36"/>
      <c r="E806" s="36"/>
      <c r="F806" s="36"/>
    </row>
    <row r="807" spans="1:6" ht="38.25" outlineLevel="1" x14ac:dyDescent="0.2">
      <c r="A807" s="36">
        <v>3</v>
      </c>
      <c r="B807" s="41" t="s">
        <v>1286</v>
      </c>
      <c r="C807" s="36"/>
      <c r="D807" s="36"/>
      <c r="E807" s="36"/>
      <c r="F807" s="36"/>
    </row>
    <row r="808" spans="1:6" outlineLevel="1" x14ac:dyDescent="0.2">
      <c r="A808" s="36">
        <v>4</v>
      </c>
      <c r="B808" s="41" t="s">
        <v>1287</v>
      </c>
      <c r="C808" s="36"/>
      <c r="D808" s="36"/>
      <c r="E808" s="36"/>
      <c r="F808" s="36"/>
    </row>
    <row r="809" spans="1:6" ht="25.5" outlineLevel="1" x14ac:dyDescent="0.2">
      <c r="A809" s="36">
        <v>5</v>
      </c>
      <c r="B809" s="41" t="s">
        <v>1288</v>
      </c>
      <c r="C809" s="36"/>
      <c r="D809" s="36"/>
      <c r="E809" s="36"/>
      <c r="F809" s="36"/>
    </row>
    <row r="810" spans="1:6" ht="25.5" outlineLevel="1" x14ac:dyDescent="0.2">
      <c r="A810" s="36">
        <v>6</v>
      </c>
      <c r="B810" s="41" t="s">
        <v>1289</v>
      </c>
      <c r="C810" s="36"/>
      <c r="D810" s="36"/>
      <c r="E810" s="36"/>
      <c r="F810" s="36"/>
    </row>
    <row r="811" spans="1:6" ht="25.5" outlineLevel="1" x14ac:dyDescent="0.2">
      <c r="A811" s="36">
        <v>7</v>
      </c>
      <c r="B811" s="41" t="s">
        <v>1290</v>
      </c>
      <c r="C811" s="36"/>
      <c r="D811" s="36"/>
      <c r="E811" s="36"/>
      <c r="F811" s="36"/>
    </row>
    <row r="812" spans="1:6" ht="25.5" outlineLevel="1" x14ac:dyDescent="0.2">
      <c r="A812" s="36">
        <v>8</v>
      </c>
      <c r="B812" s="41" t="s">
        <v>1291</v>
      </c>
      <c r="C812" s="36"/>
      <c r="D812" s="36"/>
      <c r="E812" s="36"/>
      <c r="F812" s="36"/>
    </row>
    <row r="813" spans="1:6" outlineLevel="1" x14ac:dyDescent="0.2">
      <c r="A813" s="36">
        <v>9</v>
      </c>
      <c r="B813" s="41" t="s">
        <v>1292</v>
      </c>
      <c r="C813" s="36"/>
      <c r="D813" s="36"/>
      <c r="E813" s="36"/>
      <c r="F813" s="36"/>
    </row>
    <row r="814" spans="1:6" ht="25.5" outlineLevel="1" x14ac:dyDescent="0.2">
      <c r="A814" s="36">
        <v>10</v>
      </c>
      <c r="B814" s="41" t="s">
        <v>1293</v>
      </c>
      <c r="C814" s="36"/>
      <c r="D814" s="36"/>
      <c r="E814" s="36"/>
      <c r="F814" s="36"/>
    </row>
    <row r="815" spans="1:6" ht="25.5" outlineLevel="1" x14ac:dyDescent="0.2">
      <c r="A815" s="36">
        <v>11</v>
      </c>
      <c r="B815" s="41" t="s">
        <v>1294</v>
      </c>
      <c r="C815" s="36"/>
      <c r="D815" s="36"/>
      <c r="E815" s="36"/>
      <c r="F815" s="36"/>
    </row>
    <row r="816" spans="1:6" ht="38.25" outlineLevel="1" x14ac:dyDescent="0.2">
      <c r="A816" s="36">
        <v>12</v>
      </c>
      <c r="B816" s="41" t="s">
        <v>1295</v>
      </c>
      <c r="C816" s="36"/>
      <c r="D816" s="36"/>
      <c r="E816" s="36"/>
      <c r="F816" s="36"/>
    </row>
    <row r="817" spans="1:6" ht="25.5" outlineLevel="1" x14ac:dyDescent="0.2">
      <c r="A817" s="36">
        <v>13</v>
      </c>
      <c r="B817" s="41" t="s">
        <v>1296</v>
      </c>
      <c r="C817" s="36"/>
      <c r="D817" s="36"/>
      <c r="E817" s="36"/>
      <c r="F817" s="36"/>
    </row>
    <row r="818" spans="1:6" ht="25.5" outlineLevel="1" x14ac:dyDescent="0.2">
      <c r="A818" s="36">
        <v>14</v>
      </c>
      <c r="B818" s="41" t="s">
        <v>1297</v>
      </c>
      <c r="C818" s="36"/>
      <c r="D818" s="36"/>
      <c r="E818" s="36"/>
      <c r="F818" s="36"/>
    </row>
    <row r="819" spans="1:6" ht="25.5" outlineLevel="1" x14ac:dyDescent="0.2">
      <c r="A819" s="36">
        <v>15</v>
      </c>
      <c r="B819" s="41" t="s">
        <v>1298</v>
      </c>
      <c r="C819" s="36"/>
      <c r="D819" s="36"/>
      <c r="E819" s="36"/>
      <c r="F819" s="36"/>
    </row>
    <row r="820" spans="1:6" outlineLevel="1" x14ac:dyDescent="0.2">
      <c r="A820" s="36">
        <v>16</v>
      </c>
      <c r="B820" s="41" t="s">
        <v>1299</v>
      </c>
      <c r="C820" s="36"/>
      <c r="D820" s="36"/>
      <c r="E820" s="36"/>
      <c r="F820" s="36"/>
    </row>
    <row r="821" spans="1:6" outlineLevel="1" x14ac:dyDescent="0.2">
      <c r="A821" s="36">
        <v>17</v>
      </c>
      <c r="B821" s="41" t="s">
        <v>1300</v>
      </c>
      <c r="C821" s="36"/>
      <c r="D821" s="36"/>
      <c r="E821" s="36"/>
      <c r="F821" s="36"/>
    </row>
    <row r="822" spans="1:6" ht="25.5" outlineLevel="1" x14ac:dyDescent="0.2">
      <c r="A822" s="36">
        <v>18</v>
      </c>
      <c r="B822" s="41" t="s">
        <v>1301</v>
      </c>
      <c r="C822" s="36"/>
      <c r="D822" s="36"/>
      <c r="E822" s="36"/>
      <c r="F822" s="36"/>
    </row>
    <row r="823" spans="1:6" ht="25.5" outlineLevel="1" x14ac:dyDescent="0.2">
      <c r="A823" s="36">
        <v>19</v>
      </c>
      <c r="B823" s="41" t="s">
        <v>1302</v>
      </c>
      <c r="C823" s="36"/>
      <c r="D823" s="36"/>
      <c r="E823" s="36"/>
      <c r="F823" s="36"/>
    </row>
    <row r="824" spans="1:6" ht="25.5" outlineLevel="1" x14ac:dyDescent="0.2">
      <c r="A824" s="36">
        <v>20</v>
      </c>
      <c r="B824" s="41" t="s">
        <v>1303</v>
      </c>
      <c r="C824" s="36"/>
      <c r="D824" s="36"/>
      <c r="E824" s="36"/>
      <c r="F824" s="36"/>
    </row>
    <row r="825" spans="1:6" ht="25.5" outlineLevel="1" x14ac:dyDescent="0.2">
      <c r="A825" s="36">
        <v>21</v>
      </c>
      <c r="B825" s="41" t="s">
        <v>1304</v>
      </c>
      <c r="C825" s="36"/>
      <c r="D825" s="36"/>
      <c r="E825" s="36"/>
      <c r="F825" s="36"/>
    </row>
    <row r="826" spans="1:6" ht="25.5" outlineLevel="1" x14ac:dyDescent="0.2">
      <c r="A826" s="36">
        <v>22</v>
      </c>
      <c r="B826" s="41" t="s">
        <v>1305</v>
      </c>
      <c r="C826" s="36"/>
      <c r="D826" s="36"/>
      <c r="E826" s="36"/>
      <c r="F826" s="36"/>
    </row>
    <row r="827" spans="1:6" ht="25.5" outlineLevel="1" x14ac:dyDescent="0.2">
      <c r="A827" s="36">
        <v>23</v>
      </c>
      <c r="B827" s="41" t="s">
        <v>1306</v>
      </c>
      <c r="C827" s="36"/>
      <c r="D827" s="36"/>
      <c r="E827" s="36"/>
      <c r="F827" s="36"/>
    </row>
    <row r="828" spans="1:6" ht="25.5" outlineLevel="1" x14ac:dyDescent="0.2">
      <c r="A828" s="36">
        <v>24</v>
      </c>
      <c r="B828" s="41" t="s">
        <v>1307</v>
      </c>
      <c r="C828" s="36"/>
      <c r="D828" s="36"/>
      <c r="E828" s="36"/>
      <c r="F828" s="36"/>
    </row>
    <row r="829" spans="1:6" ht="25.5" outlineLevel="1" x14ac:dyDescent="0.2">
      <c r="A829" s="36">
        <v>25</v>
      </c>
      <c r="B829" s="41" t="s">
        <v>1308</v>
      </c>
      <c r="C829" s="36"/>
      <c r="D829" s="36"/>
      <c r="E829" s="36"/>
      <c r="F829" s="36"/>
    </row>
    <row r="830" spans="1:6" outlineLevel="1" x14ac:dyDescent="0.2">
      <c r="A830" s="36"/>
      <c r="B830" s="36"/>
      <c r="C830" s="36"/>
      <c r="D830" s="36"/>
      <c r="E830" s="36"/>
      <c r="F830" s="36"/>
    </row>
    <row r="831" spans="1:6" outlineLevel="1" x14ac:dyDescent="0.2">
      <c r="A831" s="37" t="s">
        <v>7</v>
      </c>
      <c r="B831" s="38"/>
      <c r="C831" s="36"/>
      <c r="D831" s="36"/>
      <c r="E831" s="36"/>
      <c r="F831" s="36"/>
    </row>
    <row r="832" spans="1:6" ht="25.5" outlineLevel="1" x14ac:dyDescent="0.2">
      <c r="A832" s="36">
        <v>1</v>
      </c>
      <c r="B832" s="41" t="s">
        <v>1309</v>
      </c>
      <c r="C832" s="36"/>
      <c r="D832" s="36"/>
      <c r="E832" s="36"/>
      <c r="F832" s="36"/>
    </row>
    <row r="833" spans="1:6" outlineLevel="1" x14ac:dyDescent="0.2">
      <c r="A833" s="36">
        <v>2</v>
      </c>
      <c r="B833" s="41" t="s">
        <v>1310</v>
      </c>
      <c r="C833" s="36"/>
      <c r="D833" s="36"/>
      <c r="E833" s="36"/>
      <c r="F833" s="36"/>
    </row>
    <row r="834" spans="1:6" ht="25.5" outlineLevel="1" x14ac:dyDescent="0.2">
      <c r="A834" s="36">
        <v>3</v>
      </c>
      <c r="B834" s="41" t="s">
        <v>1311</v>
      </c>
      <c r="C834" s="36"/>
      <c r="D834" s="36"/>
      <c r="E834" s="36"/>
      <c r="F834" s="36"/>
    </row>
    <row r="835" spans="1:6" ht="25.5" outlineLevel="1" x14ac:dyDescent="0.2">
      <c r="A835" s="36">
        <v>4</v>
      </c>
      <c r="B835" s="41" t="s">
        <v>1312</v>
      </c>
      <c r="C835" s="36"/>
      <c r="D835" s="36"/>
      <c r="E835" s="36"/>
      <c r="F835" s="36"/>
    </row>
    <row r="836" spans="1:6" ht="25.5" outlineLevel="1" x14ac:dyDescent="0.2">
      <c r="A836" s="36">
        <v>5</v>
      </c>
      <c r="B836" s="41" t="s">
        <v>1313</v>
      </c>
      <c r="C836" s="36"/>
      <c r="D836" s="36"/>
      <c r="E836" s="36"/>
      <c r="F836" s="36"/>
    </row>
    <row r="837" spans="1:6" outlineLevel="1" x14ac:dyDescent="0.2">
      <c r="A837" s="36">
        <v>6</v>
      </c>
      <c r="B837" s="41" t="s">
        <v>1314</v>
      </c>
      <c r="C837" s="36"/>
      <c r="D837" s="36"/>
      <c r="E837" s="36"/>
      <c r="F837" s="36"/>
    </row>
    <row r="838" spans="1:6" outlineLevel="1" x14ac:dyDescent="0.2">
      <c r="A838" s="36"/>
      <c r="B838" s="36"/>
      <c r="C838" s="36"/>
      <c r="D838" s="36"/>
      <c r="E838" s="36"/>
      <c r="F838" s="36"/>
    </row>
    <row r="839" spans="1:6" ht="25.5" outlineLevel="1" x14ac:dyDescent="0.2">
      <c r="A839" s="37" t="s">
        <v>11</v>
      </c>
      <c r="B839" s="38"/>
      <c r="C839" s="36"/>
      <c r="D839" s="36"/>
      <c r="E839" s="36"/>
      <c r="F839" s="36"/>
    </row>
    <row r="840" spans="1:6" ht="25.5" outlineLevel="1" x14ac:dyDescent="0.2">
      <c r="A840" s="36">
        <v>1</v>
      </c>
      <c r="B840" s="41" t="s">
        <v>1315</v>
      </c>
      <c r="C840" s="36"/>
      <c r="D840" s="36"/>
      <c r="E840" s="36"/>
      <c r="F840" s="36"/>
    </row>
    <row r="841" spans="1:6" ht="25.5" outlineLevel="1" x14ac:dyDescent="0.2">
      <c r="A841" s="36">
        <v>2</v>
      </c>
      <c r="B841" s="41" t="s">
        <v>1316</v>
      </c>
      <c r="C841" s="36"/>
      <c r="D841" s="36"/>
      <c r="E841" s="36"/>
      <c r="F841" s="36"/>
    </row>
    <row r="842" spans="1:6" outlineLevel="1" x14ac:dyDescent="0.2">
      <c r="A842" s="36">
        <v>3</v>
      </c>
      <c r="B842" s="41" t="s">
        <v>1317</v>
      </c>
      <c r="C842" s="36"/>
      <c r="D842" s="36"/>
      <c r="E842" s="36"/>
      <c r="F842" s="36"/>
    </row>
    <row r="843" spans="1:6" outlineLevel="1" x14ac:dyDescent="0.2">
      <c r="A843" s="36">
        <v>4</v>
      </c>
      <c r="B843" s="41" t="s">
        <v>1318</v>
      </c>
      <c r="C843" s="36"/>
      <c r="D843" s="36"/>
      <c r="E843" s="36"/>
      <c r="F843" s="36"/>
    </row>
    <row r="844" spans="1:6" outlineLevel="1" x14ac:dyDescent="0.2">
      <c r="A844" s="36"/>
      <c r="B844" s="36"/>
      <c r="C844" s="36"/>
      <c r="D844" s="36"/>
      <c r="E844" s="36"/>
      <c r="F844" s="36"/>
    </row>
    <row r="845" spans="1:6" outlineLevel="1" x14ac:dyDescent="0.2">
      <c r="A845" s="37" t="s">
        <v>13</v>
      </c>
      <c r="B845" s="38"/>
      <c r="C845" s="36"/>
      <c r="D845" s="36"/>
      <c r="E845" s="36"/>
      <c r="F845" s="36"/>
    </row>
    <row r="846" spans="1:6" ht="25.5" outlineLevel="1" x14ac:dyDescent="0.2">
      <c r="A846" s="36">
        <v>1</v>
      </c>
      <c r="B846" s="41" t="s">
        <v>1319</v>
      </c>
      <c r="C846" s="36"/>
      <c r="D846" s="36"/>
      <c r="E846" s="36"/>
      <c r="F846" s="36"/>
    </row>
    <row r="847" spans="1:6" outlineLevel="1" x14ac:dyDescent="0.2">
      <c r="A847" s="36">
        <v>2</v>
      </c>
      <c r="B847" s="41" t="s">
        <v>1320</v>
      </c>
      <c r="C847" s="36"/>
      <c r="D847" s="36"/>
      <c r="E847" s="36"/>
      <c r="F847" s="36"/>
    </row>
    <row r="848" spans="1:6" outlineLevel="1" x14ac:dyDescent="0.2">
      <c r="A848" s="36">
        <v>3</v>
      </c>
      <c r="B848" s="41" t="s">
        <v>1321</v>
      </c>
      <c r="C848" s="36"/>
      <c r="D848" s="36"/>
      <c r="E848" s="36"/>
      <c r="F848" s="36"/>
    </row>
    <row r="849" spans="1:6" ht="25.5" outlineLevel="1" x14ac:dyDescent="0.2">
      <c r="A849" s="36">
        <v>4</v>
      </c>
      <c r="B849" s="41" t="s">
        <v>1322</v>
      </c>
      <c r="C849" s="36"/>
      <c r="D849" s="36"/>
      <c r="E849" s="36"/>
      <c r="F849" s="36"/>
    </row>
    <row r="850" spans="1:6" outlineLevel="1" x14ac:dyDescent="0.2">
      <c r="A850" s="36">
        <v>5</v>
      </c>
      <c r="B850" s="41" t="s">
        <v>1323</v>
      </c>
      <c r="C850" s="36"/>
      <c r="D850" s="36"/>
      <c r="E850" s="36"/>
      <c r="F850" s="36"/>
    </row>
    <row r="851" spans="1:6" ht="25.5" outlineLevel="1" x14ac:dyDescent="0.2">
      <c r="A851" s="36">
        <v>6</v>
      </c>
      <c r="B851" s="41" t="s">
        <v>1324</v>
      </c>
      <c r="C851" s="36"/>
      <c r="D851" s="36"/>
      <c r="E851" s="36"/>
      <c r="F851" s="36"/>
    </row>
    <row r="852" spans="1:6" ht="25.5" outlineLevel="1" x14ac:dyDescent="0.2">
      <c r="A852" s="36">
        <v>7</v>
      </c>
      <c r="B852" s="41" t="s">
        <v>1325</v>
      </c>
      <c r="C852" s="36"/>
      <c r="D852" s="36"/>
      <c r="E852" s="36"/>
      <c r="F852" s="36"/>
    </row>
    <row r="853" spans="1:6" outlineLevel="1" x14ac:dyDescent="0.2">
      <c r="A853" s="36"/>
      <c r="B853" s="36"/>
      <c r="C853" s="36"/>
      <c r="D853" s="36"/>
      <c r="E853" s="36"/>
      <c r="F853" s="36"/>
    </row>
    <row r="854" spans="1:6" outlineLevel="1" x14ac:dyDescent="0.2">
      <c r="A854" s="37" t="s">
        <v>16</v>
      </c>
      <c r="B854" s="38"/>
      <c r="C854" s="36"/>
      <c r="D854" s="36"/>
      <c r="E854" s="36"/>
      <c r="F854" s="36"/>
    </row>
    <row r="855" spans="1:6" ht="25.5" outlineLevel="1" x14ac:dyDescent="0.2">
      <c r="A855" s="36">
        <v>1</v>
      </c>
      <c r="B855" s="41" t="s">
        <v>1326</v>
      </c>
      <c r="C855" s="36"/>
      <c r="D855" s="36"/>
      <c r="E855" s="36"/>
      <c r="F855" s="36"/>
    </row>
    <row r="856" spans="1:6" outlineLevel="1" x14ac:dyDescent="0.2">
      <c r="A856" s="36">
        <v>2</v>
      </c>
      <c r="B856" s="41" t="s">
        <v>1327</v>
      </c>
      <c r="C856" s="36"/>
      <c r="D856" s="36"/>
      <c r="E856" s="36"/>
      <c r="F856" s="36"/>
    </row>
    <row r="857" spans="1:6" ht="38.25" outlineLevel="1" x14ac:dyDescent="0.2">
      <c r="A857" s="36">
        <v>3</v>
      </c>
      <c r="B857" s="41" t="s">
        <v>1328</v>
      </c>
      <c r="C857" s="36"/>
      <c r="D857" s="36"/>
      <c r="E857" s="36"/>
      <c r="F857" s="36"/>
    </row>
    <row r="858" spans="1:6" ht="38.25" outlineLevel="1" x14ac:dyDescent="0.2">
      <c r="A858" s="36">
        <v>4</v>
      </c>
      <c r="B858" s="41" t="s">
        <v>1329</v>
      </c>
      <c r="C858" s="36"/>
      <c r="D858" s="36"/>
      <c r="E858" s="36"/>
      <c r="F858" s="36"/>
    </row>
    <row r="859" spans="1:6" ht="25.5" outlineLevel="1" x14ac:dyDescent="0.2">
      <c r="A859" s="36">
        <v>5</v>
      </c>
      <c r="B859" s="41" t="s">
        <v>1330</v>
      </c>
      <c r="C859" s="36"/>
      <c r="D859" s="36"/>
      <c r="E859" s="36"/>
      <c r="F859" s="36"/>
    </row>
    <row r="860" spans="1:6" ht="25.5" outlineLevel="1" x14ac:dyDescent="0.2">
      <c r="A860" s="36">
        <v>6</v>
      </c>
      <c r="B860" s="41" t="s">
        <v>1331</v>
      </c>
      <c r="C860" s="36"/>
      <c r="D860" s="36"/>
      <c r="E860" s="36"/>
      <c r="F860" s="36"/>
    </row>
    <row r="861" spans="1:6" outlineLevel="1" x14ac:dyDescent="0.2">
      <c r="A861" s="36"/>
      <c r="B861" s="36"/>
      <c r="C861" s="36"/>
      <c r="D861" s="36"/>
      <c r="E861" s="36"/>
      <c r="F861" s="36"/>
    </row>
    <row r="862" spans="1:6" outlineLevel="1" x14ac:dyDescent="0.2">
      <c r="A862" s="37" t="s">
        <v>17</v>
      </c>
      <c r="B862" s="38"/>
      <c r="C862" s="36"/>
      <c r="D862" s="36"/>
      <c r="E862" s="36"/>
      <c r="F862" s="36"/>
    </row>
    <row r="863" spans="1:6" ht="25.5" outlineLevel="1" x14ac:dyDescent="0.2">
      <c r="A863" s="36">
        <v>1</v>
      </c>
      <c r="B863" s="41" t="s">
        <v>1332</v>
      </c>
      <c r="C863" s="36"/>
      <c r="D863" s="36"/>
      <c r="E863" s="36"/>
      <c r="F863" s="36"/>
    </row>
    <row r="864" spans="1:6" ht="38.25" outlineLevel="1" x14ac:dyDescent="0.2">
      <c r="A864" s="36">
        <v>2</v>
      </c>
      <c r="B864" s="41" t="s">
        <v>1333</v>
      </c>
      <c r="C864" s="36"/>
      <c r="D864" s="36"/>
      <c r="E864" s="36"/>
      <c r="F864" s="36"/>
    </row>
    <row r="865" spans="1:6" outlineLevel="1" x14ac:dyDescent="0.2">
      <c r="A865" s="36">
        <v>3</v>
      </c>
      <c r="B865" s="41" t="s">
        <v>1334</v>
      </c>
      <c r="C865" s="36"/>
      <c r="D865" s="36"/>
      <c r="E865" s="36"/>
      <c r="F865" s="36"/>
    </row>
    <row r="866" spans="1:6" ht="25.5" outlineLevel="1" x14ac:dyDescent="0.2">
      <c r="A866" s="36">
        <v>4</v>
      </c>
      <c r="B866" s="41" t="s">
        <v>1335</v>
      </c>
      <c r="C866" s="36"/>
      <c r="D866" s="36"/>
      <c r="E866" s="36"/>
      <c r="F866" s="36"/>
    </row>
    <row r="867" spans="1:6" ht="25.5" outlineLevel="1" x14ac:dyDescent="0.2">
      <c r="A867" s="36">
        <v>5</v>
      </c>
      <c r="B867" s="41" t="s">
        <v>1336</v>
      </c>
      <c r="C867" s="36"/>
      <c r="D867" s="36"/>
      <c r="E867" s="36"/>
      <c r="F867" s="36"/>
    </row>
    <row r="868" spans="1:6" outlineLevel="1" x14ac:dyDescent="0.2">
      <c r="A868" s="36">
        <v>6</v>
      </c>
      <c r="B868" s="41" t="s">
        <v>1337</v>
      </c>
      <c r="C868" s="36"/>
      <c r="D868" s="36"/>
      <c r="E868" s="36"/>
      <c r="F868" s="36"/>
    </row>
    <row r="869" spans="1:6" ht="38.25" outlineLevel="1" x14ac:dyDescent="0.2">
      <c r="A869" s="36">
        <v>7</v>
      </c>
      <c r="B869" s="41" t="s">
        <v>1338</v>
      </c>
      <c r="C869" s="36"/>
      <c r="D869" s="36"/>
      <c r="E869" s="36"/>
      <c r="F869" s="36"/>
    </row>
    <row r="870" spans="1:6" outlineLevel="1" x14ac:dyDescent="0.2">
      <c r="A870" s="36"/>
      <c r="B870" s="36"/>
      <c r="C870" s="36"/>
      <c r="D870" s="36"/>
      <c r="E870" s="36"/>
      <c r="F870" s="36"/>
    </row>
    <row r="871" spans="1:6" outlineLevel="1" x14ac:dyDescent="0.2">
      <c r="A871" s="37" t="s">
        <v>20</v>
      </c>
      <c r="B871" s="38"/>
      <c r="C871" s="36"/>
      <c r="D871" s="36"/>
      <c r="E871" s="36"/>
      <c r="F871" s="36"/>
    </row>
    <row r="872" spans="1:6" ht="25.5" outlineLevel="1" x14ac:dyDescent="0.2">
      <c r="A872" s="36">
        <v>1</v>
      </c>
      <c r="B872" s="41" t="s">
        <v>1339</v>
      </c>
      <c r="C872" s="36"/>
      <c r="D872" s="36"/>
      <c r="E872" s="36"/>
      <c r="F872" s="36"/>
    </row>
    <row r="873" spans="1:6" ht="25.5" outlineLevel="1" x14ac:dyDescent="0.2">
      <c r="A873" s="36">
        <v>2</v>
      </c>
      <c r="B873" s="41" t="s">
        <v>1340</v>
      </c>
      <c r="C873" s="36"/>
      <c r="D873" s="36"/>
      <c r="E873" s="36"/>
      <c r="F873" s="36"/>
    </row>
    <row r="874" spans="1:6" ht="38.25" outlineLevel="1" x14ac:dyDescent="0.2">
      <c r="A874" s="36">
        <v>3</v>
      </c>
      <c r="B874" s="41" t="s">
        <v>1341</v>
      </c>
      <c r="C874" s="36"/>
      <c r="D874" s="36"/>
      <c r="E874" s="36"/>
      <c r="F874" s="36"/>
    </row>
    <row r="875" spans="1:6" ht="38.25" outlineLevel="1" x14ac:dyDescent="0.2">
      <c r="A875" s="36">
        <v>4</v>
      </c>
      <c r="B875" s="41" t="s">
        <v>1342</v>
      </c>
      <c r="C875" s="36"/>
      <c r="D875" s="36"/>
      <c r="E875" s="36"/>
      <c r="F875" s="36"/>
    </row>
    <row r="876" spans="1:6" ht="25.5" outlineLevel="1" x14ac:dyDescent="0.2">
      <c r="A876" s="36">
        <v>5</v>
      </c>
      <c r="B876" s="41" t="s">
        <v>1343</v>
      </c>
      <c r="C876" s="36"/>
      <c r="D876" s="36"/>
      <c r="E876" s="36"/>
      <c r="F876" s="36"/>
    </row>
    <row r="877" spans="1:6" ht="25.5" outlineLevel="1" x14ac:dyDescent="0.2">
      <c r="A877" s="36">
        <v>6</v>
      </c>
      <c r="B877" s="41" t="s">
        <v>1344</v>
      </c>
      <c r="C877" s="36"/>
      <c r="D877" s="36"/>
      <c r="E877" s="36"/>
      <c r="F877" s="36"/>
    </row>
    <row r="878" spans="1:6" outlineLevel="1" x14ac:dyDescent="0.2">
      <c r="A878" s="36"/>
      <c r="B878" s="36"/>
      <c r="C878" s="36"/>
      <c r="D878" s="36"/>
      <c r="E878" s="36"/>
      <c r="F878" s="36"/>
    </row>
    <row r="879" spans="1:6" outlineLevel="1" x14ac:dyDescent="0.2">
      <c r="A879" s="37" t="s">
        <v>23</v>
      </c>
      <c r="B879" s="38"/>
      <c r="C879" s="36"/>
      <c r="D879" s="36"/>
      <c r="E879" s="36"/>
      <c r="F879" s="36"/>
    </row>
    <row r="880" spans="1:6" ht="25.5" outlineLevel="1" x14ac:dyDescent="0.2">
      <c r="A880" s="36">
        <v>1</v>
      </c>
      <c r="B880" s="41" t="s">
        <v>1345</v>
      </c>
      <c r="C880" s="36"/>
      <c r="D880" s="36"/>
      <c r="E880" s="36"/>
      <c r="F880" s="36"/>
    </row>
    <row r="881" spans="1:6" ht="25.5" outlineLevel="1" x14ac:dyDescent="0.2">
      <c r="A881" s="36">
        <v>2</v>
      </c>
      <c r="B881" s="41" t="s">
        <v>1346</v>
      </c>
      <c r="C881" s="36"/>
      <c r="D881" s="36"/>
      <c r="E881" s="36"/>
      <c r="F881" s="36"/>
    </row>
    <row r="882" spans="1:6" outlineLevel="1" x14ac:dyDescent="0.2">
      <c r="A882" s="36">
        <v>3</v>
      </c>
      <c r="B882" s="41" t="s">
        <v>1347</v>
      </c>
      <c r="C882" s="36"/>
      <c r="D882" s="36"/>
      <c r="E882" s="36"/>
      <c r="F882" s="36"/>
    </row>
    <row r="883" spans="1:6" ht="25.5" outlineLevel="1" x14ac:dyDescent="0.2">
      <c r="A883" s="36">
        <v>4</v>
      </c>
      <c r="B883" s="41" t="s">
        <v>1348</v>
      </c>
      <c r="C883" s="36"/>
      <c r="D883" s="36"/>
      <c r="E883" s="36"/>
      <c r="F883" s="36"/>
    </row>
    <row r="884" spans="1:6" outlineLevel="1" x14ac:dyDescent="0.2">
      <c r="A884" s="36"/>
      <c r="B884" s="36"/>
      <c r="C884" s="36"/>
      <c r="D884" s="36"/>
      <c r="E884" s="36"/>
      <c r="F884" s="36"/>
    </row>
    <row r="885" spans="1:6" outlineLevel="1" x14ac:dyDescent="0.2">
      <c r="A885" s="37" t="s">
        <v>26</v>
      </c>
      <c r="B885" s="38"/>
      <c r="C885" s="36"/>
      <c r="D885" s="36"/>
      <c r="E885" s="36"/>
      <c r="F885" s="36"/>
    </row>
    <row r="886" spans="1:6" outlineLevel="1" x14ac:dyDescent="0.2">
      <c r="A886" s="36">
        <v>1</v>
      </c>
      <c r="B886" s="41" t="s">
        <v>1349</v>
      </c>
      <c r="C886" s="36"/>
      <c r="D886" s="36"/>
      <c r="E886" s="36"/>
      <c r="F886" s="36"/>
    </row>
    <row r="887" spans="1:6" ht="25.5" outlineLevel="1" x14ac:dyDescent="0.2">
      <c r="A887" s="36">
        <v>2</v>
      </c>
      <c r="B887" s="41" t="s">
        <v>1350</v>
      </c>
      <c r="C887" s="36"/>
      <c r="D887" s="36"/>
      <c r="E887" s="36"/>
      <c r="F887" s="36"/>
    </row>
    <row r="888" spans="1:6" ht="25.5" outlineLevel="1" x14ac:dyDescent="0.2">
      <c r="A888" s="36">
        <v>3</v>
      </c>
      <c r="B888" s="41" t="s">
        <v>1351</v>
      </c>
      <c r="C888" s="36"/>
      <c r="D888" s="36"/>
      <c r="E888" s="36"/>
      <c r="F888" s="36"/>
    </row>
    <row r="889" spans="1:6" outlineLevel="1" x14ac:dyDescent="0.2">
      <c r="A889" s="36">
        <v>4</v>
      </c>
      <c r="B889" s="41" t="s">
        <v>1352</v>
      </c>
      <c r="C889" s="36"/>
      <c r="D889" s="36"/>
      <c r="E889" s="36"/>
      <c r="F889" s="36"/>
    </row>
    <row r="890" spans="1:6" ht="25.5" outlineLevel="1" x14ac:dyDescent="0.2">
      <c r="A890" s="36">
        <v>5</v>
      </c>
      <c r="B890" s="41" t="s">
        <v>1353</v>
      </c>
      <c r="C890" s="36"/>
      <c r="D890" s="36"/>
      <c r="E890" s="36"/>
      <c r="F890" s="36"/>
    </row>
    <row r="891" spans="1:6" ht="25.5" outlineLevel="1" x14ac:dyDescent="0.2">
      <c r="A891" s="36">
        <v>6</v>
      </c>
      <c r="B891" s="41" t="s">
        <v>1354</v>
      </c>
      <c r="C891" s="36"/>
      <c r="D891" s="36"/>
      <c r="E891" s="36"/>
      <c r="F891" s="36"/>
    </row>
    <row r="892" spans="1:6" ht="25.5" outlineLevel="1" x14ac:dyDescent="0.2">
      <c r="A892" s="36">
        <v>7</v>
      </c>
      <c r="B892" s="41" t="s">
        <v>1355</v>
      </c>
      <c r="C892" s="36"/>
      <c r="D892" s="36"/>
      <c r="E892" s="36"/>
      <c r="F892" s="36"/>
    </row>
    <row r="893" spans="1:6" outlineLevel="1" x14ac:dyDescent="0.2">
      <c r="A893" s="36"/>
      <c r="B893" s="36"/>
      <c r="C893" s="36"/>
      <c r="D893" s="36"/>
      <c r="E893" s="36"/>
      <c r="F893" s="36"/>
    </row>
    <row r="894" spans="1:6" outlineLevel="1" x14ac:dyDescent="0.2">
      <c r="A894" s="37" t="s">
        <v>29</v>
      </c>
      <c r="B894" s="38"/>
      <c r="C894" s="36"/>
      <c r="D894" s="36"/>
      <c r="E894" s="36"/>
      <c r="F894" s="36"/>
    </row>
    <row r="895" spans="1:6" ht="25.5" outlineLevel="1" x14ac:dyDescent="0.2">
      <c r="A895" s="36">
        <v>1</v>
      </c>
      <c r="B895" s="41" t="s">
        <v>1356</v>
      </c>
      <c r="C895" s="36"/>
      <c r="D895" s="36"/>
      <c r="E895" s="36"/>
      <c r="F895" s="36"/>
    </row>
    <row r="896" spans="1:6" ht="25.5" outlineLevel="1" x14ac:dyDescent="0.2">
      <c r="A896" s="36">
        <v>2</v>
      </c>
      <c r="B896" s="41" t="s">
        <v>1350</v>
      </c>
      <c r="C896" s="36"/>
      <c r="D896" s="36"/>
      <c r="E896" s="36"/>
      <c r="F896" s="36"/>
    </row>
    <row r="897" spans="1:6" ht="25.5" outlineLevel="1" x14ac:dyDescent="0.2">
      <c r="A897" s="36">
        <v>3</v>
      </c>
      <c r="B897" s="41" t="s">
        <v>1351</v>
      </c>
      <c r="C897" s="36"/>
      <c r="D897" s="36"/>
      <c r="E897" s="36"/>
      <c r="F897" s="36"/>
    </row>
    <row r="898" spans="1:6" outlineLevel="1" x14ac:dyDescent="0.2">
      <c r="A898" s="36">
        <v>4</v>
      </c>
      <c r="B898" s="41" t="s">
        <v>1352</v>
      </c>
      <c r="C898" s="36"/>
      <c r="D898" s="36"/>
      <c r="E898" s="36"/>
      <c r="F898" s="36"/>
    </row>
    <row r="899" spans="1:6" ht="25.5" outlineLevel="1" x14ac:dyDescent="0.2">
      <c r="A899" s="36">
        <v>5</v>
      </c>
      <c r="B899" s="41" t="s">
        <v>1353</v>
      </c>
      <c r="C899" s="36"/>
      <c r="D899" s="36"/>
      <c r="E899" s="36"/>
      <c r="F899" s="36"/>
    </row>
    <row r="900" spans="1:6" ht="25.5" outlineLevel="1" x14ac:dyDescent="0.2">
      <c r="A900" s="36">
        <v>6</v>
      </c>
      <c r="B900" s="41" t="s">
        <v>1354</v>
      </c>
      <c r="C900" s="36"/>
      <c r="D900" s="36"/>
      <c r="E900" s="36"/>
      <c r="F900" s="36"/>
    </row>
    <row r="901" spans="1:6" ht="25.5" outlineLevel="1" x14ac:dyDescent="0.2">
      <c r="A901" s="36">
        <v>7</v>
      </c>
      <c r="B901" s="41" t="s">
        <v>1355</v>
      </c>
      <c r="C901" s="36"/>
      <c r="D901" s="36"/>
      <c r="E901" s="36"/>
      <c r="F901" s="36"/>
    </row>
    <row r="902" spans="1:6" outlineLevel="1" x14ac:dyDescent="0.2">
      <c r="A902" s="36"/>
      <c r="B902" s="36"/>
      <c r="C902" s="36"/>
      <c r="D902" s="36"/>
      <c r="E902" s="36"/>
      <c r="F902" s="36"/>
    </row>
    <row r="903" spans="1:6" outlineLevel="1" x14ac:dyDescent="0.2">
      <c r="A903" s="37" t="s">
        <v>31</v>
      </c>
      <c r="B903" s="38"/>
      <c r="C903" s="36"/>
      <c r="D903" s="36"/>
      <c r="E903" s="36"/>
      <c r="F903" s="36"/>
    </row>
    <row r="904" spans="1:6" ht="25.5" outlineLevel="1" x14ac:dyDescent="0.2">
      <c r="A904" s="36">
        <v>1</v>
      </c>
      <c r="B904" s="41" t="s">
        <v>1357</v>
      </c>
      <c r="C904" s="36"/>
      <c r="D904" s="36"/>
      <c r="E904" s="36"/>
      <c r="F904" s="36"/>
    </row>
    <row r="905" spans="1:6" ht="25.5" outlineLevel="1" x14ac:dyDescent="0.2">
      <c r="A905" s="36">
        <v>2</v>
      </c>
      <c r="B905" s="41" t="s">
        <v>1358</v>
      </c>
      <c r="C905" s="36"/>
      <c r="D905" s="36"/>
      <c r="E905" s="36"/>
      <c r="F905" s="36"/>
    </row>
    <row r="906" spans="1:6" ht="25.5" outlineLevel="1" x14ac:dyDescent="0.2">
      <c r="A906" s="36">
        <v>3</v>
      </c>
      <c r="B906" s="41" t="s">
        <v>1359</v>
      </c>
      <c r="C906" s="36"/>
      <c r="D906" s="36"/>
      <c r="E906" s="36"/>
      <c r="F906" s="36"/>
    </row>
    <row r="907" spans="1:6" ht="25.5" outlineLevel="1" x14ac:dyDescent="0.2">
      <c r="A907" s="36">
        <v>4</v>
      </c>
      <c r="B907" s="41" t="s">
        <v>1360</v>
      </c>
      <c r="C907" s="36"/>
      <c r="D907" s="36"/>
      <c r="E907" s="36"/>
      <c r="F907" s="36"/>
    </row>
    <row r="908" spans="1:6" outlineLevel="1" x14ac:dyDescent="0.2">
      <c r="A908" s="36">
        <v>5</v>
      </c>
      <c r="B908" s="41" t="s">
        <v>1361</v>
      </c>
      <c r="C908" s="36"/>
      <c r="D908" s="36"/>
      <c r="E908" s="36"/>
      <c r="F908" s="36"/>
    </row>
    <row r="909" spans="1:6" outlineLevel="1" x14ac:dyDescent="0.2">
      <c r="A909" s="36"/>
      <c r="B909" s="36"/>
      <c r="C909" s="36"/>
      <c r="D909" s="36"/>
      <c r="E909" s="36"/>
      <c r="F909" s="36"/>
    </row>
    <row r="910" spans="1:6" outlineLevel="1" x14ac:dyDescent="0.2">
      <c r="A910" s="37" t="s">
        <v>34</v>
      </c>
      <c r="B910" s="38"/>
      <c r="C910" s="36"/>
      <c r="D910" s="36"/>
      <c r="E910" s="36"/>
      <c r="F910" s="36"/>
    </row>
    <row r="911" spans="1:6" ht="25.5" outlineLevel="1" x14ac:dyDescent="0.2">
      <c r="A911" s="36">
        <v>1</v>
      </c>
      <c r="B911" s="41" t="s">
        <v>1362</v>
      </c>
      <c r="C911" s="36"/>
      <c r="D911" s="36"/>
      <c r="E911" s="36"/>
      <c r="F911" s="36"/>
    </row>
    <row r="912" spans="1:6" ht="25.5" outlineLevel="1" x14ac:dyDescent="0.2">
      <c r="A912" s="36">
        <v>2</v>
      </c>
      <c r="B912" s="41" t="s">
        <v>1363</v>
      </c>
      <c r="C912" s="36"/>
      <c r="D912" s="36"/>
      <c r="E912" s="36"/>
      <c r="F912" s="36"/>
    </row>
    <row r="913" spans="1:6" ht="25.5" outlineLevel="1" x14ac:dyDescent="0.2">
      <c r="A913" s="36">
        <v>3</v>
      </c>
      <c r="B913" s="41" t="s">
        <v>1364</v>
      </c>
      <c r="C913" s="36"/>
      <c r="D913" s="36"/>
      <c r="E913" s="36"/>
      <c r="F913" s="36"/>
    </row>
    <row r="914" spans="1:6" ht="25.5" outlineLevel="1" x14ac:dyDescent="0.2">
      <c r="A914" s="36">
        <v>4</v>
      </c>
      <c r="B914" s="41" t="s">
        <v>1365</v>
      </c>
      <c r="C914" s="36"/>
      <c r="D914" s="36"/>
      <c r="E914" s="36"/>
      <c r="F914" s="36"/>
    </row>
    <row r="915" spans="1:6" ht="25.5" outlineLevel="1" x14ac:dyDescent="0.2">
      <c r="A915" s="36">
        <v>5</v>
      </c>
      <c r="B915" s="41" t="s">
        <v>1366</v>
      </c>
      <c r="C915" s="36"/>
      <c r="D915" s="36"/>
      <c r="E915" s="36"/>
      <c r="F915" s="36"/>
    </row>
    <row r="916" spans="1:6" ht="25.5" outlineLevel="1" x14ac:dyDescent="0.2">
      <c r="A916" s="36">
        <v>6</v>
      </c>
      <c r="B916" s="41" t="s">
        <v>1367</v>
      </c>
      <c r="C916" s="36"/>
      <c r="D916" s="36"/>
      <c r="E916" s="36"/>
      <c r="F916" s="36"/>
    </row>
    <row r="917" spans="1:6" ht="38.25" outlineLevel="1" x14ac:dyDescent="0.2">
      <c r="A917" s="36">
        <v>7</v>
      </c>
      <c r="B917" s="41" t="s">
        <v>1368</v>
      </c>
      <c r="C917" s="36"/>
      <c r="D917" s="36"/>
      <c r="E917" s="36"/>
      <c r="F917" s="36"/>
    </row>
    <row r="918" spans="1:6" outlineLevel="1" x14ac:dyDescent="0.2">
      <c r="A918" s="36"/>
      <c r="B918" s="36"/>
      <c r="C918" s="36"/>
      <c r="D918" s="36"/>
      <c r="E918" s="36"/>
      <c r="F918" s="36"/>
    </row>
    <row r="919" spans="1:6" outlineLevel="1" x14ac:dyDescent="0.2">
      <c r="A919" s="37" t="s">
        <v>36</v>
      </c>
      <c r="B919" s="38"/>
      <c r="C919" s="36"/>
      <c r="D919" s="36"/>
      <c r="E919" s="36"/>
      <c r="F919" s="36"/>
    </row>
    <row r="920" spans="1:6" ht="25.5" outlineLevel="1" x14ac:dyDescent="0.2">
      <c r="A920" s="36">
        <v>1</v>
      </c>
      <c r="B920" s="41" t="s">
        <v>1369</v>
      </c>
      <c r="C920" s="36"/>
      <c r="D920" s="36"/>
      <c r="E920" s="36"/>
      <c r="F920" s="36"/>
    </row>
    <row r="921" spans="1:6" ht="25.5" outlineLevel="1" x14ac:dyDescent="0.2">
      <c r="A921" s="36">
        <v>2</v>
      </c>
      <c r="B921" s="41" t="s">
        <v>1363</v>
      </c>
      <c r="C921" s="36"/>
      <c r="D921" s="36"/>
      <c r="E921" s="36"/>
      <c r="F921" s="36"/>
    </row>
    <row r="922" spans="1:6" ht="25.5" outlineLevel="1" x14ac:dyDescent="0.2">
      <c r="A922" s="36">
        <v>3</v>
      </c>
      <c r="B922" s="41" t="s">
        <v>1364</v>
      </c>
      <c r="C922" s="36"/>
      <c r="D922" s="36"/>
      <c r="E922" s="36"/>
      <c r="F922" s="36"/>
    </row>
    <row r="923" spans="1:6" ht="25.5" outlineLevel="1" x14ac:dyDescent="0.2">
      <c r="A923" s="36">
        <v>4</v>
      </c>
      <c r="B923" s="41" t="s">
        <v>1365</v>
      </c>
      <c r="C923" s="36"/>
      <c r="D923" s="36"/>
      <c r="E923" s="36"/>
      <c r="F923" s="36"/>
    </row>
    <row r="924" spans="1:6" ht="25.5" outlineLevel="1" x14ac:dyDescent="0.2">
      <c r="A924" s="36">
        <v>5</v>
      </c>
      <c r="B924" s="41" t="s">
        <v>1366</v>
      </c>
      <c r="C924" s="36"/>
      <c r="D924" s="36"/>
      <c r="E924" s="36"/>
      <c r="F924" s="36"/>
    </row>
    <row r="925" spans="1:6" ht="25.5" outlineLevel="1" x14ac:dyDescent="0.2">
      <c r="A925" s="36">
        <v>6</v>
      </c>
      <c r="B925" s="41" t="s">
        <v>1367</v>
      </c>
      <c r="C925" s="36"/>
      <c r="D925" s="36"/>
      <c r="E925" s="36"/>
      <c r="F925" s="36"/>
    </row>
    <row r="926" spans="1:6" ht="38.25" outlineLevel="1" x14ac:dyDescent="0.2">
      <c r="A926" s="36">
        <v>7</v>
      </c>
      <c r="B926" s="41" t="s">
        <v>1368</v>
      </c>
      <c r="C926" s="36"/>
      <c r="D926" s="36"/>
      <c r="E926" s="36"/>
      <c r="F926" s="36"/>
    </row>
    <row r="927" spans="1:6" outlineLevel="1" x14ac:dyDescent="0.2">
      <c r="A927" s="36"/>
      <c r="B927" s="36"/>
      <c r="C927" s="36"/>
      <c r="D927" s="36"/>
      <c r="E927" s="36"/>
      <c r="F927" s="36"/>
    </row>
    <row r="928" spans="1:6" outlineLevel="1" x14ac:dyDescent="0.2">
      <c r="A928" s="37" t="s">
        <v>40</v>
      </c>
      <c r="B928" s="38"/>
      <c r="C928" s="36"/>
      <c r="D928" s="36"/>
      <c r="E928" s="36"/>
      <c r="F928" s="36"/>
    </row>
    <row r="929" spans="1:6" ht="25.5" outlineLevel="1" x14ac:dyDescent="0.2">
      <c r="A929" s="36">
        <v>1</v>
      </c>
      <c r="B929" s="41" t="s">
        <v>1370</v>
      </c>
      <c r="C929" s="36"/>
      <c r="D929" s="36"/>
      <c r="E929" s="36"/>
      <c r="F929" s="36"/>
    </row>
    <row r="930" spans="1:6" ht="25.5" outlineLevel="1" x14ac:dyDescent="0.2">
      <c r="A930" s="36">
        <v>2</v>
      </c>
      <c r="B930" s="41" t="s">
        <v>1371</v>
      </c>
      <c r="C930" s="36"/>
      <c r="D930" s="36"/>
      <c r="E930" s="36"/>
      <c r="F930" s="36"/>
    </row>
    <row r="931" spans="1:6" ht="25.5" outlineLevel="1" x14ac:dyDescent="0.2">
      <c r="A931" s="36">
        <v>3</v>
      </c>
      <c r="B931" s="41" t="s">
        <v>1372</v>
      </c>
      <c r="C931" s="36"/>
      <c r="D931" s="36"/>
      <c r="E931" s="36"/>
      <c r="F931" s="36"/>
    </row>
    <row r="932" spans="1:6" ht="25.5" outlineLevel="1" x14ac:dyDescent="0.2">
      <c r="A932" s="36">
        <v>4</v>
      </c>
      <c r="B932" s="41" t="s">
        <v>1373</v>
      </c>
      <c r="C932" s="36"/>
      <c r="D932" s="36"/>
      <c r="E932" s="36"/>
      <c r="F932" s="36"/>
    </row>
    <row r="933" spans="1:6" ht="38.25" outlineLevel="1" x14ac:dyDescent="0.2">
      <c r="A933" s="36">
        <v>5</v>
      </c>
      <c r="B933" s="41" t="s">
        <v>1374</v>
      </c>
      <c r="C933" s="36"/>
      <c r="D933" s="36"/>
      <c r="E933" s="36"/>
      <c r="F933" s="36"/>
    </row>
    <row r="934" spans="1:6" ht="25.5" outlineLevel="1" x14ac:dyDescent="0.2">
      <c r="A934" s="36">
        <v>6</v>
      </c>
      <c r="B934" s="41" t="s">
        <v>1375</v>
      </c>
      <c r="C934" s="36"/>
      <c r="D934" s="36"/>
      <c r="E934" s="36"/>
      <c r="F934" s="36"/>
    </row>
    <row r="935" spans="1:6" outlineLevel="1" x14ac:dyDescent="0.2">
      <c r="A935" s="36">
        <v>7</v>
      </c>
      <c r="B935" s="41" t="s">
        <v>1376</v>
      </c>
      <c r="C935" s="36"/>
      <c r="D935" s="36"/>
      <c r="E935" s="36"/>
      <c r="F935" s="36"/>
    </row>
    <row r="936" spans="1:6" outlineLevel="1" x14ac:dyDescent="0.2">
      <c r="A936" s="36"/>
      <c r="B936" s="36"/>
      <c r="C936" s="36"/>
      <c r="D936" s="36"/>
      <c r="E936" s="36"/>
      <c r="F936" s="36"/>
    </row>
    <row r="937" spans="1:6" outlineLevel="1" x14ac:dyDescent="0.2">
      <c r="A937" s="37" t="s">
        <v>43</v>
      </c>
      <c r="B937" s="38"/>
      <c r="C937" s="36"/>
      <c r="D937" s="36"/>
      <c r="E937" s="36"/>
      <c r="F937" s="36"/>
    </row>
    <row r="938" spans="1:6" ht="25.5" outlineLevel="1" x14ac:dyDescent="0.2">
      <c r="A938" s="36">
        <v>1</v>
      </c>
      <c r="B938" s="41" t="s">
        <v>1377</v>
      </c>
      <c r="C938" s="36"/>
      <c r="D938" s="36"/>
      <c r="E938" s="36"/>
      <c r="F938" s="36"/>
    </row>
    <row r="939" spans="1:6" outlineLevel="1" x14ac:dyDescent="0.2">
      <c r="A939" s="36">
        <v>2</v>
      </c>
      <c r="B939" s="41" t="s">
        <v>1378</v>
      </c>
      <c r="C939" s="36"/>
      <c r="D939" s="36"/>
      <c r="E939" s="36"/>
      <c r="F939" s="36"/>
    </row>
    <row r="940" spans="1:6" ht="25.5" outlineLevel="1" x14ac:dyDescent="0.2">
      <c r="A940" s="36">
        <v>3</v>
      </c>
      <c r="B940" s="41" t="s">
        <v>1379</v>
      </c>
      <c r="C940" s="36"/>
      <c r="D940" s="36"/>
      <c r="E940" s="36"/>
      <c r="F940" s="36"/>
    </row>
    <row r="941" spans="1:6" ht="38.25" outlineLevel="1" x14ac:dyDescent="0.2">
      <c r="A941" s="36">
        <v>4</v>
      </c>
      <c r="B941" s="41" t="s">
        <v>1380</v>
      </c>
      <c r="C941" s="36"/>
      <c r="D941" s="36"/>
      <c r="E941" s="36"/>
      <c r="F941" s="36"/>
    </row>
    <row r="942" spans="1:6" outlineLevel="1" x14ac:dyDescent="0.2">
      <c r="A942" s="36">
        <v>5</v>
      </c>
      <c r="B942" s="41" t="s">
        <v>1381</v>
      </c>
      <c r="C942" s="36"/>
      <c r="D942" s="36"/>
      <c r="E942" s="36"/>
      <c r="F942" s="36"/>
    </row>
    <row r="943" spans="1:6" outlineLevel="1" x14ac:dyDescent="0.2">
      <c r="A943" s="36"/>
      <c r="B943" s="36"/>
      <c r="C943" s="36"/>
      <c r="D943" s="36"/>
      <c r="E943" s="36"/>
      <c r="F943" s="36"/>
    </row>
    <row r="944" spans="1:6" outlineLevel="1" x14ac:dyDescent="0.2">
      <c r="A944" s="37" t="s">
        <v>45</v>
      </c>
      <c r="B944" s="38"/>
      <c r="C944" s="36"/>
      <c r="D944" s="36"/>
      <c r="E944" s="36"/>
      <c r="F944" s="36"/>
    </row>
    <row r="945" spans="1:6" ht="25.5" outlineLevel="1" x14ac:dyDescent="0.2">
      <c r="A945" s="36">
        <v>1</v>
      </c>
      <c r="B945" s="41" t="s">
        <v>1382</v>
      </c>
      <c r="C945" s="36"/>
      <c r="D945" s="36"/>
      <c r="E945" s="36"/>
      <c r="F945" s="36"/>
    </row>
    <row r="946" spans="1:6" outlineLevel="1" x14ac:dyDescent="0.2">
      <c r="A946" s="36">
        <v>2</v>
      </c>
      <c r="B946" s="41" t="s">
        <v>1383</v>
      </c>
      <c r="C946" s="36"/>
      <c r="D946" s="36"/>
      <c r="E946" s="36"/>
      <c r="F946" s="36"/>
    </row>
    <row r="947" spans="1:6" ht="25.5" outlineLevel="1" x14ac:dyDescent="0.2">
      <c r="A947" s="36">
        <v>3</v>
      </c>
      <c r="B947" s="41" t="s">
        <v>1384</v>
      </c>
      <c r="C947" s="36"/>
      <c r="D947" s="36"/>
      <c r="E947" s="36"/>
      <c r="F947" s="36"/>
    </row>
    <row r="948" spans="1:6" outlineLevel="1" x14ac:dyDescent="0.2">
      <c r="A948" s="36">
        <v>4</v>
      </c>
      <c r="B948" s="41" t="s">
        <v>1385</v>
      </c>
      <c r="C948" s="36"/>
      <c r="D948" s="36"/>
      <c r="E948" s="36"/>
      <c r="F948" s="36"/>
    </row>
    <row r="949" spans="1:6" outlineLevel="1" x14ac:dyDescent="0.2">
      <c r="A949" s="36"/>
      <c r="B949" s="36"/>
      <c r="C949" s="36"/>
      <c r="D949" s="36"/>
      <c r="E949" s="36"/>
      <c r="F949" s="36"/>
    </row>
    <row r="950" spans="1:6" outlineLevel="1" x14ac:dyDescent="0.2">
      <c r="A950" s="37" t="s">
        <v>47</v>
      </c>
      <c r="B950" s="38"/>
      <c r="C950" s="36"/>
      <c r="D950" s="36"/>
      <c r="E950" s="36"/>
      <c r="F950" s="36"/>
    </row>
    <row r="951" spans="1:6" ht="25.5" outlineLevel="1" x14ac:dyDescent="0.2">
      <c r="A951" s="36">
        <v>1</v>
      </c>
      <c r="B951" s="41" t="s">
        <v>1386</v>
      </c>
      <c r="C951" s="36"/>
      <c r="D951" s="36"/>
      <c r="E951" s="36"/>
      <c r="F951" s="36"/>
    </row>
    <row r="952" spans="1:6" ht="25.5" outlineLevel="1" x14ac:dyDescent="0.2">
      <c r="A952" s="36">
        <v>2</v>
      </c>
      <c r="B952" s="41" t="s">
        <v>1387</v>
      </c>
      <c r="C952" s="36"/>
      <c r="D952" s="36"/>
      <c r="E952" s="36"/>
      <c r="F952" s="36"/>
    </row>
    <row r="953" spans="1:6" outlineLevel="1" x14ac:dyDescent="0.2">
      <c r="A953" s="36">
        <v>3</v>
      </c>
      <c r="B953" s="41" t="s">
        <v>1388</v>
      </c>
      <c r="C953" s="36"/>
      <c r="D953" s="36"/>
      <c r="E953" s="36"/>
      <c r="F953" s="36"/>
    </row>
    <row r="954" spans="1:6" outlineLevel="1" x14ac:dyDescent="0.2">
      <c r="A954" s="36">
        <v>4</v>
      </c>
      <c r="B954" s="41" t="s">
        <v>1389</v>
      </c>
      <c r="C954" s="36"/>
      <c r="D954" s="36"/>
      <c r="E954" s="36"/>
      <c r="F954" s="36"/>
    </row>
    <row r="955" spans="1:6" ht="25.5" outlineLevel="1" x14ac:dyDescent="0.2">
      <c r="A955" s="36">
        <v>5</v>
      </c>
      <c r="B955" s="41" t="s">
        <v>1390</v>
      </c>
      <c r="C955" s="36"/>
      <c r="D955" s="36"/>
      <c r="E955" s="36"/>
      <c r="F955" s="36"/>
    </row>
    <row r="956" spans="1:6" ht="25.5" outlineLevel="1" x14ac:dyDescent="0.2">
      <c r="A956" s="36">
        <v>6</v>
      </c>
      <c r="B956" s="41" t="s">
        <v>1391</v>
      </c>
      <c r="C956" s="36"/>
      <c r="D956" s="36"/>
      <c r="E956" s="36"/>
      <c r="F956" s="36"/>
    </row>
    <row r="957" spans="1:6" outlineLevel="1" x14ac:dyDescent="0.2">
      <c r="A957" s="36">
        <v>7</v>
      </c>
      <c r="B957" s="41" t="s">
        <v>1392</v>
      </c>
      <c r="C957" s="36"/>
      <c r="D957" s="36"/>
      <c r="E957" s="36"/>
      <c r="F957" s="36"/>
    </row>
    <row r="958" spans="1:6" outlineLevel="1" x14ac:dyDescent="0.2">
      <c r="A958" s="36"/>
      <c r="B958" s="36"/>
      <c r="C958" s="36"/>
      <c r="D958" s="36"/>
      <c r="E958" s="36"/>
      <c r="F958" s="36"/>
    </row>
    <row r="959" spans="1:6" outlineLevel="1" x14ac:dyDescent="0.2">
      <c r="A959" s="37" t="s">
        <v>49</v>
      </c>
      <c r="B959" s="38"/>
      <c r="C959" s="36"/>
      <c r="D959" s="36"/>
      <c r="E959" s="36"/>
      <c r="F959" s="36"/>
    </row>
    <row r="960" spans="1:6" ht="25.5" outlineLevel="1" x14ac:dyDescent="0.2">
      <c r="A960" s="36">
        <v>1</v>
      </c>
      <c r="B960" s="41" t="s">
        <v>1393</v>
      </c>
      <c r="C960" s="36"/>
      <c r="D960" s="36"/>
      <c r="E960" s="36"/>
      <c r="F960" s="36"/>
    </row>
    <row r="961" spans="1:6" ht="25.5" outlineLevel="1" x14ac:dyDescent="0.2">
      <c r="A961" s="36">
        <v>2</v>
      </c>
      <c r="B961" s="41" t="s">
        <v>1394</v>
      </c>
      <c r="C961" s="36"/>
      <c r="D961" s="36"/>
      <c r="E961" s="36"/>
      <c r="F961" s="36"/>
    </row>
    <row r="962" spans="1:6" outlineLevel="1" x14ac:dyDescent="0.2">
      <c r="A962" s="36">
        <v>3</v>
      </c>
      <c r="B962" s="41" t="s">
        <v>1395</v>
      </c>
      <c r="C962" s="36"/>
      <c r="D962" s="36"/>
      <c r="E962" s="36"/>
      <c r="F962" s="36"/>
    </row>
    <row r="963" spans="1:6" outlineLevel="1" x14ac:dyDescent="0.2">
      <c r="A963" s="36">
        <v>4</v>
      </c>
      <c r="B963" s="41" t="s">
        <v>1396</v>
      </c>
      <c r="C963" s="36"/>
      <c r="D963" s="36"/>
      <c r="E963" s="36"/>
      <c r="F963" s="36"/>
    </row>
    <row r="964" spans="1:6" ht="25.5" outlineLevel="1" x14ac:dyDescent="0.2">
      <c r="A964" s="36">
        <v>5</v>
      </c>
      <c r="B964" s="41" t="s">
        <v>1397</v>
      </c>
      <c r="C964" s="36"/>
      <c r="D964" s="36"/>
      <c r="E964" s="36"/>
      <c r="F964" s="36"/>
    </row>
    <row r="965" spans="1:6" ht="25.5" outlineLevel="1" x14ac:dyDescent="0.2">
      <c r="A965" s="36">
        <v>6</v>
      </c>
      <c r="B965" s="41" t="s">
        <v>1398</v>
      </c>
      <c r="C965" s="36"/>
      <c r="D965" s="36"/>
      <c r="E965" s="36"/>
      <c r="F965" s="36"/>
    </row>
    <row r="966" spans="1:6" outlineLevel="1" x14ac:dyDescent="0.2">
      <c r="A966" s="36">
        <v>7</v>
      </c>
      <c r="B966" s="41" t="s">
        <v>1399</v>
      </c>
      <c r="C966" s="36"/>
      <c r="D966" s="36"/>
      <c r="E966" s="36"/>
      <c r="F966" s="36"/>
    </row>
    <row r="967" spans="1:6" outlineLevel="1" x14ac:dyDescent="0.2">
      <c r="A967" s="36"/>
      <c r="B967" s="36"/>
      <c r="C967" s="36"/>
      <c r="D967" s="36"/>
      <c r="E967" s="36"/>
      <c r="F967" s="36"/>
    </row>
    <row r="968" spans="1:6" outlineLevel="1" x14ac:dyDescent="0.2">
      <c r="A968" s="37" t="s">
        <v>51</v>
      </c>
      <c r="B968" s="38"/>
      <c r="C968" s="36"/>
      <c r="D968" s="36"/>
      <c r="E968" s="36"/>
      <c r="F968" s="36"/>
    </row>
    <row r="969" spans="1:6" ht="25.5" outlineLevel="1" x14ac:dyDescent="0.2">
      <c r="A969" s="36">
        <v>1</v>
      </c>
      <c r="B969" s="41" t="s">
        <v>1400</v>
      </c>
      <c r="C969" s="36"/>
      <c r="D969" s="36"/>
      <c r="E969" s="36"/>
      <c r="F969" s="36"/>
    </row>
    <row r="970" spans="1:6" ht="25.5" outlineLevel="1" x14ac:dyDescent="0.2">
      <c r="A970" s="36">
        <v>2</v>
      </c>
      <c r="B970" s="41" t="s">
        <v>1401</v>
      </c>
      <c r="C970" s="36"/>
      <c r="D970" s="36"/>
      <c r="E970" s="36"/>
      <c r="F970" s="36"/>
    </row>
    <row r="971" spans="1:6" outlineLevel="1" x14ac:dyDescent="0.2">
      <c r="A971" s="36">
        <v>3</v>
      </c>
      <c r="B971" s="41" t="s">
        <v>1395</v>
      </c>
      <c r="C971" s="36"/>
      <c r="D971" s="36"/>
      <c r="E971" s="36"/>
      <c r="F971" s="36"/>
    </row>
    <row r="972" spans="1:6" outlineLevel="1" x14ac:dyDescent="0.2">
      <c r="A972" s="36">
        <v>4</v>
      </c>
      <c r="B972" s="41" t="s">
        <v>1402</v>
      </c>
      <c r="C972" s="36"/>
      <c r="D972" s="36"/>
      <c r="E972" s="36"/>
      <c r="F972" s="36"/>
    </row>
    <row r="973" spans="1:6" ht="25.5" outlineLevel="1" x14ac:dyDescent="0.2">
      <c r="A973" s="36">
        <v>5</v>
      </c>
      <c r="B973" s="41" t="s">
        <v>1403</v>
      </c>
      <c r="C973" s="36"/>
      <c r="D973" s="36"/>
      <c r="E973" s="36"/>
      <c r="F973" s="36"/>
    </row>
    <row r="974" spans="1:6" outlineLevel="1" x14ac:dyDescent="0.2">
      <c r="A974" s="36">
        <v>6</v>
      </c>
      <c r="B974" s="41" t="s">
        <v>1404</v>
      </c>
      <c r="C974" s="36"/>
      <c r="D974" s="36"/>
      <c r="E974" s="36"/>
      <c r="F974" s="36"/>
    </row>
    <row r="975" spans="1:6" outlineLevel="1" x14ac:dyDescent="0.2">
      <c r="A975" s="36">
        <v>7</v>
      </c>
      <c r="B975" s="41" t="s">
        <v>1405</v>
      </c>
      <c r="C975" s="36"/>
      <c r="D975" s="36"/>
      <c r="E975" s="36"/>
      <c r="F975" s="36"/>
    </row>
    <row r="976" spans="1:6" outlineLevel="1" x14ac:dyDescent="0.2">
      <c r="A976" s="36"/>
      <c r="B976" s="36"/>
      <c r="C976" s="36"/>
      <c r="D976" s="36"/>
      <c r="E976" s="36"/>
      <c r="F976" s="36"/>
    </row>
    <row r="977" spans="1:6" outlineLevel="1" x14ac:dyDescent="0.2">
      <c r="A977" s="37" t="s">
        <v>54</v>
      </c>
      <c r="B977" s="38"/>
      <c r="C977" s="36"/>
      <c r="D977" s="36"/>
      <c r="E977" s="36"/>
      <c r="F977" s="36"/>
    </row>
    <row r="978" spans="1:6" ht="25.5" outlineLevel="1" x14ac:dyDescent="0.2">
      <c r="A978" s="36">
        <v>1</v>
      </c>
      <c r="B978" s="41" t="s">
        <v>1406</v>
      </c>
      <c r="C978" s="36"/>
      <c r="D978" s="36"/>
      <c r="E978" s="36"/>
      <c r="F978" s="36"/>
    </row>
    <row r="979" spans="1:6" outlineLevel="1" x14ac:dyDescent="0.2">
      <c r="A979" s="36">
        <v>2</v>
      </c>
      <c r="B979" s="41" t="s">
        <v>1407</v>
      </c>
      <c r="C979" s="36"/>
      <c r="D979" s="36"/>
      <c r="E979" s="36"/>
      <c r="F979" s="36"/>
    </row>
    <row r="980" spans="1:6" outlineLevel="1" x14ac:dyDescent="0.2">
      <c r="A980" s="36">
        <v>3</v>
      </c>
      <c r="B980" s="41" t="s">
        <v>1408</v>
      </c>
      <c r="C980" s="36"/>
      <c r="D980" s="36"/>
      <c r="E980" s="36"/>
      <c r="F980" s="36"/>
    </row>
    <row r="981" spans="1:6" outlineLevel="1" x14ac:dyDescent="0.2">
      <c r="A981" s="36">
        <v>4</v>
      </c>
      <c r="B981" s="41" t="s">
        <v>1409</v>
      </c>
      <c r="C981" s="36"/>
      <c r="D981" s="36"/>
      <c r="E981" s="36"/>
      <c r="F981" s="36"/>
    </row>
    <row r="982" spans="1:6" outlineLevel="1" x14ac:dyDescent="0.2">
      <c r="A982" s="36"/>
      <c r="B982" s="36"/>
      <c r="C982" s="36"/>
      <c r="D982" s="36"/>
      <c r="E982" s="36"/>
      <c r="F982" s="36"/>
    </row>
    <row r="983" spans="1:6" outlineLevel="1" x14ac:dyDescent="0.2">
      <c r="A983" s="37" t="s">
        <v>56</v>
      </c>
      <c r="B983" s="38"/>
      <c r="C983" s="36"/>
      <c r="D983" s="36"/>
      <c r="E983" s="36"/>
      <c r="F983" s="36"/>
    </row>
    <row r="984" spans="1:6" ht="25.5" outlineLevel="1" x14ac:dyDescent="0.2">
      <c r="A984" s="36">
        <v>1</v>
      </c>
      <c r="B984" s="41" t="s">
        <v>1410</v>
      </c>
      <c r="C984" s="36"/>
      <c r="D984" s="36"/>
      <c r="E984" s="36"/>
      <c r="F984" s="36"/>
    </row>
    <row r="985" spans="1:6" outlineLevel="1" x14ac:dyDescent="0.2">
      <c r="A985" s="36">
        <v>2</v>
      </c>
      <c r="B985" s="41" t="s">
        <v>1411</v>
      </c>
      <c r="C985" s="36"/>
      <c r="D985" s="36"/>
      <c r="E985" s="36"/>
      <c r="F985" s="36"/>
    </row>
    <row r="986" spans="1:6" ht="28.5" outlineLevel="1" x14ac:dyDescent="0.2">
      <c r="A986" s="36">
        <v>3</v>
      </c>
      <c r="B986" s="42" t="s">
        <v>1412</v>
      </c>
      <c r="C986" s="36"/>
      <c r="D986" s="36"/>
      <c r="E986" s="36"/>
      <c r="F986" s="36"/>
    </row>
    <row r="987" spans="1:6" outlineLevel="1" x14ac:dyDescent="0.2">
      <c r="A987" s="36">
        <v>4</v>
      </c>
      <c r="B987" s="41" t="s">
        <v>1413</v>
      </c>
      <c r="C987" s="36"/>
      <c r="D987" s="36"/>
      <c r="E987" s="36"/>
      <c r="F987" s="36"/>
    </row>
    <row r="988" spans="1:6" ht="25.5" outlineLevel="1" x14ac:dyDescent="0.2">
      <c r="A988" s="36">
        <v>5</v>
      </c>
      <c r="B988" s="41" t="s">
        <v>1414</v>
      </c>
      <c r="C988" s="36"/>
      <c r="D988" s="36"/>
      <c r="E988" s="36"/>
      <c r="F988" s="36"/>
    </row>
    <row r="989" spans="1:6" outlineLevel="1" x14ac:dyDescent="0.2">
      <c r="A989" s="36"/>
      <c r="B989" s="36"/>
      <c r="C989" s="36"/>
      <c r="D989" s="36"/>
      <c r="E989" s="36"/>
      <c r="F989" s="36"/>
    </row>
    <row r="990" spans="1:6" outlineLevel="1" x14ac:dyDescent="0.2">
      <c r="A990" s="37" t="s">
        <v>58</v>
      </c>
      <c r="B990" s="38"/>
      <c r="C990" s="36"/>
      <c r="D990" s="36"/>
      <c r="E990" s="36"/>
      <c r="F990" s="36"/>
    </row>
    <row r="991" spans="1:6" ht="25.5" outlineLevel="1" x14ac:dyDescent="0.2">
      <c r="A991" s="36">
        <v>1</v>
      </c>
      <c r="B991" s="41" t="s">
        <v>1415</v>
      </c>
      <c r="C991" s="36"/>
      <c r="D991" s="36"/>
      <c r="E991" s="36"/>
      <c r="F991" s="36"/>
    </row>
    <row r="992" spans="1:6" outlineLevel="1" x14ac:dyDescent="0.2">
      <c r="A992" s="36">
        <v>2</v>
      </c>
      <c r="B992" s="41" t="s">
        <v>1416</v>
      </c>
      <c r="C992" s="36"/>
      <c r="D992" s="36"/>
      <c r="E992" s="36"/>
      <c r="F992" s="36"/>
    </row>
    <row r="993" spans="1:6" outlineLevel="1" x14ac:dyDescent="0.2">
      <c r="A993" s="36">
        <v>3</v>
      </c>
      <c r="B993" s="41" t="s">
        <v>1417</v>
      </c>
      <c r="C993" s="36"/>
      <c r="D993" s="36"/>
      <c r="E993" s="36"/>
      <c r="F993" s="36"/>
    </row>
    <row r="994" spans="1:6" ht="25.5" outlineLevel="1" x14ac:dyDescent="0.2">
      <c r="A994" s="36">
        <v>4</v>
      </c>
      <c r="B994" s="41" t="s">
        <v>1418</v>
      </c>
      <c r="C994" s="36"/>
      <c r="D994" s="36"/>
      <c r="E994" s="36"/>
      <c r="F994" s="36"/>
    </row>
    <row r="995" spans="1:6" ht="25.5" outlineLevel="1" x14ac:dyDescent="0.2">
      <c r="A995" s="36">
        <v>5</v>
      </c>
      <c r="B995" s="41" t="s">
        <v>1419</v>
      </c>
      <c r="C995" s="36"/>
      <c r="D995" s="36"/>
      <c r="E995" s="36"/>
      <c r="F995" s="36"/>
    </row>
    <row r="996" spans="1:6" outlineLevel="1" x14ac:dyDescent="0.2">
      <c r="A996" s="36"/>
      <c r="B996" s="36"/>
      <c r="C996" s="36"/>
      <c r="D996" s="36"/>
      <c r="E996" s="36"/>
      <c r="F996" s="36"/>
    </row>
    <row r="997" spans="1:6" outlineLevel="1" x14ac:dyDescent="0.2">
      <c r="A997" s="37" t="s">
        <v>60</v>
      </c>
      <c r="B997" s="38"/>
      <c r="C997" s="36"/>
      <c r="D997" s="36"/>
      <c r="E997" s="36"/>
      <c r="F997" s="36"/>
    </row>
    <row r="998" spans="1:6" ht="25.5" outlineLevel="1" x14ac:dyDescent="0.2">
      <c r="A998" s="36">
        <v>1</v>
      </c>
      <c r="B998" s="41" t="s">
        <v>1420</v>
      </c>
      <c r="C998" s="36"/>
      <c r="D998" s="36"/>
      <c r="E998" s="36"/>
      <c r="F998" s="36"/>
    </row>
    <row r="999" spans="1:6" outlineLevel="1" x14ac:dyDescent="0.2">
      <c r="A999" s="36">
        <v>2</v>
      </c>
      <c r="B999" s="41" t="s">
        <v>1421</v>
      </c>
      <c r="C999" s="36"/>
      <c r="D999" s="36"/>
      <c r="E999" s="36"/>
      <c r="F999" s="36"/>
    </row>
    <row r="1000" spans="1:6" outlineLevel="1" x14ac:dyDescent="0.2">
      <c r="A1000" s="36">
        <v>3</v>
      </c>
      <c r="B1000" s="41" t="s">
        <v>1422</v>
      </c>
      <c r="C1000" s="36"/>
      <c r="D1000" s="36"/>
      <c r="E1000" s="36"/>
      <c r="F1000" s="36"/>
    </row>
    <row r="1001" spans="1:6" ht="25.5" outlineLevel="1" x14ac:dyDescent="0.2">
      <c r="A1001" s="36">
        <v>4</v>
      </c>
      <c r="B1001" s="41" t="s">
        <v>1423</v>
      </c>
      <c r="C1001" s="36"/>
      <c r="D1001" s="36"/>
      <c r="E1001" s="36"/>
      <c r="F1001" s="36"/>
    </row>
    <row r="1002" spans="1:6" ht="25.5" outlineLevel="1" x14ac:dyDescent="0.2">
      <c r="A1002" s="36">
        <v>5</v>
      </c>
      <c r="B1002" s="41" t="s">
        <v>1424</v>
      </c>
      <c r="C1002" s="36"/>
      <c r="D1002" s="36"/>
      <c r="E1002" s="36"/>
      <c r="F1002" s="36"/>
    </row>
    <row r="1003" spans="1:6" outlineLevel="1" x14ac:dyDescent="0.2">
      <c r="A1003" s="36"/>
      <c r="B1003" s="36"/>
      <c r="C1003" s="36"/>
      <c r="D1003" s="36"/>
      <c r="E1003" s="36"/>
      <c r="F1003" s="36"/>
    </row>
    <row r="1004" spans="1:6" outlineLevel="1" x14ac:dyDescent="0.2">
      <c r="A1004" s="37" t="s">
        <v>62</v>
      </c>
      <c r="B1004" s="38"/>
      <c r="C1004" s="36"/>
      <c r="D1004" s="36"/>
      <c r="E1004" s="36"/>
      <c r="F1004" s="36"/>
    </row>
    <row r="1005" spans="1:6" outlineLevel="1" x14ac:dyDescent="0.2">
      <c r="A1005" s="36">
        <v>1</v>
      </c>
      <c r="B1005" s="41" t="s">
        <v>1425</v>
      </c>
      <c r="C1005" s="36"/>
      <c r="D1005" s="36"/>
      <c r="E1005" s="36"/>
      <c r="F1005" s="36"/>
    </row>
    <row r="1006" spans="1:6" outlineLevel="1" x14ac:dyDescent="0.2">
      <c r="A1006" s="36">
        <v>2</v>
      </c>
      <c r="B1006" s="41" t="s">
        <v>1426</v>
      </c>
      <c r="C1006" s="36"/>
      <c r="D1006" s="36"/>
      <c r="E1006" s="36"/>
      <c r="F1006" s="36"/>
    </row>
    <row r="1007" spans="1:6" ht="25.5" outlineLevel="1" x14ac:dyDescent="0.2">
      <c r="A1007" s="36">
        <v>3</v>
      </c>
      <c r="B1007" s="41" t="s">
        <v>1427</v>
      </c>
      <c r="C1007" s="36"/>
      <c r="D1007" s="36"/>
      <c r="E1007" s="36"/>
      <c r="F1007" s="36"/>
    </row>
    <row r="1008" spans="1:6" ht="25.5" outlineLevel="1" x14ac:dyDescent="0.2">
      <c r="A1008" s="36">
        <v>4</v>
      </c>
      <c r="B1008" s="41" t="s">
        <v>1428</v>
      </c>
      <c r="C1008" s="36"/>
      <c r="D1008" s="36"/>
      <c r="E1008" s="36"/>
      <c r="F1008" s="36"/>
    </row>
    <row r="1009" spans="1:6" ht="25.5" outlineLevel="1" x14ac:dyDescent="0.2">
      <c r="A1009" s="36">
        <v>5</v>
      </c>
      <c r="B1009" s="41" t="s">
        <v>1429</v>
      </c>
      <c r="C1009" s="36"/>
      <c r="D1009" s="36"/>
      <c r="E1009" s="36"/>
      <c r="F1009" s="36"/>
    </row>
    <row r="1010" spans="1:6" ht="25.5" outlineLevel="1" x14ac:dyDescent="0.2">
      <c r="A1010" s="36">
        <v>6</v>
      </c>
      <c r="B1010" s="41" t="s">
        <v>1430</v>
      </c>
      <c r="C1010" s="36"/>
      <c r="D1010" s="36"/>
      <c r="E1010" s="36"/>
      <c r="F1010" s="36"/>
    </row>
    <row r="1011" spans="1:6" outlineLevel="1" x14ac:dyDescent="0.2">
      <c r="A1011" s="36"/>
      <c r="B1011" s="36"/>
      <c r="C1011" s="36"/>
      <c r="D1011" s="36"/>
      <c r="E1011" s="36"/>
      <c r="F1011" s="36"/>
    </row>
    <row r="1012" spans="1:6" outlineLevel="1" x14ac:dyDescent="0.2">
      <c r="A1012" s="37" t="s">
        <v>65</v>
      </c>
      <c r="B1012" s="38"/>
      <c r="C1012" s="36"/>
      <c r="D1012" s="36"/>
      <c r="E1012" s="36"/>
      <c r="F1012" s="36"/>
    </row>
    <row r="1013" spans="1:6" ht="25.5" outlineLevel="1" x14ac:dyDescent="0.2">
      <c r="A1013" s="36">
        <v>1</v>
      </c>
      <c r="B1013" s="41" t="s">
        <v>1431</v>
      </c>
      <c r="C1013" s="36"/>
      <c r="D1013" s="36"/>
      <c r="E1013" s="36"/>
      <c r="F1013" s="36"/>
    </row>
    <row r="1014" spans="1:6" outlineLevel="1" x14ac:dyDescent="0.2">
      <c r="A1014" s="36">
        <v>2</v>
      </c>
      <c r="B1014" s="41" t="s">
        <v>1432</v>
      </c>
      <c r="C1014" s="36"/>
      <c r="D1014" s="36"/>
      <c r="E1014" s="36"/>
      <c r="F1014" s="36"/>
    </row>
    <row r="1015" spans="1:6" outlineLevel="1" x14ac:dyDescent="0.2">
      <c r="A1015" s="36">
        <v>3</v>
      </c>
      <c r="B1015" s="41" t="s">
        <v>1433</v>
      </c>
      <c r="C1015" s="36"/>
      <c r="D1015" s="36"/>
      <c r="E1015" s="36"/>
      <c r="F1015" s="36"/>
    </row>
    <row r="1016" spans="1:6" outlineLevel="1" x14ac:dyDescent="0.2">
      <c r="A1016" s="36">
        <v>4</v>
      </c>
      <c r="B1016" s="41" t="s">
        <v>1434</v>
      </c>
      <c r="C1016" s="36"/>
      <c r="D1016" s="36"/>
      <c r="E1016" s="36"/>
      <c r="F1016" s="36"/>
    </row>
    <row r="1017" spans="1:6" outlineLevel="1" x14ac:dyDescent="0.2">
      <c r="A1017" s="36"/>
      <c r="B1017" s="36"/>
      <c r="C1017" s="36"/>
      <c r="D1017" s="36"/>
      <c r="E1017" s="36"/>
      <c r="F1017" s="36"/>
    </row>
    <row r="1018" spans="1:6" outlineLevel="1" x14ac:dyDescent="0.2">
      <c r="A1018" s="37" t="s">
        <v>67</v>
      </c>
      <c r="B1018" s="38"/>
      <c r="C1018" s="36"/>
      <c r="D1018" s="36"/>
      <c r="E1018" s="36"/>
      <c r="F1018" s="36"/>
    </row>
    <row r="1019" spans="1:6" ht="25.5" outlineLevel="1" x14ac:dyDescent="0.2">
      <c r="A1019" s="36">
        <v>1</v>
      </c>
      <c r="B1019" s="41" t="s">
        <v>1435</v>
      </c>
      <c r="C1019" s="36"/>
      <c r="D1019" s="36"/>
      <c r="E1019" s="36"/>
      <c r="F1019" s="36"/>
    </row>
    <row r="1020" spans="1:6" outlineLevel="1" x14ac:dyDescent="0.2">
      <c r="A1020" s="36">
        <v>2</v>
      </c>
      <c r="B1020" s="41" t="s">
        <v>1436</v>
      </c>
      <c r="C1020" s="36"/>
      <c r="D1020" s="36"/>
      <c r="E1020" s="36"/>
      <c r="F1020" s="36"/>
    </row>
    <row r="1021" spans="1:6" ht="25.5" outlineLevel="1" x14ac:dyDescent="0.2">
      <c r="A1021" s="36">
        <v>3</v>
      </c>
      <c r="B1021" s="41" t="s">
        <v>1437</v>
      </c>
      <c r="C1021" s="36"/>
      <c r="D1021" s="36"/>
      <c r="E1021" s="36"/>
      <c r="F1021" s="36"/>
    </row>
    <row r="1022" spans="1:6" outlineLevel="1" x14ac:dyDescent="0.2">
      <c r="A1022" s="36">
        <v>4</v>
      </c>
      <c r="B1022" s="41" t="s">
        <v>1438</v>
      </c>
      <c r="C1022" s="36"/>
      <c r="D1022" s="36"/>
      <c r="E1022" s="36"/>
      <c r="F1022" s="36"/>
    </row>
    <row r="1023" spans="1:6" ht="25.5" outlineLevel="1" x14ac:dyDescent="0.2">
      <c r="A1023" s="36">
        <v>5</v>
      </c>
      <c r="B1023" s="41" t="s">
        <v>1439</v>
      </c>
      <c r="C1023" s="36"/>
      <c r="D1023" s="36"/>
      <c r="E1023" s="36"/>
      <c r="F1023" s="36"/>
    </row>
    <row r="1024" spans="1:6" outlineLevel="1" x14ac:dyDescent="0.2">
      <c r="A1024" s="36"/>
      <c r="B1024" s="36"/>
      <c r="C1024" s="36"/>
      <c r="D1024" s="36"/>
      <c r="E1024" s="36"/>
      <c r="F1024" s="36"/>
    </row>
    <row r="1025" spans="1:6" outlineLevel="1" x14ac:dyDescent="0.2">
      <c r="A1025" s="37" t="s">
        <v>70</v>
      </c>
      <c r="B1025" s="38"/>
      <c r="C1025" s="36"/>
      <c r="D1025" s="36"/>
      <c r="E1025" s="36"/>
      <c r="F1025" s="36"/>
    </row>
    <row r="1026" spans="1:6" ht="25.5" outlineLevel="1" x14ac:dyDescent="0.2">
      <c r="A1026" s="36">
        <v>1</v>
      </c>
      <c r="B1026" s="41" t="s">
        <v>1440</v>
      </c>
      <c r="C1026" s="36"/>
      <c r="D1026" s="36"/>
      <c r="E1026" s="36"/>
      <c r="F1026" s="36"/>
    </row>
    <row r="1027" spans="1:6" ht="38.25" outlineLevel="1" x14ac:dyDescent="0.2">
      <c r="A1027" s="36">
        <v>2</v>
      </c>
      <c r="B1027" s="41" t="s">
        <v>1441</v>
      </c>
      <c r="C1027" s="36"/>
      <c r="D1027" s="36"/>
      <c r="E1027" s="36"/>
      <c r="F1027" s="36"/>
    </row>
    <row r="1028" spans="1:6" ht="25.5" outlineLevel="1" x14ac:dyDescent="0.2">
      <c r="A1028" s="36">
        <v>3</v>
      </c>
      <c r="B1028" s="41" t="s">
        <v>1442</v>
      </c>
      <c r="C1028" s="36"/>
      <c r="D1028" s="36"/>
      <c r="E1028" s="36"/>
      <c r="F1028" s="36"/>
    </row>
    <row r="1029" spans="1:6" ht="25.5" outlineLevel="1" x14ac:dyDescent="0.2">
      <c r="A1029" s="36">
        <v>4</v>
      </c>
      <c r="B1029" s="41" t="s">
        <v>1443</v>
      </c>
      <c r="C1029" s="36"/>
      <c r="D1029" s="36"/>
      <c r="E1029" s="36"/>
      <c r="F1029" s="36"/>
    </row>
    <row r="1030" spans="1:6" ht="25.5" outlineLevel="1" x14ac:dyDescent="0.2">
      <c r="A1030" s="36">
        <v>5</v>
      </c>
      <c r="B1030" s="41" t="s">
        <v>1444</v>
      </c>
      <c r="C1030" s="36"/>
      <c r="D1030" s="36"/>
      <c r="E1030" s="36"/>
      <c r="F1030" s="36"/>
    </row>
    <row r="1031" spans="1:6" ht="25.5" outlineLevel="1" x14ac:dyDescent="0.2">
      <c r="A1031" s="36">
        <v>6</v>
      </c>
      <c r="B1031" s="41" t="s">
        <v>1445</v>
      </c>
      <c r="C1031" s="36"/>
      <c r="D1031" s="36"/>
      <c r="E1031" s="36"/>
      <c r="F1031" s="36"/>
    </row>
    <row r="1032" spans="1:6" ht="25.5" outlineLevel="1" x14ac:dyDescent="0.2">
      <c r="A1032" s="36">
        <v>7</v>
      </c>
      <c r="B1032" s="41" t="s">
        <v>1446</v>
      </c>
      <c r="C1032" s="36"/>
      <c r="D1032" s="36"/>
      <c r="E1032" s="36"/>
      <c r="F1032" s="36"/>
    </row>
    <row r="1033" spans="1:6" ht="38.25" outlineLevel="1" x14ac:dyDescent="0.2">
      <c r="A1033" s="36">
        <v>8</v>
      </c>
      <c r="B1033" s="41" t="s">
        <v>1447</v>
      </c>
      <c r="C1033" s="36"/>
      <c r="D1033" s="36"/>
      <c r="E1033" s="36"/>
      <c r="F1033" s="36"/>
    </row>
    <row r="1034" spans="1:6" ht="25.5" outlineLevel="1" x14ac:dyDescent="0.2">
      <c r="A1034" s="36">
        <v>9</v>
      </c>
      <c r="B1034" s="41" t="s">
        <v>1448</v>
      </c>
      <c r="C1034" s="36"/>
      <c r="D1034" s="36"/>
      <c r="E1034" s="36"/>
      <c r="F1034" s="36"/>
    </row>
    <row r="1035" spans="1:6" ht="25.5" outlineLevel="1" x14ac:dyDescent="0.2">
      <c r="A1035" s="36">
        <v>10</v>
      </c>
      <c r="B1035" s="41" t="s">
        <v>1449</v>
      </c>
      <c r="C1035" s="36"/>
      <c r="D1035" s="36"/>
      <c r="E1035" s="36"/>
      <c r="F1035" s="36"/>
    </row>
    <row r="1036" spans="1:6" ht="25.5" outlineLevel="1" x14ac:dyDescent="0.2">
      <c r="A1036" s="36">
        <v>11</v>
      </c>
      <c r="B1036" s="41" t="s">
        <v>1450</v>
      </c>
      <c r="C1036" s="36"/>
      <c r="D1036" s="36"/>
      <c r="E1036" s="36"/>
      <c r="F1036" s="36"/>
    </row>
    <row r="1037" spans="1:6" ht="38.25" outlineLevel="1" x14ac:dyDescent="0.2">
      <c r="A1037" s="36">
        <v>12</v>
      </c>
      <c r="B1037" s="41" t="s">
        <v>1451</v>
      </c>
      <c r="C1037" s="36"/>
      <c r="D1037" s="36"/>
      <c r="E1037" s="36"/>
      <c r="F1037" s="36"/>
    </row>
    <row r="1038" spans="1:6" ht="51" outlineLevel="1" x14ac:dyDescent="0.2">
      <c r="A1038" s="36">
        <v>13</v>
      </c>
      <c r="B1038" s="41" t="s">
        <v>1452</v>
      </c>
      <c r="C1038" s="36"/>
      <c r="D1038" s="36"/>
      <c r="E1038" s="36"/>
      <c r="F1038" s="36"/>
    </row>
    <row r="1039" spans="1:6" ht="38.25" outlineLevel="1" x14ac:dyDescent="0.2">
      <c r="A1039" s="36">
        <v>14</v>
      </c>
      <c r="B1039" s="41" t="s">
        <v>1453</v>
      </c>
      <c r="C1039" s="36"/>
      <c r="D1039" s="36"/>
      <c r="E1039" s="36"/>
      <c r="F1039" s="36"/>
    </row>
    <row r="1040" spans="1:6" ht="38.25" outlineLevel="1" x14ac:dyDescent="0.2">
      <c r="A1040" s="36">
        <v>15</v>
      </c>
      <c r="B1040" s="41" t="s">
        <v>1454</v>
      </c>
      <c r="C1040" s="36"/>
      <c r="D1040" s="36"/>
      <c r="E1040" s="36"/>
      <c r="F1040" s="36"/>
    </row>
    <row r="1041" spans="1:6" ht="25.5" outlineLevel="1" x14ac:dyDescent="0.2">
      <c r="A1041" s="36">
        <v>16</v>
      </c>
      <c r="B1041" s="41" t="s">
        <v>1455</v>
      </c>
      <c r="C1041" s="36"/>
      <c r="D1041" s="36"/>
      <c r="E1041" s="36"/>
      <c r="F1041" s="36"/>
    </row>
    <row r="1042" spans="1:6" outlineLevel="1" x14ac:dyDescent="0.2">
      <c r="A1042" s="36"/>
      <c r="B1042" s="36"/>
      <c r="C1042" s="36"/>
      <c r="D1042" s="36"/>
      <c r="E1042" s="36"/>
      <c r="F1042" s="36"/>
    </row>
    <row r="1043" spans="1:6" outlineLevel="1" x14ac:dyDescent="0.2">
      <c r="A1043" s="37" t="s">
        <v>73</v>
      </c>
      <c r="B1043" s="38"/>
      <c r="C1043" s="36"/>
      <c r="D1043" s="36"/>
      <c r="E1043" s="36"/>
      <c r="F1043" s="36"/>
    </row>
    <row r="1044" spans="1:6" ht="25.5" outlineLevel="1" x14ac:dyDescent="0.2">
      <c r="A1044" s="36">
        <v>1</v>
      </c>
      <c r="B1044" s="41" t="s">
        <v>1456</v>
      </c>
      <c r="C1044" s="36"/>
      <c r="D1044" s="36"/>
      <c r="E1044" s="36"/>
      <c r="F1044" s="36"/>
    </row>
    <row r="1045" spans="1:6" ht="25.5" outlineLevel="1" x14ac:dyDescent="0.2">
      <c r="A1045" s="36">
        <v>2</v>
      </c>
      <c r="B1045" s="41" t="s">
        <v>1457</v>
      </c>
      <c r="C1045" s="36"/>
      <c r="D1045" s="36"/>
      <c r="E1045" s="36"/>
      <c r="F1045" s="36"/>
    </row>
    <row r="1046" spans="1:6" outlineLevel="1" x14ac:dyDescent="0.2">
      <c r="A1046" s="36">
        <v>3</v>
      </c>
      <c r="B1046" s="41" t="s">
        <v>1458</v>
      </c>
      <c r="C1046" s="36"/>
      <c r="D1046" s="36"/>
      <c r="E1046" s="36"/>
      <c r="F1046" s="36"/>
    </row>
    <row r="1047" spans="1:6" ht="25.5" outlineLevel="1" x14ac:dyDescent="0.2">
      <c r="A1047" s="36">
        <v>4</v>
      </c>
      <c r="B1047" s="41" t="s">
        <v>1459</v>
      </c>
      <c r="C1047" s="36"/>
      <c r="D1047" s="36"/>
      <c r="E1047" s="36"/>
      <c r="F1047" s="36"/>
    </row>
    <row r="1048" spans="1:6" ht="38.25" outlineLevel="1" x14ac:dyDescent="0.2">
      <c r="A1048" s="36">
        <v>5</v>
      </c>
      <c r="B1048" s="41" t="s">
        <v>1460</v>
      </c>
      <c r="C1048" s="36"/>
      <c r="D1048" s="36"/>
      <c r="E1048" s="36"/>
      <c r="F1048" s="36"/>
    </row>
    <row r="1049" spans="1:6" outlineLevel="1" x14ac:dyDescent="0.2">
      <c r="A1049" s="36">
        <v>6</v>
      </c>
      <c r="B1049" s="41" t="s">
        <v>1461</v>
      </c>
      <c r="C1049" s="36"/>
      <c r="D1049" s="36"/>
      <c r="E1049" s="36"/>
      <c r="F1049" s="36"/>
    </row>
    <row r="1050" spans="1:6" outlineLevel="1" x14ac:dyDescent="0.2">
      <c r="A1050" s="36"/>
      <c r="B1050" s="36"/>
      <c r="C1050" s="36"/>
      <c r="D1050" s="36"/>
      <c r="E1050" s="36"/>
      <c r="F1050" s="36"/>
    </row>
    <row r="1051" spans="1:6" outlineLevel="1" x14ac:dyDescent="0.2">
      <c r="A1051" s="37" t="s">
        <v>75</v>
      </c>
      <c r="B1051" s="38"/>
      <c r="C1051" s="36"/>
      <c r="D1051" s="36"/>
      <c r="E1051" s="36"/>
      <c r="F1051" s="36"/>
    </row>
    <row r="1052" spans="1:6" ht="25.5" outlineLevel="1" x14ac:dyDescent="0.2">
      <c r="A1052" s="36">
        <v>1</v>
      </c>
      <c r="B1052" s="41" t="s">
        <v>1462</v>
      </c>
      <c r="C1052" s="36"/>
      <c r="D1052" s="36"/>
      <c r="E1052" s="36"/>
      <c r="F1052" s="36"/>
    </row>
    <row r="1053" spans="1:6" ht="25.5" outlineLevel="1" x14ac:dyDescent="0.2">
      <c r="A1053" s="36">
        <v>2</v>
      </c>
      <c r="B1053" s="41" t="s">
        <v>1463</v>
      </c>
      <c r="C1053" s="36"/>
      <c r="D1053" s="36"/>
      <c r="E1053" s="36"/>
      <c r="F1053" s="36"/>
    </row>
    <row r="1054" spans="1:6" ht="25.5" outlineLevel="1" x14ac:dyDescent="0.2">
      <c r="A1054" s="36">
        <v>3</v>
      </c>
      <c r="B1054" s="41" t="s">
        <v>1464</v>
      </c>
      <c r="C1054" s="36"/>
      <c r="D1054" s="36"/>
      <c r="E1054" s="36"/>
      <c r="F1054" s="36"/>
    </row>
    <row r="1055" spans="1:6" ht="25.5" outlineLevel="1" x14ac:dyDescent="0.2">
      <c r="A1055" s="36">
        <v>4</v>
      </c>
      <c r="B1055" s="41" t="s">
        <v>1465</v>
      </c>
      <c r="C1055" s="36"/>
      <c r="D1055" s="36"/>
      <c r="E1055" s="36"/>
      <c r="F1055" s="36"/>
    </row>
    <row r="1056" spans="1:6" ht="25.5" outlineLevel="1" x14ac:dyDescent="0.2">
      <c r="A1056" s="36">
        <v>5</v>
      </c>
      <c r="B1056" s="41" t="s">
        <v>1466</v>
      </c>
      <c r="C1056" s="36"/>
      <c r="D1056" s="36"/>
      <c r="E1056" s="36"/>
      <c r="F1056" s="36"/>
    </row>
    <row r="1057" spans="1:6" ht="25.5" outlineLevel="1" x14ac:dyDescent="0.2">
      <c r="A1057" s="36">
        <v>6</v>
      </c>
      <c r="B1057" s="41" t="s">
        <v>1467</v>
      </c>
      <c r="C1057" s="36"/>
      <c r="D1057" s="36"/>
      <c r="E1057" s="36"/>
      <c r="F1057" s="36"/>
    </row>
    <row r="1058" spans="1:6" ht="38.25" outlineLevel="1" x14ac:dyDescent="0.2">
      <c r="A1058" s="36">
        <v>7</v>
      </c>
      <c r="B1058" s="41" t="s">
        <v>1468</v>
      </c>
      <c r="C1058" s="36"/>
      <c r="D1058" s="36"/>
      <c r="E1058" s="36"/>
      <c r="F1058" s="36"/>
    </row>
    <row r="1059" spans="1:6" ht="25.5" outlineLevel="1" x14ac:dyDescent="0.2">
      <c r="A1059" s="36">
        <v>8</v>
      </c>
      <c r="B1059" s="41" t="s">
        <v>1469</v>
      </c>
      <c r="C1059" s="36"/>
      <c r="D1059" s="36"/>
      <c r="E1059" s="36"/>
      <c r="F1059" s="36"/>
    </row>
    <row r="1060" spans="1:6" outlineLevel="1" x14ac:dyDescent="0.2">
      <c r="A1060" s="36"/>
      <c r="B1060" s="36"/>
      <c r="C1060" s="36"/>
      <c r="D1060" s="36"/>
      <c r="E1060" s="36"/>
      <c r="F1060" s="36"/>
    </row>
    <row r="1061" spans="1:6" outlineLevel="1" x14ac:dyDescent="0.2">
      <c r="A1061" s="37" t="s">
        <v>78</v>
      </c>
      <c r="B1061" s="38"/>
      <c r="C1061" s="36"/>
      <c r="D1061" s="36"/>
      <c r="E1061" s="36"/>
      <c r="F1061" s="36"/>
    </row>
    <row r="1062" spans="1:6" outlineLevel="1" x14ac:dyDescent="0.2">
      <c r="A1062" s="36">
        <v>1</v>
      </c>
      <c r="B1062" s="41" t="s">
        <v>1470</v>
      </c>
      <c r="C1062" s="36"/>
      <c r="D1062" s="36"/>
      <c r="E1062" s="36"/>
      <c r="F1062" s="36"/>
    </row>
    <row r="1063" spans="1:6" outlineLevel="1" x14ac:dyDescent="0.2">
      <c r="A1063" s="36">
        <v>2</v>
      </c>
      <c r="B1063" s="41" t="s">
        <v>1471</v>
      </c>
      <c r="C1063" s="36"/>
      <c r="D1063" s="36"/>
      <c r="E1063" s="36"/>
      <c r="F1063" s="36"/>
    </row>
    <row r="1064" spans="1:6" ht="25.5" outlineLevel="1" x14ac:dyDescent="0.2">
      <c r="A1064" s="36">
        <v>3</v>
      </c>
      <c r="B1064" s="41" t="s">
        <v>1472</v>
      </c>
      <c r="C1064" s="36"/>
      <c r="D1064" s="36"/>
      <c r="E1064" s="36"/>
      <c r="F1064" s="36"/>
    </row>
    <row r="1065" spans="1:6" ht="25.5" outlineLevel="1" x14ac:dyDescent="0.2">
      <c r="A1065" s="36">
        <v>4</v>
      </c>
      <c r="B1065" s="41" t="s">
        <v>1473</v>
      </c>
      <c r="C1065" s="36"/>
      <c r="D1065" s="36"/>
      <c r="E1065" s="36"/>
      <c r="F1065" s="36"/>
    </row>
    <row r="1066" spans="1:6" ht="25.5" outlineLevel="1" x14ac:dyDescent="0.2">
      <c r="A1066" s="36">
        <v>5</v>
      </c>
      <c r="B1066" s="41" t="s">
        <v>1474</v>
      </c>
      <c r="C1066" s="36"/>
      <c r="D1066" s="36"/>
      <c r="E1066" s="36"/>
      <c r="F1066" s="36"/>
    </row>
    <row r="1067" spans="1:6" outlineLevel="1" x14ac:dyDescent="0.2">
      <c r="A1067" s="36"/>
      <c r="B1067" s="36"/>
      <c r="C1067" s="36"/>
      <c r="D1067" s="36"/>
      <c r="E1067" s="36"/>
      <c r="F1067" s="36"/>
    </row>
    <row r="1068" spans="1:6" outlineLevel="1" x14ac:dyDescent="0.2">
      <c r="A1068" s="37" t="s">
        <v>79</v>
      </c>
      <c r="B1068" s="38"/>
      <c r="C1068" s="36"/>
      <c r="D1068" s="36"/>
      <c r="E1068" s="36"/>
      <c r="F1068" s="36"/>
    </row>
    <row r="1069" spans="1:6" ht="25.5" outlineLevel="1" x14ac:dyDescent="0.2">
      <c r="A1069" s="36">
        <v>1</v>
      </c>
      <c r="B1069" s="41" t="s">
        <v>1475</v>
      </c>
      <c r="C1069" s="36"/>
      <c r="D1069" s="36"/>
      <c r="E1069" s="36"/>
      <c r="F1069" s="36"/>
    </row>
    <row r="1070" spans="1:6" ht="38.25" outlineLevel="1" x14ac:dyDescent="0.2">
      <c r="A1070" s="36">
        <v>2</v>
      </c>
      <c r="B1070" s="41" t="s">
        <v>1476</v>
      </c>
      <c r="C1070" s="36"/>
      <c r="D1070" s="36"/>
      <c r="E1070" s="36"/>
      <c r="F1070" s="36"/>
    </row>
    <row r="1071" spans="1:6" ht="25.5" outlineLevel="1" x14ac:dyDescent="0.2">
      <c r="A1071" s="36">
        <v>3</v>
      </c>
      <c r="B1071" s="41" t="s">
        <v>1477</v>
      </c>
      <c r="C1071" s="36"/>
      <c r="D1071" s="36"/>
      <c r="E1071" s="36"/>
      <c r="F1071" s="36"/>
    </row>
    <row r="1072" spans="1:6" ht="38.25" outlineLevel="1" x14ac:dyDescent="0.2">
      <c r="A1072" s="36">
        <v>4</v>
      </c>
      <c r="B1072" s="41" t="s">
        <v>1478</v>
      </c>
      <c r="C1072" s="36"/>
      <c r="D1072" s="36"/>
      <c r="E1072" s="36"/>
      <c r="F1072" s="36"/>
    </row>
    <row r="1073" spans="1:6" ht="38.25" outlineLevel="1" x14ac:dyDescent="0.2">
      <c r="A1073" s="36">
        <v>5</v>
      </c>
      <c r="B1073" s="41" t="s">
        <v>1479</v>
      </c>
      <c r="C1073" s="36"/>
      <c r="D1073" s="36"/>
      <c r="E1073" s="36"/>
      <c r="F1073" s="36"/>
    </row>
    <row r="1074" spans="1:6" ht="38.25" outlineLevel="1" x14ac:dyDescent="0.2">
      <c r="A1074" s="36">
        <v>6</v>
      </c>
      <c r="B1074" s="41" t="s">
        <v>1480</v>
      </c>
      <c r="C1074" s="36"/>
      <c r="D1074" s="36"/>
      <c r="E1074" s="36"/>
      <c r="F1074" s="36"/>
    </row>
    <row r="1075" spans="1:6" ht="25.5" outlineLevel="1" x14ac:dyDescent="0.2">
      <c r="A1075" s="36">
        <v>7</v>
      </c>
      <c r="B1075" s="41" t="s">
        <v>1481</v>
      </c>
      <c r="C1075" s="36"/>
      <c r="D1075" s="36"/>
      <c r="E1075" s="36"/>
      <c r="F1075" s="36"/>
    </row>
    <row r="1076" spans="1:6" ht="25.5" outlineLevel="1" x14ac:dyDescent="0.2">
      <c r="A1076" s="36">
        <v>8</v>
      </c>
      <c r="B1076" s="41" t="s">
        <v>1482</v>
      </c>
      <c r="C1076" s="36"/>
      <c r="D1076" s="36"/>
      <c r="E1076" s="36"/>
      <c r="F1076" s="36"/>
    </row>
    <row r="1077" spans="1:6" ht="25.5" outlineLevel="1" x14ac:dyDescent="0.2">
      <c r="A1077" s="36">
        <v>9</v>
      </c>
      <c r="B1077" s="41" t="s">
        <v>1483</v>
      </c>
      <c r="C1077" s="36"/>
      <c r="D1077" s="36"/>
      <c r="E1077" s="36"/>
      <c r="F1077" s="36"/>
    </row>
    <row r="1078" spans="1:6" outlineLevel="1" x14ac:dyDescent="0.2">
      <c r="A1078" s="36"/>
      <c r="B1078" s="36"/>
      <c r="C1078" s="36"/>
      <c r="D1078" s="36"/>
      <c r="E1078" s="36"/>
      <c r="F1078" s="36"/>
    </row>
    <row r="1079" spans="1:6" outlineLevel="1" x14ac:dyDescent="0.2">
      <c r="A1079" s="37" t="s">
        <v>82</v>
      </c>
      <c r="B1079" s="38"/>
      <c r="C1079" s="36"/>
      <c r="D1079" s="36"/>
      <c r="E1079" s="36"/>
      <c r="F1079" s="36"/>
    </row>
    <row r="1080" spans="1:6" outlineLevel="1" x14ac:dyDescent="0.2">
      <c r="A1080" s="36">
        <v>1</v>
      </c>
      <c r="B1080" s="41" t="s">
        <v>1484</v>
      </c>
      <c r="C1080" s="36"/>
      <c r="D1080" s="36"/>
      <c r="E1080" s="36"/>
      <c r="F1080" s="36"/>
    </row>
    <row r="1081" spans="1:6" outlineLevel="1" x14ac:dyDescent="0.2">
      <c r="A1081" s="36">
        <v>2</v>
      </c>
      <c r="B1081" s="41" t="s">
        <v>1485</v>
      </c>
      <c r="C1081" s="36"/>
      <c r="D1081" s="36"/>
      <c r="E1081" s="36"/>
      <c r="F1081" s="36"/>
    </row>
    <row r="1082" spans="1:6" outlineLevel="1" x14ac:dyDescent="0.2">
      <c r="A1082" s="36">
        <v>3</v>
      </c>
      <c r="B1082" s="41" t="s">
        <v>1486</v>
      </c>
      <c r="C1082" s="36"/>
      <c r="D1082" s="36"/>
      <c r="E1082" s="36"/>
      <c r="F1082" s="36"/>
    </row>
    <row r="1083" spans="1:6" ht="25.5" outlineLevel="1" x14ac:dyDescent="0.2">
      <c r="A1083" s="36">
        <v>4</v>
      </c>
      <c r="B1083" s="41" t="s">
        <v>1487</v>
      </c>
      <c r="C1083" s="36"/>
      <c r="D1083" s="36"/>
      <c r="E1083" s="36"/>
      <c r="F1083" s="36"/>
    </row>
    <row r="1084" spans="1:6" ht="38.25" outlineLevel="1" x14ac:dyDescent="0.2">
      <c r="A1084" s="36">
        <v>5</v>
      </c>
      <c r="B1084" s="41" t="s">
        <v>1488</v>
      </c>
      <c r="C1084" s="36"/>
      <c r="D1084" s="36"/>
      <c r="E1084" s="36"/>
      <c r="F1084" s="36"/>
    </row>
    <row r="1085" spans="1:6" outlineLevel="1" x14ac:dyDescent="0.2">
      <c r="A1085" s="36"/>
      <c r="B1085" s="36"/>
      <c r="C1085" s="36"/>
      <c r="D1085" s="36"/>
      <c r="E1085" s="36"/>
      <c r="F1085" s="36"/>
    </row>
    <row r="1086" spans="1:6" outlineLevel="1" x14ac:dyDescent="0.2">
      <c r="A1086" s="37" t="s">
        <v>83</v>
      </c>
      <c r="B1086" s="38"/>
      <c r="C1086" s="36"/>
      <c r="D1086" s="36"/>
      <c r="E1086" s="36"/>
      <c r="F1086" s="36"/>
    </row>
    <row r="1087" spans="1:6" outlineLevel="1" x14ac:dyDescent="0.2">
      <c r="A1087" s="36">
        <v>1</v>
      </c>
      <c r="B1087" s="41" t="s">
        <v>1489</v>
      </c>
      <c r="C1087" s="36"/>
      <c r="D1087" s="36"/>
      <c r="E1087" s="36"/>
      <c r="F1087" s="36"/>
    </row>
    <row r="1088" spans="1:6" outlineLevel="1" x14ac:dyDescent="0.2">
      <c r="A1088" s="36">
        <v>2</v>
      </c>
      <c r="B1088" s="41" t="s">
        <v>1490</v>
      </c>
      <c r="C1088" s="36"/>
      <c r="D1088" s="36"/>
      <c r="E1088" s="36"/>
      <c r="F1088" s="36"/>
    </row>
    <row r="1089" spans="1:6" outlineLevel="1" x14ac:dyDescent="0.2">
      <c r="A1089" s="36">
        <v>3</v>
      </c>
      <c r="B1089" s="41" t="s">
        <v>1491</v>
      </c>
      <c r="C1089" s="36"/>
      <c r="D1089" s="36"/>
      <c r="E1089" s="36"/>
      <c r="F1089" s="36"/>
    </row>
    <row r="1090" spans="1:6" outlineLevel="1" x14ac:dyDescent="0.2">
      <c r="A1090" s="36">
        <v>4</v>
      </c>
      <c r="B1090" s="41" t="s">
        <v>1492</v>
      </c>
      <c r="C1090" s="36"/>
      <c r="D1090" s="36"/>
      <c r="E1090" s="36"/>
      <c r="F1090" s="36"/>
    </row>
    <row r="1091" spans="1:6" ht="25.5" outlineLevel="1" x14ac:dyDescent="0.2">
      <c r="A1091" s="36">
        <v>5</v>
      </c>
      <c r="B1091" s="41" t="s">
        <v>1493</v>
      </c>
      <c r="C1091" s="36"/>
      <c r="D1091" s="36"/>
      <c r="E1091" s="36"/>
      <c r="F1091" s="36"/>
    </row>
    <row r="1092" spans="1:6" outlineLevel="1" x14ac:dyDescent="0.2">
      <c r="A1092" s="36"/>
      <c r="B1092" s="36"/>
      <c r="C1092" s="36"/>
      <c r="D1092" s="36"/>
      <c r="E1092" s="36"/>
      <c r="F1092" s="36"/>
    </row>
    <row r="1093" spans="1:6" outlineLevel="1" x14ac:dyDescent="0.2">
      <c r="A1093" s="37" t="s">
        <v>84</v>
      </c>
      <c r="B1093" s="38"/>
      <c r="C1093" s="36"/>
      <c r="D1093" s="36"/>
      <c r="E1093" s="36"/>
      <c r="F1093" s="36"/>
    </row>
    <row r="1094" spans="1:6" ht="25.5" outlineLevel="1" x14ac:dyDescent="0.2">
      <c r="A1094" s="36">
        <v>1</v>
      </c>
      <c r="B1094" s="41" t="s">
        <v>1494</v>
      </c>
      <c r="C1094" s="36"/>
      <c r="D1094" s="36"/>
      <c r="E1094" s="36"/>
      <c r="F1094" s="36"/>
    </row>
    <row r="1095" spans="1:6" outlineLevel="1" x14ac:dyDescent="0.2">
      <c r="A1095" s="36">
        <v>2</v>
      </c>
      <c r="B1095" s="41" t="s">
        <v>1495</v>
      </c>
      <c r="C1095" s="36"/>
      <c r="D1095" s="36"/>
      <c r="E1095" s="36"/>
      <c r="F1095" s="36"/>
    </row>
    <row r="1096" spans="1:6" ht="25.5" outlineLevel="1" x14ac:dyDescent="0.2">
      <c r="A1096" s="36">
        <v>3</v>
      </c>
      <c r="B1096" s="41" t="s">
        <v>1496</v>
      </c>
      <c r="C1096" s="36"/>
      <c r="D1096" s="36"/>
      <c r="E1096" s="36"/>
      <c r="F1096" s="36"/>
    </row>
    <row r="1097" spans="1:6" ht="38.25" outlineLevel="1" x14ac:dyDescent="0.2">
      <c r="A1097" s="36">
        <v>4</v>
      </c>
      <c r="B1097" s="41" t="s">
        <v>1497</v>
      </c>
      <c r="C1097" s="36"/>
      <c r="D1097" s="36"/>
      <c r="E1097" s="36"/>
      <c r="F1097" s="36"/>
    </row>
    <row r="1098" spans="1:6" ht="25.5" outlineLevel="1" x14ac:dyDescent="0.2">
      <c r="A1098" s="36">
        <v>5</v>
      </c>
      <c r="B1098" s="41" t="s">
        <v>1498</v>
      </c>
      <c r="C1098" s="36"/>
      <c r="D1098" s="36"/>
      <c r="E1098" s="36"/>
      <c r="F1098" s="36"/>
    </row>
    <row r="1099" spans="1:6" ht="38.25" outlineLevel="1" x14ac:dyDescent="0.2">
      <c r="A1099" s="36">
        <v>6</v>
      </c>
      <c r="B1099" s="41" t="s">
        <v>1499</v>
      </c>
      <c r="C1099" s="36"/>
      <c r="D1099" s="36"/>
      <c r="E1099" s="36"/>
      <c r="F1099" s="36"/>
    </row>
    <row r="1100" spans="1:6" outlineLevel="1" x14ac:dyDescent="0.2">
      <c r="A1100" s="36">
        <v>7</v>
      </c>
      <c r="B1100" s="41" t="s">
        <v>1500</v>
      </c>
      <c r="C1100" s="36"/>
      <c r="D1100" s="36"/>
      <c r="E1100" s="36"/>
      <c r="F1100" s="36"/>
    </row>
    <row r="1101" spans="1:6" ht="38.25" outlineLevel="1" x14ac:dyDescent="0.2">
      <c r="A1101" s="36">
        <v>8</v>
      </c>
      <c r="B1101" s="41" t="s">
        <v>1501</v>
      </c>
      <c r="C1101" s="36"/>
      <c r="D1101" s="36"/>
      <c r="E1101" s="36"/>
      <c r="F1101" s="36"/>
    </row>
    <row r="1102" spans="1:6" outlineLevel="1" x14ac:dyDescent="0.2">
      <c r="A1102" s="36"/>
      <c r="B1102" s="36"/>
      <c r="C1102" s="36"/>
      <c r="D1102" s="36"/>
      <c r="E1102" s="36"/>
      <c r="F1102" s="36"/>
    </row>
    <row r="1103" spans="1:6" outlineLevel="1" x14ac:dyDescent="0.2">
      <c r="A1103" s="37" t="s">
        <v>85</v>
      </c>
      <c r="B1103" s="38"/>
      <c r="C1103" s="36"/>
      <c r="D1103" s="36"/>
      <c r="E1103" s="36"/>
      <c r="F1103" s="36"/>
    </row>
    <row r="1104" spans="1:6" ht="25.5" outlineLevel="1" x14ac:dyDescent="0.2">
      <c r="A1104" s="36">
        <v>1</v>
      </c>
      <c r="B1104" s="41" t="s">
        <v>1502</v>
      </c>
      <c r="C1104" s="36"/>
      <c r="D1104" s="36"/>
      <c r="E1104" s="36"/>
      <c r="F1104" s="36"/>
    </row>
    <row r="1105" spans="1:6" outlineLevel="1" x14ac:dyDescent="0.2">
      <c r="A1105" s="36">
        <v>2</v>
      </c>
      <c r="B1105" s="41" t="s">
        <v>1503</v>
      </c>
      <c r="C1105" s="36"/>
      <c r="D1105" s="36"/>
      <c r="E1105" s="36"/>
      <c r="F1105" s="36"/>
    </row>
    <row r="1106" spans="1:6" ht="25.5" outlineLevel="1" x14ac:dyDescent="0.2">
      <c r="A1106" s="36">
        <v>3</v>
      </c>
      <c r="B1106" s="41" t="s">
        <v>1504</v>
      </c>
      <c r="C1106" s="36"/>
      <c r="D1106" s="36"/>
      <c r="E1106" s="36"/>
      <c r="F1106" s="36"/>
    </row>
    <row r="1107" spans="1:6" ht="25.5" outlineLevel="1" x14ac:dyDescent="0.2">
      <c r="A1107" s="36">
        <v>4</v>
      </c>
      <c r="B1107" s="41" t="s">
        <v>1505</v>
      </c>
      <c r="C1107" s="36"/>
      <c r="D1107" s="36"/>
      <c r="E1107" s="36"/>
      <c r="F1107" s="36"/>
    </row>
    <row r="1108" spans="1:6" ht="25.5" outlineLevel="1" x14ac:dyDescent="0.2">
      <c r="A1108" s="36">
        <v>5</v>
      </c>
      <c r="B1108" s="41" t="s">
        <v>1506</v>
      </c>
      <c r="C1108" s="36"/>
      <c r="D1108" s="36"/>
      <c r="E1108" s="36"/>
      <c r="F1108" s="36"/>
    </row>
    <row r="1109" spans="1:6" outlineLevel="1" x14ac:dyDescent="0.2">
      <c r="A1109" s="36">
        <v>6</v>
      </c>
      <c r="B1109" s="41" t="s">
        <v>1507</v>
      </c>
      <c r="C1109" s="36"/>
      <c r="D1109" s="36"/>
      <c r="E1109" s="36"/>
      <c r="F1109" s="36"/>
    </row>
    <row r="1110" spans="1:6" ht="25.5" outlineLevel="1" x14ac:dyDescent="0.2">
      <c r="A1110" s="36">
        <v>7</v>
      </c>
      <c r="B1110" s="41" t="s">
        <v>1508</v>
      </c>
      <c r="C1110" s="36"/>
      <c r="D1110" s="36"/>
      <c r="E1110" s="36"/>
      <c r="F1110" s="36"/>
    </row>
    <row r="1111" spans="1:6" ht="38.25" outlineLevel="1" x14ac:dyDescent="0.2">
      <c r="A1111" s="36">
        <v>8</v>
      </c>
      <c r="B1111" s="41" t="s">
        <v>1509</v>
      </c>
      <c r="C1111" s="36"/>
      <c r="D1111" s="36"/>
      <c r="E1111" s="36"/>
      <c r="F1111" s="36"/>
    </row>
    <row r="1112" spans="1:6" outlineLevel="1" x14ac:dyDescent="0.2">
      <c r="A1112" s="36"/>
      <c r="B1112" s="36"/>
      <c r="C1112" s="36"/>
      <c r="D1112" s="36"/>
      <c r="E1112" s="36"/>
      <c r="F1112" s="36"/>
    </row>
    <row r="1113" spans="1:6" outlineLevel="1" x14ac:dyDescent="0.2">
      <c r="A1113" s="37" t="s">
        <v>87</v>
      </c>
      <c r="B1113" s="38"/>
      <c r="C1113" s="36"/>
      <c r="D1113" s="36"/>
      <c r="E1113" s="36"/>
      <c r="F1113" s="36"/>
    </row>
    <row r="1114" spans="1:6" outlineLevel="1" x14ac:dyDescent="0.2">
      <c r="A1114" s="36">
        <v>1</v>
      </c>
      <c r="B1114" s="41" t="s">
        <v>1510</v>
      </c>
      <c r="C1114" s="36"/>
      <c r="D1114" s="36"/>
      <c r="E1114" s="36"/>
      <c r="F1114" s="36"/>
    </row>
    <row r="1115" spans="1:6" ht="25.5" outlineLevel="1" x14ac:dyDescent="0.2">
      <c r="A1115" s="36">
        <v>2</v>
      </c>
      <c r="B1115" s="41" t="s">
        <v>1511</v>
      </c>
      <c r="C1115" s="36"/>
      <c r="D1115" s="36"/>
      <c r="E1115" s="36"/>
      <c r="F1115" s="36"/>
    </row>
    <row r="1116" spans="1:6" ht="25.5" outlineLevel="1" x14ac:dyDescent="0.2">
      <c r="A1116" s="36">
        <v>3</v>
      </c>
      <c r="B1116" s="41" t="s">
        <v>1512</v>
      </c>
      <c r="C1116" s="36"/>
      <c r="D1116" s="36"/>
      <c r="E1116" s="36"/>
      <c r="F1116" s="36"/>
    </row>
    <row r="1117" spans="1:6" ht="38.25" outlineLevel="1" x14ac:dyDescent="0.2">
      <c r="A1117" s="36">
        <v>4</v>
      </c>
      <c r="B1117" s="41" t="s">
        <v>1513</v>
      </c>
      <c r="C1117" s="36"/>
      <c r="D1117" s="36"/>
      <c r="E1117" s="36"/>
      <c r="F1117" s="36"/>
    </row>
    <row r="1118" spans="1:6" outlineLevel="1" x14ac:dyDescent="0.2">
      <c r="A1118" s="36">
        <v>5</v>
      </c>
      <c r="B1118" s="41" t="s">
        <v>1514</v>
      </c>
      <c r="C1118" s="36"/>
      <c r="D1118" s="36"/>
      <c r="E1118" s="36"/>
      <c r="F1118" s="36"/>
    </row>
    <row r="1119" spans="1:6" outlineLevel="1" x14ac:dyDescent="0.2">
      <c r="A1119" s="36"/>
      <c r="B1119" s="36"/>
      <c r="C1119" s="36"/>
      <c r="D1119" s="36"/>
      <c r="E1119" s="36"/>
      <c r="F1119" s="36"/>
    </row>
    <row r="1120" spans="1:6" outlineLevel="1" x14ac:dyDescent="0.2">
      <c r="A1120" s="37" t="s">
        <v>90</v>
      </c>
      <c r="B1120" s="38"/>
      <c r="C1120" s="36"/>
      <c r="D1120" s="36"/>
      <c r="E1120" s="36"/>
      <c r="F1120" s="36"/>
    </row>
    <row r="1121" spans="1:6" ht="25.5" outlineLevel="1" x14ac:dyDescent="0.2">
      <c r="A1121" s="36">
        <v>1</v>
      </c>
      <c r="B1121" s="41" t="s">
        <v>1515</v>
      </c>
      <c r="C1121" s="36"/>
      <c r="D1121" s="36"/>
      <c r="E1121" s="36"/>
      <c r="F1121" s="36"/>
    </row>
    <row r="1122" spans="1:6" outlineLevel="1" x14ac:dyDescent="0.2">
      <c r="A1122" s="36">
        <v>2</v>
      </c>
      <c r="B1122" s="41" t="s">
        <v>1516</v>
      </c>
      <c r="C1122" s="36"/>
      <c r="D1122" s="36"/>
      <c r="E1122" s="36"/>
      <c r="F1122" s="36"/>
    </row>
    <row r="1123" spans="1:6" outlineLevel="1" x14ac:dyDescent="0.2">
      <c r="A1123" s="36">
        <v>3</v>
      </c>
      <c r="B1123" s="41" t="s">
        <v>1517</v>
      </c>
      <c r="C1123" s="36"/>
      <c r="D1123" s="36"/>
      <c r="E1123" s="36"/>
      <c r="F1123" s="36"/>
    </row>
    <row r="1124" spans="1:6" outlineLevel="1" x14ac:dyDescent="0.2">
      <c r="A1124" s="36">
        <v>4</v>
      </c>
      <c r="B1124" s="41" t="s">
        <v>1518</v>
      </c>
      <c r="C1124" s="36"/>
      <c r="D1124" s="36"/>
      <c r="E1124" s="36"/>
      <c r="F1124" s="36"/>
    </row>
    <row r="1125" spans="1:6" ht="25.5" outlineLevel="1" x14ac:dyDescent="0.2">
      <c r="A1125" s="36">
        <v>5</v>
      </c>
      <c r="B1125" s="41" t="s">
        <v>1519</v>
      </c>
      <c r="C1125" s="36"/>
      <c r="D1125" s="36"/>
      <c r="E1125" s="36"/>
      <c r="F1125" s="36"/>
    </row>
    <row r="1126" spans="1:6" outlineLevel="1" x14ac:dyDescent="0.2">
      <c r="A1126" s="36"/>
      <c r="B1126" s="36"/>
      <c r="C1126" s="36"/>
      <c r="D1126" s="36"/>
      <c r="E1126" s="36"/>
      <c r="F1126" s="36"/>
    </row>
    <row r="1127" spans="1:6" outlineLevel="1" x14ac:dyDescent="0.2">
      <c r="A1127" s="37" t="s">
        <v>92</v>
      </c>
      <c r="B1127" s="38"/>
      <c r="C1127" s="36"/>
      <c r="D1127" s="36"/>
      <c r="E1127" s="36"/>
      <c r="F1127" s="36"/>
    </row>
    <row r="1128" spans="1:6" outlineLevel="1" x14ac:dyDescent="0.2">
      <c r="A1128" s="36">
        <v>1</v>
      </c>
      <c r="B1128" s="41" t="s">
        <v>1520</v>
      </c>
      <c r="C1128" s="36"/>
      <c r="D1128" s="36"/>
      <c r="E1128" s="36"/>
      <c r="F1128" s="36"/>
    </row>
    <row r="1129" spans="1:6" outlineLevel="1" x14ac:dyDescent="0.2">
      <c r="A1129" s="36">
        <v>2</v>
      </c>
      <c r="B1129" s="41" t="s">
        <v>1521</v>
      </c>
      <c r="C1129" s="36"/>
      <c r="D1129" s="36"/>
      <c r="E1129" s="36"/>
      <c r="F1129" s="36"/>
    </row>
    <row r="1130" spans="1:6" ht="25.5" outlineLevel="1" x14ac:dyDescent="0.2">
      <c r="A1130" s="36">
        <v>3</v>
      </c>
      <c r="B1130" s="41" t="s">
        <v>1522</v>
      </c>
      <c r="C1130" s="36"/>
      <c r="D1130" s="36"/>
      <c r="E1130" s="36"/>
      <c r="F1130" s="36"/>
    </row>
    <row r="1131" spans="1:6" ht="25.5" outlineLevel="1" x14ac:dyDescent="0.2">
      <c r="A1131" s="36">
        <v>4</v>
      </c>
      <c r="B1131" s="41" t="s">
        <v>1523</v>
      </c>
      <c r="C1131" s="36"/>
      <c r="D1131" s="36"/>
      <c r="E1131" s="36"/>
      <c r="F1131" s="36"/>
    </row>
    <row r="1132" spans="1:6" outlineLevel="1" x14ac:dyDescent="0.2">
      <c r="A1132" s="36">
        <v>5</v>
      </c>
      <c r="B1132" s="41" t="s">
        <v>1524</v>
      </c>
      <c r="C1132" s="36"/>
      <c r="D1132" s="36"/>
      <c r="E1132" s="36"/>
      <c r="F1132" s="36"/>
    </row>
    <row r="1133" spans="1:6" ht="25.5" outlineLevel="1" x14ac:dyDescent="0.2">
      <c r="A1133" s="36">
        <v>6</v>
      </c>
      <c r="B1133" s="41" t="s">
        <v>1525</v>
      </c>
      <c r="C1133" s="36"/>
      <c r="D1133" s="36"/>
      <c r="E1133" s="36"/>
      <c r="F1133" s="36"/>
    </row>
    <row r="1134" spans="1:6" outlineLevel="1" x14ac:dyDescent="0.2">
      <c r="A1134" s="36"/>
      <c r="B1134" s="36"/>
      <c r="C1134" s="36"/>
      <c r="D1134" s="36"/>
      <c r="E1134" s="36"/>
      <c r="F1134" s="36"/>
    </row>
    <row r="1135" spans="1:6" outlineLevel="1" x14ac:dyDescent="0.2">
      <c r="A1135" s="37" t="s">
        <v>94</v>
      </c>
      <c r="B1135" s="38"/>
      <c r="C1135" s="36"/>
      <c r="D1135" s="36"/>
      <c r="E1135" s="36"/>
      <c r="F1135" s="36"/>
    </row>
    <row r="1136" spans="1:6" outlineLevel="1" x14ac:dyDescent="0.2">
      <c r="A1136" s="36">
        <v>1</v>
      </c>
      <c r="B1136" s="41" t="s">
        <v>1526</v>
      </c>
      <c r="C1136" s="36"/>
      <c r="D1136" s="36"/>
      <c r="E1136" s="36"/>
      <c r="F1136" s="36"/>
    </row>
    <row r="1137" spans="1:6" outlineLevel="1" x14ac:dyDescent="0.2">
      <c r="A1137" s="36">
        <v>2</v>
      </c>
      <c r="B1137" s="41" t="s">
        <v>1521</v>
      </c>
      <c r="C1137" s="36"/>
      <c r="D1137" s="36"/>
      <c r="E1137" s="36"/>
      <c r="F1137" s="36"/>
    </row>
    <row r="1138" spans="1:6" ht="25.5" outlineLevel="1" x14ac:dyDescent="0.2">
      <c r="A1138" s="36">
        <v>3</v>
      </c>
      <c r="B1138" s="41" t="s">
        <v>1522</v>
      </c>
      <c r="C1138" s="36"/>
      <c r="D1138" s="36"/>
      <c r="E1138" s="36"/>
      <c r="F1138" s="36"/>
    </row>
    <row r="1139" spans="1:6" ht="25.5" outlineLevel="1" x14ac:dyDescent="0.2">
      <c r="A1139" s="36">
        <v>4</v>
      </c>
      <c r="B1139" s="41" t="s">
        <v>1523</v>
      </c>
      <c r="C1139" s="36"/>
      <c r="D1139" s="36"/>
      <c r="E1139" s="36"/>
      <c r="F1139" s="36"/>
    </row>
    <row r="1140" spans="1:6" outlineLevel="1" x14ac:dyDescent="0.2">
      <c r="A1140" s="36">
        <v>5</v>
      </c>
      <c r="B1140" s="41" t="s">
        <v>1524</v>
      </c>
      <c r="C1140" s="36"/>
      <c r="D1140" s="36"/>
      <c r="E1140" s="36"/>
      <c r="F1140" s="36"/>
    </row>
    <row r="1141" spans="1:6" ht="25.5" outlineLevel="1" x14ac:dyDescent="0.2">
      <c r="A1141" s="36">
        <v>6</v>
      </c>
      <c r="B1141" s="41" t="s">
        <v>1525</v>
      </c>
      <c r="C1141" s="36"/>
      <c r="D1141" s="36"/>
      <c r="E1141" s="36"/>
      <c r="F1141" s="36"/>
    </row>
    <row r="1142" spans="1:6" outlineLevel="1" x14ac:dyDescent="0.2">
      <c r="A1142" s="36"/>
      <c r="B1142" s="36"/>
      <c r="C1142" s="36"/>
      <c r="D1142" s="36"/>
      <c r="E1142" s="36"/>
      <c r="F1142" s="36"/>
    </row>
    <row r="1143" spans="1:6" outlineLevel="1" x14ac:dyDescent="0.2">
      <c r="A1143" s="37" t="s">
        <v>96</v>
      </c>
      <c r="B1143" s="38"/>
      <c r="C1143" s="36"/>
      <c r="D1143" s="36"/>
      <c r="E1143" s="36"/>
      <c r="F1143" s="36"/>
    </row>
    <row r="1144" spans="1:6" ht="25.5" outlineLevel="1" x14ac:dyDescent="0.2">
      <c r="A1144" s="36">
        <v>1</v>
      </c>
      <c r="B1144" s="41" t="s">
        <v>1527</v>
      </c>
      <c r="C1144" s="36"/>
      <c r="D1144" s="36"/>
      <c r="E1144" s="36"/>
      <c r="F1144" s="36"/>
    </row>
    <row r="1145" spans="1:6" ht="25.5" outlineLevel="1" x14ac:dyDescent="0.2">
      <c r="A1145" s="36">
        <v>2</v>
      </c>
      <c r="B1145" s="41" t="s">
        <v>1528</v>
      </c>
      <c r="C1145" s="36"/>
      <c r="D1145" s="36"/>
      <c r="E1145" s="36"/>
      <c r="F1145" s="36"/>
    </row>
    <row r="1146" spans="1:6" ht="25.5" outlineLevel="1" x14ac:dyDescent="0.2">
      <c r="A1146" s="36">
        <v>3</v>
      </c>
      <c r="B1146" s="41" t="s">
        <v>1529</v>
      </c>
      <c r="C1146" s="36"/>
      <c r="D1146" s="36"/>
      <c r="E1146" s="36"/>
      <c r="F1146" s="36"/>
    </row>
    <row r="1147" spans="1:6" outlineLevel="1" x14ac:dyDescent="0.2">
      <c r="A1147" s="36">
        <v>4</v>
      </c>
      <c r="B1147" s="41" t="s">
        <v>1530</v>
      </c>
      <c r="C1147" s="36"/>
      <c r="D1147" s="36"/>
      <c r="E1147" s="36"/>
      <c r="F1147" s="36"/>
    </row>
    <row r="1148" spans="1:6" ht="25.5" outlineLevel="1" x14ac:dyDescent="0.2">
      <c r="A1148" s="36">
        <v>5</v>
      </c>
      <c r="B1148" s="41" t="s">
        <v>1531</v>
      </c>
      <c r="C1148" s="36"/>
      <c r="D1148" s="36"/>
      <c r="E1148" s="36"/>
      <c r="F1148" s="36"/>
    </row>
    <row r="1149" spans="1:6" outlineLevel="1" x14ac:dyDescent="0.2">
      <c r="A1149" s="36"/>
      <c r="B1149" s="36"/>
      <c r="C1149" s="36"/>
      <c r="D1149" s="36"/>
      <c r="E1149" s="36"/>
      <c r="F1149" s="36"/>
    </row>
    <row r="1150" spans="1:6" ht="25.5" outlineLevel="1" x14ac:dyDescent="0.2">
      <c r="A1150" s="37" t="s">
        <v>99</v>
      </c>
      <c r="B1150" s="38"/>
      <c r="C1150" s="36"/>
      <c r="D1150" s="36"/>
      <c r="E1150" s="36"/>
      <c r="F1150" s="36"/>
    </row>
    <row r="1151" spans="1:6" ht="25.5" outlineLevel="1" x14ac:dyDescent="0.2">
      <c r="A1151" s="36">
        <v>1</v>
      </c>
      <c r="B1151" s="41" t="s">
        <v>1532</v>
      </c>
      <c r="C1151" s="36"/>
      <c r="D1151" s="36"/>
      <c r="E1151" s="36"/>
      <c r="F1151" s="36"/>
    </row>
    <row r="1152" spans="1:6" outlineLevel="1" x14ac:dyDescent="0.2">
      <c r="A1152" s="36">
        <v>2</v>
      </c>
      <c r="B1152" s="41" t="s">
        <v>1533</v>
      </c>
      <c r="C1152" s="36"/>
      <c r="D1152" s="36"/>
      <c r="E1152" s="36"/>
      <c r="F1152" s="36"/>
    </row>
    <row r="1153" spans="1:6" ht="25.5" outlineLevel="1" x14ac:dyDescent="0.2">
      <c r="A1153" s="36">
        <v>3</v>
      </c>
      <c r="B1153" s="41" t="s">
        <v>1534</v>
      </c>
      <c r="C1153" s="36"/>
      <c r="D1153" s="36"/>
      <c r="E1153" s="36"/>
      <c r="F1153" s="36"/>
    </row>
    <row r="1154" spans="1:6" outlineLevel="1" x14ac:dyDescent="0.2">
      <c r="A1154" s="36">
        <v>4</v>
      </c>
      <c r="B1154" s="41" t="s">
        <v>1535</v>
      </c>
      <c r="C1154" s="36"/>
      <c r="D1154" s="36"/>
      <c r="E1154" s="36"/>
      <c r="F1154" s="36"/>
    </row>
    <row r="1155" spans="1:6" outlineLevel="1" x14ac:dyDescent="0.2">
      <c r="A1155" s="36">
        <v>5</v>
      </c>
      <c r="B1155" s="41" t="s">
        <v>1536</v>
      </c>
      <c r="C1155" s="36"/>
      <c r="D1155" s="36"/>
      <c r="E1155" s="36"/>
      <c r="F1155" s="36"/>
    </row>
    <row r="1156" spans="1:6" outlineLevel="1" x14ac:dyDescent="0.2">
      <c r="A1156" s="36">
        <v>6</v>
      </c>
      <c r="B1156" s="41" t="s">
        <v>1537</v>
      </c>
      <c r="C1156" s="36"/>
      <c r="D1156" s="36"/>
      <c r="E1156" s="36"/>
      <c r="F1156" s="36"/>
    </row>
    <row r="1157" spans="1:6" outlineLevel="1" x14ac:dyDescent="0.2">
      <c r="A1157" s="36"/>
      <c r="B1157" s="36"/>
      <c r="C1157" s="36"/>
      <c r="D1157" s="36"/>
      <c r="E1157" s="36"/>
      <c r="F1157" s="36"/>
    </row>
    <row r="1158" spans="1:6" ht="25.5" outlineLevel="1" x14ac:dyDescent="0.2">
      <c r="A1158" s="37" t="s">
        <v>101</v>
      </c>
      <c r="B1158" s="38"/>
      <c r="C1158" s="36"/>
      <c r="D1158" s="36"/>
      <c r="E1158" s="36"/>
      <c r="F1158" s="36"/>
    </row>
    <row r="1159" spans="1:6" ht="25.5" outlineLevel="1" x14ac:dyDescent="0.2">
      <c r="A1159" s="36">
        <v>1</v>
      </c>
      <c r="B1159" s="41" t="s">
        <v>1538</v>
      </c>
      <c r="C1159" s="36"/>
      <c r="D1159" s="36"/>
      <c r="E1159" s="36"/>
      <c r="F1159" s="36"/>
    </row>
    <row r="1160" spans="1:6" outlineLevel="1" x14ac:dyDescent="0.2">
      <c r="A1160" s="36">
        <v>2</v>
      </c>
      <c r="B1160" s="41" t="s">
        <v>1533</v>
      </c>
      <c r="C1160" s="36"/>
      <c r="D1160" s="36"/>
      <c r="E1160" s="36"/>
      <c r="F1160" s="36"/>
    </row>
    <row r="1161" spans="1:6" ht="25.5" outlineLevel="1" x14ac:dyDescent="0.2">
      <c r="A1161" s="36">
        <v>3</v>
      </c>
      <c r="B1161" s="41" t="s">
        <v>1534</v>
      </c>
      <c r="C1161" s="36"/>
      <c r="D1161" s="36"/>
      <c r="E1161" s="36"/>
      <c r="F1161" s="36"/>
    </row>
    <row r="1162" spans="1:6" outlineLevel="1" x14ac:dyDescent="0.2">
      <c r="A1162" s="36">
        <v>4</v>
      </c>
      <c r="B1162" s="41" t="s">
        <v>1535</v>
      </c>
      <c r="C1162" s="36"/>
      <c r="D1162" s="36"/>
      <c r="E1162" s="36"/>
      <c r="F1162" s="36"/>
    </row>
    <row r="1163" spans="1:6" outlineLevel="1" x14ac:dyDescent="0.2">
      <c r="A1163" s="36">
        <v>5</v>
      </c>
      <c r="B1163" s="41" t="s">
        <v>1536</v>
      </c>
      <c r="C1163" s="36"/>
      <c r="D1163" s="36"/>
      <c r="E1163" s="36"/>
      <c r="F1163" s="36"/>
    </row>
    <row r="1164" spans="1:6" outlineLevel="1" x14ac:dyDescent="0.2">
      <c r="A1164" s="36">
        <v>6</v>
      </c>
      <c r="B1164" s="41" t="s">
        <v>1537</v>
      </c>
      <c r="C1164" s="36"/>
      <c r="D1164" s="36"/>
      <c r="E1164" s="36"/>
      <c r="F1164" s="36"/>
    </row>
    <row r="1165" spans="1:6" outlineLevel="1" x14ac:dyDescent="0.2">
      <c r="A1165" s="36"/>
      <c r="B1165" s="36"/>
      <c r="C1165" s="36"/>
      <c r="D1165" s="36"/>
      <c r="E1165" s="36"/>
      <c r="F1165" s="36"/>
    </row>
    <row r="1166" spans="1:6" ht="25.5" outlineLevel="1" x14ac:dyDescent="0.2">
      <c r="A1166" s="37" t="s">
        <v>103</v>
      </c>
      <c r="B1166" s="38"/>
      <c r="C1166" s="36"/>
      <c r="D1166" s="36"/>
      <c r="E1166" s="36"/>
      <c r="F1166" s="36"/>
    </row>
    <row r="1167" spans="1:6" ht="25.5" outlineLevel="1" x14ac:dyDescent="0.2">
      <c r="A1167" s="36">
        <v>1</v>
      </c>
      <c r="B1167" s="41" t="s">
        <v>1539</v>
      </c>
      <c r="C1167" s="36"/>
      <c r="D1167" s="36"/>
      <c r="E1167" s="36"/>
      <c r="F1167" s="36"/>
    </row>
    <row r="1168" spans="1:6" ht="25.5" outlineLevel="1" x14ac:dyDescent="0.2">
      <c r="A1168" s="36">
        <v>2</v>
      </c>
      <c r="B1168" s="41" t="s">
        <v>1540</v>
      </c>
      <c r="C1168" s="36"/>
      <c r="D1168" s="36"/>
      <c r="E1168" s="36"/>
      <c r="F1168" s="36"/>
    </row>
    <row r="1169" spans="1:6" ht="25.5" outlineLevel="1" x14ac:dyDescent="0.2">
      <c r="A1169" s="36">
        <v>3</v>
      </c>
      <c r="B1169" s="41" t="s">
        <v>1541</v>
      </c>
      <c r="C1169" s="36"/>
      <c r="D1169" s="36"/>
      <c r="E1169" s="36"/>
      <c r="F1169" s="36"/>
    </row>
    <row r="1170" spans="1:6" ht="25.5" outlineLevel="1" x14ac:dyDescent="0.2">
      <c r="A1170" s="36">
        <v>4</v>
      </c>
      <c r="B1170" s="41" t="s">
        <v>1542</v>
      </c>
      <c r="C1170" s="36"/>
      <c r="D1170" s="36"/>
      <c r="E1170" s="36"/>
      <c r="F1170" s="36"/>
    </row>
    <row r="1171" spans="1:6" ht="25.5" outlineLevel="1" x14ac:dyDescent="0.2">
      <c r="A1171" s="36">
        <v>5</v>
      </c>
      <c r="B1171" s="41" t="s">
        <v>1543</v>
      </c>
      <c r="C1171" s="36"/>
      <c r="D1171" s="36"/>
      <c r="E1171" s="36"/>
      <c r="F1171" s="36"/>
    </row>
    <row r="1172" spans="1:6" outlineLevel="1" x14ac:dyDescent="0.2">
      <c r="A1172" s="36"/>
      <c r="B1172" s="36"/>
      <c r="C1172" s="36"/>
      <c r="D1172" s="36"/>
      <c r="E1172" s="36"/>
      <c r="F1172" s="36"/>
    </row>
    <row r="1173" spans="1:6" ht="25.5" outlineLevel="1" x14ac:dyDescent="0.2">
      <c r="A1173" s="37" t="s">
        <v>106</v>
      </c>
      <c r="B1173" s="38"/>
      <c r="C1173" s="36"/>
      <c r="D1173" s="36"/>
      <c r="E1173" s="36"/>
      <c r="F1173" s="36"/>
    </row>
    <row r="1174" spans="1:6" ht="25.5" outlineLevel="1" x14ac:dyDescent="0.2">
      <c r="A1174" s="36">
        <v>1</v>
      </c>
      <c r="B1174" s="41" t="s">
        <v>1544</v>
      </c>
      <c r="C1174" s="36"/>
      <c r="D1174" s="36"/>
      <c r="E1174" s="36"/>
      <c r="F1174" s="36"/>
    </row>
    <row r="1175" spans="1:6" outlineLevel="1" x14ac:dyDescent="0.2">
      <c r="A1175" s="36">
        <v>2</v>
      </c>
      <c r="B1175" s="41" t="s">
        <v>1545</v>
      </c>
      <c r="C1175" s="36"/>
      <c r="D1175" s="36"/>
      <c r="E1175" s="36"/>
      <c r="F1175" s="36"/>
    </row>
    <row r="1176" spans="1:6" outlineLevel="1" x14ac:dyDescent="0.2">
      <c r="A1176" s="36">
        <v>3</v>
      </c>
      <c r="B1176" s="41" t="s">
        <v>1546</v>
      </c>
      <c r="C1176" s="36"/>
      <c r="D1176" s="36"/>
      <c r="E1176" s="36"/>
      <c r="F1176" s="36"/>
    </row>
    <row r="1177" spans="1:6" outlineLevel="1" x14ac:dyDescent="0.2">
      <c r="A1177" s="36">
        <v>4</v>
      </c>
      <c r="B1177" s="41" t="s">
        <v>1547</v>
      </c>
      <c r="C1177" s="36"/>
      <c r="D1177" s="36"/>
      <c r="E1177" s="36"/>
      <c r="F1177" s="36"/>
    </row>
    <row r="1178" spans="1:6" outlineLevel="1" x14ac:dyDescent="0.2">
      <c r="A1178" s="36">
        <v>5</v>
      </c>
      <c r="B1178" s="41" t="s">
        <v>1548</v>
      </c>
      <c r="C1178" s="36"/>
      <c r="D1178" s="36"/>
      <c r="E1178" s="36"/>
      <c r="F1178" s="36"/>
    </row>
    <row r="1179" spans="1:6" outlineLevel="1" x14ac:dyDescent="0.2">
      <c r="A1179" s="36">
        <v>6</v>
      </c>
      <c r="B1179" s="41" t="s">
        <v>1549</v>
      </c>
      <c r="C1179" s="36"/>
      <c r="D1179" s="36"/>
      <c r="E1179" s="36"/>
      <c r="F1179" s="36"/>
    </row>
    <row r="1180" spans="1:6" outlineLevel="1" x14ac:dyDescent="0.2">
      <c r="A1180" s="36">
        <v>7</v>
      </c>
      <c r="B1180" s="41" t="s">
        <v>1550</v>
      </c>
      <c r="C1180" s="36"/>
      <c r="D1180" s="36"/>
      <c r="E1180" s="36"/>
      <c r="F1180" s="36"/>
    </row>
    <row r="1181" spans="1:6" outlineLevel="1" x14ac:dyDescent="0.2">
      <c r="A1181" s="36"/>
      <c r="B1181" s="36"/>
      <c r="C1181" s="36"/>
      <c r="D1181" s="36"/>
      <c r="E1181" s="36"/>
      <c r="F1181" s="36"/>
    </row>
    <row r="1182" spans="1:6" ht="25.5" outlineLevel="1" x14ac:dyDescent="0.2">
      <c r="A1182" s="37" t="s">
        <v>108</v>
      </c>
      <c r="B1182" s="38"/>
      <c r="C1182" s="36"/>
      <c r="D1182" s="36"/>
      <c r="E1182" s="36"/>
      <c r="F1182" s="36"/>
    </row>
    <row r="1183" spans="1:6" ht="25.5" outlineLevel="1" x14ac:dyDescent="0.2">
      <c r="A1183" s="36">
        <v>1</v>
      </c>
      <c r="B1183" s="41" t="s">
        <v>1551</v>
      </c>
      <c r="C1183" s="36"/>
      <c r="D1183" s="36"/>
      <c r="E1183" s="36"/>
      <c r="F1183" s="36"/>
    </row>
    <row r="1184" spans="1:6" outlineLevel="1" x14ac:dyDescent="0.2">
      <c r="A1184" s="36">
        <v>2</v>
      </c>
      <c r="B1184" s="41" t="s">
        <v>1545</v>
      </c>
      <c r="C1184" s="36"/>
      <c r="D1184" s="36"/>
      <c r="E1184" s="36"/>
      <c r="F1184" s="36"/>
    </row>
    <row r="1185" spans="1:6" outlineLevel="1" x14ac:dyDescent="0.2">
      <c r="A1185" s="36">
        <v>3</v>
      </c>
      <c r="B1185" s="41" t="s">
        <v>1546</v>
      </c>
      <c r="C1185" s="36"/>
      <c r="D1185" s="36"/>
      <c r="E1185" s="36"/>
      <c r="F1185" s="36"/>
    </row>
    <row r="1186" spans="1:6" outlineLevel="1" x14ac:dyDescent="0.2">
      <c r="A1186" s="36">
        <v>4</v>
      </c>
      <c r="B1186" s="41" t="s">
        <v>1547</v>
      </c>
      <c r="C1186" s="36"/>
      <c r="D1186" s="36"/>
      <c r="E1186" s="36"/>
      <c r="F1186" s="36"/>
    </row>
    <row r="1187" spans="1:6" outlineLevel="1" x14ac:dyDescent="0.2">
      <c r="A1187" s="36">
        <v>5</v>
      </c>
      <c r="B1187" s="41" t="s">
        <v>1548</v>
      </c>
      <c r="C1187" s="36"/>
      <c r="D1187" s="36"/>
      <c r="E1187" s="36"/>
      <c r="F1187" s="36"/>
    </row>
    <row r="1188" spans="1:6" outlineLevel="1" x14ac:dyDescent="0.2">
      <c r="A1188" s="36">
        <v>6</v>
      </c>
      <c r="B1188" s="41" t="s">
        <v>1549</v>
      </c>
      <c r="C1188" s="36"/>
      <c r="D1188" s="36"/>
      <c r="E1188" s="36"/>
      <c r="F1188" s="36"/>
    </row>
    <row r="1189" spans="1:6" outlineLevel="1" x14ac:dyDescent="0.2">
      <c r="A1189" s="36">
        <v>7</v>
      </c>
      <c r="B1189" s="41" t="s">
        <v>1550</v>
      </c>
      <c r="C1189" s="36"/>
      <c r="D1189" s="36"/>
      <c r="E1189" s="36"/>
      <c r="F1189" s="36"/>
    </row>
    <row r="1190" spans="1:6" outlineLevel="1" x14ac:dyDescent="0.2">
      <c r="A1190" s="36"/>
      <c r="B1190" s="36"/>
      <c r="C1190" s="36"/>
      <c r="D1190" s="36"/>
      <c r="E1190" s="36"/>
      <c r="F1190" s="36"/>
    </row>
    <row r="1191" spans="1:6" ht="25.5" outlineLevel="1" x14ac:dyDescent="0.2">
      <c r="A1191" s="37" t="s">
        <v>110</v>
      </c>
      <c r="B1191" s="38"/>
      <c r="C1191" s="36"/>
      <c r="D1191" s="36"/>
      <c r="E1191" s="36"/>
      <c r="F1191" s="36"/>
    </row>
    <row r="1192" spans="1:6" ht="25.5" outlineLevel="1" x14ac:dyDescent="0.2">
      <c r="A1192" s="36">
        <v>1</v>
      </c>
      <c r="B1192" s="41" t="s">
        <v>1552</v>
      </c>
      <c r="C1192" s="36"/>
      <c r="D1192" s="36"/>
      <c r="E1192" s="36"/>
      <c r="F1192" s="36"/>
    </row>
    <row r="1193" spans="1:6" ht="25.5" outlineLevel="1" x14ac:dyDescent="0.2">
      <c r="A1193" s="36">
        <v>2</v>
      </c>
      <c r="B1193" s="41" t="s">
        <v>1553</v>
      </c>
      <c r="C1193" s="36"/>
      <c r="D1193" s="36"/>
      <c r="E1193" s="36"/>
      <c r="F1193" s="36"/>
    </row>
    <row r="1194" spans="1:6" ht="25.5" outlineLevel="1" x14ac:dyDescent="0.2">
      <c r="A1194" s="36">
        <v>3</v>
      </c>
      <c r="B1194" s="41" t="s">
        <v>1554</v>
      </c>
      <c r="C1194" s="36"/>
      <c r="D1194" s="36"/>
      <c r="E1194" s="36"/>
      <c r="F1194" s="36"/>
    </row>
    <row r="1195" spans="1:6" outlineLevel="1" x14ac:dyDescent="0.2">
      <c r="A1195" s="36">
        <v>4</v>
      </c>
      <c r="B1195" s="41" t="s">
        <v>1555</v>
      </c>
      <c r="C1195" s="36"/>
      <c r="D1195" s="36"/>
      <c r="E1195" s="36"/>
      <c r="F1195" s="36"/>
    </row>
    <row r="1196" spans="1:6" outlineLevel="1" x14ac:dyDescent="0.2">
      <c r="A1196" s="36"/>
      <c r="B1196" s="36"/>
      <c r="C1196" s="36"/>
      <c r="D1196" s="36"/>
      <c r="E1196" s="36"/>
      <c r="F1196" s="36"/>
    </row>
    <row r="1197" spans="1:6" outlineLevel="1" x14ac:dyDescent="0.2">
      <c r="A1197" s="37" t="s">
        <v>113</v>
      </c>
      <c r="B1197" s="38"/>
      <c r="C1197" s="36"/>
      <c r="D1197" s="36"/>
      <c r="E1197" s="36"/>
      <c r="F1197" s="36"/>
    </row>
    <row r="1198" spans="1:6" ht="25.5" outlineLevel="1" x14ac:dyDescent="0.2">
      <c r="A1198" s="36">
        <v>1</v>
      </c>
      <c r="B1198" s="41" t="s">
        <v>1556</v>
      </c>
      <c r="C1198" s="36"/>
      <c r="D1198" s="36"/>
      <c r="E1198" s="36"/>
      <c r="F1198" s="36"/>
    </row>
    <row r="1199" spans="1:6" outlineLevel="1" x14ac:dyDescent="0.2">
      <c r="A1199" s="36">
        <v>2</v>
      </c>
      <c r="B1199" s="41" t="s">
        <v>1557</v>
      </c>
      <c r="C1199" s="36"/>
      <c r="D1199" s="36"/>
      <c r="E1199" s="36"/>
      <c r="F1199" s="36"/>
    </row>
    <row r="1200" spans="1:6" outlineLevel="1" x14ac:dyDescent="0.2">
      <c r="A1200" s="36">
        <v>3</v>
      </c>
      <c r="B1200" s="41" t="s">
        <v>1558</v>
      </c>
      <c r="C1200" s="36"/>
      <c r="D1200" s="36"/>
      <c r="E1200" s="36"/>
      <c r="F1200" s="36"/>
    </row>
    <row r="1201" spans="1:6" ht="25.5" outlineLevel="1" x14ac:dyDescent="0.2">
      <c r="A1201" s="36">
        <v>4</v>
      </c>
      <c r="B1201" s="41" t="s">
        <v>1559</v>
      </c>
      <c r="C1201" s="36"/>
      <c r="D1201" s="36"/>
      <c r="E1201" s="36"/>
      <c r="F1201" s="36"/>
    </row>
    <row r="1202" spans="1:6" outlineLevel="1" x14ac:dyDescent="0.2">
      <c r="A1202" s="36">
        <v>5</v>
      </c>
      <c r="B1202" s="41" t="s">
        <v>1560</v>
      </c>
      <c r="C1202" s="36"/>
      <c r="D1202" s="36"/>
      <c r="E1202" s="36"/>
      <c r="F1202" s="36"/>
    </row>
    <row r="1203" spans="1:6" ht="25.5" outlineLevel="1" x14ac:dyDescent="0.2">
      <c r="A1203" s="36">
        <v>6</v>
      </c>
      <c r="B1203" s="41" t="s">
        <v>1561</v>
      </c>
      <c r="C1203" s="36"/>
      <c r="D1203" s="36"/>
      <c r="E1203" s="36"/>
      <c r="F1203" s="36"/>
    </row>
    <row r="1204" spans="1:6" ht="25.5" outlineLevel="1" x14ac:dyDescent="0.2">
      <c r="A1204" s="36">
        <v>7</v>
      </c>
      <c r="B1204" s="41" t="s">
        <v>1562</v>
      </c>
      <c r="C1204" s="36"/>
      <c r="D1204" s="36"/>
      <c r="E1204" s="36"/>
      <c r="F1204" s="36"/>
    </row>
    <row r="1205" spans="1:6" outlineLevel="1" x14ac:dyDescent="0.2">
      <c r="A1205" s="36">
        <v>8</v>
      </c>
      <c r="B1205" s="41" t="s">
        <v>1563</v>
      </c>
      <c r="C1205" s="36"/>
      <c r="D1205" s="36"/>
      <c r="E1205" s="36"/>
      <c r="F1205" s="36"/>
    </row>
    <row r="1206" spans="1:6" outlineLevel="1" x14ac:dyDescent="0.2">
      <c r="A1206" s="36"/>
      <c r="B1206" s="36"/>
      <c r="C1206" s="36"/>
      <c r="D1206" s="36"/>
      <c r="E1206" s="36"/>
      <c r="F1206" s="36"/>
    </row>
    <row r="1207" spans="1:6" outlineLevel="1" x14ac:dyDescent="0.2">
      <c r="A1207" s="37" t="s">
        <v>116</v>
      </c>
      <c r="B1207" s="38"/>
      <c r="C1207" s="36"/>
      <c r="D1207" s="36"/>
      <c r="E1207" s="36"/>
      <c r="F1207" s="36"/>
    </row>
    <row r="1208" spans="1:6" outlineLevel="1" x14ac:dyDescent="0.2">
      <c r="A1208" s="36">
        <v>1</v>
      </c>
      <c r="B1208" s="41" t="s">
        <v>1564</v>
      </c>
      <c r="C1208" s="36"/>
      <c r="D1208" s="36"/>
      <c r="E1208" s="36"/>
      <c r="F1208" s="36"/>
    </row>
    <row r="1209" spans="1:6" outlineLevel="1" x14ac:dyDescent="0.2">
      <c r="A1209" s="36">
        <v>2</v>
      </c>
      <c r="B1209" s="41" t="s">
        <v>1565</v>
      </c>
      <c r="C1209" s="36"/>
      <c r="D1209" s="36"/>
      <c r="E1209" s="36"/>
      <c r="F1209" s="36"/>
    </row>
    <row r="1210" spans="1:6" outlineLevel="1" x14ac:dyDescent="0.2">
      <c r="A1210" s="36">
        <v>3</v>
      </c>
      <c r="B1210" s="41" t="s">
        <v>1566</v>
      </c>
      <c r="C1210" s="36"/>
      <c r="D1210" s="36"/>
      <c r="E1210" s="36"/>
      <c r="F1210" s="36"/>
    </row>
    <row r="1211" spans="1:6" ht="25.5" outlineLevel="1" x14ac:dyDescent="0.2">
      <c r="A1211" s="36">
        <v>4</v>
      </c>
      <c r="B1211" s="41" t="s">
        <v>1567</v>
      </c>
      <c r="C1211" s="36"/>
      <c r="D1211" s="36"/>
      <c r="E1211" s="36"/>
      <c r="F1211" s="36"/>
    </row>
    <row r="1212" spans="1:6" outlineLevel="1" x14ac:dyDescent="0.2">
      <c r="A1212" s="36">
        <v>5</v>
      </c>
      <c r="B1212" s="41" t="s">
        <v>1568</v>
      </c>
      <c r="C1212" s="36"/>
      <c r="D1212" s="36"/>
      <c r="E1212" s="36"/>
      <c r="F1212" s="36"/>
    </row>
    <row r="1213" spans="1:6" outlineLevel="1" x14ac:dyDescent="0.2">
      <c r="A1213" s="36">
        <v>6</v>
      </c>
      <c r="B1213" s="41" t="s">
        <v>1569</v>
      </c>
      <c r="C1213" s="36"/>
      <c r="D1213" s="36"/>
      <c r="E1213" s="36"/>
      <c r="F1213" s="36"/>
    </row>
    <row r="1214" spans="1:6" outlineLevel="1" x14ac:dyDescent="0.2">
      <c r="A1214" s="36"/>
      <c r="B1214" s="36"/>
      <c r="C1214" s="36"/>
      <c r="D1214" s="36"/>
      <c r="E1214" s="36"/>
      <c r="F1214" s="36"/>
    </row>
    <row r="1215" spans="1:6" outlineLevel="1" x14ac:dyDescent="0.2">
      <c r="A1215" s="37" t="s">
        <v>118</v>
      </c>
      <c r="B1215" s="38"/>
      <c r="C1215" s="36"/>
      <c r="D1215" s="36"/>
      <c r="E1215" s="36"/>
      <c r="F1215" s="36"/>
    </row>
    <row r="1216" spans="1:6" outlineLevel="1" x14ac:dyDescent="0.2">
      <c r="A1216" s="36">
        <v>1</v>
      </c>
      <c r="B1216" s="41" t="s">
        <v>1570</v>
      </c>
      <c r="C1216" s="36"/>
      <c r="D1216" s="36"/>
      <c r="E1216" s="36"/>
      <c r="F1216" s="36"/>
    </row>
    <row r="1217" spans="1:6" outlineLevel="1" x14ac:dyDescent="0.2">
      <c r="A1217" s="36">
        <v>2</v>
      </c>
      <c r="B1217" s="41" t="s">
        <v>1565</v>
      </c>
      <c r="C1217" s="36"/>
      <c r="D1217" s="36"/>
      <c r="E1217" s="36"/>
      <c r="F1217" s="36"/>
    </row>
    <row r="1218" spans="1:6" outlineLevel="1" x14ac:dyDescent="0.2">
      <c r="A1218" s="36">
        <v>3</v>
      </c>
      <c r="B1218" s="41" t="s">
        <v>1566</v>
      </c>
      <c r="C1218" s="36"/>
      <c r="D1218" s="36"/>
      <c r="E1218" s="36"/>
      <c r="F1218" s="36"/>
    </row>
    <row r="1219" spans="1:6" ht="25.5" outlineLevel="1" x14ac:dyDescent="0.2">
      <c r="A1219" s="36">
        <v>4</v>
      </c>
      <c r="B1219" s="41" t="s">
        <v>1567</v>
      </c>
      <c r="C1219" s="36"/>
      <c r="D1219" s="36"/>
      <c r="E1219" s="36"/>
      <c r="F1219" s="36"/>
    </row>
    <row r="1220" spans="1:6" outlineLevel="1" x14ac:dyDescent="0.2">
      <c r="A1220" s="36">
        <v>5</v>
      </c>
      <c r="B1220" s="41" t="s">
        <v>1568</v>
      </c>
      <c r="C1220" s="36"/>
      <c r="D1220" s="36"/>
      <c r="E1220" s="36"/>
      <c r="F1220" s="36"/>
    </row>
    <row r="1221" spans="1:6" outlineLevel="1" x14ac:dyDescent="0.2">
      <c r="A1221" s="36">
        <v>6</v>
      </c>
      <c r="B1221" s="41" t="s">
        <v>1569</v>
      </c>
      <c r="C1221" s="36"/>
      <c r="D1221" s="36"/>
      <c r="E1221" s="36"/>
      <c r="F1221" s="36"/>
    </row>
    <row r="1222" spans="1:6" outlineLevel="1" x14ac:dyDescent="0.2">
      <c r="A1222" s="36"/>
      <c r="B1222" s="36"/>
      <c r="C1222" s="36"/>
      <c r="D1222" s="36"/>
      <c r="E1222" s="36"/>
      <c r="F1222" s="36"/>
    </row>
    <row r="1223" spans="1:6" outlineLevel="1" x14ac:dyDescent="0.2">
      <c r="A1223" s="37" t="s">
        <v>120</v>
      </c>
      <c r="B1223" s="38"/>
      <c r="C1223" s="36"/>
      <c r="D1223" s="36"/>
      <c r="E1223" s="36"/>
      <c r="F1223" s="36"/>
    </row>
    <row r="1224" spans="1:6" outlineLevel="1" x14ac:dyDescent="0.2">
      <c r="A1224" s="36">
        <v>1</v>
      </c>
      <c r="B1224" s="41" t="s">
        <v>1571</v>
      </c>
      <c r="C1224" s="36"/>
      <c r="D1224" s="36"/>
      <c r="E1224" s="36"/>
      <c r="F1224" s="36"/>
    </row>
    <row r="1225" spans="1:6" outlineLevel="1" x14ac:dyDescent="0.2">
      <c r="A1225" s="36">
        <v>2</v>
      </c>
      <c r="B1225" s="41" t="s">
        <v>1565</v>
      </c>
      <c r="C1225" s="36"/>
      <c r="D1225" s="36"/>
      <c r="E1225" s="36"/>
      <c r="F1225" s="36"/>
    </row>
    <row r="1226" spans="1:6" outlineLevel="1" x14ac:dyDescent="0.2">
      <c r="A1226" s="36">
        <v>3</v>
      </c>
      <c r="B1226" s="41" t="s">
        <v>1566</v>
      </c>
      <c r="C1226" s="36"/>
      <c r="D1226" s="36"/>
      <c r="E1226" s="36"/>
      <c r="F1226" s="36"/>
    </row>
    <row r="1227" spans="1:6" ht="25.5" outlineLevel="1" x14ac:dyDescent="0.2">
      <c r="A1227" s="36">
        <v>4</v>
      </c>
      <c r="B1227" s="41" t="s">
        <v>1567</v>
      </c>
      <c r="C1227" s="36"/>
      <c r="D1227" s="36"/>
      <c r="E1227" s="36"/>
      <c r="F1227" s="36"/>
    </row>
    <row r="1228" spans="1:6" outlineLevel="1" x14ac:dyDescent="0.2">
      <c r="A1228" s="36">
        <v>5</v>
      </c>
      <c r="B1228" s="41" t="s">
        <v>1568</v>
      </c>
      <c r="C1228" s="36"/>
      <c r="D1228" s="36"/>
      <c r="E1228" s="36"/>
      <c r="F1228" s="36"/>
    </row>
    <row r="1229" spans="1:6" outlineLevel="1" x14ac:dyDescent="0.2">
      <c r="A1229" s="36">
        <v>6</v>
      </c>
      <c r="B1229" s="41" t="s">
        <v>1569</v>
      </c>
      <c r="C1229" s="36"/>
      <c r="D1229" s="36"/>
      <c r="E1229" s="36"/>
      <c r="F1229" s="36"/>
    </row>
    <row r="1230" spans="1:6" outlineLevel="1" x14ac:dyDescent="0.2">
      <c r="A1230" s="36"/>
      <c r="B1230" s="36"/>
      <c r="C1230" s="36"/>
      <c r="D1230" s="36"/>
      <c r="E1230" s="36"/>
      <c r="F1230" s="36"/>
    </row>
    <row r="1231" spans="1:6" outlineLevel="1" x14ac:dyDescent="0.2">
      <c r="A1231" s="37" t="s">
        <v>123</v>
      </c>
      <c r="B1231" s="38"/>
      <c r="C1231" s="36"/>
      <c r="D1231" s="36"/>
      <c r="E1231" s="36"/>
      <c r="F1231" s="36"/>
    </row>
    <row r="1232" spans="1:6" outlineLevel="1" x14ac:dyDescent="0.2">
      <c r="A1232" s="36">
        <v>1</v>
      </c>
      <c r="B1232" s="41" t="s">
        <v>1572</v>
      </c>
      <c r="C1232" s="36"/>
      <c r="D1232" s="36"/>
      <c r="E1232" s="36"/>
      <c r="F1232" s="36"/>
    </row>
    <row r="1233" spans="1:6" outlineLevel="1" x14ac:dyDescent="0.2">
      <c r="A1233" s="36">
        <v>2</v>
      </c>
      <c r="B1233" s="41" t="s">
        <v>1573</v>
      </c>
      <c r="C1233" s="36"/>
      <c r="D1233" s="36"/>
      <c r="E1233" s="36"/>
      <c r="F1233" s="36"/>
    </row>
    <row r="1234" spans="1:6" ht="25.5" outlineLevel="1" x14ac:dyDescent="0.2">
      <c r="A1234" s="36">
        <v>3</v>
      </c>
      <c r="B1234" s="41" t="s">
        <v>1574</v>
      </c>
      <c r="C1234" s="36"/>
      <c r="D1234" s="36"/>
      <c r="E1234" s="36"/>
      <c r="F1234" s="36"/>
    </row>
    <row r="1235" spans="1:6" ht="25.5" outlineLevel="1" x14ac:dyDescent="0.2">
      <c r="A1235" s="36">
        <v>4</v>
      </c>
      <c r="B1235" s="41" t="s">
        <v>1575</v>
      </c>
      <c r="C1235" s="36"/>
      <c r="D1235" s="36"/>
      <c r="E1235" s="36"/>
      <c r="F1235" s="36"/>
    </row>
    <row r="1236" spans="1:6" outlineLevel="1" x14ac:dyDescent="0.2">
      <c r="A1236" s="36">
        <v>5</v>
      </c>
      <c r="B1236" s="41" t="s">
        <v>1576</v>
      </c>
      <c r="C1236" s="36"/>
      <c r="D1236" s="36"/>
      <c r="E1236" s="36"/>
      <c r="F1236" s="36"/>
    </row>
    <row r="1237" spans="1:6" outlineLevel="1" x14ac:dyDescent="0.2">
      <c r="A1237" s="36"/>
      <c r="B1237" s="36"/>
      <c r="C1237" s="36"/>
      <c r="D1237" s="36"/>
      <c r="E1237" s="36"/>
      <c r="F1237" s="36"/>
    </row>
    <row r="1238" spans="1:6" outlineLevel="1" x14ac:dyDescent="0.2">
      <c r="A1238" s="37" t="s">
        <v>125</v>
      </c>
      <c r="B1238" s="38"/>
      <c r="C1238" s="36"/>
      <c r="D1238" s="36"/>
      <c r="E1238" s="36"/>
      <c r="F1238" s="36"/>
    </row>
    <row r="1239" spans="1:6" ht="25.5" outlineLevel="1" x14ac:dyDescent="0.2">
      <c r="A1239" s="36">
        <v>1</v>
      </c>
      <c r="B1239" s="41" t="s">
        <v>1577</v>
      </c>
      <c r="C1239" s="36"/>
      <c r="D1239" s="36"/>
      <c r="E1239" s="36"/>
      <c r="F1239" s="36"/>
    </row>
    <row r="1240" spans="1:6" outlineLevel="1" x14ac:dyDescent="0.2">
      <c r="A1240" s="36">
        <v>2</v>
      </c>
      <c r="B1240" s="41" t="s">
        <v>1573</v>
      </c>
      <c r="C1240" s="36"/>
      <c r="D1240" s="36"/>
      <c r="E1240" s="36"/>
      <c r="F1240" s="36"/>
    </row>
    <row r="1241" spans="1:6" ht="25.5" outlineLevel="1" x14ac:dyDescent="0.2">
      <c r="A1241" s="36">
        <v>3</v>
      </c>
      <c r="B1241" s="41" t="s">
        <v>1574</v>
      </c>
      <c r="C1241" s="36"/>
      <c r="D1241" s="36"/>
      <c r="E1241" s="36"/>
      <c r="F1241" s="36"/>
    </row>
    <row r="1242" spans="1:6" ht="25.5" outlineLevel="1" x14ac:dyDescent="0.2">
      <c r="A1242" s="36">
        <v>4</v>
      </c>
      <c r="B1242" s="41" t="s">
        <v>1575</v>
      </c>
      <c r="C1242" s="36"/>
      <c r="D1242" s="36"/>
      <c r="E1242" s="36"/>
      <c r="F1242" s="36"/>
    </row>
    <row r="1243" spans="1:6" outlineLevel="1" x14ac:dyDescent="0.2">
      <c r="A1243" s="36">
        <v>5</v>
      </c>
      <c r="B1243" s="41" t="s">
        <v>1576</v>
      </c>
      <c r="C1243" s="36"/>
      <c r="D1243" s="36"/>
      <c r="E1243" s="36"/>
      <c r="F1243" s="36"/>
    </row>
    <row r="1244" spans="1:6" outlineLevel="1" x14ac:dyDescent="0.2">
      <c r="A1244" s="36"/>
      <c r="B1244" s="36"/>
      <c r="C1244" s="36"/>
      <c r="D1244" s="36"/>
      <c r="E1244" s="36"/>
      <c r="F1244" s="36"/>
    </row>
    <row r="1245" spans="1:6" outlineLevel="1" x14ac:dyDescent="0.2">
      <c r="A1245" s="37" t="s">
        <v>128</v>
      </c>
      <c r="B1245" s="38"/>
      <c r="C1245" s="36"/>
      <c r="D1245" s="36"/>
      <c r="E1245" s="36"/>
      <c r="F1245" s="36"/>
    </row>
    <row r="1246" spans="1:6" outlineLevel="1" x14ac:dyDescent="0.2">
      <c r="A1246" s="36">
        <v>1</v>
      </c>
      <c r="B1246" s="41" t="s">
        <v>1578</v>
      </c>
      <c r="C1246" s="36"/>
      <c r="D1246" s="36"/>
      <c r="E1246" s="36"/>
      <c r="F1246" s="36"/>
    </row>
    <row r="1247" spans="1:6" outlineLevel="1" x14ac:dyDescent="0.2">
      <c r="A1247" s="36">
        <v>2</v>
      </c>
      <c r="B1247" s="41" t="s">
        <v>1579</v>
      </c>
      <c r="C1247" s="36"/>
      <c r="D1247" s="36"/>
      <c r="E1247" s="36"/>
      <c r="F1247" s="36"/>
    </row>
    <row r="1248" spans="1:6" ht="25.5" outlineLevel="1" x14ac:dyDescent="0.2">
      <c r="A1248" s="36">
        <v>3</v>
      </c>
      <c r="B1248" s="41" t="s">
        <v>1580</v>
      </c>
      <c r="C1248" s="36"/>
      <c r="D1248" s="36"/>
      <c r="E1248" s="36"/>
      <c r="F1248" s="36"/>
    </row>
    <row r="1249" spans="1:6" outlineLevel="1" x14ac:dyDescent="0.2">
      <c r="A1249" s="36">
        <v>4</v>
      </c>
      <c r="B1249" s="41" t="s">
        <v>1581</v>
      </c>
      <c r="C1249" s="36"/>
      <c r="D1249" s="36"/>
      <c r="E1249" s="36"/>
      <c r="F1249" s="36"/>
    </row>
    <row r="1250" spans="1:6" ht="25.5" outlineLevel="1" x14ac:dyDescent="0.2">
      <c r="A1250" s="36">
        <v>5</v>
      </c>
      <c r="B1250" s="41" t="s">
        <v>1582</v>
      </c>
      <c r="C1250" s="36"/>
      <c r="D1250" s="36"/>
      <c r="E1250" s="36"/>
      <c r="F1250" s="36"/>
    </row>
    <row r="1251" spans="1:6" ht="25.5" outlineLevel="1" x14ac:dyDescent="0.2">
      <c r="A1251" s="36">
        <v>6</v>
      </c>
      <c r="B1251" s="41" t="s">
        <v>1583</v>
      </c>
      <c r="C1251" s="36"/>
      <c r="D1251" s="36"/>
      <c r="E1251" s="36"/>
      <c r="F1251" s="36"/>
    </row>
    <row r="1252" spans="1:6" ht="25.5" outlineLevel="1" x14ac:dyDescent="0.2">
      <c r="A1252" s="36">
        <v>7</v>
      </c>
      <c r="B1252" s="41" t="s">
        <v>1584</v>
      </c>
      <c r="C1252" s="36"/>
      <c r="D1252" s="36"/>
      <c r="E1252" s="36"/>
      <c r="F1252" s="36"/>
    </row>
    <row r="1253" spans="1:6" outlineLevel="1" x14ac:dyDescent="0.2">
      <c r="A1253" s="36"/>
      <c r="B1253" s="36"/>
      <c r="C1253" s="36"/>
      <c r="D1253" s="36"/>
      <c r="E1253" s="36"/>
      <c r="F1253" s="36"/>
    </row>
    <row r="1254" spans="1:6" outlineLevel="1" x14ac:dyDescent="0.2">
      <c r="A1254" s="37" t="s">
        <v>129</v>
      </c>
      <c r="B1254" s="38"/>
      <c r="C1254" s="36"/>
      <c r="D1254" s="36"/>
      <c r="E1254" s="36"/>
      <c r="F1254" s="36"/>
    </row>
    <row r="1255" spans="1:6" ht="25.5" outlineLevel="1" x14ac:dyDescent="0.2">
      <c r="A1255" s="36">
        <v>1</v>
      </c>
      <c r="B1255" s="41" t="s">
        <v>1585</v>
      </c>
      <c r="C1255" s="36"/>
      <c r="D1255" s="36"/>
      <c r="E1255" s="36"/>
      <c r="F1255" s="36"/>
    </row>
    <row r="1256" spans="1:6" outlineLevel="1" x14ac:dyDescent="0.2">
      <c r="A1256" s="36">
        <v>2</v>
      </c>
      <c r="B1256" s="41" t="s">
        <v>1586</v>
      </c>
      <c r="C1256" s="36"/>
      <c r="D1256" s="36"/>
      <c r="E1256" s="36"/>
      <c r="F1256" s="36"/>
    </row>
    <row r="1257" spans="1:6" ht="25.5" outlineLevel="1" x14ac:dyDescent="0.2">
      <c r="A1257" s="36">
        <v>3</v>
      </c>
      <c r="B1257" s="41" t="s">
        <v>1587</v>
      </c>
      <c r="C1257" s="36"/>
      <c r="D1257" s="36"/>
      <c r="E1257" s="36"/>
      <c r="F1257" s="36"/>
    </row>
    <row r="1258" spans="1:6" ht="25.5" outlineLevel="1" x14ac:dyDescent="0.2">
      <c r="A1258" s="36">
        <v>4</v>
      </c>
      <c r="B1258" s="41" t="s">
        <v>1588</v>
      </c>
      <c r="C1258" s="36"/>
      <c r="D1258" s="36"/>
      <c r="E1258" s="36"/>
      <c r="F1258" s="36"/>
    </row>
    <row r="1259" spans="1:6" ht="25.5" outlineLevel="1" x14ac:dyDescent="0.2">
      <c r="A1259" s="36">
        <v>5</v>
      </c>
      <c r="B1259" s="41" t="s">
        <v>1589</v>
      </c>
      <c r="C1259" s="36"/>
      <c r="D1259" s="36"/>
      <c r="E1259" s="36"/>
      <c r="F1259" s="36"/>
    </row>
    <row r="1260" spans="1:6" ht="25.5" outlineLevel="1" x14ac:dyDescent="0.2">
      <c r="A1260" s="36">
        <v>6</v>
      </c>
      <c r="B1260" s="41" t="s">
        <v>1590</v>
      </c>
      <c r="C1260" s="36"/>
      <c r="D1260" s="36"/>
      <c r="E1260" s="36"/>
      <c r="F1260" s="36"/>
    </row>
    <row r="1261" spans="1:6" ht="25.5" outlineLevel="1" x14ac:dyDescent="0.2">
      <c r="A1261" s="36">
        <v>7</v>
      </c>
      <c r="B1261" s="41" t="s">
        <v>1591</v>
      </c>
      <c r="C1261" s="36"/>
      <c r="D1261" s="36"/>
      <c r="E1261" s="36"/>
      <c r="F1261" s="36"/>
    </row>
    <row r="1262" spans="1:6" ht="25.5" outlineLevel="1" x14ac:dyDescent="0.2">
      <c r="A1262" s="36">
        <v>8</v>
      </c>
      <c r="B1262" s="41" t="s">
        <v>1592</v>
      </c>
      <c r="C1262" s="36"/>
      <c r="D1262" s="36"/>
      <c r="E1262" s="36"/>
      <c r="F1262" s="36"/>
    </row>
    <row r="1263" spans="1:6" ht="25.5" outlineLevel="1" x14ac:dyDescent="0.2">
      <c r="A1263" s="36">
        <v>9</v>
      </c>
      <c r="B1263" s="41" t="s">
        <v>1593</v>
      </c>
      <c r="C1263" s="36"/>
      <c r="D1263" s="36"/>
      <c r="E1263" s="36"/>
      <c r="F1263" s="36"/>
    </row>
    <row r="1264" spans="1:6" outlineLevel="1" x14ac:dyDescent="0.2">
      <c r="A1264" s="36">
        <v>10</v>
      </c>
      <c r="B1264" s="41" t="s">
        <v>1594</v>
      </c>
      <c r="C1264" s="36"/>
      <c r="D1264" s="36"/>
      <c r="E1264" s="36"/>
      <c r="F1264" s="36"/>
    </row>
    <row r="1265" spans="1:6" outlineLevel="1" x14ac:dyDescent="0.2">
      <c r="A1265" s="36"/>
      <c r="B1265" s="36"/>
      <c r="C1265" s="36"/>
      <c r="D1265" s="36"/>
      <c r="E1265" s="36"/>
      <c r="F1265" s="36"/>
    </row>
    <row r="1266" spans="1:6" ht="25.5" outlineLevel="1" x14ac:dyDescent="0.2">
      <c r="A1266" s="37" t="s">
        <v>131</v>
      </c>
      <c r="B1266" s="38"/>
      <c r="C1266" s="36"/>
      <c r="D1266" s="36"/>
      <c r="E1266" s="36"/>
      <c r="F1266" s="36"/>
    </row>
    <row r="1267" spans="1:6" outlineLevel="1" x14ac:dyDescent="0.2">
      <c r="A1267" s="36">
        <v>1</v>
      </c>
      <c r="B1267" s="41" t="s">
        <v>1595</v>
      </c>
      <c r="C1267" s="36"/>
      <c r="D1267" s="36"/>
      <c r="E1267" s="36"/>
      <c r="F1267" s="36"/>
    </row>
    <row r="1268" spans="1:6" ht="25.5" outlineLevel="1" x14ac:dyDescent="0.2">
      <c r="A1268" s="36">
        <v>2</v>
      </c>
      <c r="B1268" s="41" t="s">
        <v>1596</v>
      </c>
      <c r="C1268" s="36"/>
      <c r="D1268" s="36"/>
      <c r="E1268" s="36"/>
      <c r="F1268" s="36"/>
    </row>
    <row r="1269" spans="1:6" ht="25.5" outlineLevel="1" x14ac:dyDescent="0.2">
      <c r="A1269" s="36">
        <v>3</v>
      </c>
      <c r="B1269" s="41" t="s">
        <v>1597</v>
      </c>
      <c r="C1269" s="36"/>
      <c r="D1269" s="36"/>
      <c r="E1269" s="36"/>
      <c r="F1269" s="36"/>
    </row>
    <row r="1270" spans="1:6" ht="25.5" outlineLevel="1" x14ac:dyDescent="0.2">
      <c r="A1270" s="36">
        <v>4</v>
      </c>
      <c r="B1270" s="41" t="s">
        <v>1598</v>
      </c>
      <c r="C1270" s="36"/>
      <c r="D1270" s="36"/>
      <c r="E1270" s="36"/>
      <c r="F1270" s="36"/>
    </row>
    <row r="1271" spans="1:6" ht="25.5" outlineLevel="1" x14ac:dyDescent="0.2">
      <c r="A1271" s="36">
        <v>5</v>
      </c>
      <c r="B1271" s="41" t="s">
        <v>1599</v>
      </c>
      <c r="C1271" s="36"/>
      <c r="D1271" s="36"/>
      <c r="E1271" s="36"/>
      <c r="F1271" s="36"/>
    </row>
    <row r="1272" spans="1:6" ht="25.5" outlineLevel="1" x14ac:dyDescent="0.2">
      <c r="A1272" s="36">
        <v>6</v>
      </c>
      <c r="B1272" s="41" t="s">
        <v>1600</v>
      </c>
      <c r="C1272" s="36"/>
      <c r="D1272" s="36"/>
      <c r="E1272" s="36"/>
      <c r="F1272" s="36"/>
    </row>
    <row r="1273" spans="1:6" outlineLevel="1" x14ac:dyDescent="0.2">
      <c r="A1273" s="36"/>
      <c r="B1273" s="36"/>
      <c r="C1273" s="36"/>
      <c r="D1273" s="36"/>
      <c r="E1273" s="36"/>
      <c r="F1273" s="36"/>
    </row>
    <row r="1274" spans="1:6" outlineLevel="1" x14ac:dyDescent="0.2">
      <c r="A1274" s="37" t="s">
        <v>133</v>
      </c>
      <c r="B1274" s="38"/>
      <c r="C1274" s="36"/>
      <c r="D1274" s="36"/>
      <c r="E1274" s="36"/>
      <c r="F1274" s="36"/>
    </row>
    <row r="1275" spans="1:6" ht="25.5" outlineLevel="1" x14ac:dyDescent="0.2">
      <c r="A1275" s="36">
        <v>1</v>
      </c>
      <c r="B1275" s="41" t="s">
        <v>1601</v>
      </c>
      <c r="C1275" s="36"/>
      <c r="D1275" s="36"/>
      <c r="E1275" s="36"/>
      <c r="F1275" s="36"/>
    </row>
    <row r="1276" spans="1:6" outlineLevel="1" x14ac:dyDescent="0.2">
      <c r="A1276" s="36">
        <v>2</v>
      </c>
      <c r="B1276" s="41" t="s">
        <v>1602</v>
      </c>
      <c r="C1276" s="36"/>
      <c r="D1276" s="36"/>
      <c r="E1276" s="36"/>
      <c r="F1276" s="36"/>
    </row>
    <row r="1277" spans="1:6" ht="25.5" outlineLevel="1" x14ac:dyDescent="0.2">
      <c r="A1277" s="36">
        <v>3</v>
      </c>
      <c r="B1277" s="41" t="s">
        <v>1603</v>
      </c>
      <c r="C1277" s="36"/>
      <c r="D1277" s="36"/>
      <c r="E1277" s="36"/>
      <c r="F1277" s="36"/>
    </row>
    <row r="1278" spans="1:6" ht="51" outlineLevel="1" x14ac:dyDescent="0.2">
      <c r="A1278" s="36">
        <v>4</v>
      </c>
      <c r="B1278" s="41" t="s">
        <v>1604</v>
      </c>
      <c r="C1278" s="36"/>
      <c r="D1278" s="36"/>
      <c r="E1278" s="36"/>
      <c r="F1278" s="36"/>
    </row>
    <row r="1279" spans="1:6" ht="38.25" outlineLevel="1" x14ac:dyDescent="0.2">
      <c r="A1279" s="36">
        <v>5</v>
      </c>
      <c r="B1279" s="41" t="s">
        <v>1605</v>
      </c>
      <c r="C1279" s="36"/>
      <c r="D1279" s="36"/>
      <c r="E1279" s="36"/>
      <c r="F1279" s="36"/>
    </row>
    <row r="1280" spans="1:6" ht="63.75" outlineLevel="1" x14ac:dyDescent="0.2">
      <c r="A1280" s="36">
        <v>6</v>
      </c>
      <c r="B1280" s="41" t="s">
        <v>1606</v>
      </c>
      <c r="C1280" s="36"/>
      <c r="D1280" s="36"/>
      <c r="E1280" s="36"/>
      <c r="F1280" s="36"/>
    </row>
    <row r="1281" spans="1:6" ht="25.5" outlineLevel="1" x14ac:dyDescent="0.2">
      <c r="A1281" s="36">
        <v>7</v>
      </c>
      <c r="B1281" s="41" t="s">
        <v>1607</v>
      </c>
      <c r="C1281" s="36"/>
      <c r="D1281" s="36"/>
      <c r="E1281" s="36"/>
      <c r="F1281" s="36"/>
    </row>
    <row r="1282" spans="1:6" ht="38.25" outlineLevel="1" x14ac:dyDescent="0.2">
      <c r="A1282" s="36">
        <v>8</v>
      </c>
      <c r="B1282" s="41" t="s">
        <v>1608</v>
      </c>
      <c r="C1282" s="36"/>
      <c r="D1282" s="36"/>
      <c r="E1282" s="36"/>
      <c r="F1282" s="36"/>
    </row>
    <row r="1283" spans="1:6" ht="25.5" outlineLevel="1" x14ac:dyDescent="0.2">
      <c r="A1283" s="36">
        <v>9</v>
      </c>
      <c r="B1283" s="41" t="s">
        <v>1609</v>
      </c>
      <c r="C1283" s="36"/>
      <c r="D1283" s="36"/>
      <c r="E1283" s="36"/>
      <c r="F1283" s="36"/>
    </row>
    <row r="1284" spans="1:6" ht="38.25" outlineLevel="1" x14ac:dyDescent="0.2">
      <c r="A1284" s="36">
        <v>10</v>
      </c>
      <c r="B1284" s="41" t="s">
        <v>1610</v>
      </c>
      <c r="C1284" s="36"/>
      <c r="D1284" s="36"/>
      <c r="E1284" s="36"/>
      <c r="F1284" s="36"/>
    </row>
    <row r="1285" spans="1:6" outlineLevel="1" x14ac:dyDescent="0.2">
      <c r="A1285" s="36"/>
      <c r="B1285" s="36"/>
      <c r="C1285" s="36"/>
      <c r="D1285" s="36"/>
      <c r="E1285" s="36"/>
      <c r="F1285" s="36"/>
    </row>
    <row r="1286" spans="1:6" outlineLevel="1" x14ac:dyDescent="0.2">
      <c r="A1286" s="37" t="s">
        <v>135</v>
      </c>
      <c r="B1286" s="38"/>
      <c r="C1286" s="36"/>
      <c r="D1286" s="36"/>
      <c r="E1286" s="36"/>
      <c r="F1286" s="36"/>
    </row>
    <row r="1287" spans="1:6" ht="25.5" outlineLevel="1" x14ac:dyDescent="0.2">
      <c r="A1287" s="36">
        <v>1</v>
      </c>
      <c r="B1287" s="41" t="s">
        <v>1611</v>
      </c>
      <c r="C1287" s="36"/>
      <c r="D1287" s="36"/>
      <c r="E1287" s="36"/>
      <c r="F1287" s="36"/>
    </row>
    <row r="1288" spans="1:6" outlineLevel="1" x14ac:dyDescent="0.2">
      <c r="A1288" s="36">
        <v>2</v>
      </c>
      <c r="B1288" s="41" t="s">
        <v>1612</v>
      </c>
      <c r="C1288" s="36"/>
      <c r="D1288" s="36"/>
      <c r="E1288" s="36"/>
      <c r="F1288" s="36"/>
    </row>
    <row r="1289" spans="1:6" ht="38.25" outlineLevel="1" x14ac:dyDescent="0.2">
      <c r="A1289" s="36">
        <v>3</v>
      </c>
      <c r="B1289" s="41" t="s">
        <v>1613</v>
      </c>
      <c r="C1289" s="36"/>
      <c r="D1289" s="36"/>
      <c r="E1289" s="36"/>
      <c r="F1289" s="36"/>
    </row>
    <row r="1290" spans="1:6" ht="25.5" outlineLevel="1" x14ac:dyDescent="0.2">
      <c r="A1290" s="36">
        <v>4</v>
      </c>
      <c r="B1290" s="41" t="s">
        <v>1614</v>
      </c>
      <c r="C1290" s="36"/>
      <c r="D1290" s="36"/>
      <c r="E1290" s="36"/>
      <c r="F1290" s="36"/>
    </row>
    <row r="1291" spans="1:6" ht="38.25" outlineLevel="1" x14ac:dyDescent="0.2">
      <c r="A1291" s="36">
        <v>5</v>
      </c>
      <c r="B1291" s="41" t="s">
        <v>1615</v>
      </c>
      <c r="C1291" s="36"/>
      <c r="D1291" s="36"/>
      <c r="E1291" s="36"/>
      <c r="F1291" s="36"/>
    </row>
    <row r="1292" spans="1:6" ht="25.5" outlineLevel="1" x14ac:dyDescent="0.2">
      <c r="A1292" s="36">
        <v>6</v>
      </c>
      <c r="B1292" s="41" t="s">
        <v>1616</v>
      </c>
      <c r="C1292" s="36"/>
      <c r="D1292" s="36"/>
      <c r="E1292" s="36"/>
      <c r="F1292" s="36"/>
    </row>
    <row r="1293" spans="1:6" outlineLevel="1" x14ac:dyDescent="0.2">
      <c r="A1293" s="36">
        <v>7</v>
      </c>
      <c r="B1293" s="41" t="s">
        <v>1617</v>
      </c>
      <c r="C1293" s="36"/>
      <c r="D1293" s="36"/>
      <c r="E1293" s="36"/>
      <c r="F1293" s="36"/>
    </row>
    <row r="1294" spans="1:6" outlineLevel="1" x14ac:dyDescent="0.2">
      <c r="A1294" s="36"/>
      <c r="B1294" s="36"/>
      <c r="C1294" s="36"/>
      <c r="D1294" s="36"/>
      <c r="E1294" s="36"/>
      <c r="F1294" s="36"/>
    </row>
    <row r="1295" spans="1:6" outlineLevel="1" x14ac:dyDescent="0.2">
      <c r="A1295" s="37" t="s">
        <v>137</v>
      </c>
      <c r="B1295" s="38"/>
      <c r="C1295" s="36"/>
      <c r="D1295" s="36"/>
      <c r="E1295" s="36"/>
      <c r="F1295" s="36"/>
    </row>
    <row r="1296" spans="1:6" outlineLevel="1" x14ac:dyDescent="0.2">
      <c r="A1296" s="36">
        <v>1</v>
      </c>
      <c r="B1296" s="41" t="s">
        <v>1618</v>
      </c>
      <c r="C1296" s="36"/>
      <c r="D1296" s="36"/>
      <c r="E1296" s="36"/>
      <c r="F1296" s="36"/>
    </row>
    <row r="1297" spans="1:6" outlineLevel="1" x14ac:dyDescent="0.2">
      <c r="A1297" s="36">
        <v>2</v>
      </c>
      <c r="B1297" s="41" t="s">
        <v>1619</v>
      </c>
      <c r="C1297" s="36"/>
      <c r="D1297" s="36"/>
      <c r="E1297" s="36"/>
      <c r="F1297" s="36"/>
    </row>
    <row r="1298" spans="1:6" ht="25.5" outlineLevel="1" x14ac:dyDescent="0.2">
      <c r="A1298" s="36">
        <v>3</v>
      </c>
      <c r="B1298" s="41" t="s">
        <v>1620</v>
      </c>
      <c r="C1298" s="36"/>
      <c r="D1298" s="36"/>
      <c r="E1298" s="36"/>
      <c r="F1298" s="36"/>
    </row>
    <row r="1299" spans="1:6" outlineLevel="1" x14ac:dyDescent="0.2">
      <c r="A1299" s="36">
        <v>4</v>
      </c>
      <c r="B1299" s="41" t="s">
        <v>1621</v>
      </c>
      <c r="C1299" s="36"/>
      <c r="D1299" s="36"/>
      <c r="E1299" s="36"/>
      <c r="F1299" s="36"/>
    </row>
    <row r="1300" spans="1:6" outlineLevel="1" x14ac:dyDescent="0.2">
      <c r="A1300" s="36">
        <v>5</v>
      </c>
      <c r="B1300" s="41" t="s">
        <v>1622</v>
      </c>
      <c r="C1300" s="36"/>
      <c r="D1300" s="36"/>
      <c r="E1300" s="36"/>
      <c r="F1300" s="36"/>
    </row>
    <row r="1301" spans="1:6" outlineLevel="1" x14ac:dyDescent="0.2">
      <c r="A1301" s="36"/>
      <c r="B1301" s="36"/>
      <c r="C1301" s="36"/>
      <c r="D1301" s="36"/>
      <c r="E1301" s="36"/>
      <c r="F1301" s="36"/>
    </row>
    <row r="1302" spans="1:6" outlineLevel="1" x14ac:dyDescent="0.2">
      <c r="A1302" s="37" t="s">
        <v>138</v>
      </c>
      <c r="B1302" s="38"/>
      <c r="C1302" s="36"/>
      <c r="D1302" s="36"/>
      <c r="E1302" s="36"/>
      <c r="F1302" s="36"/>
    </row>
    <row r="1303" spans="1:6" ht="25.5" outlineLevel="1" x14ac:dyDescent="0.2">
      <c r="A1303" s="36">
        <v>1</v>
      </c>
      <c r="B1303" s="41" t="s">
        <v>1623</v>
      </c>
      <c r="C1303" s="36"/>
      <c r="D1303" s="36"/>
      <c r="E1303" s="36"/>
      <c r="F1303" s="36"/>
    </row>
    <row r="1304" spans="1:6" outlineLevel="1" x14ac:dyDescent="0.2">
      <c r="A1304" s="36">
        <v>2</v>
      </c>
      <c r="B1304" s="41" t="s">
        <v>1624</v>
      </c>
      <c r="C1304" s="36"/>
      <c r="D1304" s="36"/>
      <c r="E1304" s="36"/>
      <c r="F1304" s="36"/>
    </row>
    <row r="1305" spans="1:6" outlineLevel="1" x14ac:dyDescent="0.2">
      <c r="A1305" s="36">
        <v>3</v>
      </c>
      <c r="B1305" s="41" t="s">
        <v>1625</v>
      </c>
      <c r="C1305" s="36"/>
      <c r="D1305" s="36"/>
      <c r="E1305" s="36"/>
      <c r="F1305" s="36"/>
    </row>
    <row r="1306" spans="1:6" outlineLevel="1" x14ac:dyDescent="0.2">
      <c r="A1306" s="36">
        <v>4</v>
      </c>
      <c r="B1306" s="41" t="s">
        <v>1626</v>
      </c>
      <c r="C1306" s="36"/>
      <c r="D1306" s="36"/>
      <c r="E1306" s="36"/>
      <c r="F1306" s="36"/>
    </row>
    <row r="1307" spans="1:6" outlineLevel="1" x14ac:dyDescent="0.2">
      <c r="A1307" s="36">
        <v>5</v>
      </c>
      <c r="B1307" s="41" t="s">
        <v>1622</v>
      </c>
      <c r="C1307" s="36"/>
      <c r="D1307" s="36"/>
      <c r="E1307" s="36"/>
      <c r="F1307" s="36"/>
    </row>
    <row r="1308" spans="1:6" outlineLevel="1" x14ac:dyDescent="0.2">
      <c r="A1308" s="36"/>
      <c r="B1308" s="36"/>
      <c r="C1308" s="36"/>
      <c r="D1308" s="36"/>
      <c r="E1308" s="36"/>
      <c r="F1308" s="36"/>
    </row>
    <row r="1309" spans="1:6" outlineLevel="1" x14ac:dyDescent="0.2">
      <c r="A1309" s="37" t="s">
        <v>139</v>
      </c>
      <c r="B1309" s="38"/>
      <c r="C1309" s="36"/>
      <c r="D1309" s="36"/>
      <c r="E1309" s="36"/>
      <c r="F1309" s="36"/>
    </row>
    <row r="1310" spans="1:6" outlineLevel="1" x14ac:dyDescent="0.2">
      <c r="A1310" s="36">
        <v>1</v>
      </c>
      <c r="B1310" s="41" t="s">
        <v>1627</v>
      </c>
      <c r="C1310" s="36"/>
      <c r="D1310" s="36"/>
      <c r="E1310" s="36"/>
      <c r="F1310" s="36"/>
    </row>
    <row r="1311" spans="1:6" outlineLevel="1" x14ac:dyDescent="0.2">
      <c r="A1311" s="36">
        <v>2</v>
      </c>
      <c r="B1311" s="41" t="s">
        <v>1628</v>
      </c>
      <c r="C1311" s="36"/>
      <c r="D1311" s="36"/>
      <c r="E1311" s="36"/>
      <c r="F1311" s="36"/>
    </row>
    <row r="1312" spans="1:6" ht="25.5" outlineLevel="1" x14ac:dyDescent="0.2">
      <c r="A1312" s="36">
        <v>3</v>
      </c>
      <c r="B1312" s="41" t="s">
        <v>1629</v>
      </c>
      <c r="C1312" s="36"/>
      <c r="D1312" s="36"/>
      <c r="E1312" s="36"/>
      <c r="F1312" s="36"/>
    </row>
    <row r="1313" spans="1:6" outlineLevel="1" x14ac:dyDescent="0.2">
      <c r="A1313" s="36">
        <v>4</v>
      </c>
      <c r="B1313" s="41" t="s">
        <v>1630</v>
      </c>
      <c r="C1313" s="36"/>
      <c r="D1313" s="36"/>
      <c r="E1313" s="36"/>
      <c r="F1313" s="36"/>
    </row>
    <row r="1314" spans="1:6" outlineLevel="1" x14ac:dyDescent="0.2">
      <c r="A1314" s="36">
        <v>5</v>
      </c>
      <c r="B1314" s="41" t="s">
        <v>1631</v>
      </c>
      <c r="C1314" s="36"/>
      <c r="D1314" s="36"/>
      <c r="E1314" s="36"/>
      <c r="F1314" s="36"/>
    </row>
    <row r="1315" spans="1:6" outlineLevel="1" x14ac:dyDescent="0.2">
      <c r="A1315" s="36"/>
      <c r="B1315" s="36"/>
      <c r="C1315" s="36"/>
      <c r="D1315" s="36"/>
      <c r="E1315" s="36"/>
      <c r="F1315" s="36"/>
    </row>
    <row r="1316" spans="1:6" outlineLevel="1" x14ac:dyDescent="0.2">
      <c r="A1316" s="37" t="s">
        <v>140</v>
      </c>
      <c r="B1316" s="38"/>
      <c r="C1316" s="36"/>
      <c r="D1316" s="36"/>
      <c r="E1316" s="36"/>
      <c r="F1316" s="36"/>
    </row>
    <row r="1317" spans="1:6" outlineLevel="1" x14ac:dyDescent="0.2">
      <c r="A1317" s="36">
        <v>1</v>
      </c>
      <c r="B1317" s="41" t="s">
        <v>1632</v>
      </c>
      <c r="C1317" s="36"/>
      <c r="D1317" s="36"/>
      <c r="E1317" s="36"/>
      <c r="F1317" s="36"/>
    </row>
    <row r="1318" spans="1:6" outlineLevel="1" x14ac:dyDescent="0.2">
      <c r="A1318" s="36">
        <v>2</v>
      </c>
      <c r="B1318" s="41" t="s">
        <v>1633</v>
      </c>
      <c r="C1318" s="36"/>
      <c r="D1318" s="36"/>
      <c r="E1318" s="36"/>
      <c r="F1318" s="36"/>
    </row>
    <row r="1319" spans="1:6" ht="25.5" outlineLevel="1" x14ac:dyDescent="0.2">
      <c r="A1319" s="36">
        <v>3</v>
      </c>
      <c r="B1319" s="41" t="s">
        <v>1634</v>
      </c>
      <c r="C1319" s="36"/>
      <c r="D1319" s="36"/>
      <c r="E1319" s="36"/>
      <c r="F1319" s="36"/>
    </row>
    <row r="1320" spans="1:6" outlineLevel="1" x14ac:dyDescent="0.2">
      <c r="A1320" s="36">
        <v>4</v>
      </c>
      <c r="B1320" s="41" t="s">
        <v>1622</v>
      </c>
      <c r="C1320" s="36"/>
      <c r="D1320" s="36"/>
      <c r="E1320" s="36"/>
      <c r="F1320" s="36"/>
    </row>
    <row r="1321" spans="1:6" outlineLevel="1" x14ac:dyDescent="0.2">
      <c r="A1321" s="36"/>
      <c r="B1321" s="36"/>
      <c r="C1321" s="36"/>
      <c r="D1321" s="36"/>
      <c r="E1321" s="36"/>
      <c r="F1321" s="36"/>
    </row>
    <row r="1322" spans="1:6" outlineLevel="1" x14ac:dyDescent="0.2">
      <c r="A1322" s="37" t="s">
        <v>141</v>
      </c>
      <c r="B1322" s="38"/>
      <c r="C1322" s="36"/>
      <c r="D1322" s="36"/>
      <c r="E1322" s="36"/>
      <c r="F1322" s="36"/>
    </row>
    <row r="1323" spans="1:6" ht="25.5" outlineLevel="1" x14ac:dyDescent="0.2">
      <c r="A1323" s="36">
        <v>1</v>
      </c>
      <c r="B1323" s="41" t="s">
        <v>1635</v>
      </c>
      <c r="C1323" s="36"/>
      <c r="D1323" s="36"/>
      <c r="E1323" s="36"/>
      <c r="F1323" s="36"/>
    </row>
    <row r="1324" spans="1:6" outlineLevel="1" x14ac:dyDescent="0.2">
      <c r="A1324" s="36">
        <v>2</v>
      </c>
      <c r="B1324" s="41" t="s">
        <v>1636</v>
      </c>
      <c r="C1324" s="36"/>
      <c r="D1324" s="36"/>
      <c r="E1324" s="36"/>
      <c r="F1324" s="36"/>
    </row>
    <row r="1325" spans="1:6" ht="25.5" outlineLevel="1" x14ac:dyDescent="0.2">
      <c r="A1325" s="36">
        <v>3</v>
      </c>
      <c r="B1325" s="41" t="s">
        <v>1637</v>
      </c>
      <c r="C1325" s="36"/>
      <c r="D1325" s="36"/>
      <c r="E1325" s="36"/>
      <c r="F1325" s="36"/>
    </row>
    <row r="1326" spans="1:6" outlineLevel="1" x14ac:dyDescent="0.2">
      <c r="A1326" s="36">
        <v>4</v>
      </c>
      <c r="B1326" s="41" t="s">
        <v>1638</v>
      </c>
      <c r="C1326" s="36"/>
      <c r="D1326" s="36"/>
      <c r="E1326" s="36"/>
      <c r="F1326" s="36"/>
    </row>
    <row r="1327" spans="1:6" ht="25.5" outlineLevel="1" x14ac:dyDescent="0.2">
      <c r="A1327" s="36">
        <v>5</v>
      </c>
      <c r="B1327" s="41" t="s">
        <v>1639</v>
      </c>
      <c r="C1327" s="36"/>
      <c r="D1327" s="36"/>
      <c r="E1327" s="36"/>
      <c r="F1327" s="36"/>
    </row>
    <row r="1328" spans="1:6" ht="25.5" outlineLevel="1" x14ac:dyDescent="0.2">
      <c r="A1328" s="36">
        <v>6</v>
      </c>
      <c r="B1328" s="41" t="s">
        <v>1640</v>
      </c>
      <c r="C1328" s="36"/>
      <c r="D1328" s="36"/>
      <c r="E1328" s="36"/>
      <c r="F1328" s="36"/>
    </row>
    <row r="1329" spans="1:6" ht="25.5" outlineLevel="1" x14ac:dyDescent="0.2">
      <c r="A1329" s="36">
        <v>7</v>
      </c>
      <c r="B1329" s="41" t="s">
        <v>1641</v>
      </c>
      <c r="C1329" s="36"/>
      <c r="D1329" s="36"/>
      <c r="E1329" s="36"/>
      <c r="F1329" s="36"/>
    </row>
    <row r="1330" spans="1:6" ht="25.5" outlineLevel="1" x14ac:dyDescent="0.2">
      <c r="A1330" s="36">
        <v>8</v>
      </c>
      <c r="B1330" s="41" t="s">
        <v>1642</v>
      </c>
      <c r="C1330" s="36"/>
      <c r="D1330" s="36"/>
      <c r="E1330" s="36"/>
      <c r="F1330" s="36"/>
    </row>
    <row r="1331" spans="1:6" outlineLevel="1" x14ac:dyDescent="0.2">
      <c r="A1331" s="36">
        <v>9</v>
      </c>
      <c r="B1331" s="41" t="s">
        <v>1643</v>
      </c>
      <c r="C1331" s="36"/>
      <c r="D1331" s="36"/>
      <c r="E1331" s="36"/>
      <c r="F1331" s="36"/>
    </row>
    <row r="1332" spans="1:6" ht="38.25" outlineLevel="1" x14ac:dyDescent="0.2">
      <c r="A1332" s="36">
        <v>10</v>
      </c>
      <c r="B1332" s="41" t="s">
        <v>1644</v>
      </c>
      <c r="C1332" s="36"/>
      <c r="D1332" s="36"/>
      <c r="E1332" s="36"/>
      <c r="F1332" s="36"/>
    </row>
    <row r="1333" spans="1:6" ht="38.25" outlineLevel="1" x14ac:dyDescent="0.2">
      <c r="A1333" s="36">
        <v>11</v>
      </c>
      <c r="B1333" s="41" t="s">
        <v>1645</v>
      </c>
      <c r="C1333" s="36"/>
      <c r="D1333" s="36"/>
      <c r="E1333" s="36"/>
      <c r="F1333" s="36"/>
    </row>
    <row r="1334" spans="1:6" ht="38.25" outlineLevel="1" x14ac:dyDescent="0.2">
      <c r="A1334" s="36">
        <v>12</v>
      </c>
      <c r="B1334" s="41" t="s">
        <v>1646</v>
      </c>
      <c r="C1334" s="36"/>
      <c r="D1334" s="36"/>
      <c r="E1334" s="36"/>
      <c r="F1334" s="36"/>
    </row>
    <row r="1335" spans="1:6" ht="25.5" outlineLevel="1" x14ac:dyDescent="0.2">
      <c r="A1335" s="36">
        <v>13</v>
      </c>
      <c r="B1335" s="41" t="s">
        <v>1647</v>
      </c>
      <c r="C1335" s="36"/>
      <c r="D1335" s="36"/>
      <c r="E1335" s="36"/>
      <c r="F1335" s="36"/>
    </row>
    <row r="1336" spans="1:6" ht="25.5" outlineLevel="1" x14ac:dyDescent="0.2">
      <c r="A1336" s="36">
        <v>14</v>
      </c>
      <c r="B1336" s="41" t="s">
        <v>1648</v>
      </c>
      <c r="C1336" s="36"/>
      <c r="D1336" s="36"/>
      <c r="E1336" s="36"/>
      <c r="F1336" s="36"/>
    </row>
    <row r="1337" spans="1:6" ht="38.25" outlineLevel="1" x14ac:dyDescent="0.2">
      <c r="A1337" s="36">
        <v>15</v>
      </c>
      <c r="B1337" s="41" t="s">
        <v>1649</v>
      </c>
      <c r="C1337" s="36"/>
      <c r="D1337" s="36"/>
      <c r="E1337" s="36"/>
      <c r="F1337" s="36"/>
    </row>
    <row r="1338" spans="1:6" ht="25.5" outlineLevel="1" x14ac:dyDescent="0.2">
      <c r="A1338" s="36">
        <v>16</v>
      </c>
      <c r="B1338" s="41" t="s">
        <v>1650</v>
      </c>
      <c r="C1338" s="36"/>
      <c r="D1338" s="36"/>
      <c r="E1338" s="36"/>
      <c r="F1338" s="36"/>
    </row>
    <row r="1339" spans="1:6" outlineLevel="1" x14ac:dyDescent="0.2">
      <c r="A1339" s="36"/>
      <c r="B1339" s="36"/>
      <c r="C1339" s="36"/>
      <c r="D1339" s="36"/>
      <c r="E1339" s="36"/>
      <c r="F1339" s="36"/>
    </row>
    <row r="1340" spans="1:6" ht="25.5" outlineLevel="1" x14ac:dyDescent="0.2">
      <c r="A1340" s="37" t="s">
        <v>143</v>
      </c>
      <c r="B1340" s="38"/>
      <c r="C1340" s="36"/>
      <c r="D1340" s="36"/>
      <c r="E1340" s="36"/>
      <c r="F1340" s="36"/>
    </row>
    <row r="1341" spans="1:6" ht="25.5" outlineLevel="1" x14ac:dyDescent="0.2">
      <c r="A1341" s="36">
        <v>1</v>
      </c>
      <c r="B1341" s="41" t="s">
        <v>1651</v>
      </c>
      <c r="C1341" s="36"/>
      <c r="D1341" s="36"/>
      <c r="E1341" s="36"/>
      <c r="F1341" s="36"/>
    </row>
    <row r="1342" spans="1:6" ht="38.25" outlineLevel="1" x14ac:dyDescent="0.2">
      <c r="A1342" s="36">
        <v>2</v>
      </c>
      <c r="B1342" s="41" t="s">
        <v>1652</v>
      </c>
      <c r="C1342" s="36"/>
      <c r="D1342" s="36"/>
      <c r="E1342" s="36"/>
      <c r="F1342" s="36"/>
    </row>
    <row r="1343" spans="1:6" ht="63.75" outlineLevel="1" x14ac:dyDescent="0.2">
      <c r="A1343" s="36">
        <v>3</v>
      </c>
      <c r="B1343" s="41" t="s">
        <v>1653</v>
      </c>
      <c r="C1343" s="36"/>
      <c r="D1343" s="36"/>
      <c r="E1343" s="36"/>
      <c r="F1343" s="36"/>
    </row>
    <row r="1344" spans="1:6" ht="38.25" outlineLevel="1" x14ac:dyDescent="0.2">
      <c r="A1344" s="36">
        <v>4</v>
      </c>
      <c r="B1344" s="41" t="s">
        <v>1654</v>
      </c>
      <c r="C1344" s="36"/>
      <c r="D1344" s="36"/>
      <c r="E1344" s="36"/>
      <c r="F1344" s="36"/>
    </row>
    <row r="1345" spans="1:6" ht="38.25" outlineLevel="1" x14ac:dyDescent="0.2">
      <c r="A1345" s="36">
        <v>5</v>
      </c>
      <c r="B1345" s="41" t="s">
        <v>1655</v>
      </c>
      <c r="C1345" s="36"/>
      <c r="D1345" s="36"/>
      <c r="E1345" s="36"/>
      <c r="F1345" s="36"/>
    </row>
    <row r="1346" spans="1:6" ht="25.5" outlineLevel="1" x14ac:dyDescent="0.2">
      <c r="A1346" s="36">
        <v>6</v>
      </c>
      <c r="B1346" s="41" t="s">
        <v>1656</v>
      </c>
      <c r="C1346" s="36"/>
      <c r="D1346" s="36"/>
      <c r="E1346" s="36"/>
      <c r="F1346" s="36"/>
    </row>
    <row r="1347" spans="1:6" outlineLevel="1" x14ac:dyDescent="0.2">
      <c r="A1347" s="36"/>
      <c r="B1347" s="36"/>
      <c r="C1347" s="36"/>
      <c r="D1347" s="36"/>
      <c r="E1347" s="36"/>
      <c r="F1347" s="36"/>
    </row>
    <row r="1348" spans="1:6" outlineLevel="1" x14ac:dyDescent="0.2">
      <c r="A1348" s="37" t="s">
        <v>146</v>
      </c>
      <c r="B1348" s="38"/>
      <c r="C1348" s="36"/>
      <c r="D1348" s="36"/>
      <c r="E1348" s="36"/>
      <c r="F1348" s="36"/>
    </row>
    <row r="1349" spans="1:6" outlineLevel="1" x14ac:dyDescent="0.2">
      <c r="A1349" s="36">
        <v>1</v>
      </c>
      <c r="B1349" s="41" t="s">
        <v>1657</v>
      </c>
      <c r="C1349" s="36"/>
      <c r="D1349" s="36"/>
      <c r="E1349" s="36"/>
      <c r="F1349" s="36"/>
    </row>
    <row r="1350" spans="1:6" outlineLevel="1" x14ac:dyDescent="0.2">
      <c r="A1350" s="36">
        <v>2</v>
      </c>
      <c r="B1350" s="41" t="s">
        <v>1658</v>
      </c>
      <c r="C1350" s="36"/>
      <c r="D1350" s="36"/>
      <c r="E1350" s="36"/>
      <c r="F1350" s="36"/>
    </row>
    <row r="1351" spans="1:6" ht="25.5" outlineLevel="1" x14ac:dyDescent="0.2">
      <c r="A1351" s="36">
        <v>3</v>
      </c>
      <c r="B1351" s="41" t="s">
        <v>1659</v>
      </c>
      <c r="C1351" s="36"/>
      <c r="D1351" s="36"/>
      <c r="E1351" s="36"/>
      <c r="F1351" s="36"/>
    </row>
    <row r="1352" spans="1:6" outlineLevel="1" x14ac:dyDescent="0.2">
      <c r="A1352" s="36">
        <v>4</v>
      </c>
      <c r="B1352" s="41" t="s">
        <v>1660</v>
      </c>
      <c r="C1352" s="36"/>
      <c r="D1352" s="36"/>
      <c r="E1352" s="36"/>
      <c r="F1352" s="36"/>
    </row>
    <row r="1353" spans="1:6" outlineLevel="1" x14ac:dyDescent="0.2">
      <c r="A1353" s="36">
        <v>5</v>
      </c>
      <c r="B1353" s="41" t="s">
        <v>1661</v>
      </c>
      <c r="C1353" s="36"/>
      <c r="D1353" s="36"/>
      <c r="E1353" s="36"/>
      <c r="F1353" s="36"/>
    </row>
    <row r="1354" spans="1:6" outlineLevel="1" x14ac:dyDescent="0.2">
      <c r="A1354" s="36"/>
      <c r="B1354" s="36"/>
      <c r="C1354" s="36"/>
      <c r="D1354" s="36"/>
      <c r="E1354" s="36"/>
      <c r="F1354" s="36"/>
    </row>
    <row r="1355" spans="1:6" outlineLevel="1" x14ac:dyDescent="0.2">
      <c r="A1355" s="37" t="s">
        <v>148</v>
      </c>
      <c r="B1355" s="38"/>
      <c r="C1355" s="36"/>
      <c r="D1355" s="36"/>
      <c r="E1355" s="36"/>
      <c r="F1355" s="36"/>
    </row>
    <row r="1356" spans="1:6" ht="25.5" outlineLevel="1" x14ac:dyDescent="0.2">
      <c r="A1356" s="36">
        <v>1</v>
      </c>
      <c r="B1356" s="41" t="s">
        <v>1662</v>
      </c>
      <c r="C1356" s="36"/>
      <c r="D1356" s="36"/>
      <c r="E1356" s="36"/>
      <c r="F1356" s="36"/>
    </row>
    <row r="1357" spans="1:6" ht="25.5" outlineLevel="1" x14ac:dyDescent="0.2">
      <c r="A1357" s="36">
        <v>2</v>
      </c>
      <c r="B1357" s="41" t="s">
        <v>1663</v>
      </c>
      <c r="C1357" s="36"/>
      <c r="D1357" s="36"/>
      <c r="E1357" s="36"/>
      <c r="F1357" s="36"/>
    </row>
    <row r="1358" spans="1:6" outlineLevel="1" x14ac:dyDescent="0.2">
      <c r="A1358" s="36">
        <v>3</v>
      </c>
      <c r="B1358" s="41" t="s">
        <v>1664</v>
      </c>
      <c r="C1358" s="36"/>
      <c r="D1358" s="36"/>
      <c r="E1358" s="36"/>
      <c r="F1358" s="36"/>
    </row>
    <row r="1359" spans="1:6" ht="25.5" outlineLevel="1" x14ac:dyDescent="0.2">
      <c r="A1359" s="36">
        <v>4</v>
      </c>
      <c r="B1359" s="41" t="s">
        <v>1665</v>
      </c>
      <c r="C1359" s="36"/>
      <c r="D1359" s="36"/>
      <c r="E1359" s="36"/>
      <c r="F1359" s="36"/>
    </row>
    <row r="1360" spans="1:6" ht="25.5" outlineLevel="1" x14ac:dyDescent="0.2">
      <c r="A1360" s="36">
        <v>5</v>
      </c>
      <c r="B1360" s="41" t="s">
        <v>1666</v>
      </c>
      <c r="C1360" s="36"/>
      <c r="D1360" s="36"/>
      <c r="E1360" s="36"/>
      <c r="F1360" s="36"/>
    </row>
    <row r="1361" spans="1:6" outlineLevel="1" x14ac:dyDescent="0.2">
      <c r="A1361" s="36"/>
      <c r="B1361" s="36"/>
      <c r="C1361" s="36"/>
      <c r="D1361" s="36"/>
      <c r="E1361" s="36"/>
      <c r="F1361" s="36"/>
    </row>
    <row r="1362" spans="1:6" ht="25.5" outlineLevel="1" x14ac:dyDescent="0.2">
      <c r="A1362" s="37" t="s">
        <v>151</v>
      </c>
      <c r="B1362" s="38"/>
      <c r="C1362" s="36"/>
      <c r="D1362" s="36"/>
      <c r="E1362" s="36"/>
      <c r="F1362" s="36"/>
    </row>
    <row r="1363" spans="1:6" outlineLevel="1" x14ac:dyDescent="0.2">
      <c r="A1363" s="36">
        <v>1</v>
      </c>
      <c r="B1363" s="41" t="s">
        <v>1667</v>
      </c>
      <c r="C1363" s="36"/>
      <c r="D1363" s="36"/>
      <c r="E1363" s="36"/>
      <c r="F1363" s="36"/>
    </row>
    <row r="1364" spans="1:6" outlineLevel="1" x14ac:dyDescent="0.2">
      <c r="A1364" s="36">
        <v>2</v>
      </c>
      <c r="B1364" s="41" t="s">
        <v>1668</v>
      </c>
      <c r="C1364" s="36"/>
      <c r="D1364" s="36"/>
      <c r="E1364" s="36"/>
      <c r="F1364" s="36"/>
    </row>
    <row r="1365" spans="1:6" outlineLevel="1" x14ac:dyDescent="0.2">
      <c r="A1365" s="36">
        <v>3</v>
      </c>
      <c r="B1365" s="41" t="s">
        <v>1669</v>
      </c>
      <c r="C1365" s="36"/>
      <c r="D1365" s="36"/>
      <c r="E1365" s="36"/>
      <c r="F1365" s="36"/>
    </row>
    <row r="1366" spans="1:6" outlineLevel="1" x14ac:dyDescent="0.2">
      <c r="A1366" s="36">
        <v>4</v>
      </c>
      <c r="B1366" s="41" t="s">
        <v>1670</v>
      </c>
      <c r="C1366" s="36"/>
      <c r="D1366" s="36"/>
      <c r="E1366" s="36"/>
      <c r="F1366" s="36"/>
    </row>
    <row r="1367" spans="1:6" outlineLevel="1" x14ac:dyDescent="0.2">
      <c r="A1367" s="36"/>
      <c r="B1367" s="36"/>
      <c r="C1367" s="36"/>
      <c r="D1367" s="36"/>
      <c r="E1367" s="36"/>
      <c r="F1367" s="36"/>
    </row>
    <row r="1368" spans="1:6" outlineLevel="1" x14ac:dyDescent="0.2">
      <c r="A1368" s="37" t="s">
        <v>153</v>
      </c>
      <c r="B1368" s="38"/>
      <c r="C1368" s="36"/>
      <c r="D1368" s="36"/>
      <c r="E1368" s="36"/>
      <c r="F1368" s="36"/>
    </row>
    <row r="1369" spans="1:6" ht="25.5" outlineLevel="1" x14ac:dyDescent="0.2">
      <c r="A1369" s="36">
        <v>1</v>
      </c>
      <c r="B1369" s="41" t="s">
        <v>1671</v>
      </c>
      <c r="C1369" s="36"/>
      <c r="D1369" s="36"/>
      <c r="E1369" s="36"/>
      <c r="F1369" s="36"/>
    </row>
    <row r="1370" spans="1:6" outlineLevel="1" x14ac:dyDescent="0.2">
      <c r="A1370" s="36">
        <v>2</v>
      </c>
      <c r="B1370" s="41" t="s">
        <v>1672</v>
      </c>
      <c r="C1370" s="36"/>
      <c r="D1370" s="36"/>
      <c r="E1370" s="36"/>
      <c r="F1370" s="36"/>
    </row>
    <row r="1371" spans="1:6" outlineLevel="1" x14ac:dyDescent="0.2">
      <c r="A1371" s="36">
        <v>3</v>
      </c>
      <c r="B1371" s="41" t="s">
        <v>1673</v>
      </c>
      <c r="C1371" s="36"/>
      <c r="D1371" s="36"/>
      <c r="E1371" s="36"/>
      <c r="F1371" s="36"/>
    </row>
    <row r="1372" spans="1:6" ht="25.5" outlineLevel="1" x14ac:dyDescent="0.2">
      <c r="A1372" s="36">
        <v>4</v>
      </c>
      <c r="B1372" s="41" t="s">
        <v>1674</v>
      </c>
      <c r="C1372" s="36"/>
      <c r="D1372" s="36"/>
      <c r="E1372" s="36"/>
      <c r="F1372" s="36"/>
    </row>
    <row r="1373" spans="1:6" outlineLevel="1" x14ac:dyDescent="0.2">
      <c r="A1373" s="36">
        <v>5</v>
      </c>
      <c r="B1373" s="41" t="s">
        <v>1675</v>
      </c>
      <c r="C1373" s="36"/>
      <c r="D1373" s="36"/>
      <c r="E1373" s="36"/>
      <c r="F1373" s="36"/>
    </row>
    <row r="1374" spans="1:6" outlineLevel="1" x14ac:dyDescent="0.2">
      <c r="A1374" s="36"/>
      <c r="B1374" s="36"/>
      <c r="C1374" s="36"/>
      <c r="D1374" s="36"/>
      <c r="E1374" s="36"/>
      <c r="F1374" s="36"/>
    </row>
    <row r="1375" spans="1:6" outlineLevel="1" x14ac:dyDescent="0.2">
      <c r="A1375" s="37" t="s">
        <v>156</v>
      </c>
      <c r="B1375" s="38"/>
      <c r="C1375" s="36"/>
      <c r="D1375" s="36"/>
      <c r="E1375" s="36"/>
      <c r="F1375" s="36"/>
    </row>
    <row r="1376" spans="1:6" outlineLevel="1" x14ac:dyDescent="0.2">
      <c r="A1376" s="36">
        <v>1</v>
      </c>
      <c r="B1376" s="41" t="s">
        <v>1676</v>
      </c>
      <c r="C1376" s="36"/>
      <c r="D1376" s="36"/>
      <c r="E1376" s="36"/>
      <c r="F1376" s="36"/>
    </row>
    <row r="1377" spans="1:6" outlineLevel="1" x14ac:dyDescent="0.2">
      <c r="A1377" s="36">
        <v>2</v>
      </c>
      <c r="B1377" s="41" t="s">
        <v>1668</v>
      </c>
      <c r="C1377" s="36"/>
      <c r="D1377" s="36"/>
      <c r="E1377" s="36"/>
      <c r="F1377" s="36"/>
    </row>
    <row r="1378" spans="1:6" outlineLevel="1" x14ac:dyDescent="0.2">
      <c r="A1378" s="36">
        <v>3</v>
      </c>
      <c r="B1378" s="41" t="s">
        <v>1669</v>
      </c>
      <c r="C1378" s="36"/>
      <c r="D1378" s="36"/>
      <c r="E1378" s="36"/>
      <c r="F1378" s="36"/>
    </row>
    <row r="1379" spans="1:6" outlineLevel="1" x14ac:dyDescent="0.2">
      <c r="A1379" s="36">
        <v>4</v>
      </c>
      <c r="B1379" s="41" t="s">
        <v>1670</v>
      </c>
      <c r="C1379" s="36"/>
      <c r="D1379" s="36"/>
      <c r="E1379" s="36"/>
      <c r="F1379" s="36"/>
    </row>
    <row r="1380" spans="1:6" outlineLevel="1" x14ac:dyDescent="0.2">
      <c r="A1380" s="36"/>
      <c r="B1380" s="36"/>
      <c r="C1380" s="36"/>
      <c r="D1380" s="36"/>
      <c r="E1380" s="36"/>
      <c r="F1380" s="36"/>
    </row>
    <row r="1381" spans="1:6" outlineLevel="1" x14ac:dyDescent="0.2">
      <c r="A1381" s="37" t="s">
        <v>158</v>
      </c>
      <c r="B1381" s="38"/>
      <c r="C1381" s="36"/>
      <c r="D1381" s="36"/>
      <c r="E1381" s="36"/>
      <c r="F1381" s="36"/>
    </row>
    <row r="1382" spans="1:6" ht="25.5" outlineLevel="1" x14ac:dyDescent="0.2">
      <c r="A1382" s="36">
        <v>1</v>
      </c>
      <c r="B1382" s="41" t="s">
        <v>1677</v>
      </c>
      <c r="C1382" s="36"/>
      <c r="D1382" s="36"/>
      <c r="E1382" s="36"/>
      <c r="F1382" s="36"/>
    </row>
    <row r="1383" spans="1:6" ht="25.5" outlineLevel="1" x14ac:dyDescent="0.2">
      <c r="A1383" s="36">
        <v>2</v>
      </c>
      <c r="B1383" s="41" t="s">
        <v>1678</v>
      </c>
      <c r="C1383" s="36"/>
      <c r="D1383" s="36"/>
      <c r="E1383" s="36"/>
      <c r="F1383" s="36"/>
    </row>
    <row r="1384" spans="1:6" ht="25.5" outlineLevel="1" x14ac:dyDescent="0.2">
      <c r="A1384" s="36">
        <v>3</v>
      </c>
      <c r="B1384" s="41" t="s">
        <v>1679</v>
      </c>
      <c r="C1384" s="36"/>
      <c r="D1384" s="36"/>
      <c r="E1384" s="36"/>
      <c r="F1384" s="36"/>
    </row>
    <row r="1385" spans="1:6" ht="25.5" outlineLevel="1" x14ac:dyDescent="0.2">
      <c r="A1385" s="36">
        <v>4</v>
      </c>
      <c r="B1385" s="41" t="s">
        <v>1680</v>
      </c>
      <c r="C1385" s="36"/>
      <c r="D1385" s="36"/>
      <c r="E1385" s="36"/>
      <c r="F1385" s="36"/>
    </row>
    <row r="1386" spans="1:6" outlineLevel="1" x14ac:dyDescent="0.2">
      <c r="A1386" s="36">
        <v>5</v>
      </c>
      <c r="B1386" s="41" t="s">
        <v>1681</v>
      </c>
      <c r="C1386" s="36"/>
      <c r="D1386" s="36"/>
      <c r="E1386" s="36"/>
      <c r="F1386" s="36"/>
    </row>
    <row r="1387" spans="1:6" outlineLevel="1" x14ac:dyDescent="0.2">
      <c r="A1387" s="36"/>
      <c r="B1387" s="36"/>
      <c r="C1387" s="36"/>
      <c r="D1387" s="36"/>
      <c r="E1387" s="36"/>
      <c r="F1387" s="36"/>
    </row>
    <row r="1388" spans="1:6" outlineLevel="1" x14ac:dyDescent="0.2">
      <c r="A1388" s="37" t="s">
        <v>160</v>
      </c>
      <c r="B1388" s="38"/>
      <c r="C1388" s="36"/>
      <c r="D1388" s="36"/>
      <c r="E1388" s="36"/>
      <c r="F1388" s="36"/>
    </row>
    <row r="1389" spans="1:6" ht="25.5" outlineLevel="1" x14ac:dyDescent="0.2">
      <c r="A1389" s="36">
        <v>1</v>
      </c>
      <c r="B1389" s="41" t="s">
        <v>1682</v>
      </c>
      <c r="C1389" s="36"/>
      <c r="D1389" s="36"/>
      <c r="E1389" s="36"/>
      <c r="F1389" s="36"/>
    </row>
    <row r="1390" spans="1:6" outlineLevel="1" x14ac:dyDescent="0.2">
      <c r="A1390" s="36">
        <v>2</v>
      </c>
      <c r="B1390" s="41" t="s">
        <v>1683</v>
      </c>
      <c r="C1390" s="36"/>
      <c r="D1390" s="36"/>
      <c r="E1390" s="36"/>
      <c r="F1390" s="36"/>
    </row>
    <row r="1391" spans="1:6" outlineLevel="1" x14ac:dyDescent="0.2">
      <c r="A1391" s="36">
        <v>3</v>
      </c>
      <c r="B1391" s="41" t="s">
        <v>1684</v>
      </c>
      <c r="C1391" s="36"/>
      <c r="D1391" s="36"/>
      <c r="E1391" s="36"/>
      <c r="F1391" s="36"/>
    </row>
    <row r="1392" spans="1:6" outlineLevel="1" x14ac:dyDescent="0.2">
      <c r="A1392" s="36">
        <v>4</v>
      </c>
      <c r="B1392" s="41" t="s">
        <v>1685</v>
      </c>
      <c r="C1392" s="36"/>
      <c r="D1392" s="36"/>
      <c r="E1392" s="36"/>
      <c r="F1392" s="36"/>
    </row>
    <row r="1393" spans="1:6" outlineLevel="1" x14ac:dyDescent="0.2">
      <c r="A1393" s="36"/>
      <c r="B1393" s="36"/>
      <c r="C1393" s="36"/>
      <c r="D1393" s="36"/>
      <c r="E1393" s="36"/>
      <c r="F1393" s="36"/>
    </row>
    <row r="1394" spans="1:6" outlineLevel="1" x14ac:dyDescent="0.2">
      <c r="A1394" s="37" t="s">
        <v>163</v>
      </c>
      <c r="B1394" s="38"/>
      <c r="C1394" s="36"/>
      <c r="D1394" s="36"/>
      <c r="E1394" s="36"/>
      <c r="F1394" s="36"/>
    </row>
    <row r="1395" spans="1:6" ht="25.5" outlineLevel="1" x14ac:dyDescent="0.2">
      <c r="A1395" s="36">
        <v>1</v>
      </c>
      <c r="B1395" s="41" t="s">
        <v>1686</v>
      </c>
      <c r="C1395" s="36"/>
      <c r="D1395" s="36"/>
      <c r="E1395" s="36"/>
      <c r="F1395" s="36"/>
    </row>
    <row r="1396" spans="1:6" ht="25.5" outlineLevel="1" x14ac:dyDescent="0.2">
      <c r="A1396" s="36">
        <v>2</v>
      </c>
      <c r="B1396" s="41" t="s">
        <v>1687</v>
      </c>
      <c r="C1396" s="36"/>
      <c r="D1396" s="36"/>
      <c r="E1396" s="36"/>
      <c r="F1396" s="36"/>
    </row>
    <row r="1397" spans="1:6" outlineLevel="1" x14ac:dyDescent="0.2">
      <c r="A1397" s="36">
        <v>3</v>
      </c>
      <c r="B1397" s="41" t="s">
        <v>1688</v>
      </c>
      <c r="C1397" s="36"/>
      <c r="D1397" s="36"/>
      <c r="E1397" s="36"/>
      <c r="F1397" s="36"/>
    </row>
    <row r="1398" spans="1:6" outlineLevel="1" x14ac:dyDescent="0.2">
      <c r="A1398" s="36">
        <v>4</v>
      </c>
      <c r="B1398" s="41" t="s">
        <v>1689</v>
      </c>
      <c r="C1398" s="36"/>
      <c r="D1398" s="36"/>
      <c r="E1398" s="36"/>
      <c r="F1398" s="36"/>
    </row>
    <row r="1399" spans="1:6" outlineLevel="1" x14ac:dyDescent="0.2">
      <c r="A1399" s="36"/>
      <c r="B1399" s="36"/>
      <c r="C1399" s="36"/>
      <c r="D1399" s="36"/>
      <c r="E1399" s="36"/>
      <c r="F1399" s="36"/>
    </row>
    <row r="1400" spans="1:6" outlineLevel="1" x14ac:dyDescent="0.2">
      <c r="A1400" s="37" t="s">
        <v>166</v>
      </c>
      <c r="B1400" s="38"/>
      <c r="C1400" s="36"/>
      <c r="D1400" s="36"/>
      <c r="E1400" s="36"/>
      <c r="F1400" s="36"/>
    </row>
    <row r="1401" spans="1:6" ht="25.5" outlineLevel="1" x14ac:dyDescent="0.2">
      <c r="A1401" s="36">
        <v>1</v>
      </c>
      <c r="B1401" s="41" t="s">
        <v>1690</v>
      </c>
      <c r="C1401" s="36"/>
      <c r="D1401" s="36"/>
      <c r="E1401" s="36"/>
      <c r="F1401" s="36"/>
    </row>
    <row r="1402" spans="1:6" ht="25.5" outlineLevel="1" x14ac:dyDescent="0.2">
      <c r="A1402" s="36">
        <v>2</v>
      </c>
      <c r="B1402" s="41" t="s">
        <v>1687</v>
      </c>
      <c r="C1402" s="36"/>
      <c r="D1402" s="36"/>
      <c r="E1402" s="36"/>
      <c r="F1402" s="36"/>
    </row>
    <row r="1403" spans="1:6" outlineLevel="1" x14ac:dyDescent="0.2">
      <c r="A1403" s="36">
        <v>3</v>
      </c>
      <c r="B1403" s="41" t="s">
        <v>1688</v>
      </c>
      <c r="C1403" s="36"/>
      <c r="D1403" s="36"/>
      <c r="E1403" s="36"/>
      <c r="F1403" s="36"/>
    </row>
    <row r="1404" spans="1:6" outlineLevel="1" x14ac:dyDescent="0.2">
      <c r="A1404" s="36">
        <v>4</v>
      </c>
      <c r="B1404" s="41" t="s">
        <v>1689</v>
      </c>
      <c r="C1404" s="36"/>
      <c r="D1404" s="36"/>
      <c r="E1404" s="36"/>
      <c r="F1404" s="36"/>
    </row>
    <row r="1405" spans="1:6" outlineLevel="1" x14ac:dyDescent="0.2">
      <c r="A1405" s="36"/>
      <c r="B1405" s="36"/>
      <c r="C1405" s="36"/>
      <c r="D1405" s="36"/>
      <c r="E1405" s="36"/>
      <c r="F1405" s="36"/>
    </row>
    <row r="1406" spans="1:6" outlineLevel="1" x14ac:dyDescent="0.2">
      <c r="A1406" s="37" t="s">
        <v>169</v>
      </c>
      <c r="B1406" s="38"/>
      <c r="C1406" s="36"/>
      <c r="D1406" s="36"/>
      <c r="E1406" s="36"/>
      <c r="F1406" s="36"/>
    </row>
    <row r="1407" spans="1:6" ht="25.5" outlineLevel="1" x14ac:dyDescent="0.2">
      <c r="A1407" s="36">
        <v>1</v>
      </c>
      <c r="B1407" s="41" t="s">
        <v>1691</v>
      </c>
      <c r="C1407" s="36"/>
      <c r="D1407" s="36"/>
      <c r="E1407" s="36"/>
      <c r="F1407" s="36"/>
    </row>
    <row r="1408" spans="1:6" outlineLevel="1" x14ac:dyDescent="0.2">
      <c r="A1408" s="36">
        <v>2</v>
      </c>
      <c r="B1408" s="41" t="s">
        <v>1692</v>
      </c>
      <c r="C1408" s="36"/>
      <c r="D1408" s="36"/>
      <c r="E1408" s="36"/>
      <c r="F1408" s="36"/>
    </row>
    <row r="1409" spans="1:6" outlineLevel="1" x14ac:dyDescent="0.2">
      <c r="A1409" s="36">
        <v>3</v>
      </c>
      <c r="B1409" s="41" t="s">
        <v>1693</v>
      </c>
      <c r="C1409" s="36"/>
      <c r="D1409" s="36"/>
      <c r="E1409" s="36"/>
      <c r="F1409" s="36"/>
    </row>
    <row r="1410" spans="1:6" ht="25.5" outlineLevel="1" x14ac:dyDescent="0.2">
      <c r="A1410" s="36">
        <v>4</v>
      </c>
      <c r="B1410" s="41" t="s">
        <v>1694</v>
      </c>
      <c r="C1410" s="36"/>
      <c r="D1410" s="36"/>
      <c r="E1410" s="36"/>
      <c r="F1410" s="36"/>
    </row>
    <row r="1411" spans="1:6" ht="25.5" outlineLevel="1" x14ac:dyDescent="0.2">
      <c r="A1411" s="36">
        <v>5</v>
      </c>
      <c r="B1411" s="41" t="s">
        <v>1695</v>
      </c>
      <c r="C1411" s="36"/>
      <c r="D1411" s="36"/>
      <c r="E1411" s="36"/>
      <c r="F1411" s="36"/>
    </row>
    <row r="1412" spans="1:6" outlineLevel="1" x14ac:dyDescent="0.2">
      <c r="A1412" s="36"/>
      <c r="B1412" s="36"/>
      <c r="C1412" s="36"/>
      <c r="D1412" s="36"/>
      <c r="E1412" s="36"/>
      <c r="F1412" s="36"/>
    </row>
    <row r="1413" spans="1:6" outlineLevel="1" x14ac:dyDescent="0.2">
      <c r="A1413" s="37" t="s">
        <v>172</v>
      </c>
      <c r="B1413" s="38"/>
      <c r="C1413" s="36"/>
      <c r="D1413" s="36"/>
      <c r="E1413" s="36"/>
      <c r="F1413" s="36"/>
    </row>
    <row r="1414" spans="1:6" outlineLevel="1" x14ac:dyDescent="0.2">
      <c r="A1414" s="36">
        <v>1</v>
      </c>
      <c r="B1414" s="41" t="s">
        <v>1696</v>
      </c>
      <c r="C1414" s="36"/>
      <c r="D1414" s="36"/>
      <c r="E1414" s="36"/>
      <c r="F1414" s="36"/>
    </row>
    <row r="1415" spans="1:6" ht="25.5" outlineLevel="1" x14ac:dyDescent="0.2">
      <c r="A1415" s="36">
        <v>2</v>
      </c>
      <c r="B1415" s="41" t="s">
        <v>1687</v>
      </c>
      <c r="C1415" s="36"/>
      <c r="D1415" s="36"/>
      <c r="E1415" s="36"/>
      <c r="F1415" s="36"/>
    </row>
    <row r="1416" spans="1:6" outlineLevel="1" x14ac:dyDescent="0.2">
      <c r="A1416" s="36">
        <v>3</v>
      </c>
      <c r="B1416" s="41" t="s">
        <v>1688</v>
      </c>
      <c r="C1416" s="36"/>
      <c r="D1416" s="36"/>
      <c r="E1416" s="36"/>
      <c r="F1416" s="36"/>
    </row>
    <row r="1417" spans="1:6" outlineLevel="1" x14ac:dyDescent="0.2">
      <c r="A1417" s="36">
        <v>4</v>
      </c>
      <c r="B1417" s="41" t="s">
        <v>1689</v>
      </c>
      <c r="C1417" s="36"/>
      <c r="D1417" s="36"/>
      <c r="E1417" s="36"/>
      <c r="F1417" s="36"/>
    </row>
    <row r="1418" spans="1:6" outlineLevel="1" x14ac:dyDescent="0.2">
      <c r="A1418" s="36"/>
      <c r="B1418" s="36"/>
      <c r="C1418" s="36"/>
      <c r="D1418" s="36"/>
      <c r="E1418" s="36"/>
      <c r="F1418" s="36"/>
    </row>
    <row r="1419" spans="1:6" ht="25.5" outlineLevel="1" x14ac:dyDescent="0.2">
      <c r="A1419" s="37" t="s">
        <v>175</v>
      </c>
      <c r="B1419" s="38"/>
      <c r="C1419" s="36"/>
      <c r="D1419" s="36"/>
      <c r="E1419" s="36"/>
      <c r="F1419" s="36"/>
    </row>
    <row r="1420" spans="1:6" ht="25.5" outlineLevel="1" x14ac:dyDescent="0.2">
      <c r="A1420" s="36">
        <v>1</v>
      </c>
      <c r="B1420" s="41" t="s">
        <v>1697</v>
      </c>
      <c r="C1420" s="36"/>
      <c r="D1420" s="36"/>
      <c r="E1420" s="36"/>
      <c r="F1420" s="36"/>
    </row>
    <row r="1421" spans="1:6" ht="25.5" outlineLevel="1" x14ac:dyDescent="0.2">
      <c r="A1421" s="36">
        <v>2</v>
      </c>
      <c r="B1421" s="41" t="s">
        <v>1687</v>
      </c>
      <c r="C1421" s="36"/>
      <c r="D1421" s="36"/>
      <c r="E1421" s="36"/>
      <c r="F1421" s="36"/>
    </row>
    <row r="1422" spans="1:6" outlineLevel="1" x14ac:dyDescent="0.2">
      <c r="A1422" s="36">
        <v>3</v>
      </c>
      <c r="B1422" s="41" t="s">
        <v>1688</v>
      </c>
      <c r="C1422" s="36"/>
      <c r="D1422" s="36"/>
      <c r="E1422" s="36"/>
      <c r="F1422" s="36"/>
    </row>
    <row r="1423" spans="1:6" outlineLevel="1" x14ac:dyDescent="0.2">
      <c r="A1423" s="36">
        <v>4</v>
      </c>
      <c r="B1423" s="41" t="s">
        <v>1689</v>
      </c>
      <c r="C1423" s="36"/>
      <c r="D1423" s="36"/>
      <c r="E1423" s="36"/>
      <c r="F1423" s="36"/>
    </row>
    <row r="1424" spans="1:6" outlineLevel="1" x14ac:dyDescent="0.2">
      <c r="A1424" s="36"/>
      <c r="B1424" s="36"/>
      <c r="C1424" s="36"/>
      <c r="D1424" s="36"/>
      <c r="E1424" s="36"/>
      <c r="F1424" s="36"/>
    </row>
    <row r="1425" spans="1:6" outlineLevel="1" x14ac:dyDescent="0.2">
      <c r="A1425" s="37" t="s">
        <v>178</v>
      </c>
      <c r="B1425" s="38"/>
      <c r="C1425" s="36"/>
      <c r="D1425" s="36"/>
      <c r="E1425" s="36"/>
      <c r="F1425" s="36"/>
    </row>
    <row r="1426" spans="1:6" outlineLevel="1" x14ac:dyDescent="0.2">
      <c r="A1426" s="36">
        <v>1</v>
      </c>
      <c r="B1426" s="41" t="s">
        <v>1698</v>
      </c>
      <c r="C1426" s="36"/>
      <c r="D1426" s="36"/>
      <c r="E1426" s="36"/>
      <c r="F1426" s="36"/>
    </row>
    <row r="1427" spans="1:6" ht="25.5" outlineLevel="1" x14ac:dyDescent="0.2">
      <c r="A1427" s="36">
        <v>2</v>
      </c>
      <c r="B1427" s="41" t="s">
        <v>1687</v>
      </c>
      <c r="C1427" s="36"/>
      <c r="D1427" s="36"/>
      <c r="E1427" s="36"/>
      <c r="F1427" s="36"/>
    </row>
    <row r="1428" spans="1:6" outlineLevel="1" x14ac:dyDescent="0.2">
      <c r="A1428" s="36">
        <v>3</v>
      </c>
      <c r="B1428" s="41" t="s">
        <v>1688</v>
      </c>
      <c r="C1428" s="36"/>
      <c r="D1428" s="36"/>
      <c r="E1428" s="36"/>
      <c r="F1428" s="36"/>
    </row>
    <row r="1429" spans="1:6" outlineLevel="1" x14ac:dyDescent="0.2">
      <c r="A1429" s="36">
        <v>4</v>
      </c>
      <c r="B1429" s="41" t="s">
        <v>1689</v>
      </c>
      <c r="C1429" s="36"/>
      <c r="D1429" s="36"/>
      <c r="E1429" s="36"/>
      <c r="F1429" s="36"/>
    </row>
    <row r="1430" spans="1:6" outlineLevel="1" x14ac:dyDescent="0.2">
      <c r="A1430" s="36"/>
      <c r="B1430" s="36"/>
      <c r="C1430" s="36"/>
      <c r="D1430" s="36"/>
      <c r="E1430" s="36"/>
      <c r="F1430" s="36"/>
    </row>
    <row r="1431" spans="1:6" outlineLevel="1" x14ac:dyDescent="0.2">
      <c r="A1431" s="37" t="s">
        <v>181</v>
      </c>
      <c r="B1431" s="38"/>
      <c r="C1431" s="36"/>
      <c r="D1431" s="36"/>
      <c r="E1431" s="36"/>
      <c r="F1431" s="36"/>
    </row>
    <row r="1432" spans="1:6" ht="25.5" outlineLevel="1" x14ac:dyDescent="0.2">
      <c r="A1432" s="36">
        <v>1</v>
      </c>
      <c r="B1432" s="41" t="s">
        <v>1699</v>
      </c>
      <c r="C1432" s="36"/>
      <c r="D1432" s="36"/>
      <c r="E1432" s="36"/>
      <c r="F1432" s="36"/>
    </row>
    <row r="1433" spans="1:6" ht="25.5" outlineLevel="1" x14ac:dyDescent="0.2">
      <c r="A1433" s="36">
        <v>2</v>
      </c>
      <c r="B1433" s="41" t="s">
        <v>1687</v>
      </c>
      <c r="C1433" s="36"/>
      <c r="D1433" s="36"/>
      <c r="E1433" s="36"/>
      <c r="F1433" s="36"/>
    </row>
    <row r="1434" spans="1:6" outlineLevel="1" x14ac:dyDescent="0.2">
      <c r="A1434" s="36">
        <v>3</v>
      </c>
      <c r="B1434" s="41" t="s">
        <v>1688</v>
      </c>
      <c r="C1434" s="36"/>
      <c r="D1434" s="36"/>
      <c r="E1434" s="36"/>
      <c r="F1434" s="36"/>
    </row>
    <row r="1435" spans="1:6" outlineLevel="1" x14ac:dyDescent="0.2">
      <c r="A1435" s="36">
        <v>4</v>
      </c>
      <c r="B1435" s="41" t="s">
        <v>1689</v>
      </c>
      <c r="C1435" s="36"/>
      <c r="D1435" s="36"/>
      <c r="E1435" s="36"/>
      <c r="F1435" s="36"/>
    </row>
    <row r="1436" spans="1:6" outlineLevel="1" x14ac:dyDescent="0.2">
      <c r="A1436" s="36"/>
      <c r="B1436" s="36"/>
      <c r="C1436" s="36"/>
      <c r="D1436" s="36"/>
      <c r="E1436" s="36"/>
      <c r="F1436" s="36"/>
    </row>
    <row r="1437" spans="1:6" outlineLevel="1" x14ac:dyDescent="0.2">
      <c r="A1437" s="37" t="s">
        <v>184</v>
      </c>
      <c r="B1437" s="38"/>
      <c r="C1437" s="36"/>
      <c r="D1437" s="36"/>
      <c r="E1437" s="36"/>
      <c r="F1437" s="36"/>
    </row>
    <row r="1438" spans="1:6" outlineLevel="1" x14ac:dyDescent="0.2">
      <c r="A1438" s="36">
        <v>1</v>
      </c>
      <c r="B1438" s="41" t="s">
        <v>1700</v>
      </c>
      <c r="C1438" s="36"/>
      <c r="D1438" s="36"/>
      <c r="E1438" s="36"/>
      <c r="F1438" s="36"/>
    </row>
    <row r="1439" spans="1:6" ht="25.5" outlineLevel="1" x14ac:dyDescent="0.2">
      <c r="A1439" s="36">
        <v>2</v>
      </c>
      <c r="B1439" s="41" t="s">
        <v>1701</v>
      </c>
      <c r="C1439" s="36"/>
      <c r="D1439" s="36"/>
      <c r="E1439" s="36"/>
      <c r="F1439" s="36"/>
    </row>
    <row r="1440" spans="1:6" outlineLevel="1" x14ac:dyDescent="0.2">
      <c r="A1440" s="36"/>
      <c r="B1440" s="36"/>
      <c r="C1440" s="36"/>
      <c r="D1440" s="36"/>
      <c r="E1440" s="36"/>
      <c r="F1440" s="36"/>
    </row>
    <row r="1441" spans="1:6" ht="25.5" outlineLevel="1" x14ac:dyDescent="0.2">
      <c r="A1441" s="37" t="s">
        <v>187</v>
      </c>
      <c r="B1441" s="38"/>
      <c r="C1441" s="36"/>
      <c r="D1441" s="36"/>
      <c r="E1441" s="36"/>
      <c r="F1441" s="36"/>
    </row>
    <row r="1442" spans="1:6" outlineLevel="1" x14ac:dyDescent="0.2">
      <c r="A1442" s="36">
        <v>1</v>
      </c>
      <c r="B1442" s="41" t="s">
        <v>1702</v>
      </c>
      <c r="C1442" s="36"/>
      <c r="D1442" s="36"/>
      <c r="E1442" s="36"/>
      <c r="F1442" s="36"/>
    </row>
    <row r="1443" spans="1:6" ht="25.5" outlineLevel="1" x14ac:dyDescent="0.2">
      <c r="A1443" s="36">
        <v>2</v>
      </c>
      <c r="B1443" s="41" t="s">
        <v>1701</v>
      </c>
      <c r="C1443" s="36"/>
      <c r="D1443" s="36"/>
      <c r="E1443" s="36"/>
      <c r="F1443" s="36"/>
    </row>
    <row r="1444" spans="1:6" outlineLevel="1" x14ac:dyDescent="0.2">
      <c r="A1444" s="36"/>
      <c r="B1444" s="36"/>
      <c r="C1444" s="36"/>
      <c r="D1444" s="36"/>
      <c r="E1444" s="36"/>
      <c r="F1444" s="36"/>
    </row>
    <row r="1445" spans="1:6" outlineLevel="1" x14ac:dyDescent="0.2">
      <c r="A1445" s="37" t="s">
        <v>189</v>
      </c>
      <c r="B1445" s="38"/>
      <c r="C1445" s="36"/>
      <c r="D1445" s="36"/>
      <c r="E1445" s="36"/>
      <c r="F1445" s="36"/>
    </row>
    <row r="1446" spans="1:6" outlineLevel="1" x14ac:dyDescent="0.2">
      <c r="A1446" s="36">
        <v>1</v>
      </c>
      <c r="B1446" s="41" t="s">
        <v>1703</v>
      </c>
      <c r="C1446" s="36"/>
      <c r="D1446" s="36"/>
      <c r="E1446" s="36"/>
      <c r="F1446" s="36"/>
    </row>
    <row r="1447" spans="1:6" ht="25.5" outlineLevel="1" x14ac:dyDescent="0.2">
      <c r="A1447" s="36">
        <v>2</v>
      </c>
      <c r="B1447" s="41" t="s">
        <v>1701</v>
      </c>
      <c r="C1447" s="36"/>
      <c r="D1447" s="36"/>
      <c r="E1447" s="36"/>
      <c r="F1447" s="36"/>
    </row>
    <row r="1448" spans="1:6" outlineLevel="1" x14ac:dyDescent="0.2">
      <c r="A1448" s="36"/>
      <c r="B1448" s="36"/>
      <c r="C1448" s="36"/>
      <c r="D1448" s="36"/>
      <c r="E1448" s="36"/>
      <c r="F1448" s="36"/>
    </row>
    <row r="1449" spans="1:6" outlineLevel="1" x14ac:dyDescent="0.2">
      <c r="A1449" s="37" t="s">
        <v>191</v>
      </c>
      <c r="B1449" s="38"/>
      <c r="C1449" s="36"/>
      <c r="D1449" s="36"/>
      <c r="E1449" s="36"/>
      <c r="F1449" s="36"/>
    </row>
    <row r="1450" spans="1:6" outlineLevel="1" x14ac:dyDescent="0.2">
      <c r="A1450" s="36">
        <v>1</v>
      </c>
      <c r="B1450" s="41" t="s">
        <v>1704</v>
      </c>
      <c r="C1450" s="36"/>
      <c r="D1450" s="36"/>
      <c r="E1450" s="36"/>
      <c r="F1450" s="36"/>
    </row>
    <row r="1451" spans="1:6" ht="25.5" outlineLevel="1" x14ac:dyDescent="0.2">
      <c r="A1451" s="36">
        <v>2</v>
      </c>
      <c r="B1451" s="41" t="s">
        <v>1701</v>
      </c>
      <c r="C1451" s="36"/>
      <c r="D1451" s="36"/>
      <c r="E1451" s="36"/>
      <c r="F1451" s="36"/>
    </row>
    <row r="1452" spans="1:6" outlineLevel="1" x14ac:dyDescent="0.2">
      <c r="A1452" s="36"/>
      <c r="B1452" s="36"/>
      <c r="C1452" s="36"/>
      <c r="D1452" s="36"/>
      <c r="E1452" s="36"/>
      <c r="F1452" s="36"/>
    </row>
    <row r="1453" spans="1:6" outlineLevel="1" x14ac:dyDescent="0.2">
      <c r="A1453" s="37" t="s">
        <v>193</v>
      </c>
      <c r="B1453" s="38"/>
      <c r="C1453" s="36"/>
      <c r="D1453" s="36"/>
      <c r="E1453" s="36"/>
      <c r="F1453" s="36"/>
    </row>
    <row r="1454" spans="1:6" ht="25.5" outlineLevel="1" x14ac:dyDescent="0.2">
      <c r="A1454" s="36">
        <v>1</v>
      </c>
      <c r="B1454" s="41" t="s">
        <v>1705</v>
      </c>
      <c r="C1454" s="36"/>
      <c r="D1454" s="36"/>
      <c r="E1454" s="36"/>
      <c r="F1454" s="36"/>
    </row>
    <row r="1455" spans="1:6" ht="25.5" outlineLevel="1" x14ac:dyDescent="0.2">
      <c r="A1455" s="36">
        <v>2</v>
      </c>
      <c r="B1455" s="41" t="s">
        <v>1701</v>
      </c>
      <c r="C1455" s="36"/>
      <c r="D1455" s="36"/>
      <c r="E1455" s="36"/>
      <c r="F1455" s="36"/>
    </row>
    <row r="1456" spans="1:6" outlineLevel="1" x14ac:dyDescent="0.2">
      <c r="A1456" s="36"/>
      <c r="B1456" s="36"/>
      <c r="C1456" s="36"/>
      <c r="D1456" s="36"/>
      <c r="E1456" s="36"/>
      <c r="F1456" s="36"/>
    </row>
    <row r="1457" spans="1:6" outlineLevel="1" x14ac:dyDescent="0.2">
      <c r="A1457" s="37" t="s">
        <v>196</v>
      </c>
      <c r="B1457" s="38"/>
      <c r="C1457" s="36"/>
      <c r="D1457" s="36"/>
      <c r="E1457" s="36"/>
      <c r="F1457" s="36"/>
    </row>
    <row r="1458" spans="1:6" ht="25.5" outlineLevel="1" x14ac:dyDescent="0.2">
      <c r="A1458" s="36">
        <v>1</v>
      </c>
      <c r="B1458" s="41" t="s">
        <v>1706</v>
      </c>
      <c r="C1458" s="36"/>
      <c r="D1458" s="36"/>
      <c r="E1458" s="36"/>
      <c r="F1458" s="36"/>
    </row>
    <row r="1459" spans="1:6" outlineLevel="1" x14ac:dyDescent="0.2">
      <c r="A1459" s="36">
        <v>2</v>
      </c>
      <c r="B1459" s="41" t="s">
        <v>1707</v>
      </c>
      <c r="C1459" s="36"/>
      <c r="D1459" s="36"/>
      <c r="E1459" s="36"/>
      <c r="F1459" s="36"/>
    </row>
    <row r="1460" spans="1:6" outlineLevel="1" x14ac:dyDescent="0.2">
      <c r="A1460" s="36">
        <v>3</v>
      </c>
      <c r="B1460" s="41" t="s">
        <v>1708</v>
      </c>
      <c r="C1460" s="36"/>
      <c r="D1460" s="36"/>
      <c r="E1460" s="36"/>
      <c r="F1460" s="36"/>
    </row>
    <row r="1461" spans="1:6" ht="25.5" outlineLevel="1" x14ac:dyDescent="0.2">
      <c r="A1461" s="36">
        <v>4</v>
      </c>
      <c r="B1461" s="41" t="s">
        <v>1709</v>
      </c>
      <c r="C1461" s="36"/>
      <c r="D1461" s="36"/>
      <c r="E1461" s="36"/>
      <c r="F1461" s="36"/>
    </row>
    <row r="1462" spans="1:6" outlineLevel="1" x14ac:dyDescent="0.2">
      <c r="A1462" s="36">
        <v>5</v>
      </c>
      <c r="B1462" s="41" t="s">
        <v>1710</v>
      </c>
      <c r="C1462" s="36"/>
      <c r="D1462" s="36"/>
      <c r="E1462" s="36"/>
      <c r="F1462" s="36"/>
    </row>
    <row r="1463" spans="1:6" ht="25.5" outlineLevel="1" x14ac:dyDescent="0.2">
      <c r="A1463" s="36">
        <v>6</v>
      </c>
      <c r="B1463" s="41" t="s">
        <v>1711</v>
      </c>
      <c r="C1463" s="36"/>
      <c r="D1463" s="36"/>
      <c r="E1463" s="36"/>
      <c r="F1463" s="36"/>
    </row>
    <row r="1464" spans="1:6" ht="38.25" outlineLevel="1" x14ac:dyDescent="0.2">
      <c r="A1464" s="36">
        <v>7</v>
      </c>
      <c r="B1464" s="41" t="s">
        <v>1712</v>
      </c>
      <c r="C1464" s="36"/>
      <c r="D1464" s="36"/>
      <c r="E1464" s="36"/>
      <c r="F1464" s="36"/>
    </row>
    <row r="1465" spans="1:6" ht="25.5" outlineLevel="1" x14ac:dyDescent="0.2">
      <c r="A1465" s="36">
        <v>8</v>
      </c>
      <c r="B1465" s="41" t="s">
        <v>1713</v>
      </c>
      <c r="C1465" s="36"/>
      <c r="D1465" s="36"/>
      <c r="E1465" s="36"/>
      <c r="F1465" s="36"/>
    </row>
    <row r="1466" spans="1:6" outlineLevel="1" x14ac:dyDescent="0.2">
      <c r="A1466" s="36"/>
      <c r="B1466" s="36"/>
      <c r="C1466" s="36"/>
      <c r="D1466" s="36"/>
      <c r="E1466" s="36"/>
      <c r="F1466" s="36"/>
    </row>
    <row r="1467" spans="1:6" outlineLevel="1" x14ac:dyDescent="0.2">
      <c r="A1467" s="37" t="s">
        <v>198</v>
      </c>
      <c r="B1467" s="38"/>
      <c r="C1467" s="36"/>
      <c r="D1467" s="36"/>
      <c r="E1467" s="36"/>
      <c r="F1467" s="36"/>
    </row>
    <row r="1468" spans="1:6" ht="25.5" outlineLevel="1" x14ac:dyDescent="0.2">
      <c r="A1468" s="36">
        <v>1</v>
      </c>
      <c r="B1468" s="41" t="s">
        <v>1714</v>
      </c>
      <c r="C1468" s="36"/>
      <c r="D1468" s="36"/>
      <c r="E1468" s="36"/>
      <c r="F1468" s="36"/>
    </row>
    <row r="1469" spans="1:6" outlineLevel="1" x14ac:dyDescent="0.2">
      <c r="A1469" s="36">
        <v>2</v>
      </c>
      <c r="B1469" s="41" t="s">
        <v>1715</v>
      </c>
      <c r="C1469" s="36"/>
      <c r="D1469" s="36"/>
      <c r="E1469" s="36"/>
      <c r="F1469" s="36"/>
    </row>
    <row r="1470" spans="1:6" ht="25.5" outlineLevel="1" x14ac:dyDescent="0.2">
      <c r="A1470" s="36">
        <v>3</v>
      </c>
      <c r="B1470" s="41" t="s">
        <v>1716</v>
      </c>
      <c r="C1470" s="36"/>
      <c r="D1470" s="36"/>
      <c r="E1470" s="36"/>
      <c r="F1470" s="36"/>
    </row>
    <row r="1471" spans="1:6" ht="25.5" outlineLevel="1" x14ac:dyDescent="0.2">
      <c r="A1471" s="36">
        <v>4</v>
      </c>
      <c r="B1471" s="41" t="s">
        <v>1717</v>
      </c>
      <c r="C1471" s="36"/>
      <c r="D1471" s="36"/>
      <c r="E1471" s="36"/>
      <c r="F1471" s="36"/>
    </row>
    <row r="1472" spans="1:6" outlineLevel="1" x14ac:dyDescent="0.2">
      <c r="A1472" s="36">
        <v>5</v>
      </c>
      <c r="B1472" s="41" t="s">
        <v>1718</v>
      </c>
      <c r="C1472" s="36"/>
      <c r="D1472" s="36"/>
      <c r="E1472" s="36"/>
      <c r="F1472" s="36"/>
    </row>
    <row r="1473" spans="1:6" outlineLevel="1" x14ac:dyDescent="0.2">
      <c r="A1473" s="36"/>
      <c r="B1473" s="36"/>
      <c r="C1473" s="36"/>
      <c r="D1473" s="36"/>
      <c r="E1473" s="36"/>
      <c r="F1473" s="36"/>
    </row>
    <row r="1474" spans="1:6" outlineLevel="1" x14ac:dyDescent="0.2">
      <c r="A1474" s="37" t="s">
        <v>200</v>
      </c>
      <c r="B1474" s="38"/>
      <c r="C1474" s="36"/>
      <c r="D1474" s="36"/>
      <c r="E1474" s="36"/>
      <c r="F1474" s="36"/>
    </row>
    <row r="1475" spans="1:6" outlineLevel="1" x14ac:dyDescent="0.2">
      <c r="A1475" s="36">
        <v>1</v>
      </c>
      <c r="B1475" s="41" t="s">
        <v>1719</v>
      </c>
      <c r="C1475" s="36"/>
      <c r="D1475" s="36"/>
      <c r="E1475" s="36"/>
      <c r="F1475" s="36"/>
    </row>
    <row r="1476" spans="1:6" outlineLevel="1" x14ac:dyDescent="0.2">
      <c r="A1476" s="36">
        <v>2</v>
      </c>
      <c r="B1476" s="41" t="s">
        <v>1720</v>
      </c>
      <c r="C1476" s="36"/>
      <c r="D1476" s="36"/>
      <c r="E1476" s="36"/>
      <c r="F1476" s="36"/>
    </row>
    <row r="1477" spans="1:6" ht="25.5" outlineLevel="1" x14ac:dyDescent="0.2">
      <c r="A1477" s="36">
        <v>3</v>
      </c>
      <c r="B1477" s="41" t="s">
        <v>1721</v>
      </c>
      <c r="C1477" s="36"/>
      <c r="D1477" s="36"/>
      <c r="E1477" s="36"/>
      <c r="F1477" s="36"/>
    </row>
    <row r="1478" spans="1:6" outlineLevel="1" x14ac:dyDescent="0.2">
      <c r="A1478" s="36">
        <v>4</v>
      </c>
      <c r="B1478" s="41" t="s">
        <v>1722</v>
      </c>
      <c r="C1478" s="36"/>
      <c r="D1478" s="36"/>
      <c r="E1478" s="36"/>
      <c r="F1478" s="36"/>
    </row>
    <row r="1479" spans="1:6" ht="25.5" outlineLevel="1" x14ac:dyDescent="0.2">
      <c r="A1479" s="36">
        <v>5</v>
      </c>
      <c r="B1479" s="41" t="s">
        <v>1723</v>
      </c>
      <c r="C1479" s="36"/>
      <c r="D1479" s="36"/>
      <c r="E1479" s="36"/>
      <c r="F1479" s="36"/>
    </row>
    <row r="1480" spans="1:6" outlineLevel="1" x14ac:dyDescent="0.2">
      <c r="A1480" s="36"/>
      <c r="B1480" s="36"/>
      <c r="C1480" s="36"/>
      <c r="D1480" s="36"/>
      <c r="E1480" s="36"/>
      <c r="F1480" s="36"/>
    </row>
    <row r="1481" spans="1:6" outlineLevel="1" x14ac:dyDescent="0.2">
      <c r="A1481" s="37" t="s">
        <v>203</v>
      </c>
      <c r="B1481" s="38"/>
      <c r="C1481" s="36"/>
      <c r="D1481" s="36"/>
      <c r="E1481" s="36"/>
      <c r="F1481" s="36"/>
    </row>
    <row r="1482" spans="1:6" outlineLevel="1" x14ac:dyDescent="0.2">
      <c r="A1482" s="36">
        <v>1</v>
      </c>
      <c r="B1482" s="41" t="s">
        <v>1724</v>
      </c>
      <c r="C1482" s="36"/>
      <c r="D1482" s="36"/>
      <c r="E1482" s="36"/>
      <c r="F1482" s="36"/>
    </row>
    <row r="1483" spans="1:6" outlineLevel="1" x14ac:dyDescent="0.2">
      <c r="A1483" s="36">
        <v>2</v>
      </c>
      <c r="B1483" s="41" t="s">
        <v>1725</v>
      </c>
      <c r="C1483" s="36"/>
      <c r="D1483" s="36"/>
      <c r="E1483" s="36"/>
      <c r="F1483" s="36"/>
    </row>
    <row r="1484" spans="1:6" outlineLevel="1" x14ac:dyDescent="0.2">
      <c r="A1484" s="36">
        <v>3</v>
      </c>
      <c r="B1484" s="41" t="s">
        <v>1726</v>
      </c>
      <c r="C1484" s="36"/>
      <c r="D1484" s="36"/>
      <c r="E1484" s="36"/>
      <c r="F1484" s="36"/>
    </row>
    <row r="1485" spans="1:6" outlineLevel="1" x14ac:dyDescent="0.2">
      <c r="A1485" s="36"/>
      <c r="B1485" s="36"/>
      <c r="C1485" s="36"/>
      <c r="D1485" s="36"/>
      <c r="E1485" s="36"/>
      <c r="F1485" s="36"/>
    </row>
    <row r="1486" spans="1:6" outlineLevel="1" x14ac:dyDescent="0.2">
      <c r="A1486" s="37" t="s">
        <v>205</v>
      </c>
      <c r="B1486" s="38"/>
      <c r="C1486" s="36"/>
      <c r="D1486" s="36"/>
      <c r="E1486" s="36"/>
      <c r="F1486" s="36"/>
    </row>
    <row r="1487" spans="1:6" ht="25.5" outlineLevel="1" x14ac:dyDescent="0.2">
      <c r="A1487" s="36">
        <v>1</v>
      </c>
      <c r="B1487" s="41" t="s">
        <v>1727</v>
      </c>
      <c r="C1487" s="36"/>
      <c r="D1487" s="36"/>
      <c r="E1487" s="36"/>
      <c r="F1487" s="36"/>
    </row>
    <row r="1488" spans="1:6" outlineLevel="1" x14ac:dyDescent="0.2">
      <c r="A1488" s="36">
        <v>2</v>
      </c>
      <c r="B1488" s="41" t="s">
        <v>1728</v>
      </c>
      <c r="C1488" s="36"/>
      <c r="D1488" s="36"/>
      <c r="E1488" s="36"/>
      <c r="F1488" s="36"/>
    </row>
    <row r="1489" spans="1:6" outlineLevel="1" x14ac:dyDescent="0.2">
      <c r="A1489" s="36">
        <v>3</v>
      </c>
      <c r="B1489" s="41" t="s">
        <v>1729</v>
      </c>
      <c r="C1489" s="36"/>
      <c r="D1489" s="36"/>
      <c r="E1489" s="36"/>
      <c r="F1489" s="36"/>
    </row>
    <row r="1490" spans="1:6" outlineLevel="1" x14ac:dyDescent="0.2">
      <c r="A1490" s="36">
        <v>4</v>
      </c>
      <c r="B1490" s="41" t="s">
        <v>1730</v>
      </c>
      <c r="C1490" s="36"/>
      <c r="D1490" s="36"/>
      <c r="E1490" s="36"/>
      <c r="F1490" s="36"/>
    </row>
    <row r="1491" spans="1:6" outlineLevel="1" x14ac:dyDescent="0.2">
      <c r="A1491" s="36"/>
      <c r="B1491" s="36"/>
      <c r="C1491" s="36"/>
      <c r="D1491" s="36"/>
      <c r="E1491" s="36"/>
      <c r="F1491" s="36"/>
    </row>
    <row r="1492" spans="1:6" outlineLevel="1" x14ac:dyDescent="0.2">
      <c r="A1492" s="37" t="s">
        <v>207</v>
      </c>
      <c r="B1492" s="38"/>
      <c r="C1492" s="36"/>
      <c r="D1492" s="36"/>
      <c r="E1492" s="36"/>
      <c r="F1492" s="36"/>
    </row>
    <row r="1493" spans="1:6" ht="25.5" outlineLevel="1" x14ac:dyDescent="0.2">
      <c r="A1493" s="36">
        <v>1</v>
      </c>
      <c r="B1493" s="41" t="s">
        <v>1731</v>
      </c>
      <c r="C1493" s="36"/>
      <c r="D1493" s="36"/>
      <c r="E1493" s="36"/>
      <c r="F1493" s="36"/>
    </row>
    <row r="1494" spans="1:6" ht="25.5" outlineLevel="1" x14ac:dyDescent="0.2">
      <c r="A1494" s="36">
        <v>2</v>
      </c>
      <c r="B1494" s="41" t="s">
        <v>1732</v>
      </c>
      <c r="C1494" s="36"/>
      <c r="D1494" s="36"/>
      <c r="E1494" s="36"/>
      <c r="F1494" s="36"/>
    </row>
    <row r="1495" spans="1:6" ht="25.5" outlineLevel="1" x14ac:dyDescent="0.2">
      <c r="A1495" s="36">
        <v>3</v>
      </c>
      <c r="B1495" s="41" t="s">
        <v>1733</v>
      </c>
      <c r="C1495" s="36"/>
      <c r="D1495" s="36"/>
      <c r="E1495" s="36"/>
      <c r="F1495" s="36"/>
    </row>
    <row r="1496" spans="1:6" outlineLevel="1" x14ac:dyDescent="0.2">
      <c r="A1496" s="36">
        <v>4</v>
      </c>
      <c r="B1496" s="41" t="s">
        <v>1734</v>
      </c>
      <c r="C1496" s="36"/>
      <c r="D1496" s="36"/>
      <c r="E1496" s="36"/>
      <c r="F1496" s="36"/>
    </row>
    <row r="1497" spans="1:6" outlineLevel="1" x14ac:dyDescent="0.2">
      <c r="A1497" s="36"/>
      <c r="B1497" s="36"/>
      <c r="C1497" s="36"/>
      <c r="D1497" s="36"/>
      <c r="E1497" s="36"/>
      <c r="F1497" s="36"/>
    </row>
    <row r="1498" spans="1:6" outlineLevel="1" x14ac:dyDescent="0.2">
      <c r="A1498" s="37" t="s">
        <v>209</v>
      </c>
      <c r="B1498" s="38"/>
      <c r="C1498" s="36"/>
      <c r="D1498" s="36"/>
      <c r="E1498" s="36"/>
      <c r="F1498" s="36"/>
    </row>
    <row r="1499" spans="1:6" ht="25.5" outlineLevel="1" x14ac:dyDescent="0.2">
      <c r="A1499" s="36">
        <v>1</v>
      </c>
      <c r="B1499" s="41" t="s">
        <v>1735</v>
      </c>
      <c r="C1499" s="36"/>
      <c r="D1499" s="36"/>
      <c r="E1499" s="36"/>
      <c r="F1499" s="36"/>
    </row>
    <row r="1500" spans="1:6" outlineLevel="1" x14ac:dyDescent="0.2">
      <c r="A1500" s="36">
        <v>2</v>
      </c>
      <c r="B1500" s="41" t="s">
        <v>1736</v>
      </c>
      <c r="C1500" s="36"/>
      <c r="D1500" s="36"/>
      <c r="E1500" s="36"/>
      <c r="F1500" s="36"/>
    </row>
    <row r="1501" spans="1:6" outlineLevel="1" x14ac:dyDescent="0.2">
      <c r="A1501" s="36">
        <v>3</v>
      </c>
      <c r="B1501" s="41" t="s">
        <v>1737</v>
      </c>
      <c r="C1501" s="36"/>
      <c r="D1501" s="36"/>
      <c r="E1501" s="36"/>
      <c r="F1501" s="36"/>
    </row>
    <row r="1502" spans="1:6" outlineLevel="1" x14ac:dyDescent="0.2">
      <c r="A1502" s="36">
        <v>4</v>
      </c>
      <c r="B1502" s="41" t="s">
        <v>1738</v>
      </c>
      <c r="C1502" s="36"/>
      <c r="D1502" s="36"/>
      <c r="E1502" s="36"/>
      <c r="F1502" s="36"/>
    </row>
    <row r="1503" spans="1:6" outlineLevel="1" x14ac:dyDescent="0.2">
      <c r="A1503" s="36"/>
      <c r="B1503" s="36"/>
      <c r="C1503" s="36"/>
      <c r="D1503" s="36"/>
      <c r="E1503" s="36"/>
      <c r="F1503" s="36"/>
    </row>
    <row r="1504" spans="1:6" outlineLevel="1" x14ac:dyDescent="0.2">
      <c r="A1504" s="37" t="s">
        <v>211</v>
      </c>
      <c r="B1504" s="38"/>
      <c r="C1504" s="36"/>
      <c r="D1504" s="36"/>
      <c r="E1504" s="36"/>
      <c r="F1504" s="36"/>
    </row>
    <row r="1505" spans="1:6" ht="25.5" outlineLevel="1" x14ac:dyDescent="0.2">
      <c r="A1505" s="36">
        <v>1</v>
      </c>
      <c r="B1505" s="41" t="s">
        <v>1739</v>
      </c>
      <c r="C1505" s="36"/>
      <c r="D1505" s="36"/>
      <c r="E1505" s="36"/>
      <c r="F1505" s="36"/>
    </row>
    <row r="1506" spans="1:6" outlineLevel="1" x14ac:dyDescent="0.2">
      <c r="A1506" s="36">
        <v>2</v>
      </c>
      <c r="B1506" s="41" t="s">
        <v>1740</v>
      </c>
      <c r="C1506" s="36"/>
      <c r="D1506" s="36"/>
      <c r="E1506" s="36"/>
      <c r="F1506" s="36"/>
    </row>
    <row r="1507" spans="1:6" outlineLevel="1" x14ac:dyDescent="0.2">
      <c r="A1507" s="36">
        <v>3</v>
      </c>
      <c r="B1507" s="41" t="s">
        <v>1741</v>
      </c>
      <c r="C1507" s="36"/>
      <c r="D1507" s="36"/>
      <c r="E1507" s="36"/>
      <c r="F1507" s="36"/>
    </row>
    <row r="1508" spans="1:6" outlineLevel="1" x14ac:dyDescent="0.2">
      <c r="A1508" s="36">
        <v>4</v>
      </c>
      <c r="B1508" s="41" t="s">
        <v>1742</v>
      </c>
      <c r="C1508" s="36"/>
      <c r="D1508" s="36"/>
      <c r="E1508" s="36"/>
      <c r="F1508" s="36"/>
    </row>
    <row r="1509" spans="1:6" outlineLevel="1" x14ac:dyDescent="0.2">
      <c r="A1509" s="36"/>
      <c r="B1509" s="36"/>
      <c r="C1509" s="36"/>
      <c r="D1509" s="36"/>
      <c r="E1509" s="36"/>
      <c r="F1509" s="36"/>
    </row>
    <row r="1510" spans="1:6" outlineLevel="1" x14ac:dyDescent="0.2">
      <c r="A1510" s="37" t="s">
        <v>214</v>
      </c>
      <c r="B1510" s="38"/>
      <c r="C1510" s="36"/>
      <c r="D1510" s="36"/>
      <c r="E1510" s="36"/>
      <c r="F1510" s="36"/>
    </row>
    <row r="1511" spans="1:6" outlineLevel="1" x14ac:dyDescent="0.2">
      <c r="A1511" s="36">
        <v>1</v>
      </c>
      <c r="B1511" s="41" t="s">
        <v>1743</v>
      </c>
      <c r="C1511" s="36"/>
      <c r="D1511" s="36"/>
      <c r="E1511" s="36"/>
      <c r="F1511" s="36"/>
    </row>
    <row r="1512" spans="1:6" outlineLevel="1" x14ac:dyDescent="0.2">
      <c r="A1512" s="36">
        <v>2</v>
      </c>
      <c r="B1512" s="41" t="s">
        <v>1744</v>
      </c>
      <c r="C1512" s="36"/>
      <c r="D1512" s="36"/>
      <c r="E1512" s="36"/>
      <c r="F1512" s="36"/>
    </row>
    <row r="1513" spans="1:6" ht="25.5" outlineLevel="1" x14ac:dyDescent="0.2">
      <c r="A1513" s="36">
        <v>3</v>
      </c>
      <c r="B1513" s="41" t="s">
        <v>1745</v>
      </c>
      <c r="C1513" s="36"/>
      <c r="D1513" s="36"/>
      <c r="E1513" s="36"/>
      <c r="F1513" s="36"/>
    </row>
    <row r="1514" spans="1:6" outlineLevel="1" x14ac:dyDescent="0.2">
      <c r="A1514" s="36">
        <v>4</v>
      </c>
      <c r="B1514" s="41" t="s">
        <v>1746</v>
      </c>
      <c r="C1514" s="36"/>
      <c r="D1514" s="36"/>
      <c r="E1514" s="36"/>
      <c r="F1514" s="36"/>
    </row>
    <row r="1515" spans="1:6" outlineLevel="1" x14ac:dyDescent="0.2">
      <c r="A1515" s="36"/>
      <c r="B1515" s="36"/>
      <c r="C1515" s="36"/>
      <c r="D1515" s="36"/>
      <c r="E1515" s="36"/>
      <c r="F1515" s="36"/>
    </row>
    <row r="1516" spans="1:6" outlineLevel="1" x14ac:dyDescent="0.2">
      <c r="A1516" s="37" t="s">
        <v>216</v>
      </c>
      <c r="B1516" s="38"/>
      <c r="C1516" s="36"/>
      <c r="D1516" s="36"/>
      <c r="E1516" s="36"/>
      <c r="F1516" s="36"/>
    </row>
    <row r="1517" spans="1:6" outlineLevel="1" x14ac:dyDescent="0.2">
      <c r="A1517" s="36">
        <v>1</v>
      </c>
      <c r="B1517" s="41" t="s">
        <v>1747</v>
      </c>
      <c r="C1517" s="36"/>
      <c r="D1517" s="36"/>
      <c r="E1517" s="36"/>
      <c r="F1517" s="36"/>
    </row>
    <row r="1518" spans="1:6" outlineLevel="1" x14ac:dyDescent="0.2">
      <c r="A1518" s="36">
        <v>2</v>
      </c>
      <c r="B1518" s="41" t="s">
        <v>1748</v>
      </c>
      <c r="C1518" s="36"/>
      <c r="D1518" s="36"/>
      <c r="E1518" s="36"/>
      <c r="F1518" s="36"/>
    </row>
    <row r="1519" spans="1:6" outlineLevel="1" x14ac:dyDescent="0.2">
      <c r="A1519" s="36">
        <v>3</v>
      </c>
      <c r="B1519" s="41" t="s">
        <v>1749</v>
      </c>
      <c r="C1519" s="36"/>
      <c r="D1519" s="36"/>
      <c r="E1519" s="36"/>
      <c r="F1519" s="36"/>
    </row>
    <row r="1520" spans="1:6" outlineLevel="1" x14ac:dyDescent="0.2">
      <c r="A1520" s="36"/>
      <c r="B1520" s="36"/>
      <c r="C1520" s="36"/>
      <c r="D1520" s="36"/>
      <c r="E1520" s="36"/>
      <c r="F1520" s="36"/>
    </row>
    <row r="1521" spans="1:6" outlineLevel="1" x14ac:dyDescent="0.2">
      <c r="A1521" s="37" t="s">
        <v>218</v>
      </c>
      <c r="B1521" s="38"/>
      <c r="C1521" s="36"/>
      <c r="D1521" s="36"/>
      <c r="E1521" s="36"/>
      <c r="F1521" s="36"/>
    </row>
    <row r="1522" spans="1:6" ht="25.5" outlineLevel="1" x14ac:dyDescent="0.2">
      <c r="A1522" s="36">
        <v>1</v>
      </c>
      <c r="B1522" s="41" t="s">
        <v>1750</v>
      </c>
      <c r="C1522" s="36"/>
      <c r="D1522" s="36"/>
      <c r="E1522" s="36"/>
      <c r="F1522" s="36"/>
    </row>
    <row r="1523" spans="1:6" outlineLevel="1" x14ac:dyDescent="0.2">
      <c r="A1523" s="36">
        <v>2</v>
      </c>
      <c r="B1523" s="41" t="s">
        <v>1751</v>
      </c>
      <c r="C1523" s="36"/>
      <c r="D1523" s="36"/>
      <c r="E1523" s="36"/>
      <c r="F1523" s="36"/>
    </row>
    <row r="1524" spans="1:6" outlineLevel="1" x14ac:dyDescent="0.2">
      <c r="A1524" s="36">
        <v>3</v>
      </c>
      <c r="B1524" s="41" t="s">
        <v>1752</v>
      </c>
      <c r="C1524" s="36"/>
      <c r="D1524" s="36"/>
      <c r="E1524" s="36"/>
      <c r="F1524" s="36"/>
    </row>
    <row r="1525" spans="1:6" ht="25.5" outlineLevel="1" x14ac:dyDescent="0.2">
      <c r="A1525" s="36">
        <v>4</v>
      </c>
      <c r="B1525" s="41" t="s">
        <v>1753</v>
      </c>
      <c r="C1525" s="36"/>
      <c r="D1525" s="36"/>
      <c r="E1525" s="36"/>
      <c r="F1525" s="36"/>
    </row>
    <row r="1526" spans="1:6" ht="25.5" outlineLevel="1" x14ac:dyDescent="0.2">
      <c r="A1526" s="36">
        <v>5</v>
      </c>
      <c r="B1526" s="41" t="s">
        <v>1754</v>
      </c>
      <c r="C1526" s="36"/>
      <c r="D1526" s="36"/>
      <c r="E1526" s="36"/>
      <c r="F1526" s="36"/>
    </row>
    <row r="1527" spans="1:6" outlineLevel="1" x14ac:dyDescent="0.2">
      <c r="A1527" s="36"/>
      <c r="B1527" s="36"/>
      <c r="C1527" s="36"/>
      <c r="D1527" s="36"/>
      <c r="E1527" s="36"/>
      <c r="F1527" s="36"/>
    </row>
    <row r="1528" spans="1:6" outlineLevel="1" x14ac:dyDescent="0.2">
      <c r="A1528" s="37" t="s">
        <v>220</v>
      </c>
      <c r="B1528" s="38"/>
      <c r="C1528" s="36"/>
      <c r="D1528" s="36"/>
      <c r="E1528" s="36"/>
      <c r="F1528" s="36"/>
    </row>
    <row r="1529" spans="1:6" outlineLevel="1" x14ac:dyDescent="0.2">
      <c r="A1529" s="36">
        <v>1</v>
      </c>
      <c r="B1529" s="41" t="s">
        <v>1755</v>
      </c>
      <c r="C1529" s="36"/>
      <c r="D1529" s="36"/>
      <c r="E1529" s="36"/>
      <c r="F1529" s="36"/>
    </row>
    <row r="1530" spans="1:6" outlineLevel="1" x14ac:dyDescent="0.2">
      <c r="A1530" s="36">
        <v>2</v>
      </c>
      <c r="B1530" s="41" t="s">
        <v>1748</v>
      </c>
      <c r="C1530" s="36"/>
      <c r="D1530" s="36"/>
      <c r="E1530" s="36"/>
      <c r="F1530" s="36"/>
    </row>
    <row r="1531" spans="1:6" outlineLevel="1" x14ac:dyDescent="0.2">
      <c r="A1531" s="36">
        <v>3</v>
      </c>
      <c r="B1531" s="41" t="s">
        <v>1749</v>
      </c>
      <c r="C1531" s="36"/>
      <c r="D1531" s="36"/>
      <c r="E1531" s="36"/>
      <c r="F1531" s="36"/>
    </row>
    <row r="1532" spans="1:6" outlineLevel="1" x14ac:dyDescent="0.2">
      <c r="A1532" s="36"/>
      <c r="B1532" s="36"/>
      <c r="C1532" s="36"/>
      <c r="D1532" s="36"/>
      <c r="E1532" s="36"/>
      <c r="F1532" s="36"/>
    </row>
    <row r="1533" spans="1:6" outlineLevel="1" x14ac:dyDescent="0.2">
      <c r="A1533" s="37" t="s">
        <v>222</v>
      </c>
      <c r="B1533" s="38"/>
      <c r="C1533" s="36"/>
      <c r="D1533" s="36"/>
      <c r="E1533" s="36"/>
      <c r="F1533" s="36"/>
    </row>
    <row r="1534" spans="1:6" outlineLevel="1" x14ac:dyDescent="0.2">
      <c r="A1534" s="36">
        <v>1</v>
      </c>
      <c r="B1534" s="41" t="s">
        <v>1756</v>
      </c>
      <c r="C1534" s="36"/>
      <c r="D1534" s="36"/>
      <c r="E1534" s="36"/>
      <c r="F1534" s="36"/>
    </row>
    <row r="1535" spans="1:6" outlineLevel="1" x14ac:dyDescent="0.2">
      <c r="A1535" s="36">
        <v>2</v>
      </c>
      <c r="B1535" s="41" t="s">
        <v>1757</v>
      </c>
      <c r="C1535" s="36"/>
      <c r="D1535" s="36"/>
      <c r="E1535" s="36"/>
      <c r="F1535" s="36"/>
    </row>
    <row r="1536" spans="1:6" ht="25.5" outlineLevel="1" x14ac:dyDescent="0.2">
      <c r="A1536" s="36">
        <v>3</v>
      </c>
      <c r="B1536" s="41" t="s">
        <v>1758</v>
      </c>
      <c r="C1536" s="36"/>
      <c r="D1536" s="36"/>
      <c r="E1536" s="36"/>
      <c r="F1536" s="36"/>
    </row>
    <row r="1537" spans="1:6" outlineLevel="1" x14ac:dyDescent="0.2">
      <c r="A1537" s="36">
        <v>4</v>
      </c>
      <c r="B1537" s="41" t="s">
        <v>1759</v>
      </c>
      <c r="C1537" s="36"/>
      <c r="D1537" s="36"/>
      <c r="E1537" s="36"/>
      <c r="F1537" s="36"/>
    </row>
    <row r="1538" spans="1:6" outlineLevel="1" x14ac:dyDescent="0.2">
      <c r="A1538" s="36"/>
      <c r="B1538" s="36"/>
      <c r="C1538" s="36"/>
      <c r="D1538" s="36"/>
      <c r="E1538" s="36"/>
      <c r="F1538" s="36"/>
    </row>
    <row r="1539" spans="1:6" outlineLevel="1" x14ac:dyDescent="0.2">
      <c r="A1539" s="37" t="s">
        <v>224</v>
      </c>
      <c r="B1539" s="38"/>
      <c r="C1539" s="36"/>
      <c r="D1539" s="36"/>
      <c r="E1539" s="36"/>
      <c r="F1539" s="36"/>
    </row>
    <row r="1540" spans="1:6" outlineLevel="1" x14ac:dyDescent="0.2">
      <c r="A1540" s="36">
        <v>1</v>
      </c>
      <c r="B1540" s="41" t="s">
        <v>1760</v>
      </c>
      <c r="C1540" s="36"/>
      <c r="D1540" s="36"/>
      <c r="E1540" s="36"/>
      <c r="F1540" s="36"/>
    </row>
    <row r="1541" spans="1:6" outlineLevel="1" x14ac:dyDescent="0.2">
      <c r="A1541" s="36">
        <v>2</v>
      </c>
      <c r="B1541" s="41" t="s">
        <v>1761</v>
      </c>
      <c r="C1541" s="36"/>
      <c r="D1541" s="36"/>
      <c r="E1541" s="36"/>
      <c r="F1541" s="36"/>
    </row>
    <row r="1542" spans="1:6" outlineLevel="1" x14ac:dyDescent="0.2">
      <c r="A1542" s="36">
        <v>3</v>
      </c>
      <c r="B1542" s="41" t="s">
        <v>1762</v>
      </c>
      <c r="C1542" s="36"/>
      <c r="D1542" s="36"/>
      <c r="E1542" s="36"/>
      <c r="F1542" s="36"/>
    </row>
    <row r="1543" spans="1:6" outlineLevel="1" x14ac:dyDescent="0.2">
      <c r="A1543" s="36">
        <v>4</v>
      </c>
      <c r="B1543" s="41" t="s">
        <v>1763</v>
      </c>
      <c r="C1543" s="36"/>
      <c r="D1543" s="36"/>
      <c r="E1543" s="36"/>
      <c r="F1543" s="36"/>
    </row>
    <row r="1544" spans="1:6" outlineLevel="1" x14ac:dyDescent="0.2">
      <c r="A1544" s="36"/>
      <c r="B1544" s="36"/>
      <c r="C1544" s="36"/>
      <c r="D1544" s="36"/>
      <c r="E1544" s="36"/>
      <c r="F1544" s="36"/>
    </row>
    <row r="1545" spans="1:6" outlineLevel="1" x14ac:dyDescent="0.2">
      <c r="A1545" s="37" t="s">
        <v>227</v>
      </c>
      <c r="B1545" s="38"/>
      <c r="C1545" s="36"/>
      <c r="D1545" s="36"/>
      <c r="E1545" s="36"/>
      <c r="F1545" s="36"/>
    </row>
    <row r="1546" spans="1:6" ht="25.5" outlineLevel="1" x14ac:dyDescent="0.2">
      <c r="A1546" s="36">
        <v>1</v>
      </c>
      <c r="B1546" s="41" t="s">
        <v>1764</v>
      </c>
      <c r="C1546" s="36"/>
      <c r="D1546" s="36"/>
      <c r="E1546" s="36"/>
      <c r="F1546" s="36"/>
    </row>
    <row r="1547" spans="1:6" outlineLevel="1" x14ac:dyDescent="0.2">
      <c r="A1547" s="36">
        <v>2</v>
      </c>
      <c r="B1547" s="41" t="s">
        <v>1765</v>
      </c>
      <c r="C1547" s="36"/>
      <c r="D1547" s="36"/>
      <c r="E1547" s="36"/>
      <c r="F1547" s="36"/>
    </row>
    <row r="1548" spans="1:6" ht="25.5" outlineLevel="1" x14ac:dyDescent="0.2">
      <c r="A1548" s="36">
        <v>3</v>
      </c>
      <c r="B1548" s="41" t="s">
        <v>1766</v>
      </c>
      <c r="C1548" s="36"/>
      <c r="D1548" s="36"/>
      <c r="E1548" s="36"/>
      <c r="F1548" s="36"/>
    </row>
    <row r="1549" spans="1:6" outlineLevel="1" x14ac:dyDescent="0.2">
      <c r="A1549" s="36">
        <v>4</v>
      </c>
      <c r="B1549" s="41" t="s">
        <v>1767</v>
      </c>
      <c r="C1549" s="36"/>
      <c r="D1549" s="36"/>
      <c r="E1549" s="36"/>
      <c r="F1549" s="36"/>
    </row>
    <row r="1550" spans="1:6" outlineLevel="1" x14ac:dyDescent="0.2">
      <c r="A1550" s="36"/>
      <c r="B1550" s="36"/>
      <c r="C1550" s="36"/>
      <c r="D1550" s="36"/>
      <c r="E1550" s="36"/>
      <c r="F1550" s="36"/>
    </row>
    <row r="1551" spans="1:6" outlineLevel="1" x14ac:dyDescent="0.2">
      <c r="A1551" s="37" t="s">
        <v>229</v>
      </c>
      <c r="B1551" s="38"/>
      <c r="C1551" s="36"/>
      <c r="D1551" s="36"/>
      <c r="E1551" s="36"/>
      <c r="F1551" s="36"/>
    </row>
    <row r="1552" spans="1:6" outlineLevel="1" x14ac:dyDescent="0.2">
      <c r="A1552" s="36">
        <v>1</v>
      </c>
      <c r="B1552" s="41" t="s">
        <v>1768</v>
      </c>
      <c r="C1552" s="36"/>
      <c r="D1552" s="36"/>
      <c r="E1552" s="36"/>
      <c r="F1552" s="36"/>
    </row>
    <row r="1553" spans="1:6" outlineLevel="1" x14ac:dyDescent="0.2">
      <c r="A1553" s="36">
        <v>2</v>
      </c>
      <c r="B1553" s="41" t="s">
        <v>1748</v>
      </c>
      <c r="C1553" s="36"/>
      <c r="D1553" s="36"/>
      <c r="E1553" s="36"/>
      <c r="F1553" s="36"/>
    </row>
    <row r="1554" spans="1:6" outlineLevel="1" x14ac:dyDescent="0.2">
      <c r="A1554" s="36">
        <v>3</v>
      </c>
      <c r="B1554" s="41" t="s">
        <v>1749</v>
      </c>
      <c r="C1554" s="36"/>
      <c r="D1554" s="36"/>
      <c r="E1554" s="36"/>
      <c r="F1554" s="36"/>
    </row>
    <row r="1555" spans="1:6" outlineLevel="1" x14ac:dyDescent="0.2">
      <c r="A1555" s="36"/>
      <c r="B1555" s="36"/>
      <c r="C1555" s="36"/>
      <c r="D1555" s="36"/>
      <c r="E1555" s="36"/>
      <c r="F1555" s="36"/>
    </row>
    <row r="1556" spans="1:6" outlineLevel="1" x14ac:dyDescent="0.2">
      <c r="A1556" s="37" t="s">
        <v>231</v>
      </c>
      <c r="B1556" s="38"/>
      <c r="C1556" s="36"/>
      <c r="D1556" s="36"/>
      <c r="E1556" s="36"/>
      <c r="F1556" s="36"/>
    </row>
    <row r="1557" spans="1:6" ht="25.5" outlineLevel="1" x14ac:dyDescent="0.2">
      <c r="A1557" s="36">
        <v>1</v>
      </c>
      <c r="B1557" s="41" t="s">
        <v>1769</v>
      </c>
      <c r="C1557" s="36"/>
      <c r="D1557" s="36"/>
      <c r="E1557" s="36"/>
      <c r="F1557" s="36"/>
    </row>
    <row r="1558" spans="1:6" outlineLevel="1" x14ac:dyDescent="0.2">
      <c r="A1558" s="36">
        <v>2</v>
      </c>
      <c r="B1558" s="41" t="s">
        <v>1770</v>
      </c>
      <c r="C1558" s="36"/>
      <c r="D1558" s="36"/>
      <c r="E1558" s="36"/>
      <c r="F1558" s="36"/>
    </row>
    <row r="1559" spans="1:6" ht="25.5" outlineLevel="1" x14ac:dyDescent="0.2">
      <c r="A1559" s="36">
        <v>3</v>
      </c>
      <c r="B1559" s="41" t="s">
        <v>1771</v>
      </c>
      <c r="C1559" s="36"/>
      <c r="D1559" s="36"/>
      <c r="E1559" s="36"/>
      <c r="F1559" s="36"/>
    </row>
    <row r="1560" spans="1:6" outlineLevel="1" x14ac:dyDescent="0.2">
      <c r="A1560" s="36">
        <v>4</v>
      </c>
      <c r="B1560" s="41" t="s">
        <v>1772</v>
      </c>
      <c r="C1560" s="36"/>
      <c r="D1560" s="36"/>
      <c r="E1560" s="36"/>
      <c r="F1560" s="36"/>
    </row>
    <row r="1561" spans="1:6" outlineLevel="1" x14ac:dyDescent="0.2">
      <c r="A1561" s="36"/>
      <c r="B1561" s="36"/>
      <c r="C1561" s="36"/>
      <c r="D1561" s="36"/>
      <c r="E1561" s="36"/>
      <c r="F1561" s="36"/>
    </row>
    <row r="1562" spans="1:6" outlineLevel="1" x14ac:dyDescent="0.2">
      <c r="A1562" s="37" t="s">
        <v>234</v>
      </c>
      <c r="B1562" s="38"/>
      <c r="C1562" s="36"/>
      <c r="D1562" s="36"/>
      <c r="E1562" s="36"/>
      <c r="F1562" s="36"/>
    </row>
    <row r="1563" spans="1:6" ht="25.5" outlineLevel="1" x14ac:dyDescent="0.2">
      <c r="A1563" s="36">
        <v>1</v>
      </c>
      <c r="B1563" s="41" t="s">
        <v>1773</v>
      </c>
      <c r="C1563" s="36"/>
      <c r="D1563" s="36"/>
      <c r="E1563" s="36"/>
      <c r="F1563" s="36"/>
    </row>
    <row r="1564" spans="1:6" outlineLevel="1" x14ac:dyDescent="0.2">
      <c r="A1564" s="36">
        <v>2</v>
      </c>
      <c r="B1564" s="41" t="s">
        <v>1774</v>
      </c>
      <c r="C1564" s="36"/>
      <c r="D1564" s="36"/>
      <c r="E1564" s="36"/>
      <c r="F1564" s="36"/>
    </row>
    <row r="1565" spans="1:6" outlineLevel="1" x14ac:dyDescent="0.2">
      <c r="A1565" s="36">
        <v>3</v>
      </c>
      <c r="B1565" s="41" t="s">
        <v>1775</v>
      </c>
      <c r="C1565" s="36"/>
      <c r="D1565" s="36"/>
      <c r="E1565" s="36"/>
      <c r="F1565" s="36"/>
    </row>
    <row r="1566" spans="1:6" outlineLevel="1" x14ac:dyDescent="0.2">
      <c r="A1566" s="36">
        <v>4</v>
      </c>
      <c r="B1566" s="41" t="s">
        <v>1776</v>
      </c>
      <c r="C1566" s="36"/>
      <c r="D1566" s="36"/>
      <c r="E1566" s="36"/>
      <c r="F1566" s="36"/>
    </row>
    <row r="1567" spans="1:6" outlineLevel="1" x14ac:dyDescent="0.2">
      <c r="A1567" s="36"/>
      <c r="B1567" s="36"/>
      <c r="C1567" s="36"/>
      <c r="D1567" s="36"/>
      <c r="E1567" s="36"/>
      <c r="F1567" s="36"/>
    </row>
    <row r="1568" spans="1:6" outlineLevel="1" x14ac:dyDescent="0.2">
      <c r="A1568" s="37" t="s">
        <v>238</v>
      </c>
      <c r="B1568" s="38"/>
      <c r="C1568" s="36"/>
      <c r="D1568" s="36"/>
      <c r="E1568" s="36"/>
      <c r="F1568" s="36"/>
    </row>
    <row r="1569" spans="1:6" ht="25.5" outlineLevel="1" x14ac:dyDescent="0.2">
      <c r="A1569" s="36">
        <v>1</v>
      </c>
      <c r="B1569" s="41" t="s">
        <v>1777</v>
      </c>
      <c r="C1569" s="36"/>
      <c r="D1569" s="36"/>
      <c r="E1569" s="36"/>
      <c r="F1569" s="36"/>
    </row>
    <row r="1570" spans="1:6" outlineLevel="1" x14ac:dyDescent="0.2">
      <c r="A1570" s="36">
        <v>2</v>
      </c>
      <c r="B1570" s="41" t="s">
        <v>1774</v>
      </c>
      <c r="C1570" s="36"/>
      <c r="D1570" s="36"/>
      <c r="E1570" s="36"/>
      <c r="F1570" s="36"/>
    </row>
    <row r="1571" spans="1:6" outlineLevel="1" x14ac:dyDescent="0.2">
      <c r="A1571" s="36">
        <v>3</v>
      </c>
      <c r="B1571" s="41" t="s">
        <v>1775</v>
      </c>
      <c r="C1571" s="36"/>
      <c r="D1571" s="36"/>
      <c r="E1571" s="36"/>
      <c r="F1571" s="36"/>
    </row>
    <row r="1572" spans="1:6" outlineLevel="1" x14ac:dyDescent="0.2">
      <c r="A1572" s="36">
        <v>4</v>
      </c>
      <c r="B1572" s="41" t="s">
        <v>1776</v>
      </c>
      <c r="C1572" s="36"/>
      <c r="D1572" s="36"/>
      <c r="E1572" s="36"/>
      <c r="F1572" s="36"/>
    </row>
    <row r="1573" spans="1:6" outlineLevel="1" x14ac:dyDescent="0.2">
      <c r="A1573" s="36"/>
      <c r="B1573" s="36"/>
      <c r="C1573" s="36"/>
      <c r="D1573" s="36"/>
      <c r="E1573" s="36"/>
      <c r="F1573" s="36"/>
    </row>
    <row r="1574" spans="1:6" outlineLevel="1" x14ac:dyDescent="0.2">
      <c r="A1574" s="37" t="s">
        <v>241</v>
      </c>
      <c r="B1574" s="38"/>
      <c r="C1574" s="36"/>
      <c r="D1574" s="36"/>
      <c r="E1574" s="36"/>
      <c r="F1574" s="36"/>
    </row>
    <row r="1575" spans="1:6" outlineLevel="1" x14ac:dyDescent="0.2">
      <c r="A1575" s="36">
        <v>1</v>
      </c>
      <c r="B1575" s="41" t="s">
        <v>1778</v>
      </c>
      <c r="C1575" s="36"/>
      <c r="D1575" s="36"/>
      <c r="E1575" s="36"/>
      <c r="F1575" s="36"/>
    </row>
    <row r="1576" spans="1:6" outlineLevel="1" x14ac:dyDescent="0.2">
      <c r="A1576" s="36">
        <v>2</v>
      </c>
      <c r="B1576" s="41" t="s">
        <v>1774</v>
      </c>
      <c r="C1576" s="36"/>
      <c r="D1576" s="36"/>
      <c r="E1576" s="36"/>
      <c r="F1576" s="36"/>
    </row>
    <row r="1577" spans="1:6" outlineLevel="1" x14ac:dyDescent="0.2">
      <c r="A1577" s="36">
        <v>3</v>
      </c>
      <c r="B1577" s="41" t="s">
        <v>1775</v>
      </c>
      <c r="C1577" s="36"/>
      <c r="D1577" s="36"/>
      <c r="E1577" s="36"/>
      <c r="F1577" s="36"/>
    </row>
    <row r="1578" spans="1:6" outlineLevel="1" x14ac:dyDescent="0.2">
      <c r="A1578" s="36">
        <v>4</v>
      </c>
      <c r="B1578" s="41" t="s">
        <v>1776</v>
      </c>
      <c r="C1578" s="36"/>
      <c r="D1578" s="36"/>
      <c r="E1578" s="36"/>
      <c r="F1578" s="36"/>
    </row>
    <row r="1579" spans="1:6" outlineLevel="1" x14ac:dyDescent="0.2">
      <c r="A1579" s="36"/>
      <c r="B1579" s="36"/>
      <c r="C1579" s="36"/>
      <c r="D1579" s="36"/>
      <c r="E1579" s="36"/>
      <c r="F1579" s="36"/>
    </row>
    <row r="1580" spans="1:6" outlineLevel="1" x14ac:dyDescent="0.2">
      <c r="A1580" s="37" t="s">
        <v>244</v>
      </c>
      <c r="B1580" s="38"/>
      <c r="C1580" s="36"/>
      <c r="D1580" s="36"/>
      <c r="E1580" s="36"/>
      <c r="F1580" s="36"/>
    </row>
    <row r="1581" spans="1:6" ht="25.5" outlineLevel="1" x14ac:dyDescent="0.2">
      <c r="A1581" s="36">
        <v>1</v>
      </c>
      <c r="B1581" s="41" t="s">
        <v>1779</v>
      </c>
      <c r="C1581" s="36"/>
      <c r="D1581" s="36"/>
      <c r="E1581" s="36"/>
      <c r="F1581" s="36"/>
    </row>
    <row r="1582" spans="1:6" outlineLevel="1" x14ac:dyDescent="0.2">
      <c r="A1582" s="36">
        <v>2</v>
      </c>
      <c r="B1582" s="41" t="s">
        <v>1774</v>
      </c>
      <c r="C1582" s="36"/>
      <c r="D1582" s="36"/>
      <c r="E1582" s="36"/>
      <c r="F1582" s="36"/>
    </row>
    <row r="1583" spans="1:6" outlineLevel="1" x14ac:dyDescent="0.2">
      <c r="A1583" s="36">
        <v>3</v>
      </c>
      <c r="B1583" s="41" t="s">
        <v>1775</v>
      </c>
      <c r="C1583" s="36"/>
      <c r="D1583" s="36"/>
      <c r="E1583" s="36"/>
      <c r="F1583" s="36"/>
    </row>
    <row r="1584" spans="1:6" outlineLevel="1" x14ac:dyDescent="0.2">
      <c r="A1584" s="36">
        <v>4</v>
      </c>
      <c r="B1584" s="41" t="s">
        <v>1776</v>
      </c>
      <c r="C1584" s="36"/>
      <c r="D1584" s="36"/>
      <c r="E1584" s="36"/>
      <c r="F1584" s="36"/>
    </row>
    <row r="1585" spans="1:6" outlineLevel="1" x14ac:dyDescent="0.2">
      <c r="A1585" s="36"/>
      <c r="B1585" s="36"/>
      <c r="C1585" s="36"/>
      <c r="D1585" s="36"/>
      <c r="E1585" s="36"/>
      <c r="F1585" s="36"/>
    </row>
    <row r="1586" spans="1:6" outlineLevel="1" x14ac:dyDescent="0.2">
      <c r="A1586" s="37" t="s">
        <v>1780</v>
      </c>
      <c r="B1586" s="38"/>
      <c r="C1586" s="36"/>
      <c r="D1586" s="36"/>
      <c r="E1586" s="36"/>
      <c r="F1586" s="36"/>
    </row>
    <row r="1587" spans="1:6" outlineLevel="1" x14ac:dyDescent="0.2">
      <c r="A1587" s="36">
        <v>1</v>
      </c>
      <c r="B1587" s="41" t="s">
        <v>1781</v>
      </c>
      <c r="C1587" s="36"/>
      <c r="D1587" s="36"/>
      <c r="E1587" s="36"/>
      <c r="F1587" s="36"/>
    </row>
    <row r="1588" spans="1:6" outlineLevel="1" x14ac:dyDescent="0.2">
      <c r="A1588" s="36">
        <v>2</v>
      </c>
      <c r="B1588" s="41" t="s">
        <v>1782</v>
      </c>
      <c r="C1588" s="36"/>
      <c r="D1588" s="36"/>
      <c r="E1588" s="36"/>
      <c r="F1588" s="36"/>
    </row>
    <row r="1589" spans="1:6" ht="25.5" outlineLevel="1" x14ac:dyDescent="0.2">
      <c r="A1589" s="36">
        <v>3</v>
      </c>
      <c r="B1589" s="41" t="s">
        <v>1783</v>
      </c>
      <c r="C1589" s="36"/>
      <c r="D1589" s="36"/>
      <c r="E1589" s="36"/>
      <c r="F1589" s="36"/>
    </row>
    <row r="1590" spans="1:6" outlineLevel="1" x14ac:dyDescent="0.2">
      <c r="A1590" s="36"/>
      <c r="B1590" s="36"/>
      <c r="C1590" s="36"/>
      <c r="D1590" s="36"/>
      <c r="E1590" s="36"/>
      <c r="F1590" s="36"/>
    </row>
    <row r="1591" spans="1:6" outlineLevel="1" x14ac:dyDescent="0.2">
      <c r="A1591" s="37" t="s">
        <v>1784</v>
      </c>
      <c r="B1591" s="38"/>
      <c r="C1591" s="36"/>
      <c r="D1591" s="36"/>
      <c r="E1591" s="36"/>
      <c r="F1591" s="36"/>
    </row>
    <row r="1592" spans="1:6" ht="25.5" outlineLevel="1" x14ac:dyDescent="0.2">
      <c r="A1592" s="36">
        <v>1</v>
      </c>
      <c r="B1592" s="41" t="s">
        <v>1785</v>
      </c>
      <c r="C1592" s="36"/>
      <c r="D1592" s="36"/>
      <c r="E1592" s="36"/>
      <c r="F1592" s="36"/>
    </row>
    <row r="1593" spans="1:6" outlineLevel="1" x14ac:dyDescent="0.2">
      <c r="A1593" s="36">
        <v>2</v>
      </c>
      <c r="B1593" s="41" t="s">
        <v>1782</v>
      </c>
      <c r="C1593" s="36"/>
      <c r="D1593" s="36"/>
      <c r="E1593" s="36"/>
      <c r="F1593" s="36"/>
    </row>
    <row r="1594" spans="1:6" ht="25.5" outlineLevel="1" x14ac:dyDescent="0.2">
      <c r="A1594" s="36">
        <v>3</v>
      </c>
      <c r="B1594" s="41" t="s">
        <v>1783</v>
      </c>
      <c r="C1594" s="36"/>
      <c r="D1594" s="36"/>
      <c r="E1594" s="36"/>
      <c r="F1594" s="36"/>
    </row>
    <row r="1595" spans="1:6" outlineLevel="1" x14ac:dyDescent="0.2">
      <c r="A1595" s="36"/>
      <c r="B1595" s="36"/>
      <c r="C1595" s="36"/>
      <c r="D1595" s="36"/>
      <c r="E1595" s="36"/>
      <c r="F1595" s="36"/>
    </row>
    <row r="1596" spans="1:6" outlineLevel="1" x14ac:dyDescent="0.2">
      <c r="A1596" s="37" t="s">
        <v>1786</v>
      </c>
      <c r="B1596" s="38"/>
      <c r="C1596" s="36"/>
      <c r="D1596" s="36"/>
      <c r="E1596" s="36"/>
      <c r="F1596" s="36"/>
    </row>
    <row r="1597" spans="1:6" ht="25.5" outlineLevel="1" x14ac:dyDescent="0.2">
      <c r="A1597" s="36">
        <v>1</v>
      </c>
      <c r="B1597" s="41" t="s">
        <v>1787</v>
      </c>
      <c r="C1597" s="36"/>
      <c r="D1597" s="36"/>
      <c r="E1597" s="36"/>
      <c r="F1597" s="36"/>
    </row>
    <row r="1598" spans="1:6" outlineLevel="1" x14ac:dyDescent="0.2">
      <c r="A1598" s="36">
        <v>2</v>
      </c>
      <c r="B1598" s="41" t="s">
        <v>1788</v>
      </c>
      <c r="C1598" s="36"/>
      <c r="D1598" s="36"/>
      <c r="E1598" s="36"/>
      <c r="F1598" s="36"/>
    </row>
    <row r="1599" spans="1:6" outlineLevel="1" x14ac:dyDescent="0.2">
      <c r="A1599" s="36">
        <v>3</v>
      </c>
      <c r="B1599" s="41" t="s">
        <v>1789</v>
      </c>
      <c r="C1599" s="36"/>
      <c r="D1599" s="36"/>
      <c r="E1599" s="36"/>
      <c r="F1599" s="36"/>
    </row>
    <row r="1600" spans="1:6" outlineLevel="1" x14ac:dyDescent="0.2">
      <c r="A1600" s="36">
        <v>4</v>
      </c>
      <c r="B1600" s="41" t="s">
        <v>1790</v>
      </c>
      <c r="C1600" s="36"/>
      <c r="D1600" s="36"/>
      <c r="E1600" s="36"/>
      <c r="F1600" s="36"/>
    </row>
    <row r="1601" spans="1:6" ht="25.5" outlineLevel="1" x14ac:dyDescent="0.2">
      <c r="A1601" s="36">
        <v>5</v>
      </c>
      <c r="B1601" s="41" t="s">
        <v>1791</v>
      </c>
      <c r="C1601" s="36"/>
      <c r="D1601" s="36"/>
      <c r="E1601" s="36"/>
      <c r="F1601" s="36"/>
    </row>
    <row r="1602" spans="1:6" outlineLevel="1" x14ac:dyDescent="0.2">
      <c r="A1602" s="36"/>
      <c r="B1602" s="36"/>
      <c r="C1602" s="36"/>
      <c r="D1602" s="36"/>
      <c r="E1602" s="36"/>
      <c r="F1602" s="36"/>
    </row>
    <row r="1603" spans="1:6" outlineLevel="1" x14ac:dyDescent="0.2">
      <c r="A1603" s="37" t="s">
        <v>1792</v>
      </c>
      <c r="B1603" s="38"/>
      <c r="C1603" s="36"/>
      <c r="D1603" s="36"/>
      <c r="E1603" s="36"/>
      <c r="F1603" s="36"/>
    </row>
    <row r="1604" spans="1:6" outlineLevel="1" x14ac:dyDescent="0.2">
      <c r="A1604" s="36">
        <v>1</v>
      </c>
      <c r="B1604" s="41" t="s">
        <v>1793</v>
      </c>
      <c r="C1604" s="36"/>
      <c r="D1604" s="36"/>
      <c r="E1604" s="36"/>
      <c r="F1604" s="36"/>
    </row>
    <row r="1605" spans="1:6" outlineLevel="1" x14ac:dyDescent="0.2">
      <c r="A1605" s="36">
        <v>2</v>
      </c>
      <c r="B1605" s="41" t="s">
        <v>1782</v>
      </c>
      <c r="C1605" s="36"/>
      <c r="D1605" s="36"/>
      <c r="E1605" s="36"/>
      <c r="F1605" s="36"/>
    </row>
    <row r="1606" spans="1:6" ht="25.5" outlineLevel="1" x14ac:dyDescent="0.2">
      <c r="A1606" s="36">
        <v>3</v>
      </c>
      <c r="B1606" s="41" t="s">
        <v>1783</v>
      </c>
      <c r="C1606" s="36"/>
      <c r="D1606" s="36"/>
      <c r="E1606" s="36"/>
      <c r="F1606" s="36"/>
    </row>
    <row r="1607" spans="1:6" outlineLevel="1" x14ac:dyDescent="0.2">
      <c r="A1607" s="36"/>
      <c r="B1607" s="36"/>
      <c r="C1607" s="36"/>
      <c r="D1607" s="36"/>
      <c r="E1607" s="36"/>
      <c r="F1607" s="36"/>
    </row>
    <row r="1608" spans="1:6" outlineLevel="1" x14ac:dyDescent="0.2">
      <c r="A1608" s="37" t="s">
        <v>1794</v>
      </c>
      <c r="B1608" s="38"/>
      <c r="C1608" s="36"/>
      <c r="D1608" s="36"/>
      <c r="E1608" s="36"/>
      <c r="F1608" s="36"/>
    </row>
    <row r="1609" spans="1:6" outlineLevel="1" x14ac:dyDescent="0.2">
      <c r="A1609" s="36">
        <v>1</v>
      </c>
      <c r="B1609" s="41" t="s">
        <v>1795</v>
      </c>
      <c r="C1609" s="36"/>
      <c r="D1609" s="36"/>
      <c r="E1609" s="36"/>
      <c r="F1609" s="36"/>
    </row>
    <row r="1610" spans="1:6" outlineLevel="1" x14ac:dyDescent="0.2">
      <c r="A1610" s="36">
        <v>2</v>
      </c>
      <c r="B1610" s="41" t="s">
        <v>1782</v>
      </c>
      <c r="C1610" s="36"/>
      <c r="D1610" s="36"/>
      <c r="E1610" s="36"/>
      <c r="F1610" s="36"/>
    </row>
    <row r="1611" spans="1:6" ht="25.5" outlineLevel="1" x14ac:dyDescent="0.2">
      <c r="A1611" s="36">
        <v>3</v>
      </c>
      <c r="B1611" s="41" t="s">
        <v>1783</v>
      </c>
      <c r="C1611" s="36"/>
      <c r="D1611" s="36"/>
      <c r="E1611" s="36"/>
      <c r="F1611" s="36"/>
    </row>
    <row r="1612" spans="1:6" outlineLevel="1" x14ac:dyDescent="0.2">
      <c r="A1612" s="36"/>
      <c r="B1612" s="36"/>
      <c r="C1612" s="36"/>
      <c r="D1612" s="36"/>
      <c r="E1612" s="36"/>
      <c r="F1612" s="36"/>
    </row>
    <row r="1613" spans="1:6" ht="25.5" outlineLevel="1" x14ac:dyDescent="0.2">
      <c r="A1613" s="37" t="s">
        <v>1796</v>
      </c>
      <c r="B1613" s="38"/>
      <c r="C1613" s="36"/>
      <c r="D1613" s="36"/>
      <c r="E1613" s="36"/>
      <c r="F1613" s="36"/>
    </row>
    <row r="1614" spans="1:6" outlineLevel="1" x14ac:dyDescent="0.2">
      <c r="A1614" s="36">
        <v>1</v>
      </c>
      <c r="B1614" s="41" t="s">
        <v>1797</v>
      </c>
      <c r="C1614" s="36"/>
      <c r="D1614" s="36"/>
      <c r="E1614" s="36"/>
      <c r="F1614" s="36"/>
    </row>
    <row r="1615" spans="1:6" outlineLevel="1" x14ac:dyDescent="0.2">
      <c r="A1615" s="36">
        <v>2</v>
      </c>
      <c r="B1615" s="41" t="s">
        <v>1782</v>
      </c>
      <c r="C1615" s="36"/>
      <c r="D1615" s="36"/>
      <c r="E1615" s="36"/>
      <c r="F1615" s="36"/>
    </row>
    <row r="1616" spans="1:6" ht="25.5" outlineLevel="1" x14ac:dyDescent="0.2">
      <c r="A1616" s="36">
        <v>3</v>
      </c>
      <c r="B1616" s="41" t="s">
        <v>1783</v>
      </c>
      <c r="C1616" s="36"/>
      <c r="D1616" s="36"/>
      <c r="E1616" s="36"/>
      <c r="F1616" s="36"/>
    </row>
    <row r="1617" spans="1:6" outlineLevel="1" x14ac:dyDescent="0.2">
      <c r="A1617" s="36"/>
      <c r="B1617" s="36"/>
      <c r="C1617" s="36"/>
      <c r="D1617" s="36"/>
      <c r="E1617" s="36"/>
      <c r="F1617" s="36"/>
    </row>
    <row r="1618" spans="1:6" outlineLevel="1" x14ac:dyDescent="0.2">
      <c r="A1618" s="37" t="s">
        <v>1798</v>
      </c>
      <c r="B1618" s="38"/>
      <c r="C1618" s="36"/>
      <c r="D1618" s="36"/>
      <c r="E1618" s="36"/>
      <c r="F1618" s="36"/>
    </row>
    <row r="1619" spans="1:6" outlineLevel="1" x14ac:dyDescent="0.2">
      <c r="A1619" s="36">
        <v>1</v>
      </c>
      <c r="B1619" s="41" t="s">
        <v>1799</v>
      </c>
      <c r="C1619" s="36"/>
      <c r="D1619" s="36"/>
      <c r="E1619" s="36"/>
      <c r="F1619" s="36"/>
    </row>
    <row r="1620" spans="1:6" ht="25.5" outlineLevel="1" x14ac:dyDescent="0.2">
      <c r="A1620" s="36">
        <v>2</v>
      </c>
      <c r="B1620" s="41" t="s">
        <v>1800</v>
      </c>
      <c r="C1620" s="36"/>
      <c r="D1620" s="36"/>
      <c r="E1620" s="36"/>
      <c r="F1620" s="36"/>
    </row>
    <row r="1621" spans="1:6" ht="25.5" outlineLevel="1" x14ac:dyDescent="0.2">
      <c r="A1621" s="36">
        <v>3</v>
      </c>
      <c r="B1621" s="41" t="s">
        <v>1801</v>
      </c>
      <c r="C1621" s="36"/>
      <c r="D1621" s="36"/>
      <c r="E1621" s="36"/>
      <c r="F1621" s="36"/>
    </row>
    <row r="1622" spans="1:6" ht="25.5" outlineLevel="1" x14ac:dyDescent="0.2">
      <c r="A1622" s="36">
        <v>4</v>
      </c>
      <c r="B1622" s="41" t="s">
        <v>1802</v>
      </c>
      <c r="C1622" s="36"/>
      <c r="D1622" s="36"/>
      <c r="E1622" s="36"/>
      <c r="F1622" s="36"/>
    </row>
    <row r="1623" spans="1:6" ht="25.5" outlineLevel="1" x14ac:dyDescent="0.2">
      <c r="A1623" s="36">
        <v>5</v>
      </c>
      <c r="B1623" s="41" t="s">
        <v>1803</v>
      </c>
      <c r="C1623" s="36"/>
      <c r="D1623" s="36"/>
      <c r="E1623" s="36"/>
      <c r="F1623" s="36"/>
    </row>
    <row r="1624" spans="1:6" ht="25.5" outlineLevel="1" x14ac:dyDescent="0.2">
      <c r="A1624" s="36">
        <v>6</v>
      </c>
      <c r="B1624" s="41" t="s">
        <v>1804</v>
      </c>
      <c r="C1624" s="36"/>
      <c r="D1624" s="36"/>
      <c r="E1624" s="36"/>
      <c r="F1624" s="36"/>
    </row>
    <row r="1625" spans="1:6" outlineLevel="1" x14ac:dyDescent="0.2">
      <c r="A1625" s="36"/>
      <c r="B1625" s="36"/>
      <c r="C1625" s="36"/>
      <c r="D1625" s="36"/>
      <c r="E1625" s="36"/>
      <c r="F1625" s="36"/>
    </row>
    <row r="1626" spans="1:6" outlineLevel="1" x14ac:dyDescent="0.2">
      <c r="A1626" s="37" t="s">
        <v>1805</v>
      </c>
      <c r="B1626" s="38"/>
      <c r="C1626" s="36"/>
      <c r="D1626" s="36"/>
      <c r="E1626" s="36"/>
      <c r="F1626" s="36"/>
    </row>
    <row r="1627" spans="1:6" ht="25.5" outlineLevel="1" x14ac:dyDescent="0.2">
      <c r="A1627" s="36">
        <v>1</v>
      </c>
      <c r="B1627" s="41" t="s">
        <v>1806</v>
      </c>
      <c r="C1627" s="36"/>
      <c r="D1627" s="36"/>
      <c r="E1627" s="36"/>
      <c r="F1627" s="36"/>
    </row>
    <row r="1628" spans="1:6" outlineLevel="1" x14ac:dyDescent="0.2">
      <c r="A1628" s="36">
        <v>2</v>
      </c>
      <c r="B1628" s="41" t="s">
        <v>1807</v>
      </c>
      <c r="C1628" s="36"/>
      <c r="D1628" s="36"/>
      <c r="E1628" s="36"/>
      <c r="F1628" s="36"/>
    </row>
    <row r="1629" spans="1:6" ht="25.5" outlineLevel="1" x14ac:dyDescent="0.2">
      <c r="A1629" s="36">
        <v>3</v>
      </c>
      <c r="B1629" s="41" t="s">
        <v>1808</v>
      </c>
      <c r="C1629" s="36"/>
      <c r="D1629" s="36"/>
      <c r="E1629" s="36"/>
      <c r="F1629" s="36"/>
    </row>
    <row r="1630" spans="1:6" ht="25.5" outlineLevel="1" x14ac:dyDescent="0.2">
      <c r="A1630" s="36">
        <v>4</v>
      </c>
      <c r="B1630" s="41" t="s">
        <v>1809</v>
      </c>
      <c r="C1630" s="36"/>
      <c r="D1630" s="36"/>
      <c r="E1630" s="36"/>
      <c r="F1630" s="36"/>
    </row>
    <row r="1631" spans="1:6" outlineLevel="1" x14ac:dyDescent="0.2">
      <c r="A1631" s="36">
        <v>5</v>
      </c>
      <c r="B1631" s="41" t="s">
        <v>1810</v>
      </c>
      <c r="C1631" s="36"/>
      <c r="D1631" s="36"/>
      <c r="E1631" s="36"/>
      <c r="F1631" s="36"/>
    </row>
    <row r="1632" spans="1:6" outlineLevel="1" x14ac:dyDescent="0.2">
      <c r="A1632" s="36"/>
      <c r="B1632" s="36"/>
      <c r="C1632" s="36"/>
      <c r="D1632" s="36"/>
      <c r="E1632" s="36"/>
      <c r="F1632" s="36"/>
    </row>
    <row r="1633" spans="1:6" outlineLevel="1" x14ac:dyDescent="0.2">
      <c r="A1633" s="37" t="s">
        <v>1811</v>
      </c>
      <c r="B1633" s="38"/>
      <c r="C1633" s="36"/>
      <c r="D1633" s="36"/>
      <c r="E1633" s="36"/>
      <c r="F1633" s="36"/>
    </row>
    <row r="1634" spans="1:6" ht="25.5" outlineLevel="1" x14ac:dyDescent="0.2">
      <c r="A1634" s="36">
        <v>1</v>
      </c>
      <c r="B1634" s="41" t="s">
        <v>1812</v>
      </c>
      <c r="C1634" s="36"/>
      <c r="D1634" s="36"/>
      <c r="E1634" s="36"/>
      <c r="F1634" s="36"/>
    </row>
    <row r="1635" spans="1:6" outlineLevel="1" x14ac:dyDescent="0.2">
      <c r="A1635" s="36">
        <v>2</v>
      </c>
      <c r="B1635" s="41" t="s">
        <v>1813</v>
      </c>
      <c r="C1635" s="36"/>
      <c r="D1635" s="36"/>
      <c r="E1635" s="36"/>
      <c r="F1635" s="36"/>
    </row>
    <row r="1636" spans="1:6" ht="25.5" outlineLevel="1" x14ac:dyDescent="0.2">
      <c r="A1636" s="36">
        <v>3</v>
      </c>
      <c r="B1636" s="41" t="s">
        <v>1814</v>
      </c>
      <c r="C1636" s="36"/>
      <c r="D1636" s="36"/>
      <c r="E1636" s="36"/>
      <c r="F1636" s="36"/>
    </row>
    <row r="1637" spans="1:6" ht="25.5" outlineLevel="1" x14ac:dyDescent="0.2">
      <c r="A1637" s="36">
        <v>4</v>
      </c>
      <c r="B1637" s="41" t="s">
        <v>1815</v>
      </c>
      <c r="C1637" s="36"/>
      <c r="D1637" s="36"/>
      <c r="E1637" s="36"/>
      <c r="F1637" s="36"/>
    </row>
    <row r="1638" spans="1:6" ht="25.5" outlineLevel="1" x14ac:dyDescent="0.2">
      <c r="A1638" s="36">
        <v>5</v>
      </c>
      <c r="B1638" s="41" t="s">
        <v>1816</v>
      </c>
      <c r="C1638" s="36"/>
      <c r="D1638" s="36"/>
      <c r="E1638" s="36"/>
      <c r="F1638" s="36"/>
    </row>
    <row r="1639" spans="1:6" outlineLevel="1" x14ac:dyDescent="0.2">
      <c r="A1639" s="36"/>
      <c r="B1639" s="36"/>
      <c r="C1639" s="36"/>
      <c r="D1639" s="36"/>
      <c r="E1639" s="36"/>
      <c r="F1639" s="36"/>
    </row>
    <row r="1640" spans="1:6" outlineLevel="1" x14ac:dyDescent="0.2">
      <c r="A1640" s="37" t="s">
        <v>1817</v>
      </c>
      <c r="B1640" s="38"/>
      <c r="C1640" s="36"/>
      <c r="D1640" s="36"/>
      <c r="E1640" s="36"/>
      <c r="F1640" s="36"/>
    </row>
    <row r="1641" spans="1:6" outlineLevel="1" x14ac:dyDescent="0.2">
      <c r="A1641" s="36">
        <v>1</v>
      </c>
      <c r="B1641" s="41" t="s">
        <v>1818</v>
      </c>
      <c r="C1641" s="36"/>
      <c r="D1641" s="36"/>
      <c r="E1641" s="36"/>
      <c r="F1641" s="36"/>
    </row>
    <row r="1642" spans="1:6" outlineLevel="1" x14ac:dyDescent="0.2">
      <c r="A1642" s="36">
        <v>2</v>
      </c>
      <c r="B1642" s="41" t="s">
        <v>1782</v>
      </c>
      <c r="C1642" s="36"/>
      <c r="D1642" s="36"/>
      <c r="E1642" s="36"/>
      <c r="F1642" s="36"/>
    </row>
    <row r="1643" spans="1:6" ht="25.5" outlineLevel="1" x14ac:dyDescent="0.2">
      <c r="A1643" s="36">
        <v>3</v>
      </c>
      <c r="B1643" s="41" t="s">
        <v>1783</v>
      </c>
      <c r="C1643" s="36"/>
      <c r="D1643" s="36"/>
      <c r="E1643" s="36"/>
      <c r="F1643" s="36"/>
    </row>
    <row r="1644" spans="1:6" outlineLevel="1" x14ac:dyDescent="0.2">
      <c r="A1644" s="36"/>
      <c r="B1644" s="36"/>
      <c r="C1644" s="36"/>
      <c r="D1644" s="36"/>
      <c r="E1644" s="36"/>
      <c r="F1644" s="36"/>
    </row>
    <row r="1645" spans="1:6" outlineLevel="1" x14ac:dyDescent="0.2">
      <c r="A1645" s="37" t="s">
        <v>1819</v>
      </c>
      <c r="B1645" s="38"/>
      <c r="C1645" s="36"/>
      <c r="D1645" s="36"/>
      <c r="E1645" s="36"/>
      <c r="F1645" s="36"/>
    </row>
    <row r="1646" spans="1:6" outlineLevel="1" x14ac:dyDescent="0.2">
      <c r="A1646" s="36">
        <v>1</v>
      </c>
      <c r="B1646" s="41" t="s">
        <v>1820</v>
      </c>
      <c r="C1646" s="36"/>
      <c r="D1646" s="36"/>
      <c r="E1646" s="36"/>
      <c r="F1646" s="36"/>
    </row>
    <row r="1647" spans="1:6" outlineLevel="1" x14ac:dyDescent="0.2">
      <c r="A1647" s="36">
        <v>2</v>
      </c>
      <c r="B1647" s="41" t="s">
        <v>1782</v>
      </c>
      <c r="C1647" s="36"/>
      <c r="D1647" s="36"/>
      <c r="E1647" s="36"/>
      <c r="F1647" s="36"/>
    </row>
    <row r="1648" spans="1:6" ht="25.5" outlineLevel="1" x14ac:dyDescent="0.2">
      <c r="A1648" s="36">
        <v>3</v>
      </c>
      <c r="B1648" s="41" t="s">
        <v>1783</v>
      </c>
      <c r="C1648" s="36"/>
      <c r="D1648" s="36"/>
      <c r="E1648" s="36"/>
      <c r="F1648" s="36"/>
    </row>
    <row r="1649" spans="1:6" outlineLevel="1" x14ac:dyDescent="0.2">
      <c r="A1649" s="36"/>
      <c r="B1649" s="36"/>
      <c r="C1649" s="36"/>
      <c r="D1649" s="36"/>
      <c r="E1649" s="36"/>
      <c r="F1649" s="36"/>
    </row>
    <row r="1650" spans="1:6" outlineLevel="1" x14ac:dyDescent="0.2">
      <c r="A1650" s="37" t="s">
        <v>1821</v>
      </c>
      <c r="B1650" s="38"/>
      <c r="C1650" s="36"/>
      <c r="D1650" s="36"/>
      <c r="E1650" s="36"/>
      <c r="F1650" s="36"/>
    </row>
    <row r="1651" spans="1:6" outlineLevel="1" x14ac:dyDescent="0.2">
      <c r="A1651" s="36">
        <v>1</v>
      </c>
      <c r="B1651" s="41" t="s">
        <v>1822</v>
      </c>
      <c r="C1651" s="36"/>
      <c r="D1651" s="36"/>
      <c r="E1651" s="36"/>
      <c r="F1651" s="36"/>
    </row>
    <row r="1652" spans="1:6" outlineLevel="1" x14ac:dyDescent="0.2">
      <c r="A1652" s="36">
        <v>2</v>
      </c>
      <c r="B1652" s="41" t="s">
        <v>1782</v>
      </c>
      <c r="C1652" s="36"/>
      <c r="D1652" s="36"/>
      <c r="E1652" s="36"/>
      <c r="F1652" s="36"/>
    </row>
    <row r="1653" spans="1:6" ht="25.5" outlineLevel="1" x14ac:dyDescent="0.2">
      <c r="A1653" s="36">
        <v>3</v>
      </c>
      <c r="B1653" s="41" t="s">
        <v>1783</v>
      </c>
      <c r="C1653" s="36"/>
      <c r="D1653" s="36"/>
      <c r="E1653" s="36"/>
      <c r="F1653" s="36"/>
    </row>
    <row r="1654" spans="1:6" outlineLevel="1" x14ac:dyDescent="0.2">
      <c r="A1654" s="36"/>
      <c r="B1654" s="36"/>
      <c r="C1654" s="36"/>
      <c r="D1654" s="36"/>
      <c r="E1654" s="36"/>
      <c r="F1654" s="36"/>
    </row>
    <row r="1655" spans="1:6" ht="25.5" outlineLevel="1" x14ac:dyDescent="0.2">
      <c r="A1655" s="37" t="s">
        <v>1823</v>
      </c>
      <c r="B1655" s="38"/>
      <c r="C1655" s="36"/>
      <c r="D1655" s="36"/>
      <c r="E1655" s="36"/>
      <c r="F1655" s="36"/>
    </row>
    <row r="1656" spans="1:6" outlineLevel="1" x14ac:dyDescent="0.2">
      <c r="A1656" s="36">
        <v>1</v>
      </c>
      <c r="B1656" s="41" t="s">
        <v>1824</v>
      </c>
      <c r="C1656" s="36"/>
      <c r="D1656" s="36"/>
      <c r="E1656" s="36"/>
      <c r="F1656" s="36"/>
    </row>
    <row r="1657" spans="1:6" outlineLevel="1" x14ac:dyDescent="0.2">
      <c r="A1657" s="36">
        <v>2</v>
      </c>
      <c r="B1657" s="41" t="s">
        <v>1782</v>
      </c>
      <c r="C1657" s="36"/>
      <c r="D1657" s="36"/>
      <c r="E1657" s="36"/>
      <c r="F1657" s="36"/>
    </row>
    <row r="1658" spans="1:6" ht="25.5" outlineLevel="1" x14ac:dyDescent="0.2">
      <c r="A1658" s="36">
        <v>3</v>
      </c>
      <c r="B1658" s="41" t="s">
        <v>1783</v>
      </c>
      <c r="C1658" s="36"/>
      <c r="D1658" s="36"/>
      <c r="E1658" s="36"/>
      <c r="F1658" s="36"/>
    </row>
    <row r="1659" spans="1:6" outlineLevel="1" x14ac:dyDescent="0.2">
      <c r="A1659" s="36"/>
      <c r="B1659" s="36"/>
      <c r="C1659" s="36"/>
      <c r="D1659" s="36"/>
      <c r="E1659" s="36"/>
      <c r="F1659" s="36"/>
    </row>
    <row r="1660" spans="1:6" outlineLevel="1" x14ac:dyDescent="0.2">
      <c r="A1660" s="37" t="s">
        <v>322</v>
      </c>
      <c r="B1660" s="38"/>
      <c r="C1660" s="36"/>
      <c r="D1660" s="36"/>
      <c r="E1660" s="36"/>
      <c r="F1660" s="36"/>
    </row>
    <row r="1661" spans="1:6" ht="25.5" outlineLevel="1" x14ac:dyDescent="0.2">
      <c r="A1661" s="36">
        <v>1</v>
      </c>
      <c r="B1661" s="41" t="s">
        <v>1825</v>
      </c>
      <c r="C1661" s="36"/>
      <c r="D1661" s="36"/>
      <c r="E1661" s="36"/>
      <c r="F1661" s="36"/>
    </row>
    <row r="1662" spans="1:6" outlineLevel="1" x14ac:dyDescent="0.2">
      <c r="A1662" s="36">
        <v>2</v>
      </c>
      <c r="B1662" s="41" t="s">
        <v>1826</v>
      </c>
      <c r="C1662" s="36"/>
      <c r="D1662" s="36"/>
      <c r="E1662" s="36"/>
      <c r="F1662" s="36"/>
    </row>
    <row r="1663" spans="1:6" outlineLevel="1" x14ac:dyDescent="0.2">
      <c r="A1663" s="36">
        <v>3</v>
      </c>
      <c r="B1663" s="41" t="s">
        <v>1827</v>
      </c>
      <c r="C1663" s="36"/>
      <c r="D1663" s="36"/>
      <c r="E1663" s="36"/>
      <c r="F1663" s="36"/>
    </row>
    <row r="1664" spans="1:6" ht="25.5" outlineLevel="1" x14ac:dyDescent="0.2">
      <c r="A1664" s="36">
        <v>4</v>
      </c>
      <c r="B1664" s="41" t="s">
        <v>1828</v>
      </c>
      <c r="C1664" s="36"/>
      <c r="D1664" s="36"/>
      <c r="E1664" s="36"/>
      <c r="F1664" s="36"/>
    </row>
    <row r="1665" spans="1:6" outlineLevel="1" x14ac:dyDescent="0.2">
      <c r="A1665" s="36">
        <v>5</v>
      </c>
      <c r="B1665" s="41" t="s">
        <v>1829</v>
      </c>
      <c r="C1665" s="36"/>
      <c r="D1665" s="36"/>
      <c r="E1665" s="36"/>
      <c r="F1665" s="36"/>
    </row>
    <row r="1666" spans="1:6" ht="25.5" outlineLevel="1" x14ac:dyDescent="0.2">
      <c r="A1666" s="36">
        <v>6</v>
      </c>
      <c r="B1666" s="41" t="s">
        <v>1830</v>
      </c>
      <c r="C1666" s="36"/>
      <c r="D1666" s="36"/>
      <c r="E1666" s="36"/>
      <c r="F1666" s="36"/>
    </row>
    <row r="1667" spans="1:6" outlineLevel="1" x14ac:dyDescent="0.2">
      <c r="A1667" s="36"/>
      <c r="B1667" s="36"/>
      <c r="C1667" s="36"/>
      <c r="D1667" s="36"/>
      <c r="E1667" s="36"/>
      <c r="F1667" s="36"/>
    </row>
    <row r="1668" spans="1:6" outlineLevel="1" x14ac:dyDescent="0.2">
      <c r="A1668" s="37" t="s">
        <v>324</v>
      </c>
      <c r="B1668" s="38"/>
      <c r="C1668" s="36"/>
      <c r="D1668" s="36"/>
      <c r="E1668" s="36"/>
      <c r="F1668" s="36"/>
    </row>
    <row r="1669" spans="1:6" ht="25.5" outlineLevel="1" x14ac:dyDescent="0.2">
      <c r="A1669" s="36">
        <v>1</v>
      </c>
      <c r="B1669" s="41" t="s">
        <v>1831</v>
      </c>
      <c r="C1669" s="36"/>
      <c r="D1669" s="36"/>
      <c r="E1669" s="36"/>
      <c r="F1669" s="36"/>
    </row>
    <row r="1670" spans="1:6" outlineLevel="1" x14ac:dyDescent="0.2">
      <c r="A1670" s="36">
        <v>2</v>
      </c>
      <c r="B1670" s="41" t="s">
        <v>1832</v>
      </c>
      <c r="C1670" s="36"/>
      <c r="D1670" s="36"/>
      <c r="E1670" s="36"/>
      <c r="F1670" s="36"/>
    </row>
    <row r="1671" spans="1:6" ht="25.5" outlineLevel="1" x14ac:dyDescent="0.2">
      <c r="A1671" s="36">
        <v>3</v>
      </c>
      <c r="B1671" s="41" t="s">
        <v>1833</v>
      </c>
      <c r="C1671" s="36"/>
      <c r="D1671" s="36"/>
      <c r="E1671" s="36"/>
      <c r="F1671" s="36"/>
    </row>
    <row r="1672" spans="1:6" ht="25.5" outlineLevel="1" x14ac:dyDescent="0.2">
      <c r="A1672" s="36">
        <v>4</v>
      </c>
      <c r="B1672" s="41" t="s">
        <v>1834</v>
      </c>
      <c r="C1672" s="36"/>
      <c r="D1672" s="36"/>
      <c r="E1672" s="36"/>
      <c r="F1672" s="36"/>
    </row>
    <row r="1673" spans="1:6" ht="25.5" outlineLevel="1" x14ac:dyDescent="0.2">
      <c r="A1673" s="36">
        <v>5</v>
      </c>
      <c r="B1673" s="41" t="s">
        <v>1835</v>
      </c>
      <c r="C1673" s="36"/>
      <c r="D1673" s="36"/>
      <c r="E1673" s="36"/>
      <c r="F1673" s="36"/>
    </row>
    <row r="1674" spans="1:6" ht="25.5" outlineLevel="1" x14ac:dyDescent="0.2">
      <c r="A1674" s="36">
        <v>6</v>
      </c>
      <c r="B1674" s="41" t="s">
        <v>1836</v>
      </c>
      <c r="C1674" s="36"/>
      <c r="D1674" s="36"/>
      <c r="E1674" s="36"/>
      <c r="F1674" s="36"/>
    </row>
    <row r="1675" spans="1:6" outlineLevel="1" x14ac:dyDescent="0.2">
      <c r="A1675" s="36">
        <v>7</v>
      </c>
      <c r="B1675" s="41" t="s">
        <v>1837</v>
      </c>
      <c r="C1675" s="36"/>
      <c r="D1675" s="36"/>
      <c r="E1675" s="36"/>
      <c r="F1675" s="36"/>
    </row>
    <row r="1676" spans="1:6" outlineLevel="1" x14ac:dyDescent="0.2">
      <c r="A1676" s="36"/>
      <c r="B1676" s="36"/>
      <c r="C1676" s="36"/>
      <c r="D1676" s="36"/>
      <c r="E1676" s="36"/>
      <c r="F1676" s="36"/>
    </row>
    <row r="1677" spans="1:6" outlineLevel="1" x14ac:dyDescent="0.2">
      <c r="A1677" s="37" t="s">
        <v>326</v>
      </c>
      <c r="B1677" s="38"/>
      <c r="C1677" s="36"/>
      <c r="D1677" s="36"/>
      <c r="E1677" s="36"/>
      <c r="F1677" s="36"/>
    </row>
    <row r="1678" spans="1:6" ht="25.5" outlineLevel="1" x14ac:dyDescent="0.2">
      <c r="A1678" s="36">
        <v>1</v>
      </c>
      <c r="B1678" s="41" t="s">
        <v>1838</v>
      </c>
      <c r="C1678" s="36"/>
      <c r="D1678" s="36"/>
      <c r="E1678" s="36"/>
      <c r="F1678" s="36"/>
    </row>
    <row r="1679" spans="1:6" outlineLevel="1" x14ac:dyDescent="0.2">
      <c r="A1679" s="36">
        <v>2</v>
      </c>
      <c r="B1679" s="41" t="s">
        <v>1839</v>
      </c>
      <c r="C1679" s="36"/>
      <c r="D1679" s="36"/>
      <c r="E1679" s="36"/>
      <c r="F1679" s="36"/>
    </row>
    <row r="1680" spans="1:6" ht="25.5" outlineLevel="1" x14ac:dyDescent="0.2">
      <c r="A1680" s="36">
        <v>3</v>
      </c>
      <c r="B1680" s="41" t="s">
        <v>1840</v>
      </c>
      <c r="C1680" s="36"/>
      <c r="D1680" s="36"/>
      <c r="E1680" s="36"/>
      <c r="F1680" s="36"/>
    </row>
    <row r="1681" spans="1:6" ht="25.5" outlineLevel="1" x14ac:dyDescent="0.2">
      <c r="A1681" s="36">
        <v>4</v>
      </c>
      <c r="B1681" s="41" t="s">
        <v>1841</v>
      </c>
      <c r="C1681" s="36"/>
      <c r="D1681" s="36"/>
      <c r="E1681" s="36"/>
      <c r="F1681" s="36"/>
    </row>
    <row r="1682" spans="1:6" outlineLevel="1" x14ac:dyDescent="0.2">
      <c r="A1682" s="36">
        <v>5</v>
      </c>
      <c r="B1682" s="41" t="s">
        <v>1842</v>
      </c>
      <c r="C1682" s="36"/>
      <c r="D1682" s="36"/>
      <c r="E1682" s="36"/>
      <c r="F1682" s="36"/>
    </row>
    <row r="1683" spans="1:6" ht="25.5" outlineLevel="1" x14ac:dyDescent="0.2">
      <c r="A1683" s="36">
        <v>6</v>
      </c>
      <c r="B1683" s="41" t="s">
        <v>1843</v>
      </c>
      <c r="C1683" s="36"/>
      <c r="D1683" s="36"/>
      <c r="E1683" s="36"/>
      <c r="F1683" s="36"/>
    </row>
    <row r="1684" spans="1:6" ht="25.5" outlineLevel="1" x14ac:dyDescent="0.2">
      <c r="A1684" s="36">
        <v>7</v>
      </c>
      <c r="B1684" s="41" t="s">
        <v>1844</v>
      </c>
      <c r="C1684" s="36"/>
      <c r="D1684" s="36"/>
      <c r="E1684" s="36"/>
      <c r="F1684" s="36"/>
    </row>
    <row r="1685" spans="1:6" ht="25.5" outlineLevel="1" x14ac:dyDescent="0.2">
      <c r="A1685" s="36">
        <v>8</v>
      </c>
      <c r="B1685" s="41" t="s">
        <v>1845</v>
      </c>
      <c r="C1685" s="36"/>
      <c r="D1685" s="36"/>
      <c r="E1685" s="36"/>
      <c r="F1685" s="36"/>
    </row>
    <row r="1686" spans="1:6" outlineLevel="1" x14ac:dyDescent="0.2">
      <c r="A1686" s="36"/>
      <c r="B1686" s="36"/>
      <c r="C1686" s="36"/>
      <c r="D1686" s="36"/>
      <c r="E1686" s="36"/>
      <c r="F1686" s="36"/>
    </row>
    <row r="1687" spans="1:6" outlineLevel="1" x14ac:dyDescent="0.2">
      <c r="A1687" s="37" t="s">
        <v>328</v>
      </c>
      <c r="B1687" s="38"/>
      <c r="C1687" s="36"/>
      <c r="D1687" s="36"/>
      <c r="E1687" s="36"/>
      <c r="F1687" s="36"/>
    </row>
    <row r="1688" spans="1:6" outlineLevel="1" x14ac:dyDescent="0.2">
      <c r="A1688" s="36">
        <v>1</v>
      </c>
      <c r="B1688" s="41" t="s">
        <v>1846</v>
      </c>
      <c r="C1688" s="36"/>
      <c r="D1688" s="36"/>
      <c r="E1688" s="36"/>
      <c r="F1688" s="36"/>
    </row>
    <row r="1689" spans="1:6" outlineLevel="1" x14ac:dyDescent="0.2">
      <c r="A1689" s="36">
        <v>2</v>
      </c>
      <c r="B1689" s="41" t="s">
        <v>1847</v>
      </c>
      <c r="C1689" s="36"/>
      <c r="D1689" s="36"/>
      <c r="E1689" s="36"/>
      <c r="F1689" s="36"/>
    </row>
    <row r="1690" spans="1:6" outlineLevel="1" x14ac:dyDescent="0.2">
      <c r="A1690" s="36">
        <v>3</v>
      </c>
      <c r="B1690" s="41" t="s">
        <v>1848</v>
      </c>
      <c r="C1690" s="36"/>
      <c r="D1690" s="36"/>
      <c r="E1690" s="36"/>
      <c r="F1690" s="36"/>
    </row>
    <row r="1691" spans="1:6" outlineLevel="1" x14ac:dyDescent="0.2">
      <c r="A1691" s="36">
        <v>4</v>
      </c>
      <c r="B1691" s="41" t="s">
        <v>1849</v>
      </c>
      <c r="C1691" s="36"/>
      <c r="D1691" s="36"/>
      <c r="E1691" s="36"/>
      <c r="F1691" s="36"/>
    </row>
    <row r="1692" spans="1:6" ht="25.5" outlineLevel="1" x14ac:dyDescent="0.2">
      <c r="A1692" s="36">
        <v>5</v>
      </c>
      <c r="B1692" s="41" t="s">
        <v>1850</v>
      </c>
      <c r="C1692" s="36"/>
      <c r="D1692" s="36"/>
      <c r="E1692" s="36"/>
      <c r="F1692" s="36"/>
    </row>
    <row r="1693" spans="1:6" outlineLevel="1" x14ac:dyDescent="0.2">
      <c r="A1693" s="36"/>
      <c r="B1693" s="36"/>
      <c r="C1693" s="36"/>
      <c r="D1693" s="36"/>
      <c r="E1693" s="36"/>
      <c r="F1693" s="36"/>
    </row>
    <row r="1694" spans="1:6" outlineLevel="1" x14ac:dyDescent="0.2">
      <c r="A1694" s="37" t="s">
        <v>330</v>
      </c>
      <c r="B1694" s="38"/>
      <c r="C1694" s="36"/>
      <c r="D1694" s="36"/>
      <c r="E1694" s="36"/>
      <c r="F1694" s="36"/>
    </row>
    <row r="1695" spans="1:6" outlineLevel="1" x14ac:dyDescent="0.2">
      <c r="A1695" s="36">
        <v>1</v>
      </c>
      <c r="B1695" s="41" t="s">
        <v>1851</v>
      </c>
      <c r="C1695" s="36"/>
      <c r="D1695" s="36"/>
      <c r="E1695" s="36"/>
      <c r="F1695" s="36"/>
    </row>
    <row r="1696" spans="1:6" ht="25.5" outlineLevel="1" x14ac:dyDescent="0.2">
      <c r="A1696" s="36">
        <v>2</v>
      </c>
      <c r="B1696" s="41" t="s">
        <v>1852</v>
      </c>
      <c r="C1696" s="36"/>
      <c r="D1696" s="36"/>
      <c r="E1696" s="36"/>
      <c r="F1696" s="36"/>
    </row>
    <row r="1697" spans="1:6" ht="25.5" outlineLevel="1" x14ac:dyDescent="0.2">
      <c r="A1697" s="36">
        <v>3</v>
      </c>
      <c r="B1697" s="41" t="s">
        <v>1853</v>
      </c>
      <c r="C1697" s="36"/>
      <c r="D1697" s="36"/>
      <c r="E1697" s="36"/>
      <c r="F1697" s="36"/>
    </row>
    <row r="1698" spans="1:6" ht="38.25" outlineLevel="1" x14ac:dyDescent="0.2">
      <c r="A1698" s="36">
        <v>4</v>
      </c>
      <c r="B1698" s="41" t="s">
        <v>1854</v>
      </c>
      <c r="C1698" s="36"/>
      <c r="D1698" s="36"/>
      <c r="E1698" s="36"/>
      <c r="F1698" s="36"/>
    </row>
    <row r="1699" spans="1:6" ht="25.5" outlineLevel="1" x14ac:dyDescent="0.2">
      <c r="A1699" s="36">
        <v>5</v>
      </c>
      <c r="B1699" s="41" t="s">
        <v>1855</v>
      </c>
      <c r="C1699" s="36"/>
      <c r="D1699" s="36"/>
      <c r="E1699" s="36"/>
      <c r="F1699" s="36"/>
    </row>
    <row r="1700" spans="1:6" ht="25.5" outlineLevel="1" x14ac:dyDescent="0.2">
      <c r="A1700" s="36">
        <v>6</v>
      </c>
      <c r="B1700" s="41" t="s">
        <v>1856</v>
      </c>
      <c r="C1700" s="36"/>
      <c r="D1700" s="36"/>
      <c r="E1700" s="36"/>
      <c r="F1700" s="36"/>
    </row>
    <row r="1701" spans="1:6" ht="25.5" outlineLevel="1" x14ac:dyDescent="0.2">
      <c r="A1701" s="36">
        <v>7</v>
      </c>
      <c r="B1701" s="41" t="s">
        <v>1857</v>
      </c>
      <c r="C1701" s="36"/>
      <c r="D1701" s="36"/>
      <c r="E1701" s="36"/>
      <c r="F1701" s="36"/>
    </row>
    <row r="1702" spans="1:6" outlineLevel="1" x14ac:dyDescent="0.2">
      <c r="A1702" s="36"/>
      <c r="B1702" s="36"/>
      <c r="C1702" s="36"/>
      <c r="D1702" s="36"/>
      <c r="E1702" s="36"/>
      <c r="F1702" s="36"/>
    </row>
    <row r="1703" spans="1:6" outlineLevel="1" x14ac:dyDescent="0.2">
      <c r="A1703" s="37" t="s">
        <v>332</v>
      </c>
      <c r="B1703" s="38"/>
      <c r="C1703" s="36"/>
      <c r="D1703" s="36"/>
      <c r="E1703" s="36"/>
      <c r="F1703" s="36"/>
    </row>
    <row r="1704" spans="1:6" outlineLevel="1" x14ac:dyDescent="0.2">
      <c r="A1704" s="36">
        <v>1</v>
      </c>
      <c r="B1704" s="41" t="s">
        <v>1858</v>
      </c>
      <c r="C1704" s="36"/>
      <c r="D1704" s="36"/>
      <c r="E1704" s="36"/>
      <c r="F1704" s="36"/>
    </row>
    <row r="1705" spans="1:6" ht="25.5" outlineLevel="1" x14ac:dyDescent="0.2">
      <c r="A1705" s="36">
        <v>2</v>
      </c>
      <c r="B1705" s="41" t="s">
        <v>1852</v>
      </c>
      <c r="C1705" s="36"/>
      <c r="D1705" s="36"/>
      <c r="E1705" s="36"/>
      <c r="F1705" s="36"/>
    </row>
    <row r="1706" spans="1:6" ht="25.5" outlineLevel="1" x14ac:dyDescent="0.2">
      <c r="A1706" s="36">
        <v>3</v>
      </c>
      <c r="B1706" s="41" t="s">
        <v>1853</v>
      </c>
      <c r="C1706" s="36"/>
      <c r="D1706" s="36"/>
      <c r="E1706" s="36"/>
      <c r="F1706" s="36"/>
    </row>
    <row r="1707" spans="1:6" ht="38.25" outlineLevel="1" x14ac:dyDescent="0.2">
      <c r="A1707" s="36">
        <v>4</v>
      </c>
      <c r="B1707" s="41" t="s">
        <v>1854</v>
      </c>
      <c r="C1707" s="36"/>
      <c r="D1707" s="36"/>
      <c r="E1707" s="36"/>
      <c r="F1707" s="36"/>
    </row>
    <row r="1708" spans="1:6" ht="25.5" outlineLevel="1" x14ac:dyDescent="0.2">
      <c r="A1708" s="36">
        <v>5</v>
      </c>
      <c r="B1708" s="41" t="s">
        <v>1855</v>
      </c>
      <c r="C1708" s="36"/>
      <c r="D1708" s="36"/>
      <c r="E1708" s="36"/>
      <c r="F1708" s="36"/>
    </row>
    <row r="1709" spans="1:6" ht="25.5" outlineLevel="1" x14ac:dyDescent="0.2">
      <c r="A1709" s="36">
        <v>6</v>
      </c>
      <c r="B1709" s="41" t="s">
        <v>1856</v>
      </c>
      <c r="C1709" s="36"/>
      <c r="D1709" s="36"/>
      <c r="E1709" s="36"/>
      <c r="F1709" s="36"/>
    </row>
    <row r="1710" spans="1:6" ht="25.5" outlineLevel="1" x14ac:dyDescent="0.2">
      <c r="A1710" s="36">
        <v>7</v>
      </c>
      <c r="B1710" s="41" t="s">
        <v>1857</v>
      </c>
      <c r="C1710" s="36"/>
      <c r="D1710" s="36"/>
      <c r="E1710" s="36"/>
      <c r="F1710" s="36"/>
    </row>
    <row r="1711" spans="1:6" outlineLevel="1" x14ac:dyDescent="0.2">
      <c r="A1711" s="36"/>
      <c r="B1711" s="36"/>
      <c r="C1711" s="36"/>
      <c r="D1711" s="36"/>
      <c r="E1711" s="36"/>
      <c r="F1711" s="36"/>
    </row>
    <row r="1712" spans="1:6" outlineLevel="1" x14ac:dyDescent="0.2">
      <c r="A1712" s="37" t="s">
        <v>334</v>
      </c>
      <c r="B1712" s="38"/>
      <c r="C1712" s="36"/>
      <c r="D1712" s="36"/>
      <c r="E1712" s="36"/>
      <c r="F1712" s="36"/>
    </row>
    <row r="1713" spans="1:6" outlineLevel="1" x14ac:dyDescent="0.2">
      <c r="A1713" s="36">
        <v>1</v>
      </c>
      <c r="B1713" s="41" t="s">
        <v>1859</v>
      </c>
      <c r="C1713" s="36"/>
      <c r="D1713" s="36"/>
      <c r="E1713" s="36"/>
      <c r="F1713" s="36"/>
    </row>
    <row r="1714" spans="1:6" ht="25.5" outlineLevel="1" x14ac:dyDescent="0.2">
      <c r="A1714" s="36">
        <v>2</v>
      </c>
      <c r="B1714" s="41" t="s">
        <v>1852</v>
      </c>
      <c r="C1714" s="36"/>
      <c r="D1714" s="36"/>
      <c r="E1714" s="36"/>
      <c r="F1714" s="36"/>
    </row>
    <row r="1715" spans="1:6" ht="25.5" outlineLevel="1" x14ac:dyDescent="0.2">
      <c r="A1715" s="36">
        <v>3</v>
      </c>
      <c r="B1715" s="41" t="s">
        <v>1853</v>
      </c>
      <c r="C1715" s="36"/>
      <c r="D1715" s="36"/>
      <c r="E1715" s="36"/>
      <c r="F1715" s="36"/>
    </row>
    <row r="1716" spans="1:6" ht="38.25" outlineLevel="1" x14ac:dyDescent="0.2">
      <c r="A1716" s="36">
        <v>4</v>
      </c>
      <c r="B1716" s="41" t="s">
        <v>1854</v>
      </c>
      <c r="C1716" s="36"/>
      <c r="D1716" s="36"/>
      <c r="E1716" s="36"/>
      <c r="F1716" s="36"/>
    </row>
    <row r="1717" spans="1:6" ht="25.5" outlineLevel="1" x14ac:dyDescent="0.2">
      <c r="A1717" s="36">
        <v>5</v>
      </c>
      <c r="B1717" s="41" t="s">
        <v>1855</v>
      </c>
      <c r="C1717" s="36"/>
      <c r="D1717" s="36"/>
      <c r="E1717" s="36"/>
      <c r="F1717" s="36"/>
    </row>
    <row r="1718" spans="1:6" ht="25.5" outlineLevel="1" x14ac:dyDescent="0.2">
      <c r="A1718" s="36">
        <v>6</v>
      </c>
      <c r="B1718" s="41" t="s">
        <v>1856</v>
      </c>
      <c r="C1718" s="36"/>
      <c r="D1718" s="36"/>
      <c r="E1718" s="36"/>
      <c r="F1718" s="36"/>
    </row>
    <row r="1719" spans="1:6" ht="25.5" outlineLevel="1" x14ac:dyDescent="0.2">
      <c r="A1719" s="36">
        <v>7</v>
      </c>
      <c r="B1719" s="41" t="s">
        <v>1857</v>
      </c>
      <c r="C1719" s="36"/>
      <c r="D1719" s="36"/>
      <c r="E1719" s="36"/>
      <c r="F1719" s="36"/>
    </row>
    <row r="1720" spans="1:6" outlineLevel="1" x14ac:dyDescent="0.2">
      <c r="A1720" s="36"/>
      <c r="B1720" s="36"/>
      <c r="C1720" s="36"/>
      <c r="D1720" s="36"/>
      <c r="E1720" s="36"/>
      <c r="F1720" s="36"/>
    </row>
    <row r="1721" spans="1:6" outlineLevel="1" x14ac:dyDescent="0.2">
      <c r="A1721" s="37" t="s">
        <v>312</v>
      </c>
      <c r="B1721" s="38"/>
      <c r="C1721" s="36"/>
      <c r="D1721" s="36"/>
      <c r="E1721" s="36"/>
      <c r="F1721" s="36"/>
    </row>
    <row r="1722" spans="1:6" outlineLevel="1" x14ac:dyDescent="0.2">
      <c r="A1722" s="36">
        <v>1</v>
      </c>
      <c r="B1722" s="41" t="s">
        <v>1860</v>
      </c>
      <c r="C1722" s="36"/>
      <c r="D1722" s="36"/>
      <c r="E1722" s="36"/>
      <c r="F1722" s="36"/>
    </row>
    <row r="1723" spans="1:6" outlineLevel="1" x14ac:dyDescent="0.2">
      <c r="A1723" s="36">
        <v>2</v>
      </c>
      <c r="B1723" s="41" t="s">
        <v>1861</v>
      </c>
      <c r="C1723" s="36"/>
      <c r="D1723" s="36"/>
      <c r="E1723" s="36"/>
      <c r="F1723" s="36"/>
    </row>
    <row r="1724" spans="1:6" ht="25.5" outlineLevel="1" x14ac:dyDescent="0.2">
      <c r="A1724" s="36">
        <v>3</v>
      </c>
      <c r="B1724" s="41" t="s">
        <v>1862</v>
      </c>
      <c r="C1724" s="36"/>
      <c r="D1724" s="36"/>
      <c r="E1724" s="36"/>
      <c r="F1724" s="36"/>
    </row>
    <row r="1725" spans="1:6" ht="25.5" outlineLevel="1" x14ac:dyDescent="0.2">
      <c r="A1725" s="36">
        <v>4</v>
      </c>
      <c r="B1725" s="41" t="s">
        <v>1863</v>
      </c>
      <c r="C1725" s="36"/>
      <c r="D1725" s="36"/>
      <c r="E1725" s="36"/>
      <c r="F1725" s="36"/>
    </row>
    <row r="1726" spans="1:6" outlineLevel="1" x14ac:dyDescent="0.2">
      <c r="A1726" s="36"/>
      <c r="B1726" s="36"/>
      <c r="C1726" s="36"/>
      <c r="D1726" s="36"/>
      <c r="E1726" s="36"/>
      <c r="F1726" s="36"/>
    </row>
    <row r="1727" spans="1:6" outlineLevel="1" x14ac:dyDescent="0.2">
      <c r="A1727" s="37" t="s">
        <v>314</v>
      </c>
      <c r="B1727" s="38"/>
      <c r="C1727" s="36"/>
      <c r="D1727" s="36"/>
      <c r="E1727" s="36"/>
      <c r="F1727" s="36"/>
    </row>
    <row r="1728" spans="1:6" outlineLevel="1" x14ac:dyDescent="0.2">
      <c r="A1728" s="36">
        <v>1</v>
      </c>
      <c r="B1728" s="41" t="s">
        <v>1864</v>
      </c>
      <c r="C1728" s="36"/>
      <c r="D1728" s="36"/>
      <c r="E1728" s="36"/>
      <c r="F1728" s="36"/>
    </row>
    <row r="1729" spans="1:6" ht="25.5" outlineLevel="1" x14ac:dyDescent="0.2">
      <c r="A1729" s="36">
        <v>2</v>
      </c>
      <c r="B1729" s="41" t="s">
        <v>1865</v>
      </c>
      <c r="C1729" s="36"/>
      <c r="D1729" s="36"/>
      <c r="E1729" s="36"/>
      <c r="F1729" s="36"/>
    </row>
    <row r="1730" spans="1:6" ht="25.5" outlineLevel="1" x14ac:dyDescent="0.2">
      <c r="A1730" s="36">
        <v>3</v>
      </c>
      <c r="B1730" s="41" t="s">
        <v>1866</v>
      </c>
      <c r="C1730" s="36"/>
      <c r="D1730" s="36"/>
      <c r="E1730" s="36"/>
      <c r="F1730" s="36"/>
    </row>
    <row r="1731" spans="1:6" ht="25.5" outlineLevel="1" x14ac:dyDescent="0.2">
      <c r="A1731" s="36">
        <v>4</v>
      </c>
      <c r="B1731" s="41" t="s">
        <v>1867</v>
      </c>
      <c r="C1731" s="36"/>
      <c r="D1731" s="36"/>
      <c r="E1731" s="36"/>
      <c r="F1731" s="36"/>
    </row>
    <row r="1732" spans="1:6" outlineLevel="1" x14ac:dyDescent="0.2">
      <c r="A1732" s="36"/>
      <c r="B1732" s="36"/>
      <c r="C1732" s="36"/>
      <c r="D1732" s="36"/>
      <c r="E1732" s="36"/>
      <c r="F1732" s="36"/>
    </row>
    <row r="1733" spans="1:6" outlineLevel="1" x14ac:dyDescent="0.2">
      <c r="A1733" s="37" t="s">
        <v>316</v>
      </c>
      <c r="B1733" s="38"/>
      <c r="C1733" s="36"/>
      <c r="D1733" s="36"/>
      <c r="E1733" s="36"/>
      <c r="F1733" s="36"/>
    </row>
    <row r="1734" spans="1:6" outlineLevel="1" x14ac:dyDescent="0.2">
      <c r="A1734" s="36">
        <v>1</v>
      </c>
      <c r="B1734" s="41" t="s">
        <v>1868</v>
      </c>
      <c r="C1734" s="36"/>
      <c r="D1734" s="36"/>
      <c r="E1734" s="36"/>
      <c r="F1734" s="36"/>
    </row>
    <row r="1735" spans="1:6" outlineLevel="1" x14ac:dyDescent="0.2">
      <c r="A1735" s="36">
        <v>2</v>
      </c>
      <c r="B1735" s="41" t="s">
        <v>1869</v>
      </c>
      <c r="C1735" s="36"/>
      <c r="D1735" s="36"/>
      <c r="E1735" s="36"/>
      <c r="F1735" s="36"/>
    </row>
    <row r="1736" spans="1:6" outlineLevel="1" x14ac:dyDescent="0.2">
      <c r="A1736" s="36">
        <v>3</v>
      </c>
      <c r="B1736" s="41" t="s">
        <v>1870</v>
      </c>
      <c r="C1736" s="36"/>
      <c r="D1736" s="36"/>
      <c r="E1736" s="36"/>
      <c r="F1736" s="36"/>
    </row>
    <row r="1737" spans="1:6" outlineLevel="1" x14ac:dyDescent="0.2">
      <c r="A1737" s="36">
        <v>4</v>
      </c>
      <c r="B1737" s="41" t="s">
        <v>1871</v>
      </c>
      <c r="C1737" s="36"/>
      <c r="D1737" s="36"/>
      <c r="E1737" s="36"/>
      <c r="F1737" s="36"/>
    </row>
    <row r="1738" spans="1:6" outlineLevel="1" x14ac:dyDescent="0.2">
      <c r="A1738" s="36">
        <v>5</v>
      </c>
      <c r="B1738" s="41" t="s">
        <v>1872</v>
      </c>
      <c r="C1738" s="36"/>
      <c r="D1738" s="36"/>
      <c r="E1738" s="36"/>
      <c r="F1738" s="36"/>
    </row>
    <row r="1739" spans="1:6" outlineLevel="1" x14ac:dyDescent="0.2">
      <c r="A1739" s="36"/>
      <c r="B1739" s="36"/>
      <c r="C1739" s="36"/>
      <c r="D1739" s="36"/>
      <c r="E1739" s="36"/>
      <c r="F1739" s="36"/>
    </row>
    <row r="1740" spans="1:6" outlineLevel="1" x14ac:dyDescent="0.2">
      <c r="A1740" s="37" t="s">
        <v>318</v>
      </c>
      <c r="B1740" s="38"/>
      <c r="C1740" s="36"/>
      <c r="D1740" s="36"/>
      <c r="E1740" s="36"/>
      <c r="F1740" s="36"/>
    </row>
    <row r="1741" spans="1:6" outlineLevel="1" x14ac:dyDescent="0.2">
      <c r="A1741" s="36">
        <v>1</v>
      </c>
      <c r="B1741" s="41" t="s">
        <v>1873</v>
      </c>
      <c r="C1741" s="36"/>
      <c r="D1741" s="36"/>
      <c r="E1741" s="36"/>
      <c r="F1741" s="36"/>
    </row>
    <row r="1742" spans="1:6" ht="25.5" outlineLevel="1" x14ac:dyDescent="0.2">
      <c r="A1742" s="36">
        <v>2</v>
      </c>
      <c r="B1742" s="41" t="s">
        <v>1874</v>
      </c>
      <c r="C1742" s="36"/>
      <c r="D1742" s="36"/>
      <c r="E1742" s="36"/>
      <c r="F1742" s="36"/>
    </row>
    <row r="1743" spans="1:6" ht="25.5" outlineLevel="1" x14ac:dyDescent="0.2">
      <c r="A1743" s="36">
        <v>3</v>
      </c>
      <c r="B1743" s="41" t="s">
        <v>1875</v>
      </c>
      <c r="C1743" s="36"/>
      <c r="D1743" s="36"/>
      <c r="E1743" s="36"/>
      <c r="F1743" s="36"/>
    </row>
    <row r="1744" spans="1:6" ht="25.5" outlineLevel="1" x14ac:dyDescent="0.2">
      <c r="A1744" s="36">
        <v>4</v>
      </c>
      <c r="B1744" s="41" t="s">
        <v>1876</v>
      </c>
      <c r="C1744" s="36"/>
      <c r="D1744" s="36"/>
      <c r="E1744" s="36"/>
      <c r="F1744" s="36"/>
    </row>
    <row r="1745" spans="1:6" ht="25.5" outlineLevel="1" x14ac:dyDescent="0.2">
      <c r="A1745" s="36">
        <v>5</v>
      </c>
      <c r="B1745" s="41" t="s">
        <v>1877</v>
      </c>
      <c r="C1745" s="36"/>
      <c r="D1745" s="36"/>
      <c r="E1745" s="36"/>
      <c r="F1745" s="36"/>
    </row>
    <row r="1746" spans="1:6" ht="25.5" outlineLevel="1" x14ac:dyDescent="0.2">
      <c r="A1746" s="36">
        <v>6</v>
      </c>
      <c r="B1746" s="41" t="s">
        <v>1878</v>
      </c>
      <c r="C1746" s="36"/>
      <c r="D1746" s="36"/>
      <c r="E1746" s="36"/>
      <c r="F1746" s="36"/>
    </row>
    <row r="1747" spans="1:6" outlineLevel="1" x14ac:dyDescent="0.2">
      <c r="A1747" s="36"/>
      <c r="B1747" s="36"/>
      <c r="C1747" s="36"/>
      <c r="D1747" s="36"/>
      <c r="E1747" s="36"/>
      <c r="F1747" s="36"/>
    </row>
    <row r="1748" spans="1:6" outlineLevel="1" x14ac:dyDescent="0.2">
      <c r="A1748" s="37" t="s">
        <v>320</v>
      </c>
      <c r="B1748" s="38"/>
      <c r="C1748" s="36"/>
      <c r="D1748" s="36"/>
      <c r="E1748" s="36"/>
      <c r="F1748" s="36"/>
    </row>
    <row r="1749" spans="1:6" outlineLevel="1" x14ac:dyDescent="0.2">
      <c r="A1749" s="36">
        <v>1</v>
      </c>
      <c r="B1749" s="41" t="s">
        <v>1879</v>
      </c>
      <c r="C1749" s="36"/>
      <c r="D1749" s="36"/>
      <c r="E1749" s="36"/>
      <c r="F1749" s="36"/>
    </row>
    <row r="1750" spans="1:6" ht="25.5" outlineLevel="1" x14ac:dyDescent="0.2">
      <c r="A1750" s="36">
        <v>2</v>
      </c>
      <c r="B1750" s="41" t="s">
        <v>1874</v>
      </c>
      <c r="C1750" s="36"/>
      <c r="D1750" s="36"/>
      <c r="E1750" s="36"/>
      <c r="F1750" s="36"/>
    </row>
    <row r="1751" spans="1:6" ht="25.5" outlineLevel="1" x14ac:dyDescent="0.2">
      <c r="A1751" s="36">
        <v>3</v>
      </c>
      <c r="B1751" s="41" t="s">
        <v>1875</v>
      </c>
      <c r="C1751" s="36"/>
      <c r="D1751" s="36"/>
      <c r="E1751" s="36"/>
      <c r="F1751" s="36"/>
    </row>
    <row r="1752" spans="1:6" ht="25.5" outlineLevel="1" x14ac:dyDescent="0.2">
      <c r="A1752" s="36">
        <v>4</v>
      </c>
      <c r="B1752" s="41" t="s">
        <v>1876</v>
      </c>
      <c r="C1752" s="36"/>
      <c r="D1752" s="36"/>
      <c r="E1752" s="36"/>
      <c r="F1752" s="36"/>
    </row>
    <row r="1753" spans="1:6" ht="25.5" outlineLevel="1" x14ac:dyDescent="0.2">
      <c r="A1753" s="36">
        <v>5</v>
      </c>
      <c r="B1753" s="41" t="s">
        <v>1877</v>
      </c>
      <c r="C1753" s="36"/>
      <c r="D1753" s="36"/>
      <c r="E1753" s="36"/>
      <c r="F1753" s="36"/>
    </row>
    <row r="1754" spans="1:6" ht="25.5" outlineLevel="1" x14ac:dyDescent="0.2">
      <c r="A1754" s="36">
        <v>6</v>
      </c>
      <c r="B1754" s="41" t="s">
        <v>1878</v>
      </c>
      <c r="C1754" s="36"/>
      <c r="D1754" s="36"/>
      <c r="E1754" s="36"/>
      <c r="F1754" s="36"/>
    </row>
    <row r="1755" spans="1:6" outlineLevel="1" x14ac:dyDescent="0.2">
      <c r="A1755" s="36"/>
      <c r="B1755" s="36"/>
      <c r="C1755" s="36"/>
      <c r="D1755" s="36"/>
      <c r="E1755" s="36"/>
      <c r="F1755" s="36"/>
    </row>
    <row r="1756" spans="1:6" outlineLevel="1" x14ac:dyDescent="0.2">
      <c r="A1756" s="37" t="s">
        <v>466</v>
      </c>
      <c r="B1756" s="38"/>
      <c r="C1756" s="36"/>
      <c r="D1756" s="36"/>
      <c r="E1756" s="36"/>
      <c r="F1756" s="36"/>
    </row>
    <row r="1757" spans="1:6" outlineLevel="1" x14ac:dyDescent="0.2">
      <c r="A1757" s="36">
        <v>1</v>
      </c>
      <c r="B1757" s="41" t="s">
        <v>1880</v>
      </c>
      <c r="C1757" s="36"/>
      <c r="D1757" s="36"/>
      <c r="E1757" s="36"/>
      <c r="F1757" s="36"/>
    </row>
    <row r="1758" spans="1:6" ht="25.5" outlineLevel="1" x14ac:dyDescent="0.2">
      <c r="A1758" s="36">
        <v>2</v>
      </c>
      <c r="B1758" s="41" t="s">
        <v>1881</v>
      </c>
      <c r="C1758" s="36"/>
      <c r="D1758" s="36"/>
      <c r="E1758" s="36"/>
      <c r="F1758" s="36"/>
    </row>
    <row r="1759" spans="1:6" ht="25.5" outlineLevel="1" x14ac:dyDescent="0.2">
      <c r="A1759" s="36">
        <v>3</v>
      </c>
      <c r="B1759" s="41" t="s">
        <v>1882</v>
      </c>
      <c r="C1759" s="36"/>
      <c r="D1759" s="36"/>
      <c r="E1759" s="36"/>
      <c r="F1759" s="36"/>
    </row>
    <row r="1760" spans="1:6" outlineLevel="1" x14ac:dyDescent="0.2">
      <c r="A1760" s="36">
        <v>4</v>
      </c>
      <c r="B1760" s="41" t="s">
        <v>1883</v>
      </c>
      <c r="C1760" s="36"/>
      <c r="D1760" s="36"/>
      <c r="E1760" s="36"/>
      <c r="F1760" s="36"/>
    </row>
    <row r="1761" spans="1:6" outlineLevel="1" x14ac:dyDescent="0.2">
      <c r="A1761" s="36"/>
      <c r="B1761" s="36"/>
      <c r="C1761" s="36"/>
      <c r="D1761" s="36"/>
      <c r="E1761" s="36"/>
      <c r="F1761" s="36"/>
    </row>
    <row r="1762" spans="1:6" outlineLevel="1" x14ac:dyDescent="0.2">
      <c r="A1762" s="37" t="s">
        <v>468</v>
      </c>
      <c r="B1762" s="38"/>
      <c r="C1762" s="36"/>
      <c r="D1762" s="36"/>
      <c r="E1762" s="36"/>
      <c r="F1762" s="36"/>
    </row>
    <row r="1763" spans="1:6" ht="25.5" outlineLevel="1" x14ac:dyDescent="0.2">
      <c r="A1763" s="36">
        <v>1</v>
      </c>
      <c r="B1763" s="41" t="s">
        <v>1884</v>
      </c>
      <c r="C1763" s="36"/>
      <c r="D1763" s="36"/>
      <c r="E1763" s="36"/>
      <c r="F1763" s="36"/>
    </row>
    <row r="1764" spans="1:6" outlineLevel="1" x14ac:dyDescent="0.2">
      <c r="A1764" s="36">
        <v>2</v>
      </c>
      <c r="B1764" s="41" t="s">
        <v>1885</v>
      </c>
      <c r="C1764" s="36"/>
      <c r="D1764" s="36"/>
      <c r="E1764" s="36"/>
      <c r="F1764" s="36"/>
    </row>
    <row r="1765" spans="1:6" outlineLevel="1" x14ac:dyDescent="0.2">
      <c r="A1765" s="36">
        <v>3</v>
      </c>
      <c r="B1765" s="41" t="s">
        <v>1886</v>
      </c>
      <c r="C1765" s="36"/>
      <c r="D1765" s="36"/>
      <c r="E1765" s="36"/>
      <c r="F1765" s="36"/>
    </row>
    <row r="1766" spans="1:6" ht="25.5" outlineLevel="1" x14ac:dyDescent="0.2">
      <c r="A1766" s="36">
        <v>4</v>
      </c>
      <c r="B1766" s="41" t="s">
        <v>1887</v>
      </c>
      <c r="C1766" s="36"/>
      <c r="D1766" s="36"/>
      <c r="E1766" s="36"/>
      <c r="F1766" s="36"/>
    </row>
    <row r="1767" spans="1:6" outlineLevel="1" x14ac:dyDescent="0.2">
      <c r="A1767" s="36"/>
      <c r="B1767" s="36"/>
      <c r="C1767" s="36"/>
      <c r="D1767" s="36"/>
      <c r="E1767" s="36"/>
      <c r="F1767" s="36"/>
    </row>
    <row r="1768" spans="1:6" outlineLevel="1" x14ac:dyDescent="0.2">
      <c r="A1768" s="37" t="s">
        <v>470</v>
      </c>
      <c r="B1768" s="38"/>
      <c r="C1768" s="36"/>
      <c r="D1768" s="36"/>
      <c r="E1768" s="36"/>
      <c r="F1768" s="36"/>
    </row>
    <row r="1769" spans="1:6" ht="25.5" outlineLevel="1" x14ac:dyDescent="0.2">
      <c r="A1769" s="36">
        <v>1</v>
      </c>
      <c r="B1769" s="41" t="s">
        <v>1888</v>
      </c>
      <c r="C1769" s="36"/>
      <c r="D1769" s="36"/>
      <c r="E1769" s="36"/>
      <c r="F1769" s="36"/>
    </row>
    <row r="1770" spans="1:6" outlineLevel="1" x14ac:dyDescent="0.2">
      <c r="A1770" s="36">
        <v>2</v>
      </c>
      <c r="B1770" s="41" t="s">
        <v>1889</v>
      </c>
      <c r="C1770" s="36"/>
      <c r="D1770" s="36"/>
      <c r="E1770" s="36"/>
      <c r="F1770" s="36"/>
    </row>
    <row r="1771" spans="1:6" ht="25.5" outlineLevel="1" x14ac:dyDescent="0.2">
      <c r="A1771" s="36">
        <v>3</v>
      </c>
      <c r="B1771" s="41" t="s">
        <v>1890</v>
      </c>
      <c r="C1771" s="36"/>
      <c r="D1771" s="36"/>
      <c r="E1771" s="36"/>
      <c r="F1771" s="36"/>
    </row>
    <row r="1772" spans="1:6" outlineLevel="1" x14ac:dyDescent="0.2">
      <c r="A1772" s="36">
        <v>4</v>
      </c>
      <c r="B1772" s="41" t="s">
        <v>1891</v>
      </c>
      <c r="C1772" s="36"/>
      <c r="D1772" s="36"/>
      <c r="E1772" s="36"/>
      <c r="F1772" s="36"/>
    </row>
    <row r="1773" spans="1:6" outlineLevel="1" x14ac:dyDescent="0.2">
      <c r="A1773" s="36"/>
      <c r="B1773" s="36"/>
      <c r="C1773" s="36"/>
      <c r="D1773" s="36"/>
      <c r="E1773" s="36"/>
      <c r="F1773" s="36"/>
    </row>
    <row r="1774" spans="1:6" outlineLevel="1" x14ac:dyDescent="0.2">
      <c r="A1774" s="37" t="s">
        <v>472</v>
      </c>
      <c r="B1774" s="38"/>
      <c r="C1774" s="36"/>
      <c r="D1774" s="36"/>
      <c r="E1774" s="36"/>
      <c r="F1774" s="36"/>
    </row>
    <row r="1775" spans="1:6" outlineLevel="1" x14ac:dyDescent="0.2">
      <c r="A1775" s="36">
        <v>1</v>
      </c>
      <c r="B1775" s="41" t="s">
        <v>1892</v>
      </c>
      <c r="C1775" s="36"/>
      <c r="D1775" s="36"/>
      <c r="E1775" s="36"/>
      <c r="F1775" s="36"/>
    </row>
    <row r="1776" spans="1:6" outlineLevel="1" x14ac:dyDescent="0.2">
      <c r="A1776" s="36">
        <v>2</v>
      </c>
      <c r="B1776" s="41" t="s">
        <v>1893</v>
      </c>
      <c r="C1776" s="36"/>
      <c r="D1776" s="36"/>
      <c r="E1776" s="36"/>
      <c r="F1776" s="36"/>
    </row>
    <row r="1777" spans="1:6" outlineLevel="1" x14ac:dyDescent="0.2">
      <c r="A1777" s="36">
        <v>3</v>
      </c>
      <c r="B1777" s="41" t="s">
        <v>1894</v>
      </c>
      <c r="C1777" s="36"/>
      <c r="D1777" s="36"/>
      <c r="E1777" s="36"/>
      <c r="F1777" s="36"/>
    </row>
    <row r="1778" spans="1:6" outlineLevel="1" x14ac:dyDescent="0.2">
      <c r="A1778" s="36">
        <v>4</v>
      </c>
      <c r="B1778" s="41" t="s">
        <v>1895</v>
      </c>
      <c r="C1778" s="36"/>
      <c r="D1778" s="36"/>
      <c r="E1778" s="36"/>
      <c r="F1778" s="36"/>
    </row>
    <row r="1779" spans="1:6" outlineLevel="1" x14ac:dyDescent="0.2">
      <c r="A1779" s="36"/>
      <c r="B1779" s="36"/>
      <c r="C1779" s="36"/>
      <c r="D1779" s="36"/>
      <c r="E1779" s="36"/>
      <c r="F1779" s="36"/>
    </row>
    <row r="1780" spans="1:6" outlineLevel="1" x14ac:dyDescent="0.2">
      <c r="A1780" s="37" t="s">
        <v>475</v>
      </c>
      <c r="B1780" s="38"/>
      <c r="C1780" s="36"/>
      <c r="D1780" s="36"/>
      <c r="E1780" s="36"/>
      <c r="F1780" s="36"/>
    </row>
    <row r="1781" spans="1:6" outlineLevel="1" x14ac:dyDescent="0.2">
      <c r="A1781" s="36">
        <v>1</v>
      </c>
      <c r="B1781" s="41" t="s">
        <v>1896</v>
      </c>
      <c r="C1781" s="36"/>
      <c r="D1781" s="36"/>
      <c r="E1781" s="36"/>
      <c r="F1781" s="36"/>
    </row>
    <row r="1782" spans="1:6" outlineLevel="1" x14ac:dyDescent="0.2">
      <c r="A1782" s="36">
        <v>2</v>
      </c>
      <c r="B1782" s="41" t="s">
        <v>1897</v>
      </c>
      <c r="C1782" s="36"/>
      <c r="D1782" s="36"/>
      <c r="E1782" s="36"/>
      <c r="F1782" s="36"/>
    </row>
    <row r="1783" spans="1:6" outlineLevel="1" x14ac:dyDescent="0.2">
      <c r="A1783" s="36">
        <v>3</v>
      </c>
      <c r="B1783" s="41" t="s">
        <v>1898</v>
      </c>
      <c r="C1783" s="36"/>
      <c r="D1783" s="36"/>
      <c r="E1783" s="36"/>
      <c r="F1783" s="36"/>
    </row>
    <row r="1784" spans="1:6" outlineLevel="1" x14ac:dyDescent="0.2">
      <c r="A1784" s="36">
        <v>4</v>
      </c>
      <c r="B1784" s="41" t="s">
        <v>1899</v>
      </c>
      <c r="C1784" s="36"/>
      <c r="D1784" s="36"/>
      <c r="E1784" s="36"/>
      <c r="F1784" s="36"/>
    </row>
    <row r="1785" spans="1:6" outlineLevel="1" x14ac:dyDescent="0.2">
      <c r="A1785" s="36"/>
      <c r="B1785" s="36"/>
      <c r="C1785" s="36"/>
      <c r="D1785" s="36"/>
      <c r="E1785" s="36"/>
      <c r="F1785" s="36"/>
    </row>
    <row r="1786" spans="1:6" outlineLevel="1" x14ac:dyDescent="0.2">
      <c r="A1786" s="37" t="s">
        <v>477</v>
      </c>
      <c r="B1786" s="38"/>
      <c r="C1786" s="36"/>
      <c r="D1786" s="36"/>
      <c r="E1786" s="36"/>
      <c r="F1786" s="36"/>
    </row>
    <row r="1787" spans="1:6" ht="25.5" outlineLevel="1" x14ac:dyDescent="0.2">
      <c r="A1787" s="36">
        <v>1</v>
      </c>
      <c r="B1787" s="41" t="s">
        <v>1900</v>
      </c>
      <c r="C1787" s="36"/>
      <c r="D1787" s="36"/>
      <c r="E1787" s="36"/>
      <c r="F1787" s="36"/>
    </row>
    <row r="1788" spans="1:6" outlineLevel="1" x14ac:dyDescent="0.2">
      <c r="A1788" s="36">
        <v>2</v>
      </c>
      <c r="B1788" s="41" t="s">
        <v>1901</v>
      </c>
      <c r="C1788" s="36"/>
      <c r="D1788" s="36"/>
      <c r="E1788" s="36"/>
      <c r="F1788" s="36"/>
    </row>
    <row r="1789" spans="1:6" outlineLevel="1" x14ac:dyDescent="0.2">
      <c r="A1789" s="36">
        <v>3</v>
      </c>
      <c r="B1789" s="41" t="s">
        <v>1902</v>
      </c>
      <c r="C1789" s="36"/>
      <c r="D1789" s="36"/>
      <c r="E1789" s="36"/>
      <c r="F1789" s="36"/>
    </row>
    <row r="1790" spans="1:6" ht="25.5" outlineLevel="1" x14ac:dyDescent="0.2">
      <c r="A1790" s="36">
        <v>4</v>
      </c>
      <c r="B1790" s="41" t="s">
        <v>1903</v>
      </c>
      <c r="C1790" s="36"/>
      <c r="D1790" s="36"/>
      <c r="E1790" s="36"/>
      <c r="F1790" s="36"/>
    </row>
    <row r="1791" spans="1:6" outlineLevel="1" x14ac:dyDescent="0.2">
      <c r="A1791" s="36"/>
      <c r="B1791" s="36"/>
      <c r="C1791" s="36"/>
      <c r="D1791" s="36"/>
      <c r="E1791" s="36"/>
      <c r="F1791" s="36"/>
    </row>
    <row r="1792" spans="1:6" outlineLevel="1" x14ac:dyDescent="0.2">
      <c r="A1792" s="37" t="s">
        <v>479</v>
      </c>
      <c r="B1792" s="38"/>
      <c r="C1792" s="36"/>
      <c r="D1792" s="36"/>
      <c r="E1792" s="36"/>
      <c r="F1792" s="36"/>
    </row>
    <row r="1793" spans="1:6" ht="25.5" outlineLevel="1" x14ac:dyDescent="0.2">
      <c r="A1793" s="36">
        <v>1</v>
      </c>
      <c r="B1793" s="41" t="s">
        <v>1904</v>
      </c>
      <c r="C1793" s="36"/>
      <c r="D1793" s="36"/>
      <c r="E1793" s="36"/>
      <c r="F1793" s="36"/>
    </row>
    <row r="1794" spans="1:6" outlineLevel="1" x14ac:dyDescent="0.2">
      <c r="A1794" s="36">
        <v>2</v>
      </c>
      <c r="B1794" s="41" t="s">
        <v>1905</v>
      </c>
      <c r="C1794" s="36"/>
      <c r="D1794" s="36"/>
      <c r="E1794" s="36"/>
      <c r="F1794" s="36"/>
    </row>
    <row r="1795" spans="1:6" outlineLevel="1" x14ac:dyDescent="0.2">
      <c r="A1795" s="36">
        <v>3</v>
      </c>
      <c r="B1795" s="41" t="s">
        <v>1906</v>
      </c>
      <c r="C1795" s="36"/>
      <c r="D1795" s="36"/>
      <c r="E1795" s="36"/>
      <c r="F1795" s="36"/>
    </row>
    <row r="1796" spans="1:6" outlineLevel="1" x14ac:dyDescent="0.2">
      <c r="A1796" s="36">
        <v>4</v>
      </c>
      <c r="B1796" s="41" t="s">
        <v>1907</v>
      </c>
      <c r="C1796" s="36"/>
      <c r="D1796" s="36"/>
      <c r="E1796" s="36"/>
      <c r="F1796" s="36"/>
    </row>
    <row r="1797" spans="1:6" outlineLevel="1" x14ac:dyDescent="0.2">
      <c r="A1797" s="36">
        <v>5</v>
      </c>
      <c r="B1797" s="41" t="s">
        <v>1908</v>
      </c>
      <c r="C1797" s="36"/>
      <c r="D1797" s="36"/>
      <c r="E1797" s="36"/>
      <c r="F1797" s="36"/>
    </row>
    <row r="1798" spans="1:6" outlineLevel="1" x14ac:dyDescent="0.2">
      <c r="A1798" s="36"/>
      <c r="B1798" s="36"/>
      <c r="C1798" s="36"/>
      <c r="D1798" s="36"/>
      <c r="E1798" s="36"/>
      <c r="F1798" s="36"/>
    </row>
    <row r="1799" spans="1:6" outlineLevel="1" x14ac:dyDescent="0.2">
      <c r="A1799" s="37" t="s">
        <v>482</v>
      </c>
      <c r="B1799" s="38"/>
      <c r="C1799" s="36"/>
      <c r="D1799" s="36"/>
      <c r="E1799" s="36"/>
      <c r="F1799" s="36"/>
    </row>
    <row r="1800" spans="1:6" ht="25.5" outlineLevel="1" x14ac:dyDescent="0.2">
      <c r="A1800" s="36">
        <v>1</v>
      </c>
      <c r="B1800" s="41" t="s">
        <v>1909</v>
      </c>
      <c r="C1800" s="36"/>
      <c r="D1800" s="36"/>
      <c r="E1800" s="36"/>
      <c r="F1800" s="36"/>
    </row>
    <row r="1801" spans="1:6" outlineLevel="1" x14ac:dyDescent="0.2">
      <c r="A1801" s="36">
        <v>2</v>
      </c>
      <c r="B1801" s="41" t="s">
        <v>1910</v>
      </c>
      <c r="C1801" s="36"/>
      <c r="D1801" s="36"/>
      <c r="E1801" s="36"/>
      <c r="F1801" s="36"/>
    </row>
    <row r="1802" spans="1:6" outlineLevel="1" x14ac:dyDescent="0.2">
      <c r="A1802" s="36">
        <v>3</v>
      </c>
      <c r="B1802" s="41" t="s">
        <v>1911</v>
      </c>
      <c r="C1802" s="36"/>
      <c r="D1802" s="36"/>
      <c r="E1802" s="36"/>
      <c r="F1802" s="36"/>
    </row>
    <row r="1803" spans="1:6" outlineLevel="1" x14ac:dyDescent="0.2">
      <c r="A1803" s="36">
        <v>4</v>
      </c>
      <c r="B1803" s="41" t="s">
        <v>1912</v>
      </c>
      <c r="C1803" s="36"/>
      <c r="D1803" s="36"/>
      <c r="E1803" s="36"/>
      <c r="F1803" s="36"/>
    </row>
    <row r="1804" spans="1:6" outlineLevel="1" x14ac:dyDescent="0.2">
      <c r="A1804" s="36"/>
      <c r="B1804" s="36"/>
      <c r="C1804" s="36"/>
      <c r="D1804" s="36"/>
      <c r="E1804" s="36"/>
      <c r="F1804" s="36"/>
    </row>
    <row r="1805" spans="1:6" ht="20.25" collapsed="1" x14ac:dyDescent="0.2">
      <c r="A1805" s="111" t="s">
        <v>1913</v>
      </c>
      <c r="B1805" s="111"/>
      <c r="C1805" s="111"/>
      <c r="D1805" s="111"/>
      <c r="E1805" s="111"/>
      <c r="F1805" s="111"/>
    </row>
    <row r="1806" spans="1:6" hidden="1" outlineLevel="1" x14ac:dyDescent="0.2">
      <c r="A1806" s="112" t="s">
        <v>1914</v>
      </c>
      <c r="B1806" s="112"/>
      <c r="C1806" s="112"/>
      <c r="D1806" s="112"/>
      <c r="E1806" s="112"/>
      <c r="F1806" s="112"/>
    </row>
    <row r="1807" spans="1:6" hidden="1" outlineLevel="1" x14ac:dyDescent="0.2">
      <c r="A1807" s="112" t="s">
        <v>1915</v>
      </c>
      <c r="B1807" s="112"/>
      <c r="C1807" s="112"/>
      <c r="D1807" s="112"/>
      <c r="E1807" s="112"/>
      <c r="F1807" s="112"/>
    </row>
    <row r="1808" spans="1:6" hidden="1" outlineLevel="1" x14ac:dyDescent="0.2">
      <c r="A1808" s="112" t="s">
        <v>1916</v>
      </c>
      <c r="B1808" s="112"/>
      <c r="C1808" s="112"/>
      <c r="D1808" s="112"/>
      <c r="E1808" s="112"/>
      <c r="F1808" s="112"/>
    </row>
    <row r="1809" spans="1:6" hidden="1" outlineLevel="1" x14ac:dyDescent="0.2">
      <c r="A1809" s="112" t="s">
        <v>1917</v>
      </c>
      <c r="B1809" s="112"/>
      <c r="C1809" s="112"/>
      <c r="D1809" s="112"/>
      <c r="E1809" s="112"/>
      <c r="F1809" s="112"/>
    </row>
    <row r="1810" spans="1:6" hidden="1" outlineLevel="1" x14ac:dyDescent="0.2">
      <c r="A1810" s="36"/>
      <c r="B1810" s="36"/>
      <c r="C1810" s="36"/>
      <c r="D1810" s="36"/>
      <c r="E1810" s="36"/>
      <c r="F1810" s="36"/>
    </row>
    <row r="1811" spans="1:6" ht="16.5" hidden="1" outlineLevel="1" x14ac:dyDescent="0.2">
      <c r="A1811" s="113" t="s">
        <v>1918</v>
      </c>
      <c r="B1811" s="113"/>
      <c r="C1811" s="113"/>
      <c r="D1811" s="113"/>
      <c r="E1811" s="113"/>
      <c r="F1811" s="113"/>
    </row>
    <row r="1812" spans="1:6" hidden="1" outlineLevel="1" x14ac:dyDescent="0.2">
      <c r="A1812" s="112" t="s">
        <v>1919</v>
      </c>
      <c r="B1812" s="112"/>
      <c r="C1812" s="112"/>
      <c r="D1812" s="112"/>
      <c r="E1812" s="112"/>
      <c r="F1812" s="112"/>
    </row>
    <row r="1813" spans="1:6" hidden="1" outlineLevel="1" x14ac:dyDescent="0.2">
      <c r="A1813" s="112" t="s">
        <v>1920</v>
      </c>
      <c r="B1813" s="112"/>
      <c r="C1813" s="112"/>
      <c r="D1813" s="112"/>
      <c r="E1813" s="112"/>
      <c r="F1813" s="112"/>
    </row>
    <row r="1814" spans="1:6" hidden="1" outlineLevel="1" x14ac:dyDescent="0.2">
      <c r="A1814" s="112" t="s">
        <v>1921</v>
      </c>
      <c r="B1814" s="112"/>
      <c r="C1814" s="112"/>
      <c r="D1814" s="112"/>
      <c r="E1814" s="112"/>
      <c r="F1814" s="112"/>
    </row>
    <row r="1815" spans="1:6" hidden="1" outlineLevel="1" x14ac:dyDescent="0.2">
      <c r="A1815" s="36"/>
      <c r="B1815" s="36"/>
      <c r="C1815" s="36"/>
      <c r="D1815" s="36"/>
      <c r="E1815" s="36"/>
      <c r="F1815" s="36"/>
    </row>
    <row r="1816" spans="1:6" ht="16.5" hidden="1" outlineLevel="1" x14ac:dyDescent="0.2">
      <c r="A1816" s="113" t="s">
        <v>1922</v>
      </c>
      <c r="B1816" s="113"/>
      <c r="C1816" s="113"/>
      <c r="D1816" s="113"/>
      <c r="E1816" s="113"/>
      <c r="F1816" s="113"/>
    </row>
    <row r="1817" spans="1:6" hidden="1" outlineLevel="1" x14ac:dyDescent="0.2">
      <c r="A1817" s="112" t="s">
        <v>1923</v>
      </c>
      <c r="B1817" s="112"/>
      <c r="C1817" s="112"/>
      <c r="D1817" s="112"/>
      <c r="E1817" s="112"/>
      <c r="F1817" s="112"/>
    </row>
    <row r="1818" spans="1:6" hidden="1" outlineLevel="1" x14ac:dyDescent="0.2">
      <c r="A1818" s="112" t="s">
        <v>1924</v>
      </c>
      <c r="B1818" s="112"/>
      <c r="C1818" s="112"/>
      <c r="D1818" s="112"/>
      <c r="E1818" s="112"/>
      <c r="F1818" s="112"/>
    </row>
    <row r="1819" spans="1:6" hidden="1" outlineLevel="1" x14ac:dyDescent="0.2">
      <c r="A1819" s="112" t="s">
        <v>1925</v>
      </c>
      <c r="B1819" s="112"/>
      <c r="C1819" s="112"/>
      <c r="D1819" s="112"/>
      <c r="E1819" s="112"/>
      <c r="F1819" s="112"/>
    </row>
    <row r="1820" spans="1:6" hidden="1" outlineLevel="1" x14ac:dyDescent="0.2">
      <c r="A1820" s="112" t="s">
        <v>1926</v>
      </c>
      <c r="B1820" s="112"/>
      <c r="C1820" s="112"/>
      <c r="D1820" s="112"/>
      <c r="E1820" s="112"/>
      <c r="F1820" s="112"/>
    </row>
    <row r="1821" spans="1:6" hidden="1" outlineLevel="1" x14ac:dyDescent="0.2">
      <c r="A1821" s="112" t="s">
        <v>1927</v>
      </c>
      <c r="B1821" s="112"/>
      <c r="C1821" s="112"/>
      <c r="D1821" s="112"/>
      <c r="E1821" s="112"/>
      <c r="F1821" s="112"/>
    </row>
    <row r="1822" spans="1:6" hidden="1" outlineLevel="1" x14ac:dyDescent="0.2">
      <c r="A1822" s="112" t="s">
        <v>1928</v>
      </c>
      <c r="B1822" s="112"/>
      <c r="C1822" s="112"/>
      <c r="D1822" s="112"/>
      <c r="E1822" s="112"/>
      <c r="F1822" s="112"/>
    </row>
    <row r="1823" spans="1:6" hidden="1" outlineLevel="1" x14ac:dyDescent="0.2">
      <c r="A1823" s="36"/>
      <c r="B1823" s="36"/>
      <c r="C1823" s="36"/>
      <c r="D1823" s="36"/>
      <c r="E1823" s="36"/>
      <c r="F1823" s="36"/>
    </row>
    <row r="1824" spans="1:6" ht="16.5" hidden="1" outlineLevel="1" x14ac:dyDescent="0.2">
      <c r="A1824" s="113" t="s">
        <v>1929</v>
      </c>
      <c r="B1824" s="113"/>
      <c r="C1824" s="113"/>
      <c r="D1824" s="113"/>
      <c r="E1824" s="113"/>
      <c r="F1824" s="113"/>
    </row>
    <row r="1825" spans="1:6" hidden="1" outlineLevel="1" x14ac:dyDescent="0.2">
      <c r="A1825" s="112" t="s">
        <v>1930</v>
      </c>
      <c r="B1825" s="112"/>
      <c r="C1825" s="112"/>
      <c r="D1825" s="112"/>
      <c r="E1825" s="112"/>
      <c r="F1825" s="112"/>
    </row>
    <row r="1826" spans="1:6" hidden="1" outlineLevel="1" x14ac:dyDescent="0.2">
      <c r="A1826" s="112" t="s">
        <v>1931</v>
      </c>
      <c r="B1826" s="112"/>
      <c r="C1826" s="112"/>
      <c r="D1826" s="112"/>
      <c r="E1826" s="112"/>
      <c r="F1826" s="112"/>
    </row>
    <row r="1827" spans="1:6" hidden="1" outlineLevel="1" x14ac:dyDescent="0.2">
      <c r="A1827" s="112" t="s">
        <v>1932</v>
      </c>
      <c r="B1827" s="112"/>
      <c r="C1827" s="112"/>
      <c r="D1827" s="112"/>
      <c r="E1827" s="112"/>
      <c r="F1827" s="112"/>
    </row>
    <row r="1828" spans="1:6" hidden="1" outlineLevel="1" x14ac:dyDescent="0.2">
      <c r="A1828" s="112" t="s">
        <v>1933</v>
      </c>
      <c r="B1828" s="112"/>
      <c r="C1828" s="112"/>
      <c r="D1828" s="112"/>
      <c r="E1828" s="112"/>
      <c r="F1828" s="112"/>
    </row>
    <row r="1829" spans="1:6" hidden="1" outlineLevel="1" x14ac:dyDescent="0.2">
      <c r="A1829" s="112" t="s">
        <v>1934</v>
      </c>
      <c r="B1829" s="112"/>
      <c r="C1829" s="112"/>
      <c r="D1829" s="112"/>
      <c r="E1829" s="112"/>
      <c r="F1829" s="112"/>
    </row>
    <row r="1830" spans="1:6" hidden="1" outlineLevel="1" x14ac:dyDescent="0.2">
      <c r="A1830" s="112" t="s">
        <v>1935</v>
      </c>
      <c r="B1830" s="112"/>
      <c r="C1830" s="112"/>
      <c r="D1830" s="112"/>
      <c r="E1830" s="112"/>
      <c r="F1830" s="112"/>
    </row>
    <row r="1831" spans="1:6" hidden="1" outlineLevel="1" x14ac:dyDescent="0.2">
      <c r="A1831" s="112" t="s">
        <v>1936</v>
      </c>
      <c r="B1831" s="112"/>
      <c r="C1831" s="112"/>
      <c r="D1831" s="112"/>
      <c r="E1831" s="112"/>
      <c r="F1831" s="112"/>
    </row>
    <row r="1832" spans="1:6" hidden="1" outlineLevel="1" x14ac:dyDescent="0.2">
      <c r="A1832" s="112" t="s">
        <v>1937</v>
      </c>
      <c r="B1832" s="112"/>
      <c r="C1832" s="112"/>
      <c r="D1832" s="112"/>
      <c r="E1832" s="112"/>
      <c r="F1832" s="112"/>
    </row>
    <row r="1833" spans="1:6" hidden="1" outlineLevel="1" x14ac:dyDescent="0.2">
      <c r="A1833" s="36"/>
      <c r="B1833" s="36"/>
      <c r="C1833" s="36"/>
      <c r="D1833" s="36"/>
      <c r="E1833" s="36"/>
      <c r="F1833" s="36"/>
    </row>
    <row r="1834" spans="1:6" ht="16.5" hidden="1" outlineLevel="1" x14ac:dyDescent="0.2">
      <c r="A1834" s="113" t="s">
        <v>1938</v>
      </c>
      <c r="B1834" s="113"/>
      <c r="C1834" s="113"/>
      <c r="D1834" s="113"/>
      <c r="E1834" s="113"/>
      <c r="F1834" s="113"/>
    </row>
    <row r="1835" spans="1:6" hidden="1" outlineLevel="1" x14ac:dyDescent="0.2">
      <c r="A1835" s="112" t="s">
        <v>1939</v>
      </c>
      <c r="B1835" s="112"/>
      <c r="C1835" s="112"/>
      <c r="D1835" s="112"/>
      <c r="E1835" s="112"/>
      <c r="F1835" s="112"/>
    </row>
    <row r="1836" spans="1:6" hidden="1" outlineLevel="1" x14ac:dyDescent="0.2">
      <c r="A1836" s="112" t="s">
        <v>1940</v>
      </c>
      <c r="B1836" s="112"/>
      <c r="C1836" s="112"/>
      <c r="D1836" s="112"/>
      <c r="E1836" s="112"/>
      <c r="F1836" s="112"/>
    </row>
    <row r="1837" spans="1:6" hidden="1" outlineLevel="1" x14ac:dyDescent="0.2">
      <c r="A1837" s="112" t="s">
        <v>1941</v>
      </c>
      <c r="B1837" s="112"/>
      <c r="C1837" s="112"/>
      <c r="D1837" s="112"/>
      <c r="E1837" s="112"/>
      <c r="F1837" s="112"/>
    </row>
    <row r="1838" spans="1:6" hidden="1" outlineLevel="1" x14ac:dyDescent="0.2">
      <c r="A1838" s="36"/>
      <c r="B1838" s="36"/>
      <c r="C1838" s="36"/>
      <c r="D1838" s="36"/>
      <c r="E1838" s="36"/>
      <c r="F1838" s="36"/>
    </row>
    <row r="1839" spans="1:6" ht="16.5" hidden="1" outlineLevel="1" x14ac:dyDescent="0.2">
      <c r="A1839" s="113" t="s">
        <v>1942</v>
      </c>
      <c r="B1839" s="113"/>
      <c r="C1839" s="113"/>
      <c r="D1839" s="113"/>
      <c r="E1839" s="113"/>
      <c r="F1839" s="113"/>
    </row>
    <row r="1840" spans="1:6" hidden="1" outlineLevel="1" x14ac:dyDescent="0.2">
      <c r="A1840" s="112" t="s">
        <v>1943</v>
      </c>
      <c r="B1840" s="112"/>
      <c r="C1840" s="112"/>
      <c r="D1840" s="112"/>
      <c r="E1840" s="112"/>
      <c r="F1840" s="112"/>
    </row>
    <row r="1841" spans="1:6" hidden="1" outlineLevel="1" x14ac:dyDescent="0.2">
      <c r="A1841" s="112" t="s">
        <v>1944</v>
      </c>
      <c r="B1841" s="112"/>
      <c r="C1841" s="112"/>
      <c r="D1841" s="112"/>
      <c r="E1841" s="112"/>
      <c r="F1841" s="112"/>
    </row>
    <row r="1842" spans="1:6" hidden="1" outlineLevel="1" x14ac:dyDescent="0.2">
      <c r="A1842" s="112" t="s">
        <v>1945</v>
      </c>
      <c r="B1842" s="112"/>
      <c r="C1842" s="112"/>
      <c r="D1842" s="112"/>
      <c r="E1842" s="112"/>
      <c r="F1842" s="112"/>
    </row>
    <row r="1843" spans="1:6" hidden="1" outlineLevel="1" x14ac:dyDescent="0.2">
      <c r="A1843" s="112" t="s">
        <v>1946</v>
      </c>
      <c r="B1843" s="112"/>
      <c r="C1843" s="112"/>
      <c r="D1843" s="112"/>
      <c r="E1843" s="112"/>
      <c r="F1843" s="112"/>
    </row>
    <row r="1844" spans="1:6" hidden="1" outlineLevel="1" x14ac:dyDescent="0.2">
      <c r="A1844" s="112" t="s">
        <v>1947</v>
      </c>
      <c r="B1844" s="112"/>
      <c r="C1844" s="112"/>
      <c r="D1844" s="112"/>
      <c r="E1844" s="112"/>
      <c r="F1844" s="112"/>
    </row>
    <row r="1845" spans="1:6" hidden="1" outlineLevel="1" x14ac:dyDescent="0.2">
      <c r="A1845" s="112" t="s">
        <v>1948</v>
      </c>
      <c r="B1845" s="112"/>
      <c r="C1845" s="112"/>
      <c r="D1845" s="112"/>
      <c r="E1845" s="112"/>
      <c r="F1845" s="112"/>
    </row>
    <row r="1846" spans="1:6" hidden="1" outlineLevel="1" x14ac:dyDescent="0.2">
      <c r="A1846" s="112" t="s">
        <v>1949</v>
      </c>
      <c r="B1846" s="112"/>
      <c r="C1846" s="112"/>
      <c r="D1846" s="112"/>
      <c r="E1846" s="112"/>
      <c r="F1846" s="112"/>
    </row>
    <row r="1847" spans="1:6" hidden="1" outlineLevel="1" x14ac:dyDescent="0.2">
      <c r="A1847" s="112" t="s">
        <v>1950</v>
      </c>
      <c r="B1847" s="112"/>
      <c r="C1847" s="112"/>
      <c r="D1847" s="112"/>
      <c r="E1847" s="112"/>
      <c r="F1847" s="112"/>
    </row>
    <row r="1848" spans="1:6" hidden="1" outlineLevel="1" x14ac:dyDescent="0.2">
      <c r="A1848" s="112" t="s">
        <v>1951</v>
      </c>
      <c r="B1848" s="112"/>
      <c r="C1848" s="112"/>
      <c r="D1848" s="112"/>
      <c r="E1848" s="112"/>
      <c r="F1848" s="112"/>
    </row>
    <row r="1849" spans="1:6" hidden="1" outlineLevel="1" x14ac:dyDescent="0.2">
      <c r="A1849" s="36"/>
      <c r="B1849" s="36"/>
      <c r="C1849" s="36"/>
      <c r="D1849" s="36"/>
      <c r="E1849" s="36"/>
      <c r="F1849" s="36"/>
    </row>
    <row r="1850" spans="1:6" ht="16.5" hidden="1" outlineLevel="1" x14ac:dyDescent="0.2">
      <c r="A1850" s="113" t="s">
        <v>1952</v>
      </c>
      <c r="B1850" s="113"/>
      <c r="C1850" s="113"/>
      <c r="D1850" s="113"/>
      <c r="E1850" s="113"/>
      <c r="F1850" s="113"/>
    </row>
    <row r="1851" spans="1:6" hidden="1" outlineLevel="1" x14ac:dyDescent="0.2">
      <c r="A1851" s="112" t="s">
        <v>1953</v>
      </c>
      <c r="B1851" s="112"/>
      <c r="C1851" s="112"/>
      <c r="D1851" s="112"/>
      <c r="E1851" s="112"/>
      <c r="F1851" s="112"/>
    </row>
    <row r="1852" spans="1:6" hidden="1" outlineLevel="1" x14ac:dyDescent="0.2">
      <c r="A1852" s="112" t="s">
        <v>1954</v>
      </c>
      <c r="B1852" s="112"/>
      <c r="C1852" s="112"/>
      <c r="D1852" s="112"/>
      <c r="E1852" s="112"/>
      <c r="F1852" s="112"/>
    </row>
    <row r="1853" spans="1:6" ht="66" hidden="1" customHeight="1" outlineLevel="1" x14ac:dyDescent="0.2">
      <c r="A1853" s="114"/>
      <c r="B1853" s="114"/>
      <c r="C1853" s="114"/>
      <c r="D1853" s="114"/>
      <c r="E1853" s="114"/>
      <c r="F1853" s="114"/>
    </row>
    <row r="1854" spans="1:6" hidden="1" outlineLevel="1" x14ac:dyDescent="0.2">
      <c r="A1854" s="112" t="s">
        <v>1955</v>
      </c>
      <c r="B1854" s="112"/>
      <c r="C1854" s="112"/>
      <c r="D1854" s="112"/>
      <c r="E1854" s="112"/>
      <c r="F1854" s="112"/>
    </row>
    <row r="1855" spans="1:6" hidden="1" outlineLevel="1" x14ac:dyDescent="0.2">
      <c r="A1855" s="112" t="s">
        <v>1956</v>
      </c>
      <c r="B1855" s="112"/>
      <c r="C1855" s="112"/>
      <c r="D1855" s="112"/>
      <c r="E1855" s="112"/>
      <c r="F1855" s="112"/>
    </row>
    <row r="1856" spans="1:6" hidden="1" outlineLevel="1" x14ac:dyDescent="0.2">
      <c r="A1856" s="112" t="s">
        <v>1957</v>
      </c>
      <c r="B1856" s="112"/>
      <c r="C1856" s="112"/>
      <c r="D1856" s="112"/>
      <c r="E1856" s="112"/>
      <c r="F1856" s="112"/>
    </row>
    <row r="1857" spans="1:6" hidden="1" outlineLevel="1" x14ac:dyDescent="0.2">
      <c r="A1857" s="112" t="s">
        <v>1958</v>
      </c>
      <c r="B1857" s="112"/>
      <c r="C1857" s="112"/>
      <c r="D1857" s="112"/>
      <c r="E1857" s="112"/>
      <c r="F1857" s="112"/>
    </row>
    <row r="1858" spans="1:6" hidden="1" outlineLevel="1" x14ac:dyDescent="0.2">
      <c r="A1858" s="112" t="s">
        <v>1959</v>
      </c>
      <c r="B1858" s="112"/>
      <c r="C1858" s="112"/>
      <c r="D1858" s="112"/>
      <c r="E1858" s="112"/>
      <c r="F1858" s="112"/>
    </row>
    <row r="1859" spans="1:6" hidden="1" outlineLevel="1" x14ac:dyDescent="0.2">
      <c r="A1859" s="112" t="s">
        <v>1960</v>
      </c>
      <c r="B1859" s="112"/>
      <c r="C1859" s="112"/>
      <c r="D1859" s="112"/>
      <c r="E1859" s="112"/>
      <c r="F1859" s="112"/>
    </row>
    <row r="1860" spans="1:6" hidden="1" outlineLevel="1" x14ac:dyDescent="0.2">
      <c r="A1860" s="112" t="s">
        <v>1961</v>
      </c>
      <c r="B1860" s="112"/>
      <c r="C1860" s="112"/>
      <c r="D1860" s="112"/>
      <c r="E1860" s="112"/>
      <c r="F1860" s="112"/>
    </row>
    <row r="1861" spans="1:6" hidden="1" outlineLevel="1" x14ac:dyDescent="0.2">
      <c r="A1861" s="112" t="s">
        <v>1962</v>
      </c>
      <c r="B1861" s="112"/>
      <c r="C1861" s="112"/>
      <c r="D1861" s="112"/>
      <c r="E1861" s="112"/>
      <c r="F1861" s="112"/>
    </row>
    <row r="1862" spans="1:6" hidden="1" outlineLevel="1" x14ac:dyDescent="0.2">
      <c r="A1862" s="112" t="s">
        <v>1963</v>
      </c>
      <c r="B1862" s="112"/>
      <c r="C1862" s="112"/>
      <c r="D1862" s="112"/>
      <c r="E1862" s="112"/>
      <c r="F1862" s="112"/>
    </row>
    <row r="1863" spans="1:6" hidden="1" outlineLevel="1" x14ac:dyDescent="0.2">
      <c r="A1863" s="112" t="s">
        <v>1964</v>
      </c>
      <c r="B1863" s="112"/>
      <c r="C1863" s="112"/>
      <c r="D1863" s="112"/>
      <c r="E1863" s="112"/>
      <c r="F1863" s="112"/>
    </row>
    <row r="1864" spans="1:6" hidden="1" outlineLevel="1" x14ac:dyDescent="0.2">
      <c r="A1864" s="112" t="s">
        <v>1965</v>
      </c>
      <c r="B1864" s="112"/>
      <c r="C1864" s="112"/>
      <c r="D1864" s="112"/>
      <c r="E1864" s="112"/>
      <c r="F1864" s="112"/>
    </row>
    <row r="1865" spans="1:6" hidden="1" outlineLevel="1" x14ac:dyDescent="0.2">
      <c r="A1865" s="112" t="s">
        <v>1966</v>
      </c>
      <c r="B1865" s="112"/>
      <c r="C1865" s="112"/>
      <c r="D1865" s="112"/>
      <c r="E1865" s="112"/>
      <c r="F1865" s="112"/>
    </row>
    <row r="1866" spans="1:6" hidden="1" outlineLevel="1" x14ac:dyDescent="0.2">
      <c r="A1866" s="112" t="s">
        <v>1967</v>
      </c>
      <c r="B1866" s="112"/>
      <c r="C1866" s="112"/>
      <c r="D1866" s="112"/>
      <c r="E1866" s="112"/>
      <c r="F1866" s="112"/>
    </row>
    <row r="1867" spans="1:6" hidden="1" outlineLevel="1" x14ac:dyDescent="0.2">
      <c r="A1867" s="112" t="s">
        <v>1968</v>
      </c>
      <c r="B1867" s="112"/>
      <c r="C1867" s="112"/>
      <c r="D1867" s="112"/>
      <c r="E1867" s="112"/>
      <c r="F1867" s="112"/>
    </row>
    <row r="1868" spans="1:6" hidden="1" outlineLevel="1" x14ac:dyDescent="0.2">
      <c r="A1868" s="112" t="s">
        <v>1969</v>
      </c>
      <c r="B1868" s="112"/>
      <c r="C1868" s="112"/>
      <c r="D1868" s="112"/>
      <c r="E1868" s="112"/>
      <c r="F1868" s="112"/>
    </row>
    <row r="1869" spans="1:6" hidden="1" outlineLevel="1" x14ac:dyDescent="0.2">
      <c r="A1869" s="112" t="s">
        <v>1970</v>
      </c>
      <c r="B1869" s="112"/>
      <c r="C1869" s="112"/>
      <c r="D1869" s="112"/>
      <c r="E1869" s="112"/>
      <c r="F1869" s="112"/>
    </row>
    <row r="1870" spans="1:6" hidden="1" outlineLevel="1" x14ac:dyDescent="0.2">
      <c r="A1870" s="112" t="s">
        <v>1971</v>
      </c>
      <c r="B1870" s="112"/>
      <c r="C1870" s="112"/>
      <c r="D1870" s="112"/>
      <c r="E1870" s="112"/>
      <c r="F1870" s="112"/>
    </row>
    <row r="1871" spans="1:6" hidden="1" outlineLevel="1" x14ac:dyDescent="0.2">
      <c r="A1871" s="36"/>
      <c r="B1871" s="36"/>
      <c r="C1871" s="36"/>
      <c r="D1871" s="36"/>
      <c r="E1871" s="36"/>
      <c r="F1871" s="36"/>
    </row>
    <row r="1872" spans="1:6" ht="16.5" hidden="1" outlineLevel="1" x14ac:dyDescent="0.2">
      <c r="A1872" s="113" t="s">
        <v>1972</v>
      </c>
      <c r="B1872" s="113"/>
      <c r="C1872" s="113"/>
      <c r="D1872" s="113"/>
      <c r="E1872" s="113"/>
      <c r="F1872" s="113"/>
    </row>
    <row r="1873" spans="1:6" hidden="1" outlineLevel="1" x14ac:dyDescent="0.2">
      <c r="A1873" s="112" t="s">
        <v>1973</v>
      </c>
      <c r="B1873" s="112"/>
      <c r="C1873" s="112"/>
      <c r="D1873" s="112"/>
      <c r="E1873" s="112"/>
      <c r="F1873" s="112"/>
    </row>
    <row r="1874" spans="1:6" hidden="1" outlineLevel="1" x14ac:dyDescent="0.2">
      <c r="A1874" s="112" t="s">
        <v>1974</v>
      </c>
      <c r="B1874" s="112"/>
      <c r="C1874" s="112"/>
      <c r="D1874" s="112"/>
      <c r="E1874" s="112"/>
      <c r="F1874" s="112"/>
    </row>
    <row r="1875" spans="1:6" hidden="1" outlineLevel="1" x14ac:dyDescent="0.2">
      <c r="A1875" s="112" t="s">
        <v>1975</v>
      </c>
      <c r="B1875" s="112"/>
      <c r="C1875" s="112"/>
      <c r="D1875" s="112"/>
      <c r="E1875" s="112"/>
      <c r="F1875" s="112"/>
    </row>
    <row r="1876" spans="1:6" hidden="1" outlineLevel="1" x14ac:dyDescent="0.2">
      <c r="A1876" s="112" t="s">
        <v>1976</v>
      </c>
      <c r="B1876" s="112"/>
      <c r="C1876" s="112"/>
      <c r="D1876" s="112"/>
      <c r="E1876" s="112"/>
      <c r="F1876" s="112"/>
    </row>
    <row r="1877" spans="1:6" hidden="1" outlineLevel="1" x14ac:dyDescent="0.2">
      <c r="A1877" s="112" t="s">
        <v>1977</v>
      </c>
      <c r="B1877" s="112"/>
      <c r="C1877" s="112"/>
      <c r="D1877" s="112"/>
      <c r="E1877" s="112"/>
      <c r="F1877" s="112"/>
    </row>
    <row r="1878" spans="1:6" hidden="1" outlineLevel="1" x14ac:dyDescent="0.2">
      <c r="A1878" s="112" t="s">
        <v>1978</v>
      </c>
      <c r="B1878" s="112"/>
      <c r="C1878" s="112"/>
      <c r="D1878" s="112"/>
      <c r="E1878" s="112"/>
      <c r="F1878" s="112"/>
    </row>
    <row r="1879" spans="1:6" hidden="1" outlineLevel="1" x14ac:dyDescent="0.2">
      <c r="A1879" s="112" t="s">
        <v>1979</v>
      </c>
      <c r="B1879" s="112"/>
      <c r="C1879" s="112"/>
      <c r="D1879" s="112"/>
      <c r="E1879" s="112"/>
      <c r="F1879" s="112"/>
    </row>
    <row r="1880" spans="1:6" hidden="1" outlineLevel="1" x14ac:dyDescent="0.2">
      <c r="A1880" s="36"/>
      <c r="B1880" s="36"/>
      <c r="C1880" s="36"/>
      <c r="D1880" s="36"/>
      <c r="E1880" s="36"/>
      <c r="F1880" s="36"/>
    </row>
    <row r="1881" spans="1:6" hidden="1" outlineLevel="1" x14ac:dyDescent="0.2">
      <c r="A1881" s="36"/>
      <c r="B1881" s="36"/>
      <c r="C1881" s="36"/>
      <c r="D1881" s="36"/>
      <c r="E1881" s="36"/>
      <c r="F1881" s="36"/>
    </row>
    <row r="1882" spans="1:6" x14ac:dyDescent="0.2">
      <c r="A1882" s="36"/>
      <c r="B1882" s="36"/>
      <c r="C1882" s="36"/>
      <c r="D1882" s="36"/>
      <c r="E1882" s="36"/>
      <c r="F1882" s="36"/>
    </row>
    <row r="1885" spans="1:6" ht="38.25" x14ac:dyDescent="0.2">
      <c r="A1885" s="93" t="s">
        <v>2777</v>
      </c>
    </row>
    <row r="1886" spans="1:6" ht="54.95" customHeight="1" x14ac:dyDescent="0.2">
      <c r="A1886" s="110" t="s">
        <v>2778</v>
      </c>
      <c r="B1886" s="110"/>
      <c r="C1886" s="110"/>
      <c r="D1886" s="110"/>
      <c r="E1886" s="110"/>
      <c r="F1886" s="110"/>
    </row>
    <row r="1887" spans="1:6" ht="54.95" customHeight="1" x14ac:dyDescent="0.2">
      <c r="A1887" s="110" t="s">
        <v>2779</v>
      </c>
      <c r="B1887" s="110"/>
      <c r="C1887" s="110"/>
      <c r="D1887" s="110"/>
      <c r="E1887" s="110"/>
      <c r="F1887" s="110"/>
    </row>
    <row r="1888" spans="1:6" ht="54.95" customHeight="1" x14ac:dyDescent="0.2">
      <c r="A1888" s="110" t="s">
        <v>2780</v>
      </c>
      <c r="B1888" s="110"/>
      <c r="C1888" s="110"/>
      <c r="D1888" s="110"/>
      <c r="E1888" s="110"/>
      <c r="F1888" s="110"/>
    </row>
    <row r="1889" spans="1:6" ht="54.95" customHeight="1" x14ac:dyDescent="0.2">
      <c r="A1889" s="110" t="s">
        <v>2781</v>
      </c>
      <c r="B1889" s="110"/>
      <c r="C1889" s="110"/>
      <c r="D1889" s="110"/>
      <c r="E1889" s="110"/>
      <c r="F1889" s="110"/>
    </row>
    <row r="1890" spans="1:6" ht="54.95" customHeight="1" x14ac:dyDescent="0.2">
      <c r="A1890" s="110" t="s">
        <v>2782</v>
      </c>
      <c r="B1890" s="110"/>
      <c r="C1890" s="110"/>
      <c r="D1890" s="110"/>
      <c r="E1890" s="110"/>
      <c r="F1890" s="110"/>
    </row>
    <row r="1891" spans="1:6" ht="54.95" customHeight="1" x14ac:dyDescent="0.2">
      <c r="A1891" s="110" t="s">
        <v>2783</v>
      </c>
      <c r="B1891" s="110"/>
      <c r="C1891" s="110"/>
      <c r="D1891" s="110"/>
      <c r="E1891" s="110"/>
      <c r="F1891" s="110"/>
    </row>
    <row r="1892" spans="1:6" ht="54.95" customHeight="1" x14ac:dyDescent="0.2">
      <c r="A1892" s="110" t="s">
        <v>2784</v>
      </c>
      <c r="B1892" s="110"/>
      <c r="C1892" s="110"/>
      <c r="D1892" s="110"/>
      <c r="E1892" s="110"/>
      <c r="F1892" s="110"/>
    </row>
    <row r="1893" spans="1:6" ht="54.95" customHeight="1" x14ac:dyDescent="0.2">
      <c r="A1893" s="110" t="s">
        <v>2785</v>
      </c>
      <c r="B1893" s="110"/>
      <c r="C1893" s="110"/>
      <c r="D1893" s="110"/>
      <c r="E1893" s="110"/>
      <c r="F1893" s="110"/>
    </row>
    <row r="1894" spans="1:6" ht="54.95" customHeight="1" x14ac:dyDescent="0.2">
      <c r="A1894" s="110" t="s">
        <v>2786</v>
      </c>
      <c r="B1894" s="110"/>
      <c r="C1894" s="110"/>
      <c r="D1894" s="110"/>
      <c r="E1894" s="110"/>
      <c r="F1894" s="110"/>
    </row>
  </sheetData>
  <mergeCells count="650">
    <mergeCell ref="A1875:F1875"/>
    <mergeCell ref="A1876:F1876"/>
    <mergeCell ref="A1877:F1877"/>
    <mergeCell ref="A1878:F1878"/>
    <mergeCell ref="A1879:F1879"/>
    <mergeCell ref="A1868:F1868"/>
    <mergeCell ref="A1869:F1869"/>
    <mergeCell ref="A1870:F1870"/>
    <mergeCell ref="A1872:F1872"/>
    <mergeCell ref="A1873:F1873"/>
    <mergeCell ref="A1874:F1874"/>
    <mergeCell ref="A1862:F1862"/>
    <mergeCell ref="A1863:F1863"/>
    <mergeCell ref="A1864:F1864"/>
    <mergeCell ref="A1865:F1865"/>
    <mergeCell ref="A1866:F1866"/>
    <mergeCell ref="A1867:F1867"/>
    <mergeCell ref="A1856:F1856"/>
    <mergeCell ref="A1857:F1857"/>
    <mergeCell ref="A1858:F1858"/>
    <mergeCell ref="A1859:F1859"/>
    <mergeCell ref="A1860:F1860"/>
    <mergeCell ref="A1861:F1861"/>
    <mergeCell ref="A1850:F1850"/>
    <mergeCell ref="A1851:F1851"/>
    <mergeCell ref="A1852:F1852"/>
    <mergeCell ref="A1853:F1853"/>
    <mergeCell ref="A1854:F1854"/>
    <mergeCell ref="A1855:F1855"/>
    <mergeCell ref="A1843:F1843"/>
    <mergeCell ref="A1844:F1844"/>
    <mergeCell ref="A1845:F1845"/>
    <mergeCell ref="A1846:F1846"/>
    <mergeCell ref="A1847:F1847"/>
    <mergeCell ref="A1848:F1848"/>
    <mergeCell ref="A1836:F1836"/>
    <mergeCell ref="A1837:F1837"/>
    <mergeCell ref="A1839:F1839"/>
    <mergeCell ref="A1840:F1840"/>
    <mergeCell ref="A1841:F1841"/>
    <mergeCell ref="A1842:F1842"/>
    <mergeCell ref="A1829:F1829"/>
    <mergeCell ref="A1830:F1830"/>
    <mergeCell ref="A1831:F1831"/>
    <mergeCell ref="A1832:F1832"/>
    <mergeCell ref="A1834:F1834"/>
    <mergeCell ref="A1835:F1835"/>
    <mergeCell ref="A1822:F1822"/>
    <mergeCell ref="A1824:F1824"/>
    <mergeCell ref="A1825:F1825"/>
    <mergeCell ref="A1826:F1826"/>
    <mergeCell ref="A1827:F1827"/>
    <mergeCell ref="A1828:F1828"/>
    <mergeCell ref="A1816:F1816"/>
    <mergeCell ref="A1817:F1817"/>
    <mergeCell ref="A1818:F1818"/>
    <mergeCell ref="A1819:F1819"/>
    <mergeCell ref="A1820:F1820"/>
    <mergeCell ref="A1821:F1821"/>
    <mergeCell ref="A1808:F1808"/>
    <mergeCell ref="A1809:F1809"/>
    <mergeCell ref="A1811:F1811"/>
    <mergeCell ref="A1812:F1812"/>
    <mergeCell ref="A1813:F1813"/>
    <mergeCell ref="A1814:F1814"/>
    <mergeCell ref="A620:F620"/>
    <mergeCell ref="A621:F621"/>
    <mergeCell ref="A624:F624"/>
    <mergeCell ref="A1805:F1805"/>
    <mergeCell ref="A1806:F1806"/>
    <mergeCell ref="A1807:F1807"/>
    <mergeCell ref="A614:F614"/>
    <mergeCell ref="A615:F615"/>
    <mergeCell ref="A616:F616"/>
    <mergeCell ref="A617:F617"/>
    <mergeCell ref="A618:F618"/>
    <mergeCell ref="A619:F619"/>
    <mergeCell ref="A607:F607"/>
    <mergeCell ref="A608:F608"/>
    <mergeCell ref="A609:F609"/>
    <mergeCell ref="A610:F610"/>
    <mergeCell ref="A611:F611"/>
    <mergeCell ref="A612:F612"/>
    <mergeCell ref="A601:F601"/>
    <mergeCell ref="A602:F602"/>
    <mergeCell ref="A603:F603"/>
    <mergeCell ref="A604:F604"/>
    <mergeCell ref="A605:F605"/>
    <mergeCell ref="A606:F606"/>
    <mergeCell ref="A594:F594"/>
    <mergeCell ref="A595:F595"/>
    <mergeCell ref="A596:F596"/>
    <mergeCell ref="A598:F598"/>
    <mergeCell ref="A599:F599"/>
    <mergeCell ref="A600:F600"/>
    <mergeCell ref="A588:F588"/>
    <mergeCell ref="A589:F589"/>
    <mergeCell ref="A590:F590"/>
    <mergeCell ref="A591:F591"/>
    <mergeCell ref="A592:F592"/>
    <mergeCell ref="A593:F593"/>
    <mergeCell ref="A582:F582"/>
    <mergeCell ref="A583:F583"/>
    <mergeCell ref="A584:F584"/>
    <mergeCell ref="A585:F585"/>
    <mergeCell ref="A586:F586"/>
    <mergeCell ref="A587:F587"/>
    <mergeCell ref="A575:F575"/>
    <mergeCell ref="A576:F576"/>
    <mergeCell ref="A577:F577"/>
    <mergeCell ref="A578:F578"/>
    <mergeCell ref="A579:F579"/>
    <mergeCell ref="A581:F581"/>
    <mergeCell ref="A568:F568"/>
    <mergeCell ref="A569:F569"/>
    <mergeCell ref="A570:F570"/>
    <mergeCell ref="A571:F571"/>
    <mergeCell ref="A572:F572"/>
    <mergeCell ref="A573:F573"/>
    <mergeCell ref="A562:F562"/>
    <mergeCell ref="A563:F563"/>
    <mergeCell ref="A564:F564"/>
    <mergeCell ref="A565:F565"/>
    <mergeCell ref="A566:F566"/>
    <mergeCell ref="A567:F567"/>
    <mergeCell ref="A555:F555"/>
    <mergeCell ref="A557:F557"/>
    <mergeCell ref="A558:F558"/>
    <mergeCell ref="A559:F559"/>
    <mergeCell ref="A560:F560"/>
    <mergeCell ref="A561:F561"/>
    <mergeCell ref="A549:F549"/>
    <mergeCell ref="A550:F550"/>
    <mergeCell ref="A551:F551"/>
    <mergeCell ref="A552:F552"/>
    <mergeCell ref="A553:F553"/>
    <mergeCell ref="A554:F554"/>
    <mergeCell ref="A542:F542"/>
    <mergeCell ref="A543:F543"/>
    <mergeCell ref="A544:F544"/>
    <mergeCell ref="A545:F545"/>
    <mergeCell ref="A547:F547"/>
    <mergeCell ref="A548:F548"/>
    <mergeCell ref="A536:F536"/>
    <mergeCell ref="A537:F537"/>
    <mergeCell ref="A538:F538"/>
    <mergeCell ref="A539:F539"/>
    <mergeCell ref="A540:F540"/>
    <mergeCell ref="A541:F541"/>
    <mergeCell ref="A529:F529"/>
    <mergeCell ref="A530:F530"/>
    <mergeCell ref="A532:F532"/>
    <mergeCell ref="A533:F533"/>
    <mergeCell ref="A534:F534"/>
    <mergeCell ref="A535:F535"/>
    <mergeCell ref="A523:F523"/>
    <mergeCell ref="A524:F524"/>
    <mergeCell ref="A525:F525"/>
    <mergeCell ref="A526:F526"/>
    <mergeCell ref="A527:F527"/>
    <mergeCell ref="A528:F528"/>
    <mergeCell ref="A517:F517"/>
    <mergeCell ref="A518:F518"/>
    <mergeCell ref="A519:F519"/>
    <mergeCell ref="A520:F520"/>
    <mergeCell ref="A521:F521"/>
    <mergeCell ref="A522:F522"/>
    <mergeCell ref="A510:F510"/>
    <mergeCell ref="A512:F512"/>
    <mergeCell ref="A513:F513"/>
    <mergeCell ref="A514:F514"/>
    <mergeCell ref="A515:F515"/>
    <mergeCell ref="A516:F516"/>
    <mergeCell ref="A504:F504"/>
    <mergeCell ref="A505:F505"/>
    <mergeCell ref="A506:F506"/>
    <mergeCell ref="A507:F507"/>
    <mergeCell ref="A508:F508"/>
    <mergeCell ref="A509:F509"/>
    <mergeCell ref="A498:F498"/>
    <mergeCell ref="A499:F499"/>
    <mergeCell ref="A500:F500"/>
    <mergeCell ref="A501:F501"/>
    <mergeCell ref="A502:F502"/>
    <mergeCell ref="A503:F503"/>
    <mergeCell ref="A491:F491"/>
    <mergeCell ref="A492:F492"/>
    <mergeCell ref="A493:F493"/>
    <mergeCell ref="A494:F494"/>
    <mergeCell ref="A495:F495"/>
    <mergeCell ref="A497:F497"/>
    <mergeCell ref="A484:F484"/>
    <mergeCell ref="A485:F485"/>
    <mergeCell ref="A486:F486"/>
    <mergeCell ref="A487:F487"/>
    <mergeCell ref="A489:F489"/>
    <mergeCell ref="A490:F490"/>
    <mergeCell ref="A476:F476"/>
    <mergeCell ref="A477:F477"/>
    <mergeCell ref="A478:F478"/>
    <mergeCell ref="A481:F481"/>
    <mergeCell ref="A482:F482"/>
    <mergeCell ref="A483:F483"/>
    <mergeCell ref="A470:F470"/>
    <mergeCell ref="A471:F471"/>
    <mergeCell ref="A472:F472"/>
    <mergeCell ref="A473:F473"/>
    <mergeCell ref="A474:F474"/>
    <mergeCell ref="A475:F475"/>
    <mergeCell ref="A464:F464"/>
    <mergeCell ref="A465:F465"/>
    <mergeCell ref="A466:F466"/>
    <mergeCell ref="A467:F467"/>
    <mergeCell ref="A468:F468"/>
    <mergeCell ref="A469:F469"/>
    <mergeCell ref="A458:F458"/>
    <mergeCell ref="A459:F459"/>
    <mergeCell ref="A460:F460"/>
    <mergeCell ref="A461:F461"/>
    <mergeCell ref="A462:F462"/>
    <mergeCell ref="A463:F463"/>
    <mergeCell ref="A451:F451"/>
    <mergeCell ref="A452:F452"/>
    <mergeCell ref="A453:F453"/>
    <mergeCell ref="A454:F454"/>
    <mergeCell ref="A455:F455"/>
    <mergeCell ref="A456:F456"/>
    <mergeCell ref="A445:F445"/>
    <mergeCell ref="A446:F446"/>
    <mergeCell ref="A447:F447"/>
    <mergeCell ref="A448:F448"/>
    <mergeCell ref="A449:F449"/>
    <mergeCell ref="A450:F450"/>
    <mergeCell ref="A438:F438"/>
    <mergeCell ref="A440:F440"/>
    <mergeCell ref="A441:F441"/>
    <mergeCell ref="A442:F442"/>
    <mergeCell ref="A443:F443"/>
    <mergeCell ref="A444:F444"/>
    <mergeCell ref="A432:F432"/>
    <mergeCell ref="A433:F433"/>
    <mergeCell ref="A434:F434"/>
    <mergeCell ref="A435:F435"/>
    <mergeCell ref="A436:F436"/>
    <mergeCell ref="A437:F437"/>
    <mergeCell ref="A425:F425"/>
    <mergeCell ref="A426:F426"/>
    <mergeCell ref="A427:F427"/>
    <mergeCell ref="A428:F428"/>
    <mergeCell ref="A430:F430"/>
    <mergeCell ref="A431:F431"/>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0:F400"/>
    <mergeCell ref="A402:F402"/>
    <mergeCell ref="A403:F403"/>
    <mergeCell ref="A404:F404"/>
    <mergeCell ref="A405:F405"/>
    <mergeCell ref="A406:F406"/>
    <mergeCell ref="A393:F393"/>
    <mergeCell ref="A395:F395"/>
    <mergeCell ref="A396:F396"/>
    <mergeCell ref="A397:F397"/>
    <mergeCell ref="A398:F398"/>
    <mergeCell ref="A399:F399"/>
    <mergeCell ref="A387:F387"/>
    <mergeCell ref="A388:F388"/>
    <mergeCell ref="A389:F389"/>
    <mergeCell ref="A390:F390"/>
    <mergeCell ref="A391:F391"/>
    <mergeCell ref="A392:F392"/>
    <mergeCell ref="A380:F380"/>
    <mergeCell ref="A381:F381"/>
    <mergeCell ref="A382:F382"/>
    <mergeCell ref="A383:F383"/>
    <mergeCell ref="A385:F385"/>
    <mergeCell ref="A386:F386"/>
    <mergeCell ref="A374:F374"/>
    <mergeCell ref="A375:F375"/>
    <mergeCell ref="A376:F376"/>
    <mergeCell ref="A377:F377"/>
    <mergeCell ref="A378:F378"/>
    <mergeCell ref="A379:F379"/>
    <mergeCell ref="A368:F368"/>
    <mergeCell ref="A369:F369"/>
    <mergeCell ref="A370:F370"/>
    <mergeCell ref="A371:F371"/>
    <mergeCell ref="A372:F372"/>
    <mergeCell ref="A373:F373"/>
    <mergeCell ref="A362:F362"/>
    <mergeCell ref="A363:F363"/>
    <mergeCell ref="A364:F364"/>
    <mergeCell ref="A365:F365"/>
    <mergeCell ref="A366:F366"/>
    <mergeCell ref="A367:F367"/>
    <mergeCell ref="A355:F355"/>
    <mergeCell ref="A356:F356"/>
    <mergeCell ref="A357:F357"/>
    <mergeCell ref="A358:F358"/>
    <mergeCell ref="A360:F360"/>
    <mergeCell ref="A361:F361"/>
    <mergeCell ref="A349:F349"/>
    <mergeCell ref="A350:F350"/>
    <mergeCell ref="A351:F351"/>
    <mergeCell ref="A352:F352"/>
    <mergeCell ref="A353:F353"/>
    <mergeCell ref="A354:F354"/>
    <mergeCell ref="A342:F342"/>
    <mergeCell ref="A343:F343"/>
    <mergeCell ref="A345:F345"/>
    <mergeCell ref="A346:F346"/>
    <mergeCell ref="A347:F347"/>
    <mergeCell ref="A348:F348"/>
    <mergeCell ref="A336:F336"/>
    <mergeCell ref="A337:F337"/>
    <mergeCell ref="A338:F338"/>
    <mergeCell ref="A339:F339"/>
    <mergeCell ref="A340:F340"/>
    <mergeCell ref="A341:F341"/>
    <mergeCell ref="A329:F329"/>
    <mergeCell ref="A330:F330"/>
    <mergeCell ref="A331:F331"/>
    <mergeCell ref="A332:F332"/>
    <mergeCell ref="A334:F334"/>
    <mergeCell ref="A335:F335"/>
    <mergeCell ref="A322:F322"/>
    <mergeCell ref="A323:F323"/>
    <mergeCell ref="A325:F325"/>
    <mergeCell ref="A326:F326"/>
    <mergeCell ref="A327:F327"/>
    <mergeCell ref="A328:F328"/>
    <mergeCell ref="A316:F316"/>
    <mergeCell ref="A317:F317"/>
    <mergeCell ref="A318:F318"/>
    <mergeCell ref="A319:F319"/>
    <mergeCell ref="A320:F320"/>
    <mergeCell ref="A321:F321"/>
    <mergeCell ref="A310:F310"/>
    <mergeCell ref="A311:F311"/>
    <mergeCell ref="A312:F312"/>
    <mergeCell ref="A313:F313"/>
    <mergeCell ref="A314:F314"/>
    <mergeCell ref="A315:F315"/>
    <mergeCell ref="A304:F304"/>
    <mergeCell ref="A305:F305"/>
    <mergeCell ref="A306:F306"/>
    <mergeCell ref="A307:F307"/>
    <mergeCell ref="A308:F308"/>
    <mergeCell ref="A309:F309"/>
    <mergeCell ref="A298:F298"/>
    <mergeCell ref="A299:F299"/>
    <mergeCell ref="A300:F300"/>
    <mergeCell ref="A301:F301"/>
    <mergeCell ref="A302:F302"/>
    <mergeCell ref="A303:F303"/>
    <mergeCell ref="A291:F291"/>
    <mergeCell ref="A292:F292"/>
    <mergeCell ref="A293:F293"/>
    <mergeCell ref="A294:F294"/>
    <mergeCell ref="A295:F295"/>
    <mergeCell ref="A297:F297"/>
    <mergeCell ref="A285:F285"/>
    <mergeCell ref="A286:F286"/>
    <mergeCell ref="A287:F287"/>
    <mergeCell ref="A288:F288"/>
    <mergeCell ref="A289:F289"/>
    <mergeCell ref="A290:F290"/>
    <mergeCell ref="A278:F278"/>
    <mergeCell ref="A279:F279"/>
    <mergeCell ref="A280:F280"/>
    <mergeCell ref="A281:F281"/>
    <mergeCell ref="A283:F283"/>
    <mergeCell ref="A284:F284"/>
    <mergeCell ref="A271:F271"/>
    <mergeCell ref="A272:F272"/>
    <mergeCell ref="A273:F273"/>
    <mergeCell ref="A274:F274"/>
    <mergeCell ref="A276:F276"/>
    <mergeCell ref="A277:F277"/>
    <mergeCell ref="A264:F264"/>
    <mergeCell ref="A266:F266"/>
    <mergeCell ref="A267:F267"/>
    <mergeCell ref="A268:F268"/>
    <mergeCell ref="A269:F269"/>
    <mergeCell ref="A270:F270"/>
    <mergeCell ref="A258:F258"/>
    <mergeCell ref="A259:F259"/>
    <mergeCell ref="A260:F260"/>
    <mergeCell ref="A261:F261"/>
    <mergeCell ref="A262:F262"/>
    <mergeCell ref="A263:F263"/>
    <mergeCell ref="A249:F249"/>
    <mergeCell ref="A252:F252"/>
    <mergeCell ref="A253:F253"/>
    <mergeCell ref="A254:F254"/>
    <mergeCell ref="A256:F256"/>
    <mergeCell ref="A257:F257"/>
    <mergeCell ref="A242:F242"/>
    <mergeCell ref="A244:F244"/>
    <mergeCell ref="A245:F245"/>
    <mergeCell ref="A246:F246"/>
    <mergeCell ref="A247:F247"/>
    <mergeCell ref="A248:F248"/>
    <mergeCell ref="A236:F236"/>
    <mergeCell ref="A237:F237"/>
    <mergeCell ref="A238:F238"/>
    <mergeCell ref="A239:F239"/>
    <mergeCell ref="A240:F240"/>
    <mergeCell ref="A241:F241"/>
    <mergeCell ref="A229:F229"/>
    <mergeCell ref="A230:F230"/>
    <mergeCell ref="A231:F231"/>
    <mergeCell ref="A232:F232"/>
    <mergeCell ref="A233:F233"/>
    <mergeCell ref="A235:F235"/>
    <mergeCell ref="A222:F222"/>
    <mergeCell ref="A224:F224"/>
    <mergeCell ref="A225:F225"/>
    <mergeCell ref="A226:F226"/>
    <mergeCell ref="A227:F227"/>
    <mergeCell ref="A228:F228"/>
    <mergeCell ref="A216:F216"/>
    <mergeCell ref="A217:F217"/>
    <mergeCell ref="A218:F218"/>
    <mergeCell ref="A219:F219"/>
    <mergeCell ref="A220:F220"/>
    <mergeCell ref="A221:F221"/>
    <mergeCell ref="A209:F209"/>
    <mergeCell ref="A211:F211"/>
    <mergeCell ref="A212:F212"/>
    <mergeCell ref="A213:F213"/>
    <mergeCell ref="A214:F214"/>
    <mergeCell ref="A215:F215"/>
    <mergeCell ref="A203:F203"/>
    <mergeCell ref="A204:F204"/>
    <mergeCell ref="A205:F205"/>
    <mergeCell ref="A206:F206"/>
    <mergeCell ref="A207:F207"/>
    <mergeCell ref="A208:F208"/>
    <mergeCell ref="A197:F197"/>
    <mergeCell ref="A198:F198"/>
    <mergeCell ref="A199:F199"/>
    <mergeCell ref="A200:F200"/>
    <mergeCell ref="A201:F201"/>
    <mergeCell ref="A202:F202"/>
    <mergeCell ref="A190:F190"/>
    <mergeCell ref="A191:F191"/>
    <mergeCell ref="A192:F192"/>
    <mergeCell ref="A194:F194"/>
    <mergeCell ref="A195:F195"/>
    <mergeCell ref="A196:F196"/>
    <mergeCell ref="A184:F184"/>
    <mergeCell ref="A185:F185"/>
    <mergeCell ref="A186:F186"/>
    <mergeCell ref="A187:F187"/>
    <mergeCell ref="A188:F188"/>
    <mergeCell ref="A189:F189"/>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65:F165"/>
    <mergeCell ref="A166:F166"/>
    <mergeCell ref="A167:F167"/>
    <mergeCell ref="A168:F168"/>
    <mergeCell ref="A169:F169"/>
    <mergeCell ref="A170:F170"/>
    <mergeCell ref="A159:F159"/>
    <mergeCell ref="A160:F160"/>
    <mergeCell ref="A161:F161"/>
    <mergeCell ref="A162:F162"/>
    <mergeCell ref="A163:F163"/>
    <mergeCell ref="A164:F164"/>
    <mergeCell ref="A152:F152"/>
    <mergeCell ref="A154:F154"/>
    <mergeCell ref="A155:F155"/>
    <mergeCell ref="A156:F156"/>
    <mergeCell ref="A157:F157"/>
    <mergeCell ref="A158:F158"/>
    <mergeCell ref="A146:F146"/>
    <mergeCell ref="A147:F147"/>
    <mergeCell ref="A148:F148"/>
    <mergeCell ref="A149:F149"/>
    <mergeCell ref="A150:F150"/>
    <mergeCell ref="A151:F151"/>
    <mergeCell ref="A140:F140"/>
    <mergeCell ref="A141:F141"/>
    <mergeCell ref="A142:F142"/>
    <mergeCell ref="A143:F143"/>
    <mergeCell ref="A144:F144"/>
    <mergeCell ref="A145:F145"/>
    <mergeCell ref="A131:F131"/>
    <mergeCell ref="A134:F134"/>
    <mergeCell ref="A135:F135"/>
    <mergeCell ref="A136:F136"/>
    <mergeCell ref="A137:F137"/>
    <mergeCell ref="A138:F138"/>
    <mergeCell ref="A125:F125"/>
    <mergeCell ref="A126:F126"/>
    <mergeCell ref="A127:F127"/>
    <mergeCell ref="A128:F128"/>
    <mergeCell ref="A129:F129"/>
    <mergeCell ref="A130:F130"/>
    <mergeCell ref="A118:F118"/>
    <mergeCell ref="A119:F119"/>
    <mergeCell ref="A120:F120"/>
    <mergeCell ref="A121:F121"/>
    <mergeCell ref="A122:F122"/>
    <mergeCell ref="A123:F123"/>
    <mergeCell ref="A111:F111"/>
    <mergeCell ref="A112:F112"/>
    <mergeCell ref="A113:F113"/>
    <mergeCell ref="A114:F114"/>
    <mergeCell ref="A115:F115"/>
    <mergeCell ref="A117:F117"/>
    <mergeCell ref="A104:F104"/>
    <mergeCell ref="A105:F105"/>
    <mergeCell ref="A106:F106"/>
    <mergeCell ref="A107:F107"/>
    <mergeCell ref="A108:F108"/>
    <mergeCell ref="A110:F110"/>
    <mergeCell ref="A98:F98"/>
    <mergeCell ref="A99:F99"/>
    <mergeCell ref="A100:F100"/>
    <mergeCell ref="A101:F101"/>
    <mergeCell ref="A102:F102"/>
    <mergeCell ref="A103:F103"/>
    <mergeCell ref="A92:F92"/>
    <mergeCell ref="A93:F93"/>
    <mergeCell ref="A94:F94"/>
    <mergeCell ref="A95:F95"/>
    <mergeCell ref="A96:F96"/>
    <mergeCell ref="A97:F97"/>
    <mergeCell ref="A85:F85"/>
    <mergeCell ref="A87:F87"/>
    <mergeCell ref="A88:F88"/>
    <mergeCell ref="A89:F89"/>
    <mergeCell ref="A90:F90"/>
    <mergeCell ref="A91:F91"/>
    <mergeCell ref="A79:F79"/>
    <mergeCell ref="A80:F80"/>
    <mergeCell ref="A81:F81"/>
    <mergeCell ref="A82:F82"/>
    <mergeCell ref="A83:F83"/>
    <mergeCell ref="A84:F84"/>
    <mergeCell ref="A73:F73"/>
    <mergeCell ref="A74:F74"/>
    <mergeCell ref="A75:F75"/>
    <mergeCell ref="A76:F76"/>
    <mergeCell ref="A77:F77"/>
    <mergeCell ref="A78:F78"/>
    <mergeCell ref="A67:F67"/>
    <mergeCell ref="A68:F68"/>
    <mergeCell ref="A69:F69"/>
    <mergeCell ref="A70:F70"/>
    <mergeCell ref="A71:F71"/>
    <mergeCell ref="A72:F72"/>
    <mergeCell ref="A60:F60"/>
    <mergeCell ref="A61:F61"/>
    <mergeCell ref="A62:F62"/>
    <mergeCell ref="A64:F64"/>
    <mergeCell ref="A65:F65"/>
    <mergeCell ref="A66:F66"/>
    <mergeCell ref="A53:F53"/>
    <mergeCell ref="A55:F55"/>
    <mergeCell ref="A56:F56"/>
    <mergeCell ref="A57:F57"/>
    <mergeCell ref="A58:F58"/>
    <mergeCell ref="A59:F59"/>
    <mergeCell ref="A47:F47"/>
    <mergeCell ref="A48:F48"/>
    <mergeCell ref="A49:F49"/>
    <mergeCell ref="A50:F50"/>
    <mergeCell ref="A51:F51"/>
    <mergeCell ref="A52:F52"/>
    <mergeCell ref="A41:F41"/>
    <mergeCell ref="A42:F42"/>
    <mergeCell ref="A43:F43"/>
    <mergeCell ref="A44:F44"/>
    <mergeCell ref="A45:F45"/>
    <mergeCell ref="A46:F46"/>
    <mergeCell ref="A34:F34"/>
    <mergeCell ref="A35:F35"/>
    <mergeCell ref="A36:F36"/>
    <mergeCell ref="A37:F37"/>
    <mergeCell ref="A38:F38"/>
    <mergeCell ref="A40:F40"/>
    <mergeCell ref="A27:F27"/>
    <mergeCell ref="A28:F28"/>
    <mergeCell ref="A29:F29"/>
    <mergeCell ref="A30:F30"/>
    <mergeCell ref="A31:F31"/>
    <mergeCell ref="A32:F32"/>
    <mergeCell ref="A20:F20"/>
    <mergeCell ref="A21:F21"/>
    <mergeCell ref="A23:F23"/>
    <mergeCell ref="A24:F24"/>
    <mergeCell ref="A25:F25"/>
    <mergeCell ref="A26:F2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 ref="A14:F14"/>
    <mergeCell ref="A15:F15"/>
    <mergeCell ref="A16:F16"/>
    <mergeCell ref="A1886:F1886"/>
    <mergeCell ref="A1887:F1887"/>
    <mergeCell ref="A1888:F1888"/>
    <mergeCell ref="A1889:F1889"/>
    <mergeCell ref="A1890:F1890"/>
    <mergeCell ref="A1891:F1891"/>
    <mergeCell ref="A1892:F1892"/>
    <mergeCell ref="A1893:F1893"/>
    <mergeCell ref="A1894:F1894"/>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ED201-B4FF-4E67-B135-0D56F6B473D9}">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74FBB0-5E58-44D2-A45C-CA06605BE738}">
  <sheetPr codeName="Лист4"/>
  <dimension ref="A1:CF442"/>
  <sheetViews>
    <sheetView tabSelected="1" workbookViewId="0"/>
  </sheetViews>
  <sheetFormatPr defaultColWidth="10.7109375" defaultRowHeight="15" customHeight="1" x14ac:dyDescent="0.25"/>
  <cols>
    <col min="1" max="1" width="10.7109375" customWidth="1"/>
    <col min="4" max="9" width="10.7109375" customWidth="1"/>
    <col min="11" max="27" width="10.7109375" customWidth="1"/>
    <col min="29" max="29" width="10.7109375" customWidth="1"/>
    <col min="32" max="34" width="10.7109375" customWidth="1"/>
    <col min="38" max="42" width="10.7109375" customWidth="1"/>
    <col min="44" max="48" width="10.7109375" customWidth="1"/>
  </cols>
  <sheetData>
    <row r="1" spans="1:31" ht="15" customHeight="1" x14ac:dyDescent="0.25">
      <c r="A1" s="58">
        <v>1</v>
      </c>
      <c r="B1" s="123" t="s">
        <v>1996</v>
      </c>
      <c r="C1" s="123"/>
      <c r="D1" s="123"/>
      <c r="E1" s="123"/>
      <c r="F1" s="48"/>
      <c r="G1" s="48"/>
      <c r="H1" s="48"/>
      <c r="I1" s="48"/>
      <c r="J1" s="48"/>
      <c r="K1" s="48"/>
      <c r="L1" s="48"/>
      <c r="M1" s="48"/>
      <c r="N1" s="48"/>
      <c r="O1" s="48"/>
      <c r="P1" s="48"/>
      <c r="Q1" s="48"/>
      <c r="R1" s="48"/>
      <c r="S1" s="48"/>
      <c r="T1" s="48"/>
      <c r="U1" s="48"/>
      <c r="V1" s="48"/>
      <c r="W1" s="48"/>
      <c r="X1" s="48"/>
      <c r="Y1" s="48"/>
      <c r="Z1" s="48"/>
      <c r="AD1" s="3"/>
      <c r="AE1" s="3"/>
    </row>
    <row r="2" spans="1:31" ht="15" customHeight="1" x14ac:dyDescent="0.25">
      <c r="A2" s="58"/>
      <c r="B2" s="123" t="s">
        <v>1997</v>
      </c>
      <c r="C2" s="123"/>
      <c r="D2" s="123"/>
      <c r="E2" s="123"/>
      <c r="F2" s="48"/>
      <c r="G2" s="48"/>
      <c r="H2" s="48"/>
      <c r="I2" s="48"/>
      <c r="J2" s="48"/>
      <c r="K2" s="48"/>
      <c r="L2" s="48"/>
      <c r="M2" s="48"/>
      <c r="N2" s="48"/>
      <c r="O2" s="48"/>
      <c r="P2" s="48"/>
      <c r="Q2" s="48"/>
      <c r="R2" s="48"/>
      <c r="S2" s="48"/>
      <c r="T2" s="48"/>
      <c r="U2" s="48"/>
      <c r="V2" s="48"/>
      <c r="W2" s="48"/>
      <c r="X2" s="48"/>
      <c r="Y2" s="48"/>
      <c r="Z2" s="48"/>
    </row>
    <row r="3" spans="1:31" ht="15" customHeight="1" x14ac:dyDescent="0.25">
      <c r="A3" s="58">
        <v>1</v>
      </c>
      <c r="B3" s="123" t="s">
        <v>1998</v>
      </c>
      <c r="C3" s="123"/>
      <c r="D3" s="123"/>
      <c r="E3" s="123"/>
      <c r="F3" s="48"/>
      <c r="G3" s="48"/>
      <c r="H3" s="48"/>
      <c r="I3" s="48"/>
      <c r="J3" s="48"/>
      <c r="K3" s="48"/>
      <c r="L3" s="48"/>
      <c r="M3" s="48"/>
      <c r="N3" s="48"/>
      <c r="O3" s="48"/>
      <c r="P3" s="48"/>
      <c r="Q3" s="48"/>
      <c r="R3" s="48"/>
      <c r="S3" s="48"/>
      <c r="T3" s="48"/>
      <c r="U3" s="48"/>
      <c r="V3" s="48"/>
      <c r="W3" s="48"/>
      <c r="X3" s="48"/>
      <c r="Y3" s="48"/>
      <c r="Z3" s="48"/>
    </row>
    <row r="4" spans="1:31" ht="15" customHeight="1" x14ac:dyDescent="0.25">
      <c r="A4" s="58">
        <v>2.3671875</v>
      </c>
      <c r="B4" s="123" t="s">
        <v>1999</v>
      </c>
      <c r="C4" s="123"/>
      <c r="D4" s="123"/>
      <c r="E4" s="123"/>
      <c r="F4" s="48"/>
      <c r="G4" s="48"/>
      <c r="H4" s="48"/>
      <c r="I4" s="48"/>
      <c r="J4" s="48"/>
      <c r="K4" s="48"/>
      <c r="L4" s="48"/>
      <c r="M4" s="48"/>
      <c r="N4" s="48"/>
      <c r="O4" s="48"/>
      <c r="P4" s="48"/>
      <c r="Q4" s="48"/>
      <c r="R4" s="48"/>
      <c r="S4" s="48"/>
      <c r="T4" s="48"/>
      <c r="U4" s="48"/>
      <c r="V4" s="48"/>
      <c r="W4" s="48"/>
      <c r="X4" s="48"/>
      <c r="Y4" s="48"/>
      <c r="Z4" s="48"/>
    </row>
    <row r="5" spans="1:31" ht="15" customHeight="1" x14ac:dyDescent="0.25">
      <c r="A5" s="48"/>
      <c r="B5" s="48"/>
      <c r="C5" s="48"/>
      <c r="D5" s="48"/>
      <c r="E5" s="48"/>
      <c r="F5" s="48"/>
      <c r="G5" s="48"/>
      <c r="H5" s="48"/>
      <c r="I5" s="48"/>
      <c r="J5" s="48"/>
      <c r="K5" s="48"/>
      <c r="L5" s="48"/>
      <c r="M5" s="48"/>
      <c r="N5" s="48"/>
      <c r="O5" s="48"/>
      <c r="P5" s="48"/>
      <c r="Q5" s="48"/>
      <c r="R5" s="48"/>
      <c r="S5" s="48"/>
      <c r="T5" s="48"/>
      <c r="U5" s="48"/>
      <c r="V5" s="48"/>
      <c r="W5" s="48"/>
      <c r="X5" s="48"/>
      <c r="Y5" s="48"/>
      <c r="Z5" s="48"/>
    </row>
    <row r="6" spans="1:31" ht="15" customHeight="1" x14ac:dyDescent="0.25">
      <c r="A6" s="115" t="s">
        <v>2006</v>
      </c>
      <c r="B6" s="115" t="s">
        <v>290</v>
      </c>
      <c r="C6" s="115" t="s">
        <v>2007</v>
      </c>
      <c r="D6" s="115" t="s">
        <v>2008</v>
      </c>
      <c r="E6" s="50"/>
      <c r="F6" s="115" t="s">
        <v>2000</v>
      </c>
      <c r="G6" s="115"/>
      <c r="H6" s="115"/>
      <c r="I6" s="115"/>
      <c r="J6" s="115"/>
      <c r="K6" s="115"/>
      <c r="L6" s="115"/>
      <c r="M6" s="115"/>
      <c r="N6" s="115"/>
      <c r="O6" s="115"/>
      <c r="P6" s="50"/>
      <c r="Q6" s="115" t="s">
        <v>2001</v>
      </c>
      <c r="R6" s="115"/>
      <c r="S6" s="115"/>
      <c r="T6" s="115"/>
      <c r="U6" s="115"/>
      <c r="V6" s="115"/>
      <c r="W6" s="115"/>
      <c r="X6" s="115"/>
      <c r="Y6" s="115"/>
      <c r="Z6" s="115"/>
      <c r="AB6" s="118" t="s">
        <v>2045</v>
      </c>
      <c r="AC6" s="122"/>
    </row>
    <row r="7" spans="1:31" ht="15" customHeight="1" x14ac:dyDescent="0.25">
      <c r="A7" s="115"/>
      <c r="B7" s="115"/>
      <c r="C7" s="115"/>
      <c r="D7" s="115"/>
      <c r="E7" s="50"/>
      <c r="F7" s="115" t="s">
        <v>2002</v>
      </c>
      <c r="G7" s="115"/>
      <c r="H7" s="115" t="s">
        <v>2003</v>
      </c>
      <c r="I7" s="115"/>
      <c r="J7" s="115" t="s">
        <v>2004</v>
      </c>
      <c r="K7" s="115"/>
      <c r="L7" s="115"/>
      <c r="M7" s="115"/>
      <c r="N7" s="115" t="s">
        <v>2005</v>
      </c>
      <c r="O7" s="115"/>
      <c r="P7" s="50"/>
      <c r="Q7" s="115" t="s">
        <v>2002</v>
      </c>
      <c r="R7" s="115"/>
      <c r="S7" s="115" t="s">
        <v>2003</v>
      </c>
      <c r="T7" s="115"/>
      <c r="U7" s="115" t="s">
        <v>2004</v>
      </c>
      <c r="V7" s="115"/>
      <c r="W7" s="115"/>
      <c r="X7" s="115"/>
      <c r="Y7" s="115" t="s">
        <v>2005</v>
      </c>
      <c r="Z7" s="115"/>
      <c r="AB7" s="97" t="s">
        <v>2046</v>
      </c>
      <c r="AC7" s="98" t="s">
        <v>358</v>
      </c>
    </row>
    <row r="8" spans="1:31" ht="15" customHeight="1" x14ac:dyDescent="0.25">
      <c r="A8" s="115"/>
      <c r="B8" s="115"/>
      <c r="C8" s="115"/>
      <c r="D8" s="115"/>
      <c r="E8" s="50"/>
      <c r="F8" s="115" t="s">
        <v>2009</v>
      </c>
      <c r="G8" s="115" t="s">
        <v>2010</v>
      </c>
      <c r="H8" s="115" t="s">
        <v>2011</v>
      </c>
      <c r="I8" s="115" t="s">
        <v>2012</v>
      </c>
      <c r="J8" s="115" t="s">
        <v>2013</v>
      </c>
      <c r="K8" s="115"/>
      <c r="L8" s="115" t="s">
        <v>2014</v>
      </c>
      <c r="M8" s="115"/>
      <c r="N8" s="115" t="s">
        <v>2013</v>
      </c>
      <c r="O8" s="115" t="s">
        <v>2014</v>
      </c>
      <c r="P8" s="50"/>
      <c r="Q8" s="115" t="s">
        <v>2009</v>
      </c>
      <c r="R8" s="115" t="s">
        <v>2010</v>
      </c>
      <c r="S8" s="115" t="s">
        <v>2011</v>
      </c>
      <c r="T8" s="115" t="s">
        <v>2012</v>
      </c>
      <c r="U8" s="115" t="s">
        <v>2013</v>
      </c>
      <c r="V8" s="115"/>
      <c r="W8" s="115" t="s">
        <v>2014</v>
      </c>
      <c r="X8" s="115"/>
      <c r="Y8" s="115" t="s">
        <v>2013</v>
      </c>
      <c r="Z8" s="115" t="s">
        <v>2014</v>
      </c>
      <c r="AB8" s="52" t="s">
        <v>1092</v>
      </c>
      <c r="AC8" s="53" t="s">
        <v>2047</v>
      </c>
    </row>
    <row r="9" spans="1:31" ht="15" customHeight="1" x14ac:dyDescent="0.25">
      <c r="A9" s="115"/>
      <c r="B9" s="115"/>
      <c r="C9" s="115"/>
      <c r="D9" s="115"/>
      <c r="E9" s="50"/>
      <c r="F9" s="115"/>
      <c r="G9" s="115"/>
      <c r="H9" s="115"/>
      <c r="I9" s="115"/>
      <c r="J9" s="96" t="s">
        <v>2015</v>
      </c>
      <c r="K9" s="96" t="s">
        <v>2016</v>
      </c>
      <c r="L9" s="96" t="s">
        <v>2015</v>
      </c>
      <c r="M9" s="96" t="s">
        <v>2016</v>
      </c>
      <c r="N9" s="115"/>
      <c r="O9" s="115"/>
      <c r="P9" s="50"/>
      <c r="Q9" s="115"/>
      <c r="R9" s="115"/>
      <c r="S9" s="115"/>
      <c r="T9" s="115"/>
      <c r="U9" s="96" t="s">
        <v>2015</v>
      </c>
      <c r="V9" s="96" t="s">
        <v>2016</v>
      </c>
      <c r="W9" s="96" t="s">
        <v>2015</v>
      </c>
      <c r="X9" s="96" t="s">
        <v>2016</v>
      </c>
      <c r="Y9" s="115"/>
      <c r="Z9" s="115"/>
      <c r="AB9" s="54" t="s">
        <v>1094</v>
      </c>
      <c r="AC9" s="53" t="s">
        <v>2048</v>
      </c>
    </row>
    <row r="10" spans="1:31" ht="15" customHeight="1" x14ac:dyDescent="0.25">
      <c r="A10" s="115"/>
      <c r="B10" s="115"/>
      <c r="C10" s="115"/>
      <c r="D10" s="115"/>
      <c r="E10" s="50"/>
      <c r="F10" s="115"/>
      <c r="G10" s="115"/>
      <c r="H10" s="115"/>
      <c r="I10" s="115"/>
      <c r="J10" s="96" t="s">
        <v>2017</v>
      </c>
      <c r="K10" s="96" t="s">
        <v>2018</v>
      </c>
      <c r="L10" s="96" t="s">
        <v>2017</v>
      </c>
      <c r="M10" s="96" t="s">
        <v>2018</v>
      </c>
      <c r="N10" s="96" t="s">
        <v>2019</v>
      </c>
      <c r="O10" s="96" t="s">
        <v>2019</v>
      </c>
      <c r="P10" s="50"/>
      <c r="Q10" s="115"/>
      <c r="R10" s="115"/>
      <c r="S10" s="115"/>
      <c r="T10" s="115"/>
      <c r="U10" s="96" t="s">
        <v>2017</v>
      </c>
      <c r="V10" s="96" t="s">
        <v>2018</v>
      </c>
      <c r="W10" s="96" t="s">
        <v>2017</v>
      </c>
      <c r="X10" s="96" t="s">
        <v>2018</v>
      </c>
      <c r="Y10" s="96" t="s">
        <v>2019</v>
      </c>
      <c r="Z10" s="96" t="s">
        <v>2019</v>
      </c>
      <c r="AB10" s="54" t="s">
        <v>2049</v>
      </c>
      <c r="AC10" s="53" t="s">
        <v>2050</v>
      </c>
    </row>
    <row r="11" spans="1:31" ht="15" customHeight="1" x14ac:dyDescent="0.25">
      <c r="A11" s="59" t="s">
        <v>2020</v>
      </c>
      <c r="B11" s="59" t="s">
        <v>2021</v>
      </c>
      <c r="C11" s="59" t="s">
        <v>2022</v>
      </c>
      <c r="D11" s="59" t="s">
        <v>2023</v>
      </c>
      <c r="E11" s="48"/>
      <c r="F11" s="59" t="s">
        <v>2024</v>
      </c>
      <c r="G11" s="59" t="s">
        <v>2025</v>
      </c>
      <c r="H11" s="59" t="s">
        <v>2026</v>
      </c>
      <c r="I11" s="59" t="s">
        <v>2027</v>
      </c>
      <c r="J11" s="59" t="s">
        <v>2028</v>
      </c>
      <c r="K11" s="59" t="s">
        <v>2029</v>
      </c>
      <c r="L11" s="59" t="s">
        <v>2030</v>
      </c>
      <c r="M11" s="59" t="s">
        <v>2031</v>
      </c>
      <c r="N11" s="59" t="s">
        <v>2032</v>
      </c>
      <c r="O11" s="59" t="s">
        <v>2033</v>
      </c>
      <c r="P11" s="48"/>
      <c r="Q11" s="59" t="s">
        <v>2034</v>
      </c>
      <c r="R11" s="59" t="s">
        <v>2035</v>
      </c>
      <c r="S11" s="59" t="s">
        <v>2036</v>
      </c>
      <c r="T11" s="59" t="s">
        <v>2037</v>
      </c>
      <c r="U11" s="59" t="s">
        <v>2038</v>
      </c>
      <c r="V11" s="59" t="s">
        <v>2039</v>
      </c>
      <c r="W11" s="59" t="s">
        <v>2040</v>
      </c>
      <c r="X11" s="59" t="s">
        <v>2041</v>
      </c>
      <c r="Y11" s="59" t="s">
        <v>2042</v>
      </c>
      <c r="Z11" s="59" t="s">
        <v>2043</v>
      </c>
      <c r="AB11" s="55" t="s">
        <v>1096</v>
      </c>
      <c r="AC11" s="53" t="s">
        <v>2051</v>
      </c>
    </row>
    <row r="12" spans="1:31" ht="15" customHeight="1" x14ac:dyDescent="0.25">
      <c r="A12" s="97" t="s">
        <v>2044</v>
      </c>
      <c r="B12" s="97" t="s">
        <v>9</v>
      </c>
      <c r="C12" s="97" t="s">
        <v>9</v>
      </c>
      <c r="D12" s="97" t="s">
        <v>9</v>
      </c>
      <c r="E12" s="51"/>
      <c r="F12" s="97">
        <v>1</v>
      </c>
      <c r="G12" s="97">
        <v>1</v>
      </c>
      <c r="H12" s="97"/>
      <c r="I12" s="97"/>
      <c r="J12" s="97">
        <v>1</v>
      </c>
      <c r="K12" s="97"/>
      <c r="L12" s="97">
        <v>1</v>
      </c>
      <c r="M12" s="97"/>
      <c r="N12" s="97"/>
      <c r="O12" s="97"/>
      <c r="P12" s="51"/>
      <c r="Q12" s="64">
        <v>5.4941815088896613</v>
      </c>
      <c r="R12" s="64">
        <v>2.6672220388992551</v>
      </c>
      <c r="S12" s="64"/>
      <c r="T12" s="64"/>
      <c r="U12" s="64">
        <v>8.2561095916173723</v>
      </c>
      <c r="V12" s="64"/>
      <c r="W12" s="64">
        <v>2.6052763274195572</v>
      </c>
      <c r="X12" s="64"/>
      <c r="Y12" s="64"/>
      <c r="Z12" s="64"/>
      <c r="AB12" s="56" t="s">
        <v>1098</v>
      </c>
      <c r="AC12" s="53" t="s">
        <v>2052</v>
      </c>
    </row>
    <row r="13" spans="1:31" ht="15" customHeight="1" x14ac:dyDescent="0.25">
      <c r="A13" s="60">
        <v>1</v>
      </c>
      <c r="B13" s="61"/>
      <c r="C13" s="61"/>
      <c r="D13" s="62" t="s">
        <v>1092</v>
      </c>
      <c r="E13" s="49"/>
      <c r="F13" s="62" t="s">
        <v>1092</v>
      </c>
      <c r="G13" s="62" t="s">
        <v>1092</v>
      </c>
      <c r="H13" s="63" t="s">
        <v>1100</v>
      </c>
      <c r="I13" s="63" t="s">
        <v>1100</v>
      </c>
      <c r="J13" s="62" t="s">
        <v>1092</v>
      </c>
      <c r="K13" s="63" t="s">
        <v>1100</v>
      </c>
      <c r="L13" s="62" t="s">
        <v>1092</v>
      </c>
      <c r="M13" s="63" t="s">
        <v>1100</v>
      </c>
      <c r="N13" s="63" t="s">
        <v>1100</v>
      </c>
      <c r="O13" s="63" t="s">
        <v>1100</v>
      </c>
      <c r="P13" s="49"/>
      <c r="Q13" s="65">
        <v>5.4941815088896613</v>
      </c>
      <c r="R13" s="65">
        <v>2.6672220388992551</v>
      </c>
      <c r="S13" s="65"/>
      <c r="T13" s="65"/>
      <c r="U13" s="65">
        <v>8.2561095916173723</v>
      </c>
      <c r="V13" s="65"/>
      <c r="W13" s="65">
        <v>2.6052763274195572</v>
      </c>
      <c r="X13" s="65"/>
      <c r="Y13" s="65"/>
      <c r="Z13" s="65"/>
      <c r="AB13" s="55" t="s">
        <v>2053</v>
      </c>
      <c r="AC13" s="53" t="s">
        <v>2054</v>
      </c>
    </row>
    <row r="14" spans="1:31" ht="15" customHeight="1" x14ac:dyDescent="0.25">
      <c r="A14" s="60"/>
      <c r="B14" s="61"/>
      <c r="C14" s="61"/>
      <c r="D14" s="60"/>
      <c r="E14" s="49"/>
      <c r="F14" s="60"/>
      <c r="G14" s="60"/>
      <c r="H14" s="60"/>
      <c r="I14" s="60"/>
      <c r="J14" s="60"/>
      <c r="K14" s="60"/>
      <c r="L14" s="60"/>
      <c r="M14" s="60"/>
      <c r="N14" s="60"/>
      <c r="O14" s="60"/>
      <c r="P14" s="49"/>
      <c r="Q14" s="65"/>
      <c r="R14" s="65"/>
      <c r="S14" s="65"/>
      <c r="T14" s="65"/>
      <c r="U14" s="65"/>
      <c r="V14" s="65"/>
      <c r="W14" s="65"/>
      <c r="X14" s="65"/>
      <c r="Y14" s="65"/>
      <c r="Z14" s="65"/>
      <c r="AB14" s="57" t="s">
        <v>1100</v>
      </c>
      <c r="AC14" s="53" t="s">
        <v>2055</v>
      </c>
    </row>
    <row r="15" spans="1:31" ht="15" customHeight="1" x14ac:dyDescent="0.25">
      <c r="A15" s="60"/>
      <c r="B15" s="61"/>
      <c r="C15" s="61"/>
      <c r="D15" s="60"/>
      <c r="E15" s="49"/>
      <c r="F15" s="60"/>
      <c r="G15" s="60"/>
      <c r="H15" s="60"/>
      <c r="I15" s="60"/>
      <c r="J15" s="60"/>
      <c r="K15" s="60"/>
      <c r="L15" s="60"/>
      <c r="M15" s="60"/>
      <c r="N15" s="60"/>
      <c r="O15" s="60"/>
      <c r="P15" s="49"/>
      <c r="Q15" s="65"/>
      <c r="R15" s="65"/>
      <c r="S15" s="65"/>
      <c r="T15" s="65"/>
      <c r="U15" s="65"/>
      <c r="V15" s="65"/>
      <c r="W15" s="65"/>
      <c r="X15" s="65"/>
      <c r="Y15" s="65"/>
      <c r="Z15" s="65"/>
    </row>
    <row r="16" spans="1:31" ht="15" customHeight="1" x14ac:dyDescent="0.25">
      <c r="A16" s="60"/>
      <c r="B16" s="61"/>
      <c r="C16" s="61"/>
      <c r="D16" s="60"/>
      <c r="E16" s="49"/>
      <c r="F16" s="60"/>
      <c r="G16" s="60"/>
      <c r="H16" s="60"/>
      <c r="I16" s="60"/>
      <c r="J16" s="60"/>
      <c r="K16" s="60"/>
      <c r="L16" s="60"/>
      <c r="M16" s="60"/>
      <c r="N16" s="60"/>
      <c r="O16" s="60"/>
      <c r="P16" s="49"/>
      <c r="Q16" s="65"/>
      <c r="R16" s="65"/>
      <c r="S16" s="65"/>
      <c r="T16" s="65"/>
      <c r="U16" s="65"/>
      <c r="V16" s="65"/>
      <c r="W16" s="65"/>
      <c r="X16" s="65"/>
      <c r="Y16" s="65"/>
      <c r="Z16" s="65"/>
    </row>
    <row r="17" spans="1:26" ht="15" customHeight="1" x14ac:dyDescent="0.25">
      <c r="A17" s="60"/>
      <c r="B17" s="61"/>
      <c r="C17" s="61"/>
      <c r="D17" s="60"/>
      <c r="E17" s="49"/>
      <c r="F17" s="60"/>
      <c r="G17" s="60"/>
      <c r="H17" s="60"/>
      <c r="I17" s="60"/>
      <c r="J17" s="60"/>
      <c r="K17" s="60"/>
      <c r="L17" s="60"/>
      <c r="M17" s="60"/>
      <c r="N17" s="60"/>
      <c r="O17" s="60"/>
      <c r="P17" s="49"/>
      <c r="Q17" s="65"/>
      <c r="R17" s="65"/>
      <c r="S17" s="65"/>
      <c r="T17" s="65"/>
      <c r="U17" s="65"/>
      <c r="V17" s="65"/>
      <c r="W17" s="65"/>
      <c r="X17" s="65"/>
      <c r="Y17" s="65"/>
      <c r="Z17" s="65"/>
    </row>
    <row r="18" spans="1:26" ht="15" customHeight="1" x14ac:dyDescent="0.25">
      <c r="A18" s="60"/>
      <c r="B18" s="61"/>
      <c r="C18" s="61"/>
      <c r="D18" s="60"/>
      <c r="E18" s="49"/>
      <c r="F18" s="60"/>
      <c r="G18" s="60"/>
      <c r="H18" s="60"/>
      <c r="I18" s="60"/>
      <c r="J18" s="60"/>
      <c r="K18" s="60"/>
      <c r="L18" s="60"/>
      <c r="M18" s="60"/>
      <c r="N18" s="60"/>
      <c r="O18" s="60"/>
      <c r="P18" s="49"/>
      <c r="Q18" s="65"/>
      <c r="R18" s="65"/>
      <c r="S18" s="65"/>
      <c r="T18" s="65"/>
      <c r="U18" s="65"/>
      <c r="V18" s="65"/>
      <c r="W18" s="65"/>
      <c r="X18" s="65"/>
      <c r="Y18" s="65"/>
      <c r="Z18" s="65"/>
    </row>
    <row r="19" spans="1:26" ht="15" customHeight="1" x14ac:dyDescent="0.25">
      <c r="A19" s="60"/>
      <c r="B19" s="61"/>
      <c r="C19" s="61"/>
      <c r="D19" s="60"/>
      <c r="E19" s="49"/>
      <c r="F19" s="60"/>
      <c r="G19" s="60"/>
      <c r="H19" s="60"/>
      <c r="I19" s="60"/>
      <c r="J19" s="60"/>
      <c r="K19" s="60"/>
      <c r="L19" s="60"/>
      <c r="M19" s="60"/>
      <c r="N19" s="60"/>
      <c r="O19" s="60"/>
      <c r="P19" s="49"/>
      <c r="Q19" s="65"/>
      <c r="R19" s="65"/>
      <c r="S19" s="65"/>
      <c r="T19" s="65"/>
      <c r="U19" s="65"/>
      <c r="V19" s="65"/>
      <c r="W19" s="65"/>
      <c r="X19" s="65"/>
      <c r="Y19" s="65"/>
      <c r="Z19" s="65"/>
    </row>
    <row r="20" spans="1:26" ht="15" customHeight="1" x14ac:dyDescent="0.25">
      <c r="A20" s="60"/>
      <c r="B20" s="61"/>
      <c r="C20" s="61"/>
      <c r="D20" s="60"/>
      <c r="E20" s="49"/>
      <c r="F20" s="60"/>
      <c r="G20" s="60"/>
      <c r="H20" s="60"/>
      <c r="I20" s="60"/>
      <c r="J20" s="60"/>
      <c r="K20" s="60"/>
      <c r="L20" s="60"/>
      <c r="M20" s="60"/>
      <c r="N20" s="60"/>
      <c r="O20" s="60"/>
      <c r="P20" s="49"/>
      <c r="Q20" s="65"/>
      <c r="R20" s="65"/>
      <c r="S20" s="65"/>
      <c r="T20" s="65"/>
      <c r="U20" s="65"/>
      <c r="V20" s="65"/>
      <c r="W20" s="65"/>
      <c r="X20" s="65"/>
      <c r="Y20" s="65"/>
      <c r="Z20" s="65"/>
    </row>
    <row r="21" spans="1:26" ht="15" customHeight="1" x14ac:dyDescent="0.25">
      <c r="A21" s="60"/>
      <c r="B21" s="61"/>
      <c r="C21" s="61"/>
      <c r="D21" s="60"/>
      <c r="E21" s="49"/>
      <c r="F21" s="60"/>
      <c r="G21" s="60"/>
      <c r="H21" s="60"/>
      <c r="I21" s="60"/>
      <c r="J21" s="60"/>
      <c r="K21" s="60"/>
      <c r="L21" s="60"/>
      <c r="M21" s="60"/>
      <c r="N21" s="60"/>
      <c r="O21" s="60"/>
      <c r="P21" s="49"/>
      <c r="Q21" s="65"/>
      <c r="R21" s="65"/>
      <c r="S21" s="65"/>
      <c r="T21" s="65"/>
      <c r="U21" s="65"/>
      <c r="V21" s="65"/>
      <c r="W21" s="65"/>
      <c r="X21" s="65"/>
      <c r="Y21" s="65"/>
      <c r="Z21" s="65"/>
    </row>
    <row r="22" spans="1:26" ht="15" customHeight="1" x14ac:dyDescent="0.25">
      <c r="A22" s="60"/>
      <c r="B22" s="61"/>
      <c r="C22" s="61"/>
      <c r="D22" s="60"/>
      <c r="E22" s="49"/>
      <c r="F22" s="60"/>
      <c r="G22" s="60"/>
      <c r="H22" s="60"/>
      <c r="I22" s="60"/>
      <c r="J22" s="60"/>
      <c r="K22" s="60"/>
      <c r="L22" s="60"/>
      <c r="M22" s="60"/>
      <c r="N22" s="60"/>
      <c r="O22" s="60"/>
      <c r="P22" s="49"/>
      <c r="Q22" s="65"/>
      <c r="R22" s="65"/>
      <c r="S22" s="65"/>
      <c r="T22" s="65"/>
      <c r="U22" s="65"/>
      <c r="V22" s="65"/>
      <c r="W22" s="65"/>
      <c r="X22" s="65"/>
      <c r="Y22" s="65"/>
      <c r="Z22" s="65"/>
    </row>
    <row r="23" spans="1:26" ht="15" customHeight="1" x14ac:dyDescent="0.25">
      <c r="A23" s="60"/>
      <c r="B23" s="61"/>
      <c r="C23" s="61"/>
      <c r="D23" s="60"/>
      <c r="E23" s="49"/>
      <c r="F23" s="60"/>
      <c r="G23" s="60"/>
      <c r="H23" s="60"/>
      <c r="I23" s="60"/>
      <c r="J23" s="60"/>
      <c r="K23" s="60"/>
      <c r="L23" s="60"/>
      <c r="M23" s="60"/>
      <c r="N23" s="60"/>
      <c r="O23" s="60"/>
      <c r="P23" s="49"/>
      <c r="Q23" s="65"/>
      <c r="R23" s="65"/>
      <c r="S23" s="65"/>
      <c r="T23" s="65"/>
      <c r="U23" s="65"/>
      <c r="V23" s="65"/>
      <c r="W23" s="65"/>
      <c r="X23" s="65"/>
      <c r="Y23" s="65"/>
      <c r="Z23" s="65"/>
    </row>
    <row r="24" spans="1:26" ht="15" customHeight="1" x14ac:dyDescent="0.25">
      <c r="A24" s="60"/>
      <c r="B24" s="61"/>
      <c r="C24" s="61"/>
      <c r="D24" s="60"/>
      <c r="E24" s="49"/>
      <c r="F24" s="60"/>
      <c r="G24" s="60"/>
      <c r="H24" s="60"/>
      <c r="I24" s="60"/>
      <c r="J24" s="60"/>
      <c r="K24" s="60"/>
      <c r="L24" s="60"/>
      <c r="M24" s="60"/>
      <c r="N24" s="60"/>
      <c r="O24" s="60"/>
      <c r="P24" s="49"/>
      <c r="Q24" s="65"/>
      <c r="R24" s="65"/>
      <c r="S24" s="65"/>
      <c r="T24" s="65"/>
      <c r="U24" s="65"/>
      <c r="V24" s="65"/>
      <c r="W24" s="65"/>
      <c r="X24" s="65"/>
      <c r="Y24" s="65"/>
      <c r="Z24" s="65"/>
    </row>
    <row r="25" spans="1:26" ht="15" customHeight="1" x14ac:dyDescent="0.25">
      <c r="A25" s="60"/>
      <c r="B25" s="61"/>
      <c r="C25" s="61"/>
      <c r="D25" s="60"/>
      <c r="E25" s="49"/>
      <c r="F25" s="60"/>
      <c r="G25" s="60"/>
      <c r="H25" s="60"/>
      <c r="I25" s="60"/>
      <c r="J25" s="60"/>
      <c r="K25" s="60"/>
      <c r="L25" s="60"/>
      <c r="M25" s="60"/>
      <c r="N25" s="60"/>
      <c r="O25" s="60"/>
      <c r="P25" s="49"/>
      <c r="Q25" s="65"/>
      <c r="R25" s="65"/>
      <c r="S25" s="65"/>
      <c r="T25" s="65"/>
      <c r="U25" s="65"/>
      <c r="V25" s="65"/>
      <c r="W25" s="65"/>
      <c r="X25" s="65"/>
      <c r="Y25" s="65"/>
      <c r="Z25" s="65"/>
    </row>
    <row r="26" spans="1:26" ht="15" customHeight="1" x14ac:dyDescent="0.25">
      <c r="A26" s="60"/>
      <c r="B26" s="61"/>
      <c r="C26" s="61"/>
      <c r="D26" s="60"/>
      <c r="E26" s="49"/>
      <c r="F26" s="60"/>
      <c r="G26" s="60"/>
      <c r="H26" s="60"/>
      <c r="I26" s="60"/>
      <c r="J26" s="60"/>
      <c r="K26" s="60"/>
      <c r="L26" s="60"/>
      <c r="M26" s="60"/>
      <c r="N26" s="60"/>
      <c r="O26" s="60"/>
      <c r="P26" s="49"/>
      <c r="Q26" s="65"/>
      <c r="R26" s="65"/>
      <c r="S26" s="65"/>
      <c r="T26" s="65"/>
      <c r="U26" s="65"/>
      <c r="V26" s="65"/>
      <c r="W26" s="65"/>
      <c r="X26" s="65"/>
      <c r="Y26" s="65"/>
      <c r="Z26" s="65"/>
    </row>
    <row r="27" spans="1:26" ht="15" customHeight="1" x14ac:dyDescent="0.25">
      <c r="A27" s="60"/>
      <c r="B27" s="61"/>
      <c r="C27" s="61"/>
      <c r="D27" s="60"/>
      <c r="E27" s="49"/>
      <c r="F27" s="60"/>
      <c r="G27" s="60"/>
      <c r="H27" s="60"/>
      <c r="I27" s="60"/>
      <c r="J27" s="60"/>
      <c r="K27" s="60"/>
      <c r="L27" s="60"/>
      <c r="M27" s="60"/>
      <c r="N27" s="60"/>
      <c r="O27" s="60"/>
      <c r="P27" s="49"/>
      <c r="Q27" s="65"/>
      <c r="R27" s="65"/>
      <c r="S27" s="65"/>
      <c r="T27" s="65"/>
      <c r="U27" s="65"/>
      <c r="V27" s="65"/>
      <c r="W27" s="65"/>
      <c r="X27" s="65"/>
      <c r="Y27" s="65"/>
      <c r="Z27" s="65"/>
    </row>
    <row r="28" spans="1:26" ht="15" customHeight="1" x14ac:dyDescent="0.25">
      <c r="A28" s="60"/>
      <c r="B28" s="61"/>
      <c r="C28" s="61"/>
      <c r="D28" s="60"/>
      <c r="E28" s="49"/>
      <c r="F28" s="60"/>
      <c r="G28" s="60"/>
      <c r="H28" s="60"/>
      <c r="I28" s="60"/>
      <c r="J28" s="60"/>
      <c r="K28" s="60"/>
      <c r="L28" s="60"/>
      <c r="M28" s="60"/>
      <c r="N28" s="60"/>
      <c r="O28" s="60"/>
      <c r="P28" s="49"/>
      <c r="Q28" s="65"/>
      <c r="R28" s="65"/>
      <c r="S28" s="65"/>
      <c r="T28" s="65"/>
      <c r="U28" s="65"/>
      <c r="V28" s="65"/>
      <c r="W28" s="65"/>
      <c r="X28" s="65"/>
      <c r="Y28" s="65"/>
      <c r="Z28" s="65"/>
    </row>
    <row r="29" spans="1:26" ht="15" customHeight="1" x14ac:dyDescent="0.25">
      <c r="A29" s="60"/>
      <c r="B29" s="61"/>
      <c r="C29" s="61"/>
      <c r="D29" s="60"/>
      <c r="E29" s="49"/>
      <c r="F29" s="60"/>
      <c r="G29" s="60"/>
      <c r="H29" s="60"/>
      <c r="I29" s="60"/>
      <c r="J29" s="60"/>
      <c r="K29" s="60"/>
      <c r="L29" s="60"/>
      <c r="M29" s="60"/>
      <c r="N29" s="60"/>
      <c r="O29" s="60"/>
      <c r="P29" s="49"/>
      <c r="Q29" s="65"/>
      <c r="R29" s="65"/>
      <c r="S29" s="65"/>
      <c r="T29" s="65"/>
      <c r="U29" s="65"/>
      <c r="V29" s="65"/>
      <c r="W29" s="65"/>
      <c r="X29" s="65"/>
      <c r="Y29" s="65"/>
      <c r="Z29" s="65"/>
    </row>
    <row r="30" spans="1:26" ht="15" customHeight="1" x14ac:dyDescent="0.25">
      <c r="A30" s="60"/>
      <c r="B30" s="61"/>
      <c r="C30" s="61"/>
      <c r="D30" s="60"/>
      <c r="E30" s="49"/>
      <c r="F30" s="60"/>
      <c r="G30" s="60"/>
      <c r="H30" s="60"/>
      <c r="I30" s="60"/>
      <c r="J30" s="60"/>
      <c r="K30" s="60"/>
      <c r="L30" s="60"/>
      <c r="M30" s="60"/>
      <c r="N30" s="60"/>
      <c r="O30" s="60"/>
      <c r="P30" s="49"/>
      <c r="Q30" s="65"/>
      <c r="R30" s="65"/>
      <c r="S30" s="65"/>
      <c r="T30" s="65"/>
      <c r="U30" s="65"/>
      <c r="V30" s="65"/>
      <c r="W30" s="65"/>
      <c r="X30" s="65"/>
      <c r="Y30" s="65"/>
      <c r="Z30" s="65"/>
    </row>
    <row r="31" spans="1:26" ht="15" customHeight="1" x14ac:dyDescent="0.25">
      <c r="A31" s="60"/>
      <c r="B31" s="61"/>
      <c r="C31" s="61"/>
      <c r="D31" s="60"/>
      <c r="E31" s="49"/>
      <c r="F31" s="60"/>
      <c r="G31" s="60"/>
      <c r="H31" s="60"/>
      <c r="I31" s="60"/>
      <c r="J31" s="60"/>
      <c r="K31" s="60"/>
      <c r="L31" s="60"/>
      <c r="M31" s="60"/>
      <c r="N31" s="60"/>
      <c r="O31" s="60"/>
      <c r="P31" s="49"/>
      <c r="Q31" s="65"/>
      <c r="R31" s="65"/>
      <c r="S31" s="65"/>
      <c r="T31" s="65"/>
      <c r="U31" s="65"/>
      <c r="V31" s="65"/>
      <c r="W31" s="65"/>
      <c r="X31" s="65"/>
      <c r="Y31" s="65"/>
      <c r="Z31" s="65"/>
    </row>
    <row r="32" spans="1:26" ht="15" customHeight="1" x14ac:dyDescent="0.25">
      <c r="A32" s="60"/>
      <c r="B32" s="61"/>
      <c r="C32" s="61"/>
      <c r="D32" s="60"/>
      <c r="E32" s="49"/>
      <c r="F32" s="60"/>
      <c r="G32" s="60"/>
      <c r="H32" s="60"/>
      <c r="I32" s="60"/>
      <c r="J32" s="60"/>
      <c r="K32" s="60"/>
      <c r="L32" s="60"/>
      <c r="M32" s="60"/>
      <c r="N32" s="60"/>
      <c r="O32" s="60"/>
      <c r="P32" s="49"/>
      <c r="Q32" s="65"/>
      <c r="R32" s="65"/>
      <c r="S32" s="65"/>
      <c r="T32" s="65"/>
      <c r="U32" s="65"/>
      <c r="V32" s="65"/>
      <c r="W32" s="65"/>
      <c r="X32" s="65"/>
      <c r="Y32" s="65"/>
      <c r="Z32" s="65"/>
    </row>
    <row r="33" spans="1:49" ht="15" customHeight="1" x14ac:dyDescent="0.25">
      <c r="A33" s="60"/>
      <c r="B33" s="61"/>
      <c r="C33" s="61"/>
      <c r="D33" s="60"/>
      <c r="E33" s="49"/>
      <c r="F33" s="60"/>
      <c r="G33" s="60"/>
      <c r="H33" s="60"/>
      <c r="I33" s="60"/>
      <c r="J33" s="60"/>
      <c r="K33" s="60"/>
      <c r="L33" s="60"/>
      <c r="M33" s="60"/>
      <c r="N33" s="60"/>
      <c r="O33" s="60"/>
      <c r="P33" s="49"/>
      <c r="Q33" s="65"/>
      <c r="R33" s="65"/>
      <c r="S33" s="65"/>
      <c r="T33" s="65"/>
      <c r="U33" s="65"/>
      <c r="V33" s="65"/>
      <c r="W33" s="65"/>
      <c r="X33" s="65"/>
      <c r="Y33" s="65"/>
      <c r="Z33" s="65"/>
    </row>
    <row r="34" spans="1:49" ht="15" customHeight="1" x14ac:dyDescent="0.25">
      <c r="A34" s="60"/>
      <c r="B34" s="61"/>
      <c r="C34" s="61"/>
      <c r="D34" s="60"/>
      <c r="E34" s="49"/>
      <c r="F34" s="60"/>
      <c r="G34" s="60"/>
      <c r="H34" s="60"/>
      <c r="I34" s="60"/>
      <c r="J34" s="60"/>
      <c r="K34" s="60"/>
      <c r="L34" s="60"/>
      <c r="M34" s="60"/>
      <c r="N34" s="60"/>
      <c r="O34" s="60"/>
      <c r="P34" s="49"/>
      <c r="Q34" s="65"/>
      <c r="R34" s="65"/>
      <c r="S34" s="65"/>
      <c r="T34" s="65"/>
      <c r="U34" s="65"/>
      <c r="V34" s="65"/>
      <c r="W34" s="65"/>
      <c r="X34" s="65"/>
      <c r="Y34" s="65"/>
      <c r="Z34" s="65"/>
    </row>
    <row r="35" spans="1:49" ht="15" customHeight="1" x14ac:dyDescent="0.25">
      <c r="A35" s="60"/>
      <c r="B35" s="61"/>
      <c r="C35" s="61"/>
      <c r="D35" s="60"/>
      <c r="E35" s="49"/>
      <c r="F35" s="60"/>
      <c r="G35" s="60"/>
      <c r="H35" s="60"/>
      <c r="I35" s="60"/>
      <c r="J35" s="60"/>
      <c r="K35" s="60"/>
      <c r="L35" s="60"/>
      <c r="M35" s="60"/>
      <c r="N35" s="60"/>
      <c r="O35" s="60"/>
      <c r="P35" s="49"/>
      <c r="Q35" s="65"/>
      <c r="R35" s="65"/>
      <c r="S35" s="65"/>
      <c r="T35" s="65"/>
      <c r="U35" s="65"/>
      <c r="V35" s="65"/>
      <c r="W35" s="65"/>
      <c r="X35" s="65"/>
      <c r="Y35" s="65"/>
      <c r="Z35" s="65"/>
    </row>
    <row r="36" spans="1:49" ht="15" customHeight="1" x14ac:dyDescent="0.25">
      <c r="A36" s="60"/>
      <c r="B36" s="61"/>
      <c r="C36" s="61"/>
      <c r="D36" s="60"/>
      <c r="E36" s="49"/>
      <c r="F36" s="60"/>
      <c r="G36" s="60"/>
      <c r="H36" s="60"/>
      <c r="I36" s="60"/>
      <c r="J36" s="60"/>
      <c r="K36" s="60"/>
      <c r="L36" s="60"/>
      <c r="M36" s="60"/>
      <c r="N36" s="60"/>
      <c r="O36" s="60"/>
      <c r="P36" s="49"/>
      <c r="Q36" s="65"/>
      <c r="R36" s="65"/>
      <c r="S36" s="65"/>
      <c r="T36" s="65"/>
      <c r="U36" s="65"/>
      <c r="V36" s="65"/>
      <c r="W36" s="65"/>
      <c r="X36" s="65"/>
      <c r="Y36" s="65"/>
      <c r="Z36" s="65"/>
    </row>
    <row r="37" spans="1:49" ht="15" customHeight="1" x14ac:dyDescent="0.25">
      <c r="A37" s="60"/>
      <c r="B37" s="61"/>
      <c r="C37" s="61"/>
      <c r="D37" s="60"/>
      <c r="E37" s="49"/>
      <c r="F37" s="60"/>
      <c r="G37" s="60"/>
      <c r="H37" s="60"/>
      <c r="I37" s="60"/>
      <c r="J37" s="60"/>
      <c r="K37" s="60"/>
      <c r="L37" s="60"/>
      <c r="M37" s="60"/>
      <c r="N37" s="60"/>
      <c r="O37" s="60"/>
      <c r="P37" s="49"/>
      <c r="Q37" s="65"/>
      <c r="R37" s="65"/>
      <c r="S37" s="65"/>
      <c r="T37" s="65"/>
      <c r="U37" s="65"/>
      <c r="V37" s="65"/>
      <c r="W37" s="65"/>
      <c r="X37" s="65"/>
      <c r="Y37" s="65"/>
      <c r="Z37" s="65"/>
    </row>
    <row r="38" spans="1:49" ht="15" customHeight="1" x14ac:dyDescent="0.25">
      <c r="A38" s="60"/>
      <c r="B38" s="61"/>
      <c r="C38" s="61"/>
      <c r="D38" s="60"/>
      <c r="E38" s="49"/>
      <c r="F38" s="60"/>
      <c r="G38" s="60"/>
      <c r="H38" s="60"/>
      <c r="I38" s="60"/>
      <c r="J38" s="60"/>
      <c r="K38" s="60"/>
      <c r="L38" s="60"/>
      <c r="M38" s="60"/>
      <c r="N38" s="60"/>
      <c r="O38" s="60"/>
      <c r="P38" s="49"/>
      <c r="Q38" s="65"/>
      <c r="R38" s="65"/>
      <c r="S38" s="65"/>
      <c r="T38" s="65"/>
      <c r="U38" s="65"/>
      <c r="V38" s="65"/>
      <c r="W38" s="65"/>
      <c r="X38" s="65"/>
      <c r="Y38" s="65"/>
      <c r="Z38" s="65"/>
    </row>
    <row r="39" spans="1:49" ht="15" customHeight="1" x14ac:dyDescent="0.25">
      <c r="A39" s="60"/>
      <c r="B39" s="61"/>
      <c r="C39" s="61"/>
      <c r="D39" s="60"/>
      <c r="E39" s="49"/>
      <c r="F39" s="60"/>
      <c r="G39" s="60"/>
      <c r="H39" s="60"/>
      <c r="I39" s="60"/>
      <c r="J39" s="60"/>
      <c r="K39" s="60"/>
      <c r="L39" s="60"/>
      <c r="M39" s="60"/>
      <c r="N39" s="60"/>
      <c r="O39" s="60"/>
      <c r="P39" s="49"/>
      <c r="Q39" s="65"/>
      <c r="R39" s="65"/>
      <c r="S39" s="65"/>
      <c r="T39" s="65"/>
      <c r="U39" s="65"/>
      <c r="V39" s="65"/>
      <c r="W39" s="65"/>
      <c r="X39" s="65"/>
      <c r="Y39" s="65"/>
      <c r="Z39" s="65"/>
    </row>
    <row r="40" spans="1:49" ht="15" customHeight="1" x14ac:dyDescent="0.25">
      <c r="A40" s="60"/>
      <c r="B40" s="61"/>
      <c r="C40" s="61"/>
      <c r="D40" s="60"/>
      <c r="E40" s="49"/>
      <c r="F40" s="60"/>
      <c r="G40" s="60"/>
      <c r="H40" s="60"/>
      <c r="I40" s="60"/>
      <c r="J40" s="60"/>
      <c r="K40" s="60"/>
      <c r="L40" s="60"/>
      <c r="M40" s="60"/>
      <c r="N40" s="60"/>
      <c r="O40" s="60"/>
      <c r="P40" s="49"/>
      <c r="Q40" s="65"/>
      <c r="R40" s="65"/>
      <c r="S40" s="65"/>
      <c r="T40" s="65"/>
      <c r="U40" s="65"/>
      <c r="V40" s="65"/>
      <c r="W40" s="65"/>
      <c r="X40" s="65"/>
      <c r="Y40" s="65"/>
      <c r="Z40" s="65"/>
    </row>
    <row r="41" spans="1:49" ht="15" customHeight="1" x14ac:dyDescent="0.25">
      <c r="A41" s="60"/>
      <c r="B41" s="61"/>
      <c r="C41" s="61"/>
      <c r="D41" s="60"/>
      <c r="E41" s="49"/>
      <c r="F41" s="60"/>
      <c r="G41" s="60"/>
      <c r="H41" s="60"/>
      <c r="I41" s="60"/>
      <c r="J41" s="60"/>
      <c r="K41" s="60"/>
      <c r="L41" s="60"/>
      <c r="M41" s="60"/>
      <c r="N41" s="60"/>
      <c r="O41" s="60"/>
      <c r="P41" s="49"/>
      <c r="Q41" s="65"/>
      <c r="R41" s="65"/>
      <c r="S41" s="65"/>
      <c r="T41" s="65"/>
      <c r="U41" s="65"/>
      <c r="V41" s="65"/>
      <c r="W41" s="65"/>
      <c r="X41" s="65"/>
      <c r="Y41" s="65"/>
      <c r="Z41" s="65"/>
    </row>
    <row r="42" spans="1:49" ht="15" customHeight="1" x14ac:dyDescent="0.25">
      <c r="A42" s="60"/>
      <c r="B42" s="61"/>
      <c r="C42" s="61"/>
      <c r="D42" s="60"/>
      <c r="E42" s="49"/>
      <c r="F42" s="60"/>
      <c r="G42" s="60"/>
      <c r="H42" s="60"/>
      <c r="I42" s="60"/>
      <c r="J42" s="60"/>
      <c r="K42" s="60"/>
      <c r="L42" s="60"/>
      <c r="M42" s="60"/>
      <c r="N42" s="60"/>
      <c r="O42" s="60"/>
      <c r="P42" s="49"/>
      <c r="Q42" s="65"/>
      <c r="R42" s="65"/>
      <c r="S42" s="65"/>
      <c r="T42" s="65"/>
      <c r="U42" s="65"/>
      <c r="V42" s="65"/>
      <c r="W42" s="65"/>
      <c r="X42" s="65"/>
      <c r="Y42" s="65"/>
      <c r="Z42" s="65"/>
    </row>
    <row r="44" spans="1:49" s="46" customFormat="1" ht="15" customHeight="1" x14ac:dyDescent="0.25">
      <c r="A44" s="47" t="s">
        <v>2056</v>
      </c>
    </row>
    <row r="45" spans="1:49" ht="15" customHeight="1" x14ac:dyDescent="0.25">
      <c r="A45" s="119" t="s">
        <v>2006</v>
      </c>
      <c r="B45" s="119" t="s">
        <v>2007</v>
      </c>
      <c r="C45" s="119" t="s">
        <v>2008</v>
      </c>
      <c r="D45" s="119" t="s">
        <v>2057</v>
      </c>
      <c r="E45" s="119"/>
      <c r="F45" s="119"/>
      <c r="G45" s="119" t="s">
        <v>2058</v>
      </c>
      <c r="H45" s="119"/>
      <c r="I45" s="119"/>
      <c r="J45" s="67"/>
      <c r="K45" s="119" t="s">
        <v>2059</v>
      </c>
      <c r="L45" s="119"/>
      <c r="M45" s="119"/>
      <c r="N45" s="119"/>
      <c r="O45" s="119" t="s">
        <v>2060</v>
      </c>
      <c r="P45" s="119"/>
      <c r="Q45" s="119"/>
      <c r="R45" s="119"/>
      <c r="S45" s="119"/>
      <c r="T45" s="119"/>
      <c r="U45" s="119"/>
      <c r="V45" s="119"/>
      <c r="W45" s="119"/>
      <c r="X45" s="119"/>
      <c r="Y45" s="119"/>
      <c r="Z45" s="119"/>
      <c r="AA45" s="119"/>
      <c r="AB45" s="119"/>
      <c r="AC45" s="119"/>
      <c r="AD45" s="119"/>
      <c r="AE45" s="67"/>
      <c r="AF45" s="119" t="s">
        <v>2061</v>
      </c>
      <c r="AG45" s="119"/>
      <c r="AH45" s="119"/>
      <c r="AI45" s="119"/>
      <c r="AJ45" s="119"/>
      <c r="AK45" s="119"/>
      <c r="AL45" s="119"/>
      <c r="AM45" s="119"/>
      <c r="AN45" s="119"/>
      <c r="AO45" s="119"/>
      <c r="AP45" s="119"/>
      <c r="AQ45" s="119"/>
      <c r="AR45" s="119"/>
      <c r="AS45" s="119"/>
      <c r="AT45" s="119"/>
      <c r="AU45" s="119"/>
      <c r="AV45" s="119"/>
      <c r="AW45" s="119"/>
    </row>
    <row r="46" spans="1:49" ht="15" customHeight="1" x14ac:dyDescent="0.25">
      <c r="A46" s="119"/>
      <c r="B46" s="119"/>
      <c r="C46" s="119"/>
      <c r="D46" s="119"/>
      <c r="E46" s="119"/>
      <c r="F46" s="119"/>
      <c r="G46" s="119"/>
      <c r="H46" s="119"/>
      <c r="I46" s="119"/>
      <c r="J46" s="67"/>
      <c r="K46" s="119"/>
      <c r="L46" s="119"/>
      <c r="M46" s="119"/>
      <c r="N46" s="119"/>
      <c r="O46" s="119" t="s">
        <v>2062</v>
      </c>
      <c r="P46" s="119"/>
      <c r="Q46" s="119"/>
      <c r="R46" s="119" t="s">
        <v>2063</v>
      </c>
      <c r="S46" s="119"/>
      <c r="T46" s="119"/>
      <c r="U46" s="119"/>
      <c r="V46" s="119" t="s">
        <v>2064</v>
      </c>
      <c r="W46" s="119"/>
      <c r="X46" s="119"/>
      <c r="Y46" s="119"/>
      <c r="Z46" s="119" t="s">
        <v>2065</v>
      </c>
      <c r="AA46" s="119"/>
      <c r="AB46" s="119"/>
      <c r="AC46" s="119"/>
      <c r="AD46" s="119"/>
      <c r="AE46" s="67"/>
      <c r="AF46" s="119" t="s">
        <v>2062</v>
      </c>
      <c r="AG46" s="119"/>
      <c r="AH46" s="119"/>
      <c r="AI46" s="119" t="s">
        <v>2066</v>
      </c>
      <c r="AJ46" s="119"/>
      <c r="AK46" s="119"/>
      <c r="AL46" s="119" t="s">
        <v>2067</v>
      </c>
      <c r="AM46" s="119"/>
      <c r="AN46" s="119"/>
      <c r="AO46" s="119"/>
      <c r="AP46" s="119" t="s">
        <v>2063</v>
      </c>
      <c r="AQ46" s="119"/>
      <c r="AR46" s="119"/>
      <c r="AS46" s="119"/>
      <c r="AT46" s="119" t="s">
        <v>2068</v>
      </c>
      <c r="AU46" s="119"/>
      <c r="AV46" s="119"/>
      <c r="AW46" s="119"/>
    </row>
    <row r="47" spans="1:49" ht="15" customHeight="1" x14ac:dyDescent="0.25">
      <c r="A47" s="120"/>
      <c r="B47" s="120"/>
      <c r="C47" s="120"/>
      <c r="D47" s="99" t="s">
        <v>2069</v>
      </c>
      <c r="E47" s="99" t="s">
        <v>2070</v>
      </c>
      <c r="F47" s="99" t="s">
        <v>2071</v>
      </c>
      <c r="G47" s="99" t="s">
        <v>2072</v>
      </c>
      <c r="H47" s="99" t="s">
        <v>2073</v>
      </c>
      <c r="I47" s="99" t="s">
        <v>2074</v>
      </c>
      <c r="J47" s="68"/>
      <c r="K47" s="99" t="s">
        <v>2075</v>
      </c>
      <c r="L47" s="99" t="s">
        <v>2076</v>
      </c>
      <c r="M47" s="99" t="s">
        <v>2077</v>
      </c>
      <c r="N47" s="99" t="s">
        <v>2078</v>
      </c>
      <c r="O47" s="99" t="s">
        <v>2079</v>
      </c>
      <c r="P47" s="99" t="s">
        <v>2080</v>
      </c>
      <c r="Q47" s="99" t="s">
        <v>2081</v>
      </c>
      <c r="R47" s="99" t="s">
        <v>2082</v>
      </c>
      <c r="S47" s="99" t="s">
        <v>2083</v>
      </c>
      <c r="T47" s="99" t="s">
        <v>2084</v>
      </c>
      <c r="U47" s="99" t="s">
        <v>2085</v>
      </c>
      <c r="V47" s="99" t="s">
        <v>2086</v>
      </c>
      <c r="W47" s="99" t="s">
        <v>2087</v>
      </c>
      <c r="X47" s="99" t="s">
        <v>2088</v>
      </c>
      <c r="Y47" s="99" t="s">
        <v>2089</v>
      </c>
      <c r="Z47" s="99" t="s">
        <v>2090</v>
      </c>
      <c r="AA47" s="99" t="s">
        <v>2091</v>
      </c>
      <c r="AB47" s="99" t="s">
        <v>2092</v>
      </c>
      <c r="AC47" s="99" t="s">
        <v>2034</v>
      </c>
      <c r="AD47" s="99" t="s">
        <v>2093</v>
      </c>
      <c r="AE47" s="68"/>
      <c r="AF47" s="99" t="s">
        <v>2079</v>
      </c>
      <c r="AG47" s="99" t="s">
        <v>2080</v>
      </c>
      <c r="AH47" s="99" t="s">
        <v>2081</v>
      </c>
      <c r="AI47" s="99" t="s">
        <v>2094</v>
      </c>
      <c r="AJ47" s="99" t="s">
        <v>2095</v>
      </c>
      <c r="AK47" s="99" t="s">
        <v>2096</v>
      </c>
      <c r="AL47" s="99" t="s">
        <v>2097</v>
      </c>
      <c r="AM47" s="99" t="s">
        <v>2098</v>
      </c>
      <c r="AN47" s="99" t="s">
        <v>2099</v>
      </c>
      <c r="AO47" s="99" t="s">
        <v>2100</v>
      </c>
      <c r="AP47" s="99" t="s">
        <v>2101</v>
      </c>
      <c r="AQ47" s="99" t="s">
        <v>2102</v>
      </c>
      <c r="AR47" s="99" t="s">
        <v>2103</v>
      </c>
      <c r="AS47" s="99" t="s">
        <v>2104</v>
      </c>
      <c r="AT47" s="99" t="s">
        <v>2105</v>
      </c>
      <c r="AU47" s="99" t="s">
        <v>2106</v>
      </c>
      <c r="AV47" s="99" t="s">
        <v>2107</v>
      </c>
      <c r="AW47" s="99" t="s">
        <v>2108</v>
      </c>
    </row>
    <row r="48" spans="1:49" ht="15" customHeight="1" x14ac:dyDescent="0.25">
      <c r="A48" s="121"/>
      <c r="B48" s="121"/>
      <c r="C48" s="121"/>
      <c r="D48" s="100" t="s">
        <v>2109</v>
      </c>
      <c r="E48" s="100" t="s">
        <v>2110</v>
      </c>
      <c r="F48" s="100" t="s">
        <v>2111</v>
      </c>
      <c r="G48" s="100" t="s">
        <v>2109</v>
      </c>
      <c r="H48" s="100" t="s">
        <v>2110</v>
      </c>
      <c r="I48" s="100" t="s">
        <v>2111</v>
      </c>
      <c r="J48" s="66"/>
      <c r="K48" s="100" t="s">
        <v>2123</v>
      </c>
      <c r="L48" s="100" t="s">
        <v>2124</v>
      </c>
      <c r="M48" s="100" t="s">
        <v>2125</v>
      </c>
      <c r="N48" s="100" t="s">
        <v>2126</v>
      </c>
      <c r="O48" s="100" t="s">
        <v>2139</v>
      </c>
      <c r="P48" s="100" t="s">
        <v>2140</v>
      </c>
      <c r="Q48" s="100" t="s">
        <v>2141</v>
      </c>
      <c r="R48" s="100" t="s">
        <v>2127</v>
      </c>
      <c r="S48" s="100" t="s">
        <v>2128</v>
      </c>
      <c r="T48" s="100" t="s">
        <v>2129</v>
      </c>
      <c r="U48" s="100" t="s">
        <v>2130</v>
      </c>
      <c r="V48" s="100" t="s">
        <v>2131</v>
      </c>
      <c r="W48" s="100" t="s">
        <v>2132</v>
      </c>
      <c r="X48" s="100" t="s">
        <v>2133</v>
      </c>
      <c r="Y48" s="100" t="s">
        <v>2134</v>
      </c>
      <c r="Z48" s="100" t="s">
        <v>2112</v>
      </c>
      <c r="AA48" s="100" t="s">
        <v>2113</v>
      </c>
      <c r="AB48" s="100" t="s">
        <v>2114</v>
      </c>
      <c r="AC48" s="100" t="s">
        <v>2115</v>
      </c>
      <c r="AD48" s="100" t="s">
        <v>2116</v>
      </c>
      <c r="AE48" s="66"/>
      <c r="AF48" s="100" t="s">
        <v>2139</v>
      </c>
      <c r="AG48" s="100" t="s">
        <v>2140</v>
      </c>
      <c r="AH48" s="100" t="s">
        <v>2141</v>
      </c>
      <c r="AI48" s="100" t="s">
        <v>2117</v>
      </c>
      <c r="AJ48" s="100" t="s">
        <v>2118</v>
      </c>
      <c r="AK48" s="100" t="s">
        <v>2119</v>
      </c>
      <c r="AL48" s="100" t="s">
        <v>2135</v>
      </c>
      <c r="AM48" s="100" t="s">
        <v>2136</v>
      </c>
      <c r="AN48" s="100" t="s">
        <v>2137</v>
      </c>
      <c r="AO48" s="100" t="s">
        <v>2138</v>
      </c>
      <c r="AP48" s="100" t="s">
        <v>2127</v>
      </c>
      <c r="AQ48" s="100" t="s">
        <v>2128</v>
      </c>
      <c r="AR48" s="100" t="s">
        <v>2129</v>
      </c>
      <c r="AS48" s="100" t="s">
        <v>2130</v>
      </c>
      <c r="AT48" s="100" t="s">
        <v>2112</v>
      </c>
      <c r="AU48" s="100" t="s">
        <v>2113</v>
      </c>
      <c r="AV48" s="100" t="s">
        <v>2120</v>
      </c>
      <c r="AW48" s="100" t="s">
        <v>2116</v>
      </c>
    </row>
    <row r="49" spans="1:49" ht="15" customHeight="1" x14ac:dyDescent="0.25">
      <c r="A49" s="71">
        <v>1</v>
      </c>
      <c r="B49" s="72"/>
      <c r="C49" s="75" t="s">
        <v>1092</v>
      </c>
      <c r="D49" s="69">
        <v>100</v>
      </c>
      <c r="E49" s="69">
        <v>63.698203437618282</v>
      </c>
      <c r="F49" s="69">
        <v>-8.4084770976134759</v>
      </c>
      <c r="G49" s="69">
        <v>100</v>
      </c>
      <c r="H49" s="69">
        <v>63.44812612154567</v>
      </c>
      <c r="I49" s="69">
        <v>-8.2990682718316382</v>
      </c>
      <c r="J49" s="70"/>
      <c r="K49" s="73">
        <v>-3.5000000000000001E-3</v>
      </c>
      <c r="L49" s="73"/>
      <c r="M49" s="73">
        <v>-2.5000000000000001E-2</v>
      </c>
      <c r="N49" s="73">
        <v>2.5000000000000001E-2</v>
      </c>
      <c r="O49" s="73">
        <v>-6.9796015888655839E-4</v>
      </c>
      <c r="P49" s="74">
        <v>1.7704049585007367E-6</v>
      </c>
      <c r="Q49" s="74">
        <v>6.664988704291066E-7</v>
      </c>
      <c r="R49" s="73">
        <v>-6.3703756316331234E-4</v>
      </c>
      <c r="S49" s="73"/>
      <c r="T49" s="73">
        <v>-5.7382405091220036E-4</v>
      </c>
      <c r="U49" s="73">
        <v>7.6085241754694961E-4</v>
      </c>
      <c r="V49" s="69">
        <v>-10.569354918804441</v>
      </c>
      <c r="W49" s="69"/>
      <c r="X49" s="69">
        <v>-114.76481018244006</v>
      </c>
      <c r="Y49" s="69">
        <v>152.17048350938992</v>
      </c>
      <c r="Z49" s="69">
        <v>0.83678333178596231</v>
      </c>
      <c r="AA49" s="69">
        <v>0.3689579030323567</v>
      </c>
      <c r="AB49" s="71" t="s">
        <v>2121</v>
      </c>
      <c r="AC49" s="69">
        <v>5.4941815088896613</v>
      </c>
      <c r="AD49" s="75" t="s">
        <v>1092</v>
      </c>
      <c r="AE49" s="70"/>
      <c r="AF49" s="73">
        <v>-3.8846952287178603E-3</v>
      </c>
      <c r="AG49" s="74">
        <v>1.1187553695880219E-5</v>
      </c>
      <c r="AH49" s="74">
        <v>4.2002554528293181E-6</v>
      </c>
      <c r="AI49" s="71" t="s">
        <v>2122</v>
      </c>
      <c r="AJ49" s="71" t="s">
        <v>294</v>
      </c>
      <c r="AK49" s="71" t="s">
        <v>611</v>
      </c>
      <c r="AL49" s="69">
        <v>2.6672220388992551</v>
      </c>
      <c r="AM49" s="69">
        <v>100.00000000231221</v>
      </c>
      <c r="AN49" s="69">
        <v>169.23024013926977</v>
      </c>
      <c r="AO49" s="69">
        <v>-22.135459170362125</v>
      </c>
      <c r="AP49" s="73">
        <v>-3.5000000000001219E-3</v>
      </c>
      <c r="AQ49" s="73"/>
      <c r="AR49" s="73">
        <v>-3.1011726446563063E-3</v>
      </c>
      <c r="AS49" s="73">
        <v>5.3318890071320903E-3</v>
      </c>
      <c r="AT49" s="69">
        <v>0.83682608212787202</v>
      </c>
      <c r="AU49" s="69">
        <v>0.32507795637102738</v>
      </c>
      <c r="AV49" s="69">
        <v>2.6672220388992551</v>
      </c>
      <c r="AW49" s="75" t="s">
        <v>1092</v>
      </c>
    </row>
    <row r="50" spans="1:49" ht="15" customHeight="1" x14ac:dyDescent="0.25">
      <c r="A50" s="71"/>
      <c r="B50" s="72"/>
      <c r="C50" s="71"/>
      <c r="D50" s="69"/>
      <c r="E50" s="69"/>
      <c r="F50" s="69"/>
      <c r="G50" s="69"/>
      <c r="H50" s="69"/>
      <c r="I50" s="69"/>
      <c r="J50" s="70"/>
      <c r="K50" s="73"/>
      <c r="L50" s="73"/>
      <c r="M50" s="73"/>
      <c r="N50" s="73"/>
      <c r="O50" s="73"/>
      <c r="P50" s="74"/>
      <c r="Q50" s="74"/>
      <c r="R50" s="73"/>
      <c r="S50" s="73"/>
      <c r="T50" s="73"/>
      <c r="U50" s="73"/>
      <c r="V50" s="69"/>
      <c r="W50" s="69"/>
      <c r="X50" s="69"/>
      <c r="Y50" s="69"/>
      <c r="Z50" s="69"/>
      <c r="AA50" s="69"/>
      <c r="AB50" s="71"/>
      <c r="AC50" s="69"/>
      <c r="AD50" s="71"/>
      <c r="AE50" s="70"/>
      <c r="AF50" s="73"/>
      <c r="AG50" s="74"/>
      <c r="AH50" s="74"/>
      <c r="AI50" s="71"/>
      <c r="AJ50" s="71"/>
      <c r="AK50" s="71"/>
      <c r="AL50" s="69"/>
      <c r="AM50" s="69"/>
      <c r="AN50" s="69"/>
      <c r="AO50" s="69"/>
      <c r="AP50" s="73"/>
      <c r="AQ50" s="73"/>
      <c r="AR50" s="73"/>
      <c r="AS50" s="73"/>
      <c r="AT50" s="69"/>
      <c r="AU50" s="69"/>
      <c r="AV50" s="69"/>
      <c r="AW50" s="71"/>
    </row>
    <row r="51" spans="1:49" ht="15" customHeight="1" x14ac:dyDescent="0.25">
      <c r="A51" s="71"/>
      <c r="B51" s="72"/>
      <c r="C51" s="71"/>
      <c r="D51" s="69"/>
      <c r="E51" s="69"/>
      <c r="F51" s="69"/>
      <c r="G51" s="69"/>
      <c r="H51" s="69"/>
      <c r="I51" s="69"/>
      <c r="J51" s="70"/>
      <c r="K51" s="73"/>
      <c r="L51" s="73"/>
      <c r="M51" s="73"/>
      <c r="N51" s="73"/>
      <c r="O51" s="73"/>
      <c r="P51" s="74"/>
      <c r="Q51" s="74"/>
      <c r="R51" s="73"/>
      <c r="S51" s="73"/>
      <c r="T51" s="73"/>
      <c r="U51" s="73"/>
      <c r="V51" s="69"/>
      <c r="W51" s="69"/>
      <c r="X51" s="69"/>
      <c r="Y51" s="69"/>
      <c r="Z51" s="69"/>
      <c r="AA51" s="69"/>
      <c r="AB51" s="71"/>
      <c r="AC51" s="69"/>
      <c r="AD51" s="71"/>
      <c r="AE51" s="70"/>
      <c r="AF51" s="73"/>
      <c r="AG51" s="74"/>
      <c r="AH51" s="74"/>
      <c r="AI51" s="71"/>
      <c r="AJ51" s="71"/>
      <c r="AK51" s="71"/>
      <c r="AL51" s="69"/>
      <c r="AM51" s="69"/>
      <c r="AN51" s="69"/>
      <c r="AO51" s="69"/>
      <c r="AP51" s="73"/>
      <c r="AQ51" s="73"/>
      <c r="AR51" s="73"/>
      <c r="AS51" s="73"/>
      <c r="AT51" s="69"/>
      <c r="AU51" s="69"/>
      <c r="AV51" s="69"/>
      <c r="AW51" s="71"/>
    </row>
    <row r="52" spans="1:49" ht="15" customHeight="1" x14ac:dyDescent="0.25">
      <c r="A52" s="71"/>
      <c r="B52" s="72"/>
      <c r="C52" s="71"/>
      <c r="D52" s="69"/>
      <c r="E52" s="69"/>
      <c r="F52" s="69"/>
      <c r="G52" s="69"/>
      <c r="H52" s="69"/>
      <c r="I52" s="69"/>
      <c r="J52" s="70"/>
      <c r="K52" s="73"/>
      <c r="L52" s="73"/>
      <c r="M52" s="73"/>
      <c r="N52" s="73"/>
      <c r="O52" s="73"/>
      <c r="P52" s="74"/>
      <c r="Q52" s="74"/>
      <c r="R52" s="73"/>
      <c r="S52" s="73"/>
      <c r="T52" s="73"/>
      <c r="U52" s="73"/>
      <c r="V52" s="69"/>
      <c r="W52" s="69"/>
      <c r="X52" s="69"/>
      <c r="Y52" s="69"/>
      <c r="Z52" s="69"/>
      <c r="AA52" s="69"/>
      <c r="AB52" s="71"/>
      <c r="AC52" s="69"/>
      <c r="AD52" s="71"/>
      <c r="AE52" s="70"/>
      <c r="AF52" s="73"/>
      <c r="AG52" s="74"/>
      <c r="AH52" s="74"/>
      <c r="AI52" s="71"/>
      <c r="AJ52" s="71"/>
      <c r="AK52" s="71"/>
      <c r="AL52" s="69"/>
      <c r="AM52" s="69"/>
      <c r="AN52" s="69"/>
      <c r="AO52" s="69"/>
      <c r="AP52" s="73"/>
      <c r="AQ52" s="73"/>
      <c r="AR52" s="73"/>
      <c r="AS52" s="73"/>
      <c r="AT52" s="69"/>
      <c r="AU52" s="69"/>
      <c r="AV52" s="69"/>
      <c r="AW52" s="71"/>
    </row>
    <row r="53" spans="1:49" ht="15" customHeight="1" x14ac:dyDescent="0.25">
      <c r="A53" s="71"/>
      <c r="B53" s="72"/>
      <c r="C53" s="71"/>
      <c r="D53" s="69"/>
      <c r="E53" s="69"/>
      <c r="F53" s="69"/>
      <c r="G53" s="69"/>
      <c r="H53" s="69"/>
      <c r="I53" s="69"/>
      <c r="J53" s="70"/>
      <c r="K53" s="73"/>
      <c r="L53" s="73"/>
      <c r="M53" s="73"/>
      <c r="N53" s="73"/>
      <c r="O53" s="73"/>
      <c r="P53" s="74"/>
      <c r="Q53" s="74"/>
      <c r="R53" s="73"/>
      <c r="S53" s="73"/>
      <c r="T53" s="73"/>
      <c r="U53" s="73"/>
      <c r="V53" s="69"/>
      <c r="W53" s="69"/>
      <c r="X53" s="69"/>
      <c r="Y53" s="69"/>
      <c r="Z53" s="69"/>
      <c r="AA53" s="69"/>
      <c r="AB53" s="71"/>
      <c r="AC53" s="69"/>
      <c r="AD53" s="71"/>
      <c r="AE53" s="70"/>
      <c r="AF53" s="73"/>
      <c r="AG53" s="74"/>
      <c r="AH53" s="74"/>
      <c r="AI53" s="71"/>
      <c r="AJ53" s="71"/>
      <c r="AK53" s="71"/>
      <c r="AL53" s="69"/>
      <c r="AM53" s="69"/>
      <c r="AN53" s="69"/>
      <c r="AO53" s="69"/>
      <c r="AP53" s="73"/>
      <c r="AQ53" s="73"/>
      <c r="AR53" s="73"/>
      <c r="AS53" s="73"/>
      <c r="AT53" s="69"/>
      <c r="AU53" s="69"/>
      <c r="AV53" s="69"/>
      <c r="AW53" s="71"/>
    </row>
    <row r="54" spans="1:49" ht="15" customHeight="1" x14ac:dyDescent="0.25">
      <c r="A54" s="71"/>
      <c r="B54" s="72"/>
      <c r="C54" s="71"/>
      <c r="D54" s="69"/>
      <c r="E54" s="69"/>
      <c r="F54" s="69"/>
      <c r="G54" s="69"/>
      <c r="H54" s="69"/>
      <c r="I54" s="69"/>
      <c r="J54" s="70"/>
      <c r="K54" s="73"/>
      <c r="L54" s="73"/>
      <c r="M54" s="73"/>
      <c r="N54" s="73"/>
      <c r="O54" s="73"/>
      <c r="P54" s="74"/>
      <c r="Q54" s="74"/>
      <c r="R54" s="73"/>
      <c r="S54" s="73"/>
      <c r="T54" s="73"/>
      <c r="U54" s="73"/>
      <c r="V54" s="69"/>
      <c r="W54" s="69"/>
      <c r="X54" s="69"/>
      <c r="Y54" s="69"/>
      <c r="Z54" s="69"/>
      <c r="AA54" s="69"/>
      <c r="AB54" s="71"/>
      <c r="AC54" s="69"/>
      <c r="AD54" s="71"/>
      <c r="AE54" s="70"/>
      <c r="AF54" s="73"/>
      <c r="AG54" s="74"/>
      <c r="AH54" s="74"/>
      <c r="AI54" s="71"/>
      <c r="AJ54" s="71"/>
      <c r="AK54" s="71"/>
      <c r="AL54" s="69"/>
      <c r="AM54" s="69"/>
      <c r="AN54" s="69"/>
      <c r="AO54" s="69"/>
      <c r="AP54" s="73"/>
      <c r="AQ54" s="73"/>
      <c r="AR54" s="73"/>
      <c r="AS54" s="73"/>
      <c r="AT54" s="69"/>
      <c r="AU54" s="69"/>
      <c r="AV54" s="69"/>
      <c r="AW54" s="71"/>
    </row>
    <row r="55" spans="1:49" ht="15" customHeight="1" x14ac:dyDescent="0.25">
      <c r="A55" s="71"/>
      <c r="B55" s="72"/>
      <c r="C55" s="71"/>
      <c r="D55" s="69"/>
      <c r="E55" s="69"/>
      <c r="F55" s="69"/>
      <c r="G55" s="69"/>
      <c r="H55" s="69"/>
      <c r="I55" s="69"/>
      <c r="J55" s="70"/>
      <c r="K55" s="73"/>
      <c r="L55" s="73"/>
      <c r="M55" s="73"/>
      <c r="N55" s="73"/>
      <c r="O55" s="73"/>
      <c r="P55" s="74"/>
      <c r="Q55" s="74"/>
      <c r="R55" s="73"/>
      <c r="S55" s="73"/>
      <c r="T55" s="73"/>
      <c r="U55" s="73"/>
      <c r="V55" s="69"/>
      <c r="W55" s="69"/>
      <c r="X55" s="69"/>
      <c r="Y55" s="69"/>
      <c r="Z55" s="69"/>
      <c r="AA55" s="69"/>
      <c r="AB55" s="71"/>
      <c r="AC55" s="69"/>
      <c r="AD55" s="71"/>
      <c r="AE55" s="70"/>
      <c r="AF55" s="73"/>
      <c r="AG55" s="74"/>
      <c r="AH55" s="74"/>
      <c r="AI55" s="71"/>
      <c r="AJ55" s="71"/>
      <c r="AK55" s="71"/>
      <c r="AL55" s="69"/>
      <c r="AM55" s="69"/>
      <c r="AN55" s="69"/>
      <c r="AO55" s="69"/>
      <c r="AP55" s="73"/>
      <c r="AQ55" s="73"/>
      <c r="AR55" s="73"/>
      <c r="AS55" s="73"/>
      <c r="AT55" s="69"/>
      <c r="AU55" s="69"/>
      <c r="AV55" s="69"/>
      <c r="AW55" s="71"/>
    </row>
    <row r="56" spans="1:49" ht="15" customHeight="1" x14ac:dyDescent="0.25">
      <c r="A56" s="71"/>
      <c r="B56" s="72"/>
      <c r="C56" s="71"/>
      <c r="D56" s="69"/>
      <c r="E56" s="69"/>
      <c r="F56" s="69"/>
      <c r="G56" s="69"/>
      <c r="H56" s="69"/>
      <c r="I56" s="69"/>
      <c r="J56" s="70"/>
      <c r="K56" s="73"/>
      <c r="L56" s="73"/>
      <c r="M56" s="73"/>
      <c r="N56" s="73"/>
      <c r="O56" s="73"/>
      <c r="P56" s="74"/>
      <c r="Q56" s="74"/>
      <c r="R56" s="73"/>
      <c r="S56" s="73"/>
      <c r="T56" s="73"/>
      <c r="U56" s="73"/>
      <c r="V56" s="69"/>
      <c r="W56" s="69"/>
      <c r="X56" s="69"/>
      <c r="Y56" s="69"/>
      <c r="Z56" s="69"/>
      <c r="AA56" s="69"/>
      <c r="AB56" s="71"/>
      <c r="AC56" s="69"/>
      <c r="AD56" s="71"/>
      <c r="AE56" s="70"/>
      <c r="AF56" s="73"/>
      <c r="AG56" s="74"/>
      <c r="AH56" s="74"/>
      <c r="AI56" s="71"/>
      <c r="AJ56" s="71"/>
      <c r="AK56" s="71"/>
      <c r="AL56" s="69"/>
      <c r="AM56" s="69"/>
      <c r="AN56" s="69"/>
      <c r="AO56" s="69"/>
      <c r="AP56" s="73"/>
      <c r="AQ56" s="73"/>
      <c r="AR56" s="73"/>
      <c r="AS56" s="73"/>
      <c r="AT56" s="69"/>
      <c r="AU56" s="69"/>
      <c r="AV56" s="69"/>
      <c r="AW56" s="71"/>
    </row>
    <row r="57" spans="1:49" ht="15" customHeight="1" x14ac:dyDescent="0.25">
      <c r="A57" s="71"/>
      <c r="B57" s="72"/>
      <c r="C57" s="71"/>
      <c r="D57" s="69"/>
      <c r="E57" s="69"/>
      <c r="F57" s="69"/>
      <c r="G57" s="69"/>
      <c r="H57" s="69"/>
      <c r="I57" s="69"/>
      <c r="J57" s="70"/>
      <c r="K57" s="73"/>
      <c r="L57" s="73"/>
      <c r="M57" s="73"/>
      <c r="N57" s="73"/>
      <c r="O57" s="73"/>
      <c r="P57" s="74"/>
      <c r="Q57" s="74"/>
      <c r="R57" s="73"/>
      <c r="S57" s="73"/>
      <c r="T57" s="73"/>
      <c r="U57" s="73"/>
      <c r="V57" s="69"/>
      <c r="W57" s="69"/>
      <c r="X57" s="69"/>
      <c r="Y57" s="69"/>
      <c r="Z57" s="69"/>
      <c r="AA57" s="69"/>
      <c r="AB57" s="71"/>
      <c r="AC57" s="69"/>
      <c r="AD57" s="71"/>
      <c r="AE57" s="70"/>
      <c r="AF57" s="73"/>
      <c r="AG57" s="74"/>
      <c r="AH57" s="74"/>
      <c r="AI57" s="71"/>
      <c r="AJ57" s="71"/>
      <c r="AK57" s="71"/>
      <c r="AL57" s="69"/>
      <c r="AM57" s="69"/>
      <c r="AN57" s="69"/>
      <c r="AO57" s="69"/>
      <c r="AP57" s="73"/>
      <c r="AQ57" s="73"/>
      <c r="AR57" s="73"/>
      <c r="AS57" s="73"/>
      <c r="AT57" s="69"/>
      <c r="AU57" s="69"/>
      <c r="AV57" s="69"/>
      <c r="AW57" s="71"/>
    </row>
    <row r="58" spans="1:49" ht="15" customHeight="1" x14ac:dyDescent="0.25">
      <c r="A58" s="71"/>
      <c r="B58" s="72"/>
      <c r="C58" s="71"/>
      <c r="D58" s="69"/>
      <c r="E58" s="69"/>
      <c r="F58" s="69"/>
      <c r="G58" s="69"/>
      <c r="H58" s="69"/>
      <c r="I58" s="69"/>
      <c r="J58" s="70"/>
      <c r="K58" s="73"/>
      <c r="L58" s="73"/>
      <c r="M58" s="73"/>
      <c r="N58" s="73"/>
      <c r="O58" s="73"/>
      <c r="P58" s="74"/>
      <c r="Q58" s="74"/>
      <c r="R58" s="73"/>
      <c r="S58" s="73"/>
      <c r="T58" s="73"/>
      <c r="U58" s="73"/>
      <c r="V58" s="69"/>
      <c r="W58" s="69"/>
      <c r="X58" s="69"/>
      <c r="Y58" s="69"/>
      <c r="Z58" s="69"/>
      <c r="AA58" s="69"/>
      <c r="AB58" s="71"/>
      <c r="AC58" s="69"/>
      <c r="AD58" s="71"/>
      <c r="AE58" s="70"/>
      <c r="AF58" s="73"/>
      <c r="AG58" s="74"/>
      <c r="AH58" s="74"/>
      <c r="AI58" s="71"/>
      <c r="AJ58" s="71"/>
      <c r="AK58" s="71"/>
      <c r="AL58" s="69"/>
      <c r="AM58" s="69"/>
      <c r="AN58" s="69"/>
      <c r="AO58" s="69"/>
      <c r="AP58" s="73"/>
      <c r="AQ58" s="73"/>
      <c r="AR58" s="73"/>
      <c r="AS58" s="73"/>
      <c r="AT58" s="69"/>
      <c r="AU58" s="69"/>
      <c r="AV58" s="69"/>
      <c r="AW58" s="71"/>
    </row>
    <row r="59" spans="1:49" ht="15" customHeight="1" x14ac:dyDescent="0.25">
      <c r="A59" s="71"/>
      <c r="B59" s="72"/>
      <c r="C59" s="71"/>
      <c r="D59" s="69"/>
      <c r="E59" s="69"/>
      <c r="F59" s="69"/>
      <c r="G59" s="69"/>
      <c r="H59" s="69"/>
      <c r="I59" s="69"/>
      <c r="J59" s="70"/>
      <c r="K59" s="73"/>
      <c r="L59" s="73"/>
      <c r="M59" s="73"/>
      <c r="N59" s="73"/>
      <c r="O59" s="73"/>
      <c r="P59" s="74"/>
      <c r="Q59" s="74"/>
      <c r="R59" s="73"/>
      <c r="S59" s="73"/>
      <c r="T59" s="73"/>
      <c r="U59" s="73"/>
      <c r="V59" s="69"/>
      <c r="W59" s="69"/>
      <c r="X59" s="69"/>
      <c r="Y59" s="69"/>
      <c r="Z59" s="69"/>
      <c r="AA59" s="69"/>
      <c r="AB59" s="71"/>
      <c r="AC59" s="69"/>
      <c r="AD59" s="71"/>
      <c r="AE59" s="70"/>
      <c r="AF59" s="73"/>
      <c r="AG59" s="74"/>
      <c r="AH59" s="74"/>
      <c r="AI59" s="71"/>
      <c r="AJ59" s="71"/>
      <c r="AK59" s="71"/>
      <c r="AL59" s="69"/>
      <c r="AM59" s="69"/>
      <c r="AN59" s="69"/>
      <c r="AO59" s="69"/>
      <c r="AP59" s="73"/>
      <c r="AQ59" s="73"/>
      <c r="AR59" s="73"/>
      <c r="AS59" s="73"/>
      <c r="AT59" s="69"/>
      <c r="AU59" s="69"/>
      <c r="AV59" s="69"/>
      <c r="AW59" s="71"/>
    </row>
    <row r="60" spans="1:49" ht="15" customHeight="1" x14ac:dyDescent="0.25">
      <c r="A60" s="71"/>
      <c r="B60" s="72"/>
      <c r="C60" s="71"/>
      <c r="D60" s="69"/>
      <c r="E60" s="69"/>
      <c r="F60" s="69"/>
      <c r="G60" s="69"/>
      <c r="H60" s="69"/>
      <c r="I60" s="69"/>
      <c r="J60" s="70"/>
      <c r="K60" s="73"/>
      <c r="L60" s="73"/>
      <c r="M60" s="73"/>
      <c r="N60" s="73"/>
      <c r="O60" s="73"/>
      <c r="P60" s="74"/>
      <c r="Q60" s="74"/>
      <c r="R60" s="73"/>
      <c r="S60" s="73"/>
      <c r="T60" s="73"/>
      <c r="U60" s="73"/>
      <c r="V60" s="69"/>
      <c r="W60" s="69"/>
      <c r="X60" s="69"/>
      <c r="Y60" s="69"/>
      <c r="Z60" s="69"/>
      <c r="AA60" s="69"/>
      <c r="AB60" s="71"/>
      <c r="AC60" s="69"/>
      <c r="AD60" s="71"/>
      <c r="AE60" s="70"/>
      <c r="AF60" s="73"/>
      <c r="AG60" s="74"/>
      <c r="AH60" s="74"/>
      <c r="AI60" s="71"/>
      <c r="AJ60" s="71"/>
      <c r="AK60" s="71"/>
      <c r="AL60" s="69"/>
      <c r="AM60" s="69"/>
      <c r="AN60" s="69"/>
      <c r="AO60" s="69"/>
      <c r="AP60" s="73"/>
      <c r="AQ60" s="73"/>
      <c r="AR60" s="73"/>
      <c r="AS60" s="73"/>
      <c r="AT60" s="69"/>
      <c r="AU60" s="69"/>
      <c r="AV60" s="69"/>
      <c r="AW60" s="71"/>
    </row>
    <row r="61" spans="1:49" ht="15" customHeight="1" x14ac:dyDescent="0.25">
      <c r="A61" s="71"/>
      <c r="B61" s="72"/>
      <c r="C61" s="71"/>
      <c r="D61" s="69"/>
      <c r="E61" s="69"/>
      <c r="F61" s="69"/>
      <c r="G61" s="69"/>
      <c r="H61" s="69"/>
      <c r="I61" s="69"/>
      <c r="J61" s="70"/>
      <c r="K61" s="73"/>
      <c r="L61" s="73"/>
      <c r="M61" s="73"/>
      <c r="N61" s="73"/>
      <c r="O61" s="73"/>
      <c r="P61" s="74"/>
      <c r="Q61" s="74"/>
      <c r="R61" s="73"/>
      <c r="S61" s="73"/>
      <c r="T61" s="73"/>
      <c r="U61" s="73"/>
      <c r="V61" s="69"/>
      <c r="W61" s="69"/>
      <c r="X61" s="69"/>
      <c r="Y61" s="69"/>
      <c r="Z61" s="69"/>
      <c r="AA61" s="69"/>
      <c r="AB61" s="71"/>
      <c r="AC61" s="69"/>
      <c r="AD61" s="71"/>
      <c r="AE61" s="70"/>
      <c r="AF61" s="73"/>
      <c r="AG61" s="74"/>
      <c r="AH61" s="74"/>
      <c r="AI61" s="71"/>
      <c r="AJ61" s="71"/>
      <c r="AK61" s="71"/>
      <c r="AL61" s="69"/>
      <c r="AM61" s="69"/>
      <c r="AN61" s="69"/>
      <c r="AO61" s="69"/>
      <c r="AP61" s="73"/>
      <c r="AQ61" s="73"/>
      <c r="AR61" s="73"/>
      <c r="AS61" s="73"/>
      <c r="AT61" s="69"/>
      <c r="AU61" s="69"/>
      <c r="AV61" s="69"/>
      <c r="AW61" s="71"/>
    </row>
    <row r="62" spans="1:49" ht="15" customHeight="1" x14ac:dyDescent="0.25">
      <c r="A62" s="71"/>
      <c r="B62" s="72"/>
      <c r="C62" s="71"/>
      <c r="D62" s="69"/>
      <c r="E62" s="69"/>
      <c r="F62" s="69"/>
      <c r="G62" s="69"/>
      <c r="H62" s="69"/>
      <c r="I62" s="69"/>
      <c r="J62" s="70"/>
      <c r="K62" s="73"/>
      <c r="L62" s="73"/>
      <c r="M62" s="73"/>
      <c r="N62" s="73"/>
      <c r="O62" s="73"/>
      <c r="P62" s="74"/>
      <c r="Q62" s="74"/>
      <c r="R62" s="73"/>
      <c r="S62" s="73"/>
      <c r="T62" s="73"/>
      <c r="U62" s="73"/>
      <c r="V62" s="69"/>
      <c r="W62" s="69"/>
      <c r="X62" s="69"/>
      <c r="Y62" s="69"/>
      <c r="Z62" s="69"/>
      <c r="AA62" s="69"/>
      <c r="AB62" s="71"/>
      <c r="AC62" s="69"/>
      <c r="AD62" s="71"/>
      <c r="AE62" s="70"/>
      <c r="AF62" s="73"/>
      <c r="AG62" s="74"/>
      <c r="AH62" s="74"/>
      <c r="AI62" s="71"/>
      <c r="AJ62" s="71"/>
      <c r="AK62" s="71"/>
      <c r="AL62" s="69"/>
      <c r="AM62" s="69"/>
      <c r="AN62" s="69"/>
      <c r="AO62" s="69"/>
      <c r="AP62" s="73"/>
      <c r="AQ62" s="73"/>
      <c r="AR62" s="73"/>
      <c r="AS62" s="73"/>
      <c r="AT62" s="69"/>
      <c r="AU62" s="69"/>
      <c r="AV62" s="69"/>
      <c r="AW62" s="71"/>
    </row>
    <row r="63" spans="1:49" ht="15" customHeight="1" x14ac:dyDescent="0.25">
      <c r="A63" s="71"/>
      <c r="B63" s="72"/>
      <c r="C63" s="71"/>
      <c r="D63" s="69"/>
      <c r="E63" s="69"/>
      <c r="F63" s="69"/>
      <c r="G63" s="69"/>
      <c r="H63" s="69"/>
      <c r="I63" s="69"/>
      <c r="J63" s="70"/>
      <c r="K63" s="73"/>
      <c r="L63" s="73"/>
      <c r="M63" s="73"/>
      <c r="N63" s="73"/>
      <c r="O63" s="73"/>
      <c r="P63" s="74"/>
      <c r="Q63" s="74"/>
      <c r="R63" s="73"/>
      <c r="S63" s="73"/>
      <c r="T63" s="73"/>
      <c r="U63" s="73"/>
      <c r="V63" s="69"/>
      <c r="W63" s="69"/>
      <c r="X63" s="69"/>
      <c r="Y63" s="69"/>
      <c r="Z63" s="69"/>
      <c r="AA63" s="69"/>
      <c r="AB63" s="71"/>
      <c r="AC63" s="69"/>
      <c r="AD63" s="71"/>
      <c r="AE63" s="70"/>
      <c r="AF63" s="73"/>
      <c r="AG63" s="74"/>
      <c r="AH63" s="74"/>
      <c r="AI63" s="71"/>
      <c r="AJ63" s="71"/>
      <c r="AK63" s="71"/>
      <c r="AL63" s="69"/>
      <c r="AM63" s="69"/>
      <c r="AN63" s="69"/>
      <c r="AO63" s="69"/>
      <c r="AP63" s="73"/>
      <c r="AQ63" s="73"/>
      <c r="AR63" s="73"/>
      <c r="AS63" s="73"/>
      <c r="AT63" s="69"/>
      <c r="AU63" s="69"/>
      <c r="AV63" s="69"/>
      <c r="AW63" s="71"/>
    </row>
    <row r="64" spans="1:49" ht="15" customHeight="1" x14ac:dyDescent="0.25">
      <c r="A64" s="71"/>
      <c r="B64" s="72"/>
      <c r="C64" s="71"/>
      <c r="D64" s="69"/>
      <c r="E64" s="69"/>
      <c r="F64" s="69"/>
      <c r="G64" s="69"/>
      <c r="H64" s="69"/>
      <c r="I64" s="69"/>
      <c r="J64" s="70"/>
      <c r="K64" s="73"/>
      <c r="L64" s="73"/>
      <c r="M64" s="73"/>
      <c r="N64" s="73"/>
      <c r="O64" s="73"/>
      <c r="P64" s="74"/>
      <c r="Q64" s="74"/>
      <c r="R64" s="73"/>
      <c r="S64" s="73"/>
      <c r="T64" s="73"/>
      <c r="U64" s="73"/>
      <c r="V64" s="69"/>
      <c r="W64" s="69"/>
      <c r="X64" s="69"/>
      <c r="Y64" s="69"/>
      <c r="Z64" s="69"/>
      <c r="AA64" s="69"/>
      <c r="AB64" s="71"/>
      <c r="AC64" s="69"/>
      <c r="AD64" s="71"/>
      <c r="AE64" s="70"/>
      <c r="AF64" s="73"/>
      <c r="AG64" s="74"/>
      <c r="AH64" s="74"/>
      <c r="AI64" s="71"/>
      <c r="AJ64" s="71"/>
      <c r="AK64" s="71"/>
      <c r="AL64" s="69"/>
      <c r="AM64" s="69"/>
      <c r="AN64" s="69"/>
      <c r="AO64" s="69"/>
      <c r="AP64" s="73"/>
      <c r="AQ64" s="73"/>
      <c r="AR64" s="73"/>
      <c r="AS64" s="73"/>
      <c r="AT64" s="69"/>
      <c r="AU64" s="69"/>
      <c r="AV64" s="69"/>
      <c r="AW64" s="71"/>
    </row>
    <row r="65" spans="1:49" ht="15" customHeight="1" x14ac:dyDescent="0.25">
      <c r="A65" s="71"/>
      <c r="B65" s="72"/>
      <c r="C65" s="71"/>
      <c r="D65" s="69"/>
      <c r="E65" s="69"/>
      <c r="F65" s="69"/>
      <c r="G65" s="69"/>
      <c r="H65" s="69"/>
      <c r="I65" s="69"/>
      <c r="J65" s="70"/>
      <c r="K65" s="73"/>
      <c r="L65" s="73"/>
      <c r="M65" s="73"/>
      <c r="N65" s="73"/>
      <c r="O65" s="73"/>
      <c r="P65" s="74"/>
      <c r="Q65" s="74"/>
      <c r="R65" s="73"/>
      <c r="S65" s="73"/>
      <c r="T65" s="73"/>
      <c r="U65" s="73"/>
      <c r="V65" s="69"/>
      <c r="W65" s="69"/>
      <c r="X65" s="69"/>
      <c r="Y65" s="69"/>
      <c r="Z65" s="69"/>
      <c r="AA65" s="69"/>
      <c r="AB65" s="71"/>
      <c r="AC65" s="69"/>
      <c r="AD65" s="71"/>
      <c r="AE65" s="70"/>
      <c r="AF65" s="73"/>
      <c r="AG65" s="74"/>
      <c r="AH65" s="74"/>
      <c r="AI65" s="71"/>
      <c r="AJ65" s="71"/>
      <c r="AK65" s="71"/>
      <c r="AL65" s="69"/>
      <c r="AM65" s="69"/>
      <c r="AN65" s="69"/>
      <c r="AO65" s="69"/>
      <c r="AP65" s="73"/>
      <c r="AQ65" s="73"/>
      <c r="AR65" s="73"/>
      <c r="AS65" s="73"/>
      <c r="AT65" s="69"/>
      <c r="AU65" s="69"/>
      <c r="AV65" s="69"/>
      <c r="AW65" s="71"/>
    </row>
    <row r="66" spans="1:49" ht="15" customHeight="1" x14ac:dyDescent="0.25">
      <c r="A66" s="71"/>
      <c r="B66" s="72"/>
      <c r="C66" s="71"/>
      <c r="D66" s="69"/>
      <c r="E66" s="69"/>
      <c r="F66" s="69"/>
      <c r="G66" s="69"/>
      <c r="H66" s="69"/>
      <c r="I66" s="69"/>
      <c r="J66" s="70"/>
      <c r="K66" s="73"/>
      <c r="L66" s="73"/>
      <c r="M66" s="73"/>
      <c r="N66" s="73"/>
      <c r="O66" s="73"/>
      <c r="P66" s="74"/>
      <c r="Q66" s="74"/>
      <c r="R66" s="73"/>
      <c r="S66" s="73"/>
      <c r="T66" s="73"/>
      <c r="U66" s="73"/>
      <c r="V66" s="69"/>
      <c r="W66" s="69"/>
      <c r="X66" s="69"/>
      <c r="Y66" s="69"/>
      <c r="Z66" s="69"/>
      <c r="AA66" s="69"/>
      <c r="AB66" s="71"/>
      <c r="AC66" s="69"/>
      <c r="AD66" s="71"/>
      <c r="AE66" s="70"/>
      <c r="AF66" s="73"/>
      <c r="AG66" s="74"/>
      <c r="AH66" s="74"/>
      <c r="AI66" s="71"/>
      <c r="AJ66" s="71"/>
      <c r="AK66" s="71"/>
      <c r="AL66" s="69"/>
      <c r="AM66" s="69"/>
      <c r="AN66" s="69"/>
      <c r="AO66" s="69"/>
      <c r="AP66" s="73"/>
      <c r="AQ66" s="73"/>
      <c r="AR66" s="73"/>
      <c r="AS66" s="73"/>
      <c r="AT66" s="69"/>
      <c r="AU66" s="69"/>
      <c r="AV66" s="69"/>
      <c r="AW66" s="71"/>
    </row>
    <row r="67" spans="1:49" ht="15" customHeight="1" x14ac:dyDescent="0.25">
      <c r="A67" s="71"/>
      <c r="B67" s="72"/>
      <c r="C67" s="71"/>
      <c r="D67" s="69"/>
      <c r="E67" s="69"/>
      <c r="F67" s="69"/>
      <c r="G67" s="69"/>
      <c r="H67" s="69"/>
      <c r="I67" s="69"/>
      <c r="J67" s="70"/>
      <c r="K67" s="73"/>
      <c r="L67" s="73"/>
      <c r="M67" s="73"/>
      <c r="N67" s="73"/>
      <c r="O67" s="73"/>
      <c r="P67" s="74"/>
      <c r="Q67" s="74"/>
      <c r="R67" s="73"/>
      <c r="S67" s="73"/>
      <c r="T67" s="73"/>
      <c r="U67" s="73"/>
      <c r="V67" s="69"/>
      <c r="W67" s="69"/>
      <c r="X67" s="69"/>
      <c r="Y67" s="69"/>
      <c r="Z67" s="69"/>
      <c r="AA67" s="69"/>
      <c r="AB67" s="71"/>
      <c r="AC67" s="69"/>
      <c r="AD67" s="71"/>
      <c r="AE67" s="70"/>
      <c r="AF67" s="73"/>
      <c r="AG67" s="74"/>
      <c r="AH67" s="74"/>
      <c r="AI67" s="71"/>
      <c r="AJ67" s="71"/>
      <c r="AK67" s="71"/>
      <c r="AL67" s="69"/>
      <c r="AM67" s="69"/>
      <c r="AN67" s="69"/>
      <c r="AO67" s="69"/>
      <c r="AP67" s="73"/>
      <c r="AQ67" s="73"/>
      <c r="AR67" s="73"/>
      <c r="AS67" s="73"/>
      <c r="AT67" s="69"/>
      <c r="AU67" s="69"/>
      <c r="AV67" s="69"/>
      <c r="AW67" s="71"/>
    </row>
    <row r="68" spans="1:49" ht="15" customHeight="1" x14ac:dyDescent="0.25">
      <c r="A68" s="71"/>
      <c r="B68" s="72"/>
      <c r="C68" s="71"/>
      <c r="D68" s="69"/>
      <c r="E68" s="69"/>
      <c r="F68" s="69"/>
      <c r="G68" s="69"/>
      <c r="H68" s="69"/>
      <c r="I68" s="69"/>
      <c r="J68" s="70"/>
      <c r="K68" s="73"/>
      <c r="L68" s="73"/>
      <c r="M68" s="73"/>
      <c r="N68" s="73"/>
      <c r="O68" s="73"/>
      <c r="P68" s="74"/>
      <c r="Q68" s="74"/>
      <c r="R68" s="73"/>
      <c r="S68" s="73"/>
      <c r="T68" s="73"/>
      <c r="U68" s="73"/>
      <c r="V68" s="69"/>
      <c r="W68" s="69"/>
      <c r="X68" s="69"/>
      <c r="Y68" s="69"/>
      <c r="Z68" s="69"/>
      <c r="AA68" s="69"/>
      <c r="AB68" s="71"/>
      <c r="AC68" s="69"/>
      <c r="AD68" s="71"/>
      <c r="AE68" s="70"/>
      <c r="AF68" s="73"/>
      <c r="AG68" s="74"/>
      <c r="AH68" s="74"/>
      <c r="AI68" s="71"/>
      <c r="AJ68" s="71"/>
      <c r="AK68" s="71"/>
      <c r="AL68" s="69"/>
      <c r="AM68" s="69"/>
      <c r="AN68" s="69"/>
      <c r="AO68" s="69"/>
      <c r="AP68" s="73"/>
      <c r="AQ68" s="73"/>
      <c r="AR68" s="73"/>
      <c r="AS68" s="73"/>
      <c r="AT68" s="69"/>
      <c r="AU68" s="69"/>
      <c r="AV68" s="69"/>
      <c r="AW68" s="71"/>
    </row>
    <row r="69" spans="1:49" ht="15" customHeight="1" x14ac:dyDescent="0.25">
      <c r="A69" s="71"/>
      <c r="B69" s="72"/>
      <c r="C69" s="71"/>
      <c r="D69" s="69"/>
      <c r="E69" s="69"/>
      <c r="F69" s="69"/>
      <c r="G69" s="69"/>
      <c r="H69" s="69"/>
      <c r="I69" s="69"/>
      <c r="J69" s="70"/>
      <c r="K69" s="73"/>
      <c r="L69" s="73"/>
      <c r="M69" s="73"/>
      <c r="N69" s="73"/>
      <c r="O69" s="73"/>
      <c r="P69" s="74"/>
      <c r="Q69" s="74"/>
      <c r="R69" s="73"/>
      <c r="S69" s="73"/>
      <c r="T69" s="73"/>
      <c r="U69" s="73"/>
      <c r="V69" s="69"/>
      <c r="W69" s="69"/>
      <c r="X69" s="69"/>
      <c r="Y69" s="69"/>
      <c r="Z69" s="69"/>
      <c r="AA69" s="69"/>
      <c r="AB69" s="71"/>
      <c r="AC69" s="69"/>
      <c r="AD69" s="71"/>
      <c r="AE69" s="70"/>
      <c r="AF69" s="73"/>
      <c r="AG69" s="74"/>
      <c r="AH69" s="74"/>
      <c r="AI69" s="71"/>
      <c r="AJ69" s="71"/>
      <c r="AK69" s="71"/>
      <c r="AL69" s="69"/>
      <c r="AM69" s="69"/>
      <c r="AN69" s="69"/>
      <c r="AO69" s="69"/>
      <c r="AP69" s="73"/>
      <c r="AQ69" s="73"/>
      <c r="AR69" s="73"/>
      <c r="AS69" s="73"/>
      <c r="AT69" s="69"/>
      <c r="AU69" s="69"/>
      <c r="AV69" s="69"/>
      <c r="AW69" s="71"/>
    </row>
    <row r="70" spans="1:49" ht="15" customHeight="1" x14ac:dyDescent="0.25">
      <c r="A70" s="71"/>
      <c r="B70" s="72"/>
      <c r="C70" s="71"/>
      <c r="D70" s="69"/>
      <c r="E70" s="69"/>
      <c r="F70" s="69"/>
      <c r="G70" s="69"/>
      <c r="H70" s="69"/>
      <c r="I70" s="69"/>
      <c r="J70" s="70"/>
      <c r="K70" s="73"/>
      <c r="L70" s="73"/>
      <c r="M70" s="73"/>
      <c r="N70" s="73"/>
      <c r="O70" s="73"/>
      <c r="P70" s="74"/>
      <c r="Q70" s="74"/>
      <c r="R70" s="73"/>
      <c r="S70" s="73"/>
      <c r="T70" s="73"/>
      <c r="U70" s="73"/>
      <c r="V70" s="69"/>
      <c r="W70" s="69"/>
      <c r="X70" s="69"/>
      <c r="Y70" s="69"/>
      <c r="Z70" s="69"/>
      <c r="AA70" s="69"/>
      <c r="AB70" s="71"/>
      <c r="AC70" s="69"/>
      <c r="AD70" s="71"/>
      <c r="AE70" s="70"/>
      <c r="AF70" s="73"/>
      <c r="AG70" s="74"/>
      <c r="AH70" s="74"/>
      <c r="AI70" s="71"/>
      <c r="AJ70" s="71"/>
      <c r="AK70" s="71"/>
      <c r="AL70" s="69"/>
      <c r="AM70" s="69"/>
      <c r="AN70" s="69"/>
      <c r="AO70" s="69"/>
      <c r="AP70" s="73"/>
      <c r="AQ70" s="73"/>
      <c r="AR70" s="73"/>
      <c r="AS70" s="73"/>
      <c r="AT70" s="69"/>
      <c r="AU70" s="69"/>
      <c r="AV70" s="69"/>
      <c r="AW70" s="71"/>
    </row>
    <row r="71" spans="1:49" ht="15" customHeight="1" x14ac:dyDescent="0.25">
      <c r="A71" s="71"/>
      <c r="B71" s="72"/>
      <c r="C71" s="71"/>
      <c r="D71" s="69"/>
      <c r="E71" s="69"/>
      <c r="F71" s="69"/>
      <c r="G71" s="69"/>
      <c r="H71" s="69"/>
      <c r="I71" s="69"/>
      <c r="J71" s="70"/>
      <c r="K71" s="73"/>
      <c r="L71" s="73"/>
      <c r="M71" s="73"/>
      <c r="N71" s="73"/>
      <c r="O71" s="73"/>
      <c r="P71" s="74"/>
      <c r="Q71" s="74"/>
      <c r="R71" s="73"/>
      <c r="S71" s="73"/>
      <c r="T71" s="73"/>
      <c r="U71" s="73"/>
      <c r="V71" s="69"/>
      <c r="W71" s="69"/>
      <c r="X71" s="69"/>
      <c r="Y71" s="69"/>
      <c r="Z71" s="69"/>
      <c r="AA71" s="69"/>
      <c r="AB71" s="71"/>
      <c r="AC71" s="69"/>
      <c r="AD71" s="71"/>
      <c r="AE71" s="70"/>
      <c r="AF71" s="73"/>
      <c r="AG71" s="74"/>
      <c r="AH71" s="74"/>
      <c r="AI71" s="71"/>
      <c r="AJ71" s="71"/>
      <c r="AK71" s="71"/>
      <c r="AL71" s="69"/>
      <c r="AM71" s="69"/>
      <c r="AN71" s="69"/>
      <c r="AO71" s="69"/>
      <c r="AP71" s="73"/>
      <c r="AQ71" s="73"/>
      <c r="AR71" s="73"/>
      <c r="AS71" s="73"/>
      <c r="AT71" s="69"/>
      <c r="AU71" s="69"/>
      <c r="AV71" s="69"/>
      <c r="AW71" s="71"/>
    </row>
    <row r="72" spans="1:49" ht="15" customHeight="1" x14ac:dyDescent="0.25">
      <c r="A72" s="71"/>
      <c r="B72" s="72"/>
      <c r="C72" s="71"/>
      <c r="D72" s="69"/>
      <c r="E72" s="69"/>
      <c r="F72" s="69"/>
      <c r="G72" s="69"/>
      <c r="H72" s="69"/>
      <c r="I72" s="69"/>
      <c r="J72" s="70"/>
      <c r="K72" s="73"/>
      <c r="L72" s="73"/>
      <c r="M72" s="73"/>
      <c r="N72" s="73"/>
      <c r="O72" s="73"/>
      <c r="P72" s="74"/>
      <c r="Q72" s="74"/>
      <c r="R72" s="73"/>
      <c r="S72" s="73"/>
      <c r="T72" s="73"/>
      <c r="U72" s="73"/>
      <c r="V72" s="69"/>
      <c r="W72" s="69"/>
      <c r="X72" s="69"/>
      <c r="Y72" s="69"/>
      <c r="Z72" s="69"/>
      <c r="AA72" s="69"/>
      <c r="AB72" s="71"/>
      <c r="AC72" s="69"/>
      <c r="AD72" s="71"/>
      <c r="AE72" s="70"/>
      <c r="AF72" s="73"/>
      <c r="AG72" s="74"/>
      <c r="AH72" s="74"/>
      <c r="AI72" s="71"/>
      <c r="AJ72" s="71"/>
      <c r="AK72" s="71"/>
      <c r="AL72" s="69"/>
      <c r="AM72" s="69"/>
      <c r="AN72" s="69"/>
      <c r="AO72" s="69"/>
      <c r="AP72" s="73"/>
      <c r="AQ72" s="73"/>
      <c r="AR72" s="73"/>
      <c r="AS72" s="73"/>
      <c r="AT72" s="69"/>
      <c r="AU72" s="69"/>
      <c r="AV72" s="69"/>
      <c r="AW72" s="71"/>
    </row>
    <row r="73" spans="1:49" ht="15" customHeight="1" x14ac:dyDescent="0.25">
      <c r="A73" s="71"/>
      <c r="B73" s="72"/>
      <c r="C73" s="71"/>
      <c r="D73" s="69"/>
      <c r="E73" s="69"/>
      <c r="F73" s="69"/>
      <c r="G73" s="69"/>
      <c r="H73" s="69"/>
      <c r="I73" s="69"/>
      <c r="J73" s="70"/>
      <c r="K73" s="73"/>
      <c r="L73" s="73"/>
      <c r="M73" s="73"/>
      <c r="N73" s="73"/>
      <c r="O73" s="73"/>
      <c r="P73" s="74"/>
      <c r="Q73" s="74"/>
      <c r="R73" s="73"/>
      <c r="S73" s="73"/>
      <c r="T73" s="73"/>
      <c r="U73" s="73"/>
      <c r="V73" s="69"/>
      <c r="W73" s="69"/>
      <c r="X73" s="69"/>
      <c r="Y73" s="69"/>
      <c r="Z73" s="69"/>
      <c r="AA73" s="69"/>
      <c r="AB73" s="71"/>
      <c r="AC73" s="69"/>
      <c r="AD73" s="71"/>
      <c r="AE73" s="70"/>
      <c r="AF73" s="73"/>
      <c r="AG73" s="74"/>
      <c r="AH73" s="74"/>
      <c r="AI73" s="71"/>
      <c r="AJ73" s="71"/>
      <c r="AK73" s="71"/>
      <c r="AL73" s="69"/>
      <c r="AM73" s="69"/>
      <c r="AN73" s="69"/>
      <c r="AO73" s="69"/>
      <c r="AP73" s="73"/>
      <c r="AQ73" s="73"/>
      <c r="AR73" s="73"/>
      <c r="AS73" s="73"/>
      <c r="AT73" s="69"/>
      <c r="AU73" s="69"/>
      <c r="AV73" s="69"/>
      <c r="AW73" s="71"/>
    </row>
    <row r="74" spans="1:49" ht="15" customHeight="1" x14ac:dyDescent="0.25">
      <c r="A74" s="71"/>
      <c r="B74" s="72"/>
      <c r="C74" s="71"/>
      <c r="D74" s="69"/>
      <c r="E74" s="69"/>
      <c r="F74" s="69"/>
      <c r="G74" s="69"/>
      <c r="H74" s="69"/>
      <c r="I74" s="69"/>
      <c r="J74" s="70"/>
      <c r="K74" s="73"/>
      <c r="L74" s="73"/>
      <c r="M74" s="73"/>
      <c r="N74" s="73"/>
      <c r="O74" s="73"/>
      <c r="P74" s="74"/>
      <c r="Q74" s="74"/>
      <c r="R74" s="73"/>
      <c r="S74" s="73"/>
      <c r="T74" s="73"/>
      <c r="U74" s="73"/>
      <c r="V74" s="69"/>
      <c r="W74" s="69"/>
      <c r="X74" s="69"/>
      <c r="Y74" s="69"/>
      <c r="Z74" s="69"/>
      <c r="AA74" s="69"/>
      <c r="AB74" s="71"/>
      <c r="AC74" s="69"/>
      <c r="AD74" s="71"/>
      <c r="AE74" s="70"/>
      <c r="AF74" s="73"/>
      <c r="AG74" s="74"/>
      <c r="AH74" s="74"/>
      <c r="AI74" s="71"/>
      <c r="AJ74" s="71"/>
      <c r="AK74" s="71"/>
      <c r="AL74" s="69"/>
      <c r="AM74" s="69"/>
      <c r="AN74" s="69"/>
      <c r="AO74" s="69"/>
      <c r="AP74" s="73"/>
      <c r="AQ74" s="73"/>
      <c r="AR74" s="73"/>
      <c r="AS74" s="73"/>
      <c r="AT74" s="69"/>
      <c r="AU74" s="69"/>
      <c r="AV74" s="69"/>
      <c r="AW74" s="71"/>
    </row>
    <row r="75" spans="1:49" ht="15" customHeight="1" x14ac:dyDescent="0.25">
      <c r="A75" s="71"/>
      <c r="B75" s="72"/>
      <c r="C75" s="71"/>
      <c r="D75" s="69"/>
      <c r="E75" s="69"/>
      <c r="F75" s="69"/>
      <c r="G75" s="69"/>
      <c r="H75" s="69"/>
      <c r="I75" s="69"/>
      <c r="J75" s="70"/>
      <c r="K75" s="73"/>
      <c r="L75" s="73"/>
      <c r="M75" s="73"/>
      <c r="N75" s="73"/>
      <c r="O75" s="73"/>
      <c r="P75" s="74"/>
      <c r="Q75" s="74"/>
      <c r="R75" s="73"/>
      <c r="S75" s="73"/>
      <c r="T75" s="73"/>
      <c r="U75" s="73"/>
      <c r="V75" s="69"/>
      <c r="W75" s="69"/>
      <c r="X75" s="69"/>
      <c r="Y75" s="69"/>
      <c r="Z75" s="69"/>
      <c r="AA75" s="69"/>
      <c r="AB75" s="71"/>
      <c r="AC75" s="69"/>
      <c r="AD75" s="71"/>
      <c r="AE75" s="70"/>
      <c r="AF75" s="73"/>
      <c r="AG75" s="74"/>
      <c r="AH75" s="74"/>
      <c r="AI75" s="71"/>
      <c r="AJ75" s="71"/>
      <c r="AK75" s="71"/>
      <c r="AL75" s="69"/>
      <c r="AM75" s="69"/>
      <c r="AN75" s="69"/>
      <c r="AO75" s="69"/>
      <c r="AP75" s="73"/>
      <c r="AQ75" s="73"/>
      <c r="AR75" s="73"/>
      <c r="AS75" s="73"/>
      <c r="AT75" s="69"/>
      <c r="AU75" s="69"/>
      <c r="AV75" s="69"/>
      <c r="AW75" s="71"/>
    </row>
    <row r="76" spans="1:49" ht="15" customHeight="1" x14ac:dyDescent="0.25">
      <c r="A76" s="71"/>
      <c r="B76" s="72"/>
      <c r="C76" s="71"/>
      <c r="D76" s="69"/>
      <c r="E76" s="69"/>
      <c r="F76" s="69"/>
      <c r="G76" s="69"/>
      <c r="H76" s="69"/>
      <c r="I76" s="69"/>
      <c r="J76" s="70"/>
      <c r="K76" s="73"/>
      <c r="L76" s="73"/>
      <c r="M76" s="73"/>
      <c r="N76" s="73"/>
      <c r="O76" s="73"/>
      <c r="P76" s="74"/>
      <c r="Q76" s="74"/>
      <c r="R76" s="73"/>
      <c r="S76" s="73"/>
      <c r="T76" s="73"/>
      <c r="U76" s="73"/>
      <c r="V76" s="69"/>
      <c r="W76" s="69"/>
      <c r="X76" s="69"/>
      <c r="Y76" s="69"/>
      <c r="Z76" s="69"/>
      <c r="AA76" s="69"/>
      <c r="AB76" s="71"/>
      <c r="AC76" s="69"/>
      <c r="AD76" s="71"/>
      <c r="AE76" s="70"/>
      <c r="AF76" s="73"/>
      <c r="AG76" s="74"/>
      <c r="AH76" s="74"/>
      <c r="AI76" s="71"/>
      <c r="AJ76" s="71"/>
      <c r="AK76" s="71"/>
      <c r="AL76" s="69"/>
      <c r="AM76" s="69"/>
      <c r="AN76" s="69"/>
      <c r="AO76" s="69"/>
      <c r="AP76" s="73"/>
      <c r="AQ76" s="73"/>
      <c r="AR76" s="73"/>
      <c r="AS76" s="73"/>
      <c r="AT76" s="69"/>
      <c r="AU76" s="69"/>
      <c r="AV76" s="69"/>
      <c r="AW76" s="71"/>
    </row>
    <row r="77" spans="1:49" ht="15" customHeight="1" x14ac:dyDescent="0.25">
      <c r="A77" s="71"/>
      <c r="B77" s="72"/>
      <c r="C77" s="71"/>
      <c r="D77" s="69"/>
      <c r="E77" s="69"/>
      <c r="F77" s="69"/>
      <c r="G77" s="69"/>
      <c r="H77" s="69"/>
      <c r="I77" s="69"/>
      <c r="J77" s="70"/>
      <c r="K77" s="73"/>
      <c r="L77" s="73"/>
      <c r="M77" s="73"/>
      <c r="N77" s="73"/>
      <c r="O77" s="73"/>
      <c r="P77" s="74"/>
      <c r="Q77" s="74"/>
      <c r="R77" s="73"/>
      <c r="S77" s="73"/>
      <c r="T77" s="73"/>
      <c r="U77" s="73"/>
      <c r="V77" s="69"/>
      <c r="W77" s="69"/>
      <c r="X77" s="69"/>
      <c r="Y77" s="69"/>
      <c r="Z77" s="69"/>
      <c r="AA77" s="69"/>
      <c r="AB77" s="71"/>
      <c r="AC77" s="69"/>
      <c r="AD77" s="71"/>
      <c r="AE77" s="70"/>
      <c r="AF77" s="73"/>
      <c r="AG77" s="74"/>
      <c r="AH77" s="74"/>
      <c r="AI77" s="71"/>
      <c r="AJ77" s="71"/>
      <c r="AK77" s="71"/>
      <c r="AL77" s="69"/>
      <c r="AM77" s="69"/>
      <c r="AN77" s="69"/>
      <c r="AO77" s="69"/>
      <c r="AP77" s="73"/>
      <c r="AQ77" s="73"/>
      <c r="AR77" s="73"/>
      <c r="AS77" s="73"/>
      <c r="AT77" s="69"/>
      <c r="AU77" s="69"/>
      <c r="AV77" s="69"/>
      <c r="AW77" s="71"/>
    </row>
    <row r="78" spans="1:49" ht="15" customHeight="1" x14ac:dyDescent="0.25">
      <c r="A78" s="71"/>
      <c r="B78" s="72"/>
      <c r="C78" s="71"/>
      <c r="D78" s="69"/>
      <c r="E78" s="69"/>
      <c r="F78" s="69"/>
      <c r="G78" s="69"/>
      <c r="H78" s="69"/>
      <c r="I78" s="69"/>
      <c r="J78" s="70"/>
      <c r="K78" s="73"/>
      <c r="L78" s="73"/>
      <c r="M78" s="73"/>
      <c r="N78" s="73"/>
      <c r="O78" s="73"/>
      <c r="P78" s="74"/>
      <c r="Q78" s="74"/>
      <c r="R78" s="73"/>
      <c r="S78" s="73"/>
      <c r="T78" s="73"/>
      <c r="U78" s="73"/>
      <c r="V78" s="69"/>
      <c r="W78" s="69"/>
      <c r="X78" s="69"/>
      <c r="Y78" s="69"/>
      <c r="Z78" s="69"/>
      <c r="AA78" s="69"/>
      <c r="AB78" s="71"/>
      <c r="AC78" s="69"/>
      <c r="AD78" s="71"/>
      <c r="AE78" s="70"/>
      <c r="AF78" s="73"/>
      <c r="AG78" s="74"/>
      <c r="AH78" s="74"/>
      <c r="AI78" s="71"/>
      <c r="AJ78" s="71"/>
      <c r="AK78" s="71"/>
      <c r="AL78" s="69"/>
      <c r="AM78" s="69"/>
      <c r="AN78" s="69"/>
      <c r="AO78" s="69"/>
      <c r="AP78" s="73"/>
      <c r="AQ78" s="73"/>
      <c r="AR78" s="73"/>
      <c r="AS78" s="73"/>
      <c r="AT78" s="69"/>
      <c r="AU78" s="69"/>
      <c r="AV78" s="69"/>
      <c r="AW78" s="71"/>
    </row>
    <row r="80" spans="1:49" s="46" customFormat="1" ht="15" customHeight="1" x14ac:dyDescent="0.25">
      <c r="A80" s="47" t="s">
        <v>2142</v>
      </c>
    </row>
    <row r="81" spans="1:49" ht="15" customHeight="1" x14ac:dyDescent="0.25">
      <c r="A81" s="119" t="s">
        <v>2006</v>
      </c>
      <c r="B81" s="119" t="s">
        <v>2007</v>
      </c>
      <c r="C81" s="119" t="s">
        <v>2008</v>
      </c>
      <c r="D81" s="119" t="s">
        <v>2057</v>
      </c>
      <c r="E81" s="119"/>
      <c r="F81" s="119"/>
      <c r="G81" s="119" t="s">
        <v>2058</v>
      </c>
      <c r="H81" s="119"/>
      <c r="I81" s="119"/>
      <c r="J81" s="67"/>
      <c r="K81" s="119" t="s">
        <v>2143</v>
      </c>
      <c r="L81" s="119"/>
      <c r="M81" s="119"/>
      <c r="N81" s="119"/>
      <c r="O81" s="119"/>
      <c r="P81" s="119"/>
      <c r="Q81" s="119"/>
      <c r="R81" s="119"/>
      <c r="S81" s="119"/>
      <c r="T81" s="119"/>
      <c r="U81" s="119"/>
      <c r="V81" s="119" t="s">
        <v>2144</v>
      </c>
      <c r="W81" s="119"/>
      <c r="X81" s="119" t="s">
        <v>2145</v>
      </c>
      <c r="Y81" s="119"/>
      <c r="Z81" s="119"/>
      <c r="AA81" s="119"/>
      <c r="AB81" s="119"/>
      <c r="AC81" s="119"/>
      <c r="AD81" s="119"/>
      <c r="AE81" s="119"/>
      <c r="AF81" s="119"/>
      <c r="AG81" s="119"/>
      <c r="AH81" s="119"/>
      <c r="AI81" s="119"/>
      <c r="AJ81" s="119"/>
      <c r="AK81" s="119"/>
      <c r="AL81" s="119"/>
      <c r="AM81" s="119"/>
      <c r="AN81" s="119"/>
      <c r="AO81" s="119"/>
      <c r="AP81" s="119"/>
      <c r="AQ81" s="119"/>
      <c r="AR81" s="119"/>
      <c r="AS81" s="119"/>
      <c r="AT81" s="119"/>
      <c r="AU81" s="119"/>
      <c r="AV81" s="119"/>
      <c r="AW81" s="119"/>
    </row>
    <row r="82" spans="1:49" ht="15" customHeight="1" x14ac:dyDescent="0.25">
      <c r="A82" s="119"/>
      <c r="B82" s="119"/>
      <c r="C82" s="119"/>
      <c r="D82" s="119"/>
      <c r="E82" s="119"/>
      <c r="F82" s="119"/>
      <c r="G82" s="119"/>
      <c r="H82" s="119"/>
      <c r="I82" s="119"/>
      <c r="J82" s="67"/>
      <c r="K82" s="119" t="s">
        <v>2146</v>
      </c>
      <c r="L82" s="119"/>
      <c r="M82" s="119"/>
      <c r="N82" s="119"/>
      <c r="O82" s="119" t="s">
        <v>2147</v>
      </c>
      <c r="P82" s="119"/>
      <c r="Q82" s="119"/>
      <c r="R82" s="119"/>
      <c r="S82" s="119" t="s">
        <v>2148</v>
      </c>
      <c r="T82" s="119"/>
      <c r="U82" s="119"/>
      <c r="V82" s="119"/>
      <c r="W82" s="119"/>
      <c r="X82" s="119" t="s">
        <v>2149</v>
      </c>
      <c r="Y82" s="119"/>
      <c r="Z82" s="119"/>
      <c r="AA82" s="119"/>
      <c r="AB82" s="119"/>
      <c r="AC82" s="119"/>
      <c r="AD82" s="119" t="s">
        <v>2197</v>
      </c>
      <c r="AE82" s="119"/>
      <c r="AF82" s="119"/>
      <c r="AG82" s="119" t="s">
        <v>2150</v>
      </c>
      <c r="AH82" s="119"/>
      <c r="AI82" s="119"/>
      <c r="AJ82" s="119"/>
      <c r="AK82" s="119" t="s">
        <v>2151</v>
      </c>
      <c r="AL82" s="119"/>
      <c r="AM82" s="119"/>
      <c r="AN82" s="119"/>
      <c r="AO82" s="119" t="s">
        <v>2152</v>
      </c>
      <c r="AP82" s="119"/>
      <c r="AQ82" s="119"/>
      <c r="AR82" s="119"/>
      <c r="AS82" s="119"/>
      <c r="AT82" s="119" t="s">
        <v>2012</v>
      </c>
      <c r="AU82" s="119"/>
      <c r="AV82" s="119"/>
      <c r="AW82" s="119"/>
    </row>
    <row r="83" spans="1:49" ht="15" customHeight="1" x14ac:dyDescent="0.25">
      <c r="A83" s="120"/>
      <c r="B83" s="120"/>
      <c r="C83" s="120"/>
      <c r="D83" s="99" t="s">
        <v>2153</v>
      </c>
      <c r="E83" s="99" t="s">
        <v>2154</v>
      </c>
      <c r="F83" s="99" t="s">
        <v>2155</v>
      </c>
      <c r="G83" s="99" t="s">
        <v>2156</v>
      </c>
      <c r="H83" s="99" t="s">
        <v>2073</v>
      </c>
      <c r="I83" s="99" t="s">
        <v>2074</v>
      </c>
      <c r="J83" s="68"/>
      <c r="K83" s="99" t="s">
        <v>2157</v>
      </c>
      <c r="L83" s="99" t="s">
        <v>2158</v>
      </c>
      <c r="M83" s="99" t="s">
        <v>2159</v>
      </c>
      <c r="N83" s="99" t="s">
        <v>2160</v>
      </c>
      <c r="O83" s="99" t="s">
        <v>2161</v>
      </c>
      <c r="P83" s="99" t="s">
        <v>2162</v>
      </c>
      <c r="Q83" s="99" t="s">
        <v>2163</v>
      </c>
      <c r="R83" s="99" t="s">
        <v>2164</v>
      </c>
      <c r="S83" s="99" t="s">
        <v>2165</v>
      </c>
      <c r="T83" s="99" t="s">
        <v>2166</v>
      </c>
      <c r="U83" s="99" t="s">
        <v>2167</v>
      </c>
      <c r="V83" s="99" t="s">
        <v>2168</v>
      </c>
      <c r="W83" s="99" t="s">
        <v>2169</v>
      </c>
      <c r="X83" s="99" t="s">
        <v>2170</v>
      </c>
      <c r="Y83" s="99" t="s">
        <v>2090</v>
      </c>
      <c r="Z83" s="99" t="s">
        <v>2171</v>
      </c>
      <c r="AA83" s="99" t="s">
        <v>2172</v>
      </c>
      <c r="AB83" s="99" t="s">
        <v>2173</v>
      </c>
      <c r="AC83" s="99" t="s">
        <v>2174</v>
      </c>
      <c r="AD83" s="99" t="s">
        <v>2175</v>
      </c>
      <c r="AE83" s="99" t="s">
        <v>2176</v>
      </c>
      <c r="AF83" s="99" t="s">
        <v>2177</v>
      </c>
      <c r="AG83" s="99" t="s">
        <v>2178</v>
      </c>
      <c r="AH83" s="99" t="s">
        <v>2179</v>
      </c>
      <c r="AI83" s="99" t="s">
        <v>2180</v>
      </c>
      <c r="AJ83" s="99" t="s">
        <v>2181</v>
      </c>
      <c r="AK83" s="99" t="s">
        <v>2182</v>
      </c>
      <c r="AL83" s="99" t="s">
        <v>2183</v>
      </c>
      <c r="AM83" s="99" t="s">
        <v>2184</v>
      </c>
      <c r="AN83" s="99" t="s">
        <v>2185</v>
      </c>
      <c r="AO83" s="99" t="s">
        <v>2186</v>
      </c>
      <c r="AP83" s="99" t="s">
        <v>2187</v>
      </c>
      <c r="AQ83" s="99" t="s">
        <v>2188</v>
      </c>
      <c r="AR83" s="99" t="s">
        <v>2189</v>
      </c>
      <c r="AS83" s="99" t="s">
        <v>2190</v>
      </c>
      <c r="AT83" s="99" t="s">
        <v>2191</v>
      </c>
      <c r="AU83" s="99" t="s">
        <v>2192</v>
      </c>
      <c r="AV83" s="99" t="s">
        <v>2193</v>
      </c>
      <c r="AW83" s="99" t="s">
        <v>2194</v>
      </c>
    </row>
    <row r="84" spans="1:49" ht="15" customHeight="1" x14ac:dyDescent="0.25">
      <c r="A84" s="121"/>
      <c r="B84" s="121"/>
      <c r="C84" s="121"/>
      <c r="D84" s="100" t="s">
        <v>2109</v>
      </c>
      <c r="E84" s="100" t="s">
        <v>2110</v>
      </c>
      <c r="F84" s="100" t="s">
        <v>2111</v>
      </c>
      <c r="G84" s="100" t="s">
        <v>2109</v>
      </c>
      <c r="H84" s="100" t="s">
        <v>2110</v>
      </c>
      <c r="I84" s="100" t="s">
        <v>2111</v>
      </c>
      <c r="J84" s="66"/>
      <c r="K84" s="100" t="s">
        <v>2198</v>
      </c>
      <c r="L84" s="100" t="s">
        <v>2199</v>
      </c>
      <c r="M84" s="100" t="s">
        <v>2200</v>
      </c>
      <c r="N84" s="100" t="s">
        <v>2201</v>
      </c>
      <c r="O84" s="100" t="s">
        <v>2119</v>
      </c>
      <c r="P84" s="100" t="s">
        <v>2200</v>
      </c>
      <c r="Q84" s="100" t="s">
        <v>2202</v>
      </c>
      <c r="R84" s="100" t="s">
        <v>2201</v>
      </c>
      <c r="S84" s="100" t="s">
        <v>621</v>
      </c>
      <c r="T84" s="100" t="s">
        <v>622</v>
      </c>
      <c r="U84" s="100" t="s">
        <v>2195</v>
      </c>
      <c r="V84" s="100" t="s">
        <v>2114</v>
      </c>
      <c r="W84" s="100" t="s">
        <v>2116</v>
      </c>
      <c r="X84" s="100" t="s">
        <v>2203</v>
      </c>
      <c r="Y84" s="100" t="s">
        <v>2112</v>
      </c>
      <c r="Z84" s="100" t="s">
        <v>2204</v>
      </c>
      <c r="AA84" s="100" t="s">
        <v>2205</v>
      </c>
      <c r="AB84" s="100" t="s">
        <v>2206</v>
      </c>
      <c r="AC84" s="100" t="s">
        <v>2207</v>
      </c>
      <c r="AD84" s="100" t="s">
        <v>2208</v>
      </c>
      <c r="AE84" s="100" t="s">
        <v>2209</v>
      </c>
      <c r="AF84" s="100" t="s">
        <v>2210</v>
      </c>
      <c r="AG84" s="100" t="s">
        <v>2211</v>
      </c>
      <c r="AH84" s="100" t="s">
        <v>2212</v>
      </c>
      <c r="AI84" s="100" t="s">
        <v>2213</v>
      </c>
      <c r="AJ84" s="100" t="s">
        <v>2214</v>
      </c>
      <c r="AK84" s="100" t="s">
        <v>2196</v>
      </c>
      <c r="AL84" s="100" t="s">
        <v>2215</v>
      </c>
      <c r="AM84" s="100" t="s">
        <v>2216</v>
      </c>
      <c r="AN84" s="100" t="s">
        <v>2217</v>
      </c>
      <c r="AO84" s="100" t="s">
        <v>2218</v>
      </c>
      <c r="AP84" s="100" t="s">
        <v>2219</v>
      </c>
      <c r="AQ84" s="100" t="s">
        <v>2220</v>
      </c>
      <c r="AR84" s="100" t="s">
        <v>2221</v>
      </c>
      <c r="AS84" s="100" t="s">
        <v>2116</v>
      </c>
      <c r="AT84" s="100" t="s">
        <v>2222</v>
      </c>
      <c r="AU84" s="100" t="s">
        <v>2223</v>
      </c>
      <c r="AV84" s="100" t="s">
        <v>2224</v>
      </c>
      <c r="AW84" s="100" t="s">
        <v>2116</v>
      </c>
    </row>
    <row r="85" spans="1:49" ht="15" customHeight="1" x14ac:dyDescent="0.25">
      <c r="A85" s="71">
        <v>1</v>
      </c>
      <c r="B85" s="72"/>
      <c r="C85" s="76" t="s">
        <v>1100</v>
      </c>
      <c r="D85" s="69"/>
      <c r="E85" s="69"/>
      <c r="F85" s="69"/>
      <c r="G85" s="69"/>
      <c r="H85" s="69"/>
      <c r="I85" s="69"/>
      <c r="J85" s="70"/>
      <c r="K85" s="69"/>
      <c r="L85" s="69"/>
      <c r="M85" s="69"/>
      <c r="N85" s="69"/>
      <c r="O85" s="69"/>
      <c r="P85" s="69"/>
      <c r="Q85" s="69"/>
      <c r="R85" s="69"/>
      <c r="S85" s="76"/>
      <c r="T85" s="76"/>
      <c r="U85" s="71"/>
      <c r="V85" s="71"/>
      <c r="W85" s="76"/>
      <c r="X85" s="69"/>
      <c r="Y85" s="69"/>
      <c r="Z85" s="69"/>
      <c r="AA85" s="69"/>
      <c r="AB85" s="69"/>
      <c r="AC85" s="69"/>
      <c r="AD85" s="69"/>
      <c r="AE85" s="69"/>
      <c r="AF85" s="69"/>
      <c r="AG85" s="69"/>
      <c r="AH85" s="69"/>
      <c r="AI85" s="69"/>
      <c r="AJ85" s="69"/>
      <c r="AK85" s="71"/>
      <c r="AL85" s="69"/>
      <c r="AM85" s="69"/>
      <c r="AN85" s="69"/>
      <c r="AO85" s="69"/>
      <c r="AP85" s="69"/>
      <c r="AQ85" s="69"/>
      <c r="AR85" s="69"/>
      <c r="AS85" s="76"/>
      <c r="AT85" s="69"/>
      <c r="AU85" s="69"/>
      <c r="AV85" s="69"/>
      <c r="AW85" s="76"/>
    </row>
    <row r="86" spans="1:49" ht="15" customHeight="1" x14ac:dyDescent="0.25">
      <c r="A86" s="71"/>
      <c r="B86" s="72"/>
      <c r="C86" s="71"/>
      <c r="D86" s="69"/>
      <c r="E86" s="69"/>
      <c r="F86" s="69"/>
      <c r="G86" s="69"/>
      <c r="H86" s="69"/>
      <c r="I86" s="69"/>
      <c r="J86" s="70"/>
      <c r="K86" s="69"/>
      <c r="L86" s="69"/>
      <c r="M86" s="69"/>
      <c r="N86" s="69"/>
      <c r="O86" s="69"/>
      <c r="P86" s="69"/>
      <c r="Q86" s="69"/>
      <c r="R86" s="69"/>
      <c r="S86" s="71"/>
      <c r="T86" s="71"/>
      <c r="U86" s="71"/>
      <c r="V86" s="71"/>
      <c r="W86" s="71"/>
      <c r="X86" s="69"/>
      <c r="Y86" s="69"/>
      <c r="Z86" s="69"/>
      <c r="AA86" s="69"/>
      <c r="AB86" s="69"/>
      <c r="AC86" s="69"/>
      <c r="AD86" s="69"/>
      <c r="AE86" s="69"/>
      <c r="AF86" s="69"/>
      <c r="AG86" s="69"/>
      <c r="AH86" s="69"/>
      <c r="AI86" s="69"/>
      <c r="AJ86" s="69"/>
      <c r="AK86" s="71"/>
      <c r="AL86" s="69"/>
      <c r="AM86" s="69"/>
      <c r="AN86" s="69"/>
      <c r="AO86" s="69"/>
      <c r="AP86" s="69"/>
      <c r="AQ86" s="69"/>
      <c r="AR86" s="69"/>
      <c r="AS86" s="71"/>
      <c r="AT86" s="69"/>
      <c r="AU86" s="69"/>
      <c r="AV86" s="69"/>
      <c r="AW86" s="71"/>
    </row>
    <row r="87" spans="1:49" ht="15" customHeight="1" x14ac:dyDescent="0.25">
      <c r="A87" s="71"/>
      <c r="B87" s="72"/>
      <c r="C87" s="71"/>
      <c r="D87" s="69"/>
      <c r="E87" s="69"/>
      <c r="F87" s="69"/>
      <c r="G87" s="69"/>
      <c r="H87" s="69"/>
      <c r="I87" s="69"/>
      <c r="J87" s="70"/>
      <c r="K87" s="69"/>
      <c r="L87" s="69"/>
      <c r="M87" s="69"/>
      <c r="N87" s="69"/>
      <c r="O87" s="69"/>
      <c r="P87" s="69"/>
      <c r="Q87" s="69"/>
      <c r="R87" s="69"/>
      <c r="S87" s="71"/>
      <c r="T87" s="71"/>
      <c r="U87" s="71"/>
      <c r="V87" s="71"/>
      <c r="W87" s="71"/>
      <c r="X87" s="69"/>
      <c r="Y87" s="69"/>
      <c r="Z87" s="69"/>
      <c r="AA87" s="69"/>
      <c r="AB87" s="69"/>
      <c r="AC87" s="69"/>
      <c r="AD87" s="69"/>
      <c r="AE87" s="69"/>
      <c r="AF87" s="69"/>
      <c r="AG87" s="69"/>
      <c r="AH87" s="69"/>
      <c r="AI87" s="69"/>
      <c r="AJ87" s="69"/>
      <c r="AK87" s="71"/>
      <c r="AL87" s="69"/>
      <c r="AM87" s="69"/>
      <c r="AN87" s="69"/>
      <c r="AO87" s="69"/>
      <c r="AP87" s="69"/>
      <c r="AQ87" s="69"/>
      <c r="AR87" s="69"/>
      <c r="AS87" s="71"/>
      <c r="AT87" s="69"/>
      <c r="AU87" s="69"/>
      <c r="AV87" s="69"/>
      <c r="AW87" s="71"/>
    </row>
    <row r="88" spans="1:49" ht="15" customHeight="1" x14ac:dyDescent="0.25">
      <c r="A88" s="71"/>
      <c r="B88" s="72"/>
      <c r="C88" s="71"/>
      <c r="D88" s="69"/>
      <c r="E88" s="69"/>
      <c r="F88" s="69"/>
      <c r="G88" s="69"/>
      <c r="H88" s="69"/>
      <c r="I88" s="69"/>
      <c r="J88" s="70"/>
      <c r="K88" s="69"/>
      <c r="L88" s="69"/>
      <c r="M88" s="69"/>
      <c r="N88" s="69"/>
      <c r="O88" s="69"/>
      <c r="P88" s="69"/>
      <c r="Q88" s="69"/>
      <c r="R88" s="69"/>
      <c r="S88" s="71"/>
      <c r="T88" s="71"/>
      <c r="U88" s="71"/>
      <c r="V88" s="71"/>
      <c r="W88" s="71"/>
      <c r="X88" s="69"/>
      <c r="Y88" s="69"/>
      <c r="Z88" s="69"/>
      <c r="AA88" s="69"/>
      <c r="AB88" s="69"/>
      <c r="AC88" s="69"/>
      <c r="AD88" s="69"/>
      <c r="AE88" s="69"/>
      <c r="AF88" s="69"/>
      <c r="AG88" s="69"/>
      <c r="AH88" s="69"/>
      <c r="AI88" s="69"/>
      <c r="AJ88" s="69"/>
      <c r="AK88" s="71"/>
      <c r="AL88" s="69"/>
      <c r="AM88" s="69"/>
      <c r="AN88" s="69"/>
      <c r="AO88" s="69"/>
      <c r="AP88" s="69"/>
      <c r="AQ88" s="69"/>
      <c r="AR88" s="69"/>
      <c r="AS88" s="71"/>
      <c r="AT88" s="69"/>
      <c r="AU88" s="69"/>
      <c r="AV88" s="69"/>
      <c r="AW88" s="71"/>
    </row>
    <row r="89" spans="1:49" ht="15" customHeight="1" x14ac:dyDescent="0.25">
      <c r="A89" s="71"/>
      <c r="B89" s="72"/>
      <c r="C89" s="71"/>
      <c r="D89" s="69"/>
      <c r="E89" s="69"/>
      <c r="F89" s="69"/>
      <c r="G89" s="69"/>
      <c r="H89" s="69"/>
      <c r="I89" s="69"/>
      <c r="J89" s="70"/>
      <c r="K89" s="69"/>
      <c r="L89" s="69"/>
      <c r="M89" s="69"/>
      <c r="N89" s="69"/>
      <c r="O89" s="69"/>
      <c r="P89" s="69"/>
      <c r="Q89" s="69"/>
      <c r="R89" s="69"/>
      <c r="S89" s="71"/>
      <c r="T89" s="71"/>
      <c r="U89" s="71"/>
      <c r="V89" s="71"/>
      <c r="W89" s="71"/>
      <c r="X89" s="69"/>
      <c r="Y89" s="69"/>
      <c r="Z89" s="69"/>
      <c r="AA89" s="69"/>
      <c r="AB89" s="69"/>
      <c r="AC89" s="69"/>
      <c r="AD89" s="69"/>
      <c r="AE89" s="69"/>
      <c r="AF89" s="69"/>
      <c r="AG89" s="69"/>
      <c r="AH89" s="69"/>
      <c r="AI89" s="69"/>
      <c r="AJ89" s="69"/>
      <c r="AK89" s="71"/>
      <c r="AL89" s="69"/>
      <c r="AM89" s="69"/>
      <c r="AN89" s="69"/>
      <c r="AO89" s="69"/>
      <c r="AP89" s="69"/>
      <c r="AQ89" s="69"/>
      <c r="AR89" s="69"/>
      <c r="AS89" s="71"/>
      <c r="AT89" s="69"/>
      <c r="AU89" s="69"/>
      <c r="AV89" s="69"/>
      <c r="AW89" s="71"/>
    </row>
    <row r="90" spans="1:49" ht="15" customHeight="1" x14ac:dyDescent="0.25">
      <c r="A90" s="71"/>
      <c r="B90" s="72"/>
      <c r="C90" s="71"/>
      <c r="D90" s="69"/>
      <c r="E90" s="69"/>
      <c r="F90" s="69"/>
      <c r="G90" s="69"/>
      <c r="H90" s="69"/>
      <c r="I90" s="69"/>
      <c r="J90" s="70"/>
      <c r="K90" s="69"/>
      <c r="L90" s="69"/>
      <c r="M90" s="69"/>
      <c r="N90" s="69"/>
      <c r="O90" s="69"/>
      <c r="P90" s="69"/>
      <c r="Q90" s="69"/>
      <c r="R90" s="69"/>
      <c r="S90" s="71"/>
      <c r="T90" s="71"/>
      <c r="U90" s="71"/>
      <c r="V90" s="71"/>
      <c r="W90" s="71"/>
      <c r="X90" s="69"/>
      <c r="Y90" s="69"/>
      <c r="Z90" s="69"/>
      <c r="AA90" s="69"/>
      <c r="AB90" s="69"/>
      <c r="AC90" s="69"/>
      <c r="AD90" s="69"/>
      <c r="AE90" s="69"/>
      <c r="AF90" s="69"/>
      <c r="AG90" s="69"/>
      <c r="AH90" s="69"/>
      <c r="AI90" s="69"/>
      <c r="AJ90" s="69"/>
      <c r="AK90" s="71"/>
      <c r="AL90" s="69"/>
      <c r="AM90" s="69"/>
      <c r="AN90" s="69"/>
      <c r="AO90" s="69"/>
      <c r="AP90" s="69"/>
      <c r="AQ90" s="69"/>
      <c r="AR90" s="69"/>
      <c r="AS90" s="71"/>
      <c r="AT90" s="69"/>
      <c r="AU90" s="69"/>
      <c r="AV90" s="69"/>
      <c r="AW90" s="71"/>
    </row>
    <row r="91" spans="1:49" ht="15" customHeight="1" x14ac:dyDescent="0.25">
      <c r="A91" s="71"/>
      <c r="B91" s="72"/>
      <c r="C91" s="71"/>
      <c r="D91" s="69"/>
      <c r="E91" s="69"/>
      <c r="F91" s="69"/>
      <c r="G91" s="69"/>
      <c r="H91" s="69"/>
      <c r="I91" s="69"/>
      <c r="J91" s="70"/>
      <c r="K91" s="69"/>
      <c r="L91" s="69"/>
      <c r="M91" s="69"/>
      <c r="N91" s="69"/>
      <c r="O91" s="69"/>
      <c r="P91" s="69"/>
      <c r="Q91" s="69"/>
      <c r="R91" s="69"/>
      <c r="S91" s="71"/>
      <c r="T91" s="71"/>
      <c r="U91" s="71"/>
      <c r="V91" s="71"/>
      <c r="W91" s="71"/>
      <c r="X91" s="69"/>
      <c r="Y91" s="69"/>
      <c r="Z91" s="69"/>
      <c r="AA91" s="69"/>
      <c r="AB91" s="69"/>
      <c r="AC91" s="69"/>
      <c r="AD91" s="69"/>
      <c r="AE91" s="69"/>
      <c r="AF91" s="69"/>
      <c r="AG91" s="69"/>
      <c r="AH91" s="69"/>
      <c r="AI91" s="69"/>
      <c r="AJ91" s="69"/>
      <c r="AK91" s="71"/>
      <c r="AL91" s="69"/>
      <c r="AM91" s="69"/>
      <c r="AN91" s="69"/>
      <c r="AO91" s="69"/>
      <c r="AP91" s="69"/>
      <c r="AQ91" s="69"/>
      <c r="AR91" s="69"/>
      <c r="AS91" s="71"/>
      <c r="AT91" s="69"/>
      <c r="AU91" s="69"/>
      <c r="AV91" s="69"/>
      <c r="AW91" s="71"/>
    </row>
    <row r="92" spans="1:49" ht="15" customHeight="1" x14ac:dyDescent="0.25">
      <c r="A92" s="71"/>
      <c r="B92" s="72"/>
      <c r="C92" s="71"/>
      <c r="D92" s="69"/>
      <c r="E92" s="69"/>
      <c r="F92" s="69"/>
      <c r="G92" s="69"/>
      <c r="H92" s="69"/>
      <c r="I92" s="69"/>
      <c r="J92" s="70"/>
      <c r="K92" s="69"/>
      <c r="L92" s="69"/>
      <c r="M92" s="69"/>
      <c r="N92" s="69"/>
      <c r="O92" s="69"/>
      <c r="P92" s="69"/>
      <c r="Q92" s="69"/>
      <c r="R92" s="69"/>
      <c r="S92" s="71"/>
      <c r="T92" s="71"/>
      <c r="U92" s="71"/>
      <c r="V92" s="71"/>
      <c r="W92" s="71"/>
      <c r="X92" s="69"/>
      <c r="Y92" s="69"/>
      <c r="Z92" s="69"/>
      <c r="AA92" s="69"/>
      <c r="AB92" s="69"/>
      <c r="AC92" s="69"/>
      <c r="AD92" s="69"/>
      <c r="AE92" s="69"/>
      <c r="AF92" s="69"/>
      <c r="AG92" s="69"/>
      <c r="AH92" s="69"/>
      <c r="AI92" s="69"/>
      <c r="AJ92" s="69"/>
      <c r="AK92" s="71"/>
      <c r="AL92" s="69"/>
      <c r="AM92" s="69"/>
      <c r="AN92" s="69"/>
      <c r="AO92" s="69"/>
      <c r="AP92" s="69"/>
      <c r="AQ92" s="69"/>
      <c r="AR92" s="69"/>
      <c r="AS92" s="71"/>
      <c r="AT92" s="69"/>
      <c r="AU92" s="69"/>
      <c r="AV92" s="69"/>
      <c r="AW92" s="71"/>
    </row>
    <row r="93" spans="1:49" ht="15" customHeight="1" x14ac:dyDescent="0.25">
      <c r="A93" s="71"/>
      <c r="B93" s="72"/>
      <c r="C93" s="71"/>
      <c r="D93" s="69"/>
      <c r="E93" s="69"/>
      <c r="F93" s="69"/>
      <c r="G93" s="69"/>
      <c r="H93" s="69"/>
      <c r="I93" s="69"/>
      <c r="J93" s="70"/>
      <c r="K93" s="69"/>
      <c r="L93" s="69"/>
      <c r="M93" s="69"/>
      <c r="N93" s="69"/>
      <c r="O93" s="69"/>
      <c r="P93" s="69"/>
      <c r="Q93" s="69"/>
      <c r="R93" s="69"/>
      <c r="S93" s="71"/>
      <c r="T93" s="71"/>
      <c r="U93" s="71"/>
      <c r="V93" s="71"/>
      <c r="W93" s="71"/>
      <c r="X93" s="69"/>
      <c r="Y93" s="69"/>
      <c r="Z93" s="69"/>
      <c r="AA93" s="69"/>
      <c r="AB93" s="69"/>
      <c r="AC93" s="69"/>
      <c r="AD93" s="69"/>
      <c r="AE93" s="69"/>
      <c r="AF93" s="69"/>
      <c r="AG93" s="69"/>
      <c r="AH93" s="69"/>
      <c r="AI93" s="69"/>
      <c r="AJ93" s="69"/>
      <c r="AK93" s="71"/>
      <c r="AL93" s="69"/>
      <c r="AM93" s="69"/>
      <c r="AN93" s="69"/>
      <c r="AO93" s="69"/>
      <c r="AP93" s="69"/>
      <c r="AQ93" s="69"/>
      <c r="AR93" s="69"/>
      <c r="AS93" s="71"/>
      <c r="AT93" s="69"/>
      <c r="AU93" s="69"/>
      <c r="AV93" s="69"/>
      <c r="AW93" s="71"/>
    </row>
    <row r="94" spans="1:49" ht="15" customHeight="1" x14ac:dyDescent="0.25">
      <c r="A94" s="71"/>
      <c r="B94" s="72"/>
      <c r="C94" s="71"/>
      <c r="D94" s="69"/>
      <c r="E94" s="69"/>
      <c r="F94" s="69"/>
      <c r="G94" s="69"/>
      <c r="H94" s="69"/>
      <c r="I94" s="69"/>
      <c r="J94" s="70"/>
      <c r="K94" s="69"/>
      <c r="L94" s="69"/>
      <c r="M94" s="69"/>
      <c r="N94" s="69"/>
      <c r="O94" s="69"/>
      <c r="P94" s="69"/>
      <c r="Q94" s="69"/>
      <c r="R94" s="69"/>
      <c r="S94" s="71"/>
      <c r="T94" s="71"/>
      <c r="U94" s="71"/>
      <c r="V94" s="71"/>
      <c r="W94" s="71"/>
      <c r="X94" s="69"/>
      <c r="Y94" s="69"/>
      <c r="Z94" s="69"/>
      <c r="AA94" s="69"/>
      <c r="AB94" s="69"/>
      <c r="AC94" s="69"/>
      <c r="AD94" s="69"/>
      <c r="AE94" s="69"/>
      <c r="AF94" s="69"/>
      <c r="AG94" s="69"/>
      <c r="AH94" s="69"/>
      <c r="AI94" s="69"/>
      <c r="AJ94" s="69"/>
      <c r="AK94" s="71"/>
      <c r="AL94" s="69"/>
      <c r="AM94" s="69"/>
      <c r="AN94" s="69"/>
      <c r="AO94" s="69"/>
      <c r="AP94" s="69"/>
      <c r="AQ94" s="69"/>
      <c r="AR94" s="69"/>
      <c r="AS94" s="71"/>
      <c r="AT94" s="69"/>
      <c r="AU94" s="69"/>
      <c r="AV94" s="69"/>
      <c r="AW94" s="71"/>
    </row>
    <row r="95" spans="1:49" ht="15" customHeight="1" x14ac:dyDescent="0.25">
      <c r="A95" s="71"/>
      <c r="B95" s="72"/>
      <c r="C95" s="71"/>
      <c r="D95" s="69"/>
      <c r="E95" s="69"/>
      <c r="F95" s="69"/>
      <c r="G95" s="69"/>
      <c r="H95" s="69"/>
      <c r="I95" s="69"/>
      <c r="J95" s="70"/>
      <c r="K95" s="69"/>
      <c r="L95" s="69"/>
      <c r="M95" s="69"/>
      <c r="N95" s="69"/>
      <c r="O95" s="69"/>
      <c r="P95" s="69"/>
      <c r="Q95" s="69"/>
      <c r="R95" s="69"/>
      <c r="S95" s="71"/>
      <c r="T95" s="71"/>
      <c r="U95" s="71"/>
      <c r="V95" s="71"/>
      <c r="W95" s="71"/>
      <c r="X95" s="69"/>
      <c r="Y95" s="69"/>
      <c r="Z95" s="69"/>
      <c r="AA95" s="69"/>
      <c r="AB95" s="69"/>
      <c r="AC95" s="69"/>
      <c r="AD95" s="69"/>
      <c r="AE95" s="69"/>
      <c r="AF95" s="69"/>
      <c r="AG95" s="69"/>
      <c r="AH95" s="69"/>
      <c r="AI95" s="69"/>
      <c r="AJ95" s="69"/>
      <c r="AK95" s="71"/>
      <c r="AL95" s="69"/>
      <c r="AM95" s="69"/>
      <c r="AN95" s="69"/>
      <c r="AO95" s="69"/>
      <c r="AP95" s="69"/>
      <c r="AQ95" s="69"/>
      <c r="AR95" s="69"/>
      <c r="AS95" s="71"/>
      <c r="AT95" s="69"/>
      <c r="AU95" s="69"/>
      <c r="AV95" s="69"/>
      <c r="AW95" s="71"/>
    </row>
    <row r="96" spans="1:49" ht="15" customHeight="1" x14ac:dyDescent="0.25">
      <c r="A96" s="71"/>
      <c r="B96" s="72"/>
      <c r="C96" s="71"/>
      <c r="D96" s="69"/>
      <c r="E96" s="69"/>
      <c r="F96" s="69"/>
      <c r="G96" s="69"/>
      <c r="H96" s="69"/>
      <c r="I96" s="69"/>
      <c r="J96" s="70"/>
      <c r="K96" s="69"/>
      <c r="L96" s="69"/>
      <c r="M96" s="69"/>
      <c r="N96" s="69"/>
      <c r="O96" s="69"/>
      <c r="P96" s="69"/>
      <c r="Q96" s="69"/>
      <c r="R96" s="69"/>
      <c r="S96" s="71"/>
      <c r="T96" s="71"/>
      <c r="U96" s="71"/>
      <c r="V96" s="71"/>
      <c r="W96" s="71"/>
      <c r="X96" s="69"/>
      <c r="Y96" s="69"/>
      <c r="Z96" s="69"/>
      <c r="AA96" s="69"/>
      <c r="AB96" s="69"/>
      <c r="AC96" s="69"/>
      <c r="AD96" s="69"/>
      <c r="AE96" s="69"/>
      <c r="AF96" s="69"/>
      <c r="AG96" s="69"/>
      <c r="AH96" s="69"/>
      <c r="AI96" s="69"/>
      <c r="AJ96" s="69"/>
      <c r="AK96" s="71"/>
      <c r="AL96" s="69"/>
      <c r="AM96" s="69"/>
      <c r="AN96" s="69"/>
      <c r="AO96" s="69"/>
      <c r="AP96" s="69"/>
      <c r="AQ96" s="69"/>
      <c r="AR96" s="69"/>
      <c r="AS96" s="71"/>
      <c r="AT96" s="69"/>
      <c r="AU96" s="69"/>
      <c r="AV96" s="69"/>
      <c r="AW96" s="71"/>
    </row>
    <row r="97" spans="1:49" ht="15" customHeight="1" x14ac:dyDescent="0.25">
      <c r="A97" s="71"/>
      <c r="B97" s="72"/>
      <c r="C97" s="71"/>
      <c r="D97" s="69"/>
      <c r="E97" s="69"/>
      <c r="F97" s="69"/>
      <c r="G97" s="69"/>
      <c r="H97" s="69"/>
      <c r="I97" s="69"/>
      <c r="J97" s="70"/>
      <c r="K97" s="69"/>
      <c r="L97" s="69"/>
      <c r="M97" s="69"/>
      <c r="N97" s="69"/>
      <c r="O97" s="69"/>
      <c r="P97" s="69"/>
      <c r="Q97" s="69"/>
      <c r="R97" s="69"/>
      <c r="S97" s="71"/>
      <c r="T97" s="71"/>
      <c r="U97" s="71"/>
      <c r="V97" s="71"/>
      <c r="W97" s="71"/>
      <c r="X97" s="69"/>
      <c r="Y97" s="69"/>
      <c r="Z97" s="69"/>
      <c r="AA97" s="69"/>
      <c r="AB97" s="69"/>
      <c r="AC97" s="69"/>
      <c r="AD97" s="69"/>
      <c r="AE97" s="69"/>
      <c r="AF97" s="69"/>
      <c r="AG97" s="69"/>
      <c r="AH97" s="69"/>
      <c r="AI97" s="69"/>
      <c r="AJ97" s="69"/>
      <c r="AK97" s="71"/>
      <c r="AL97" s="69"/>
      <c r="AM97" s="69"/>
      <c r="AN97" s="69"/>
      <c r="AO97" s="69"/>
      <c r="AP97" s="69"/>
      <c r="AQ97" s="69"/>
      <c r="AR97" s="69"/>
      <c r="AS97" s="71"/>
      <c r="AT97" s="69"/>
      <c r="AU97" s="69"/>
      <c r="AV97" s="69"/>
      <c r="AW97" s="71"/>
    </row>
    <row r="98" spans="1:49" ht="15" customHeight="1" x14ac:dyDescent="0.25">
      <c r="A98" s="71"/>
      <c r="B98" s="72"/>
      <c r="C98" s="71"/>
      <c r="D98" s="69"/>
      <c r="E98" s="69"/>
      <c r="F98" s="69"/>
      <c r="G98" s="69"/>
      <c r="H98" s="69"/>
      <c r="I98" s="69"/>
      <c r="J98" s="70"/>
      <c r="K98" s="69"/>
      <c r="L98" s="69"/>
      <c r="M98" s="69"/>
      <c r="N98" s="69"/>
      <c r="O98" s="69"/>
      <c r="P98" s="69"/>
      <c r="Q98" s="69"/>
      <c r="R98" s="69"/>
      <c r="S98" s="71"/>
      <c r="T98" s="71"/>
      <c r="U98" s="71"/>
      <c r="V98" s="71"/>
      <c r="W98" s="71"/>
      <c r="X98" s="69"/>
      <c r="Y98" s="69"/>
      <c r="Z98" s="69"/>
      <c r="AA98" s="69"/>
      <c r="AB98" s="69"/>
      <c r="AC98" s="69"/>
      <c r="AD98" s="69"/>
      <c r="AE98" s="69"/>
      <c r="AF98" s="69"/>
      <c r="AG98" s="69"/>
      <c r="AH98" s="69"/>
      <c r="AI98" s="69"/>
      <c r="AJ98" s="69"/>
      <c r="AK98" s="71"/>
      <c r="AL98" s="69"/>
      <c r="AM98" s="69"/>
      <c r="AN98" s="69"/>
      <c r="AO98" s="69"/>
      <c r="AP98" s="69"/>
      <c r="AQ98" s="69"/>
      <c r="AR98" s="69"/>
      <c r="AS98" s="71"/>
      <c r="AT98" s="69"/>
      <c r="AU98" s="69"/>
      <c r="AV98" s="69"/>
      <c r="AW98" s="71"/>
    </row>
    <row r="99" spans="1:49" ht="15" customHeight="1" x14ac:dyDescent="0.25">
      <c r="A99" s="71"/>
      <c r="B99" s="72"/>
      <c r="C99" s="71"/>
      <c r="D99" s="69"/>
      <c r="E99" s="69"/>
      <c r="F99" s="69"/>
      <c r="G99" s="69"/>
      <c r="H99" s="69"/>
      <c r="I99" s="69"/>
      <c r="J99" s="70"/>
      <c r="K99" s="69"/>
      <c r="L99" s="69"/>
      <c r="M99" s="69"/>
      <c r="N99" s="69"/>
      <c r="O99" s="69"/>
      <c r="P99" s="69"/>
      <c r="Q99" s="69"/>
      <c r="R99" s="69"/>
      <c r="S99" s="71"/>
      <c r="T99" s="71"/>
      <c r="U99" s="71"/>
      <c r="V99" s="71"/>
      <c r="W99" s="71"/>
      <c r="X99" s="69"/>
      <c r="Y99" s="69"/>
      <c r="Z99" s="69"/>
      <c r="AA99" s="69"/>
      <c r="AB99" s="69"/>
      <c r="AC99" s="69"/>
      <c r="AD99" s="69"/>
      <c r="AE99" s="69"/>
      <c r="AF99" s="69"/>
      <c r="AG99" s="69"/>
      <c r="AH99" s="69"/>
      <c r="AI99" s="69"/>
      <c r="AJ99" s="69"/>
      <c r="AK99" s="71"/>
      <c r="AL99" s="69"/>
      <c r="AM99" s="69"/>
      <c r="AN99" s="69"/>
      <c r="AO99" s="69"/>
      <c r="AP99" s="69"/>
      <c r="AQ99" s="69"/>
      <c r="AR99" s="69"/>
      <c r="AS99" s="71"/>
      <c r="AT99" s="69"/>
      <c r="AU99" s="69"/>
      <c r="AV99" s="69"/>
      <c r="AW99" s="71"/>
    </row>
    <row r="100" spans="1:49" ht="15" customHeight="1" x14ac:dyDescent="0.25">
      <c r="A100" s="71"/>
      <c r="B100" s="72"/>
      <c r="C100" s="71"/>
      <c r="D100" s="69"/>
      <c r="E100" s="69"/>
      <c r="F100" s="69"/>
      <c r="G100" s="69"/>
      <c r="H100" s="69"/>
      <c r="I100" s="69"/>
      <c r="J100" s="70"/>
      <c r="K100" s="69"/>
      <c r="L100" s="69"/>
      <c r="M100" s="69"/>
      <c r="N100" s="69"/>
      <c r="O100" s="69"/>
      <c r="P100" s="69"/>
      <c r="Q100" s="69"/>
      <c r="R100" s="69"/>
      <c r="S100" s="71"/>
      <c r="T100" s="71"/>
      <c r="U100" s="71"/>
      <c r="V100" s="71"/>
      <c r="W100" s="71"/>
      <c r="X100" s="69"/>
      <c r="Y100" s="69"/>
      <c r="Z100" s="69"/>
      <c r="AA100" s="69"/>
      <c r="AB100" s="69"/>
      <c r="AC100" s="69"/>
      <c r="AD100" s="69"/>
      <c r="AE100" s="69"/>
      <c r="AF100" s="69"/>
      <c r="AG100" s="69"/>
      <c r="AH100" s="69"/>
      <c r="AI100" s="69"/>
      <c r="AJ100" s="69"/>
      <c r="AK100" s="71"/>
      <c r="AL100" s="69"/>
      <c r="AM100" s="69"/>
      <c r="AN100" s="69"/>
      <c r="AO100" s="69"/>
      <c r="AP100" s="69"/>
      <c r="AQ100" s="69"/>
      <c r="AR100" s="69"/>
      <c r="AS100" s="71"/>
      <c r="AT100" s="69"/>
      <c r="AU100" s="69"/>
      <c r="AV100" s="69"/>
      <c r="AW100" s="71"/>
    </row>
    <row r="101" spans="1:49" ht="15" customHeight="1" x14ac:dyDescent="0.25">
      <c r="A101" s="71"/>
      <c r="B101" s="72"/>
      <c r="C101" s="71"/>
      <c r="D101" s="69"/>
      <c r="E101" s="69"/>
      <c r="F101" s="69"/>
      <c r="G101" s="69"/>
      <c r="H101" s="69"/>
      <c r="I101" s="69"/>
      <c r="J101" s="70"/>
      <c r="K101" s="69"/>
      <c r="L101" s="69"/>
      <c r="M101" s="69"/>
      <c r="N101" s="69"/>
      <c r="O101" s="69"/>
      <c r="P101" s="69"/>
      <c r="Q101" s="69"/>
      <c r="R101" s="69"/>
      <c r="S101" s="71"/>
      <c r="T101" s="71"/>
      <c r="U101" s="71"/>
      <c r="V101" s="71"/>
      <c r="W101" s="71"/>
      <c r="X101" s="69"/>
      <c r="Y101" s="69"/>
      <c r="Z101" s="69"/>
      <c r="AA101" s="69"/>
      <c r="AB101" s="69"/>
      <c r="AC101" s="69"/>
      <c r="AD101" s="69"/>
      <c r="AE101" s="69"/>
      <c r="AF101" s="69"/>
      <c r="AG101" s="69"/>
      <c r="AH101" s="69"/>
      <c r="AI101" s="69"/>
      <c r="AJ101" s="69"/>
      <c r="AK101" s="71"/>
      <c r="AL101" s="69"/>
      <c r="AM101" s="69"/>
      <c r="AN101" s="69"/>
      <c r="AO101" s="69"/>
      <c r="AP101" s="69"/>
      <c r="AQ101" s="69"/>
      <c r="AR101" s="69"/>
      <c r="AS101" s="71"/>
      <c r="AT101" s="69"/>
      <c r="AU101" s="69"/>
      <c r="AV101" s="69"/>
      <c r="AW101" s="71"/>
    </row>
    <row r="102" spans="1:49" ht="15" customHeight="1" x14ac:dyDescent="0.25">
      <c r="A102" s="71"/>
      <c r="B102" s="72"/>
      <c r="C102" s="71"/>
      <c r="D102" s="69"/>
      <c r="E102" s="69"/>
      <c r="F102" s="69"/>
      <c r="G102" s="69"/>
      <c r="H102" s="69"/>
      <c r="I102" s="69"/>
      <c r="J102" s="70"/>
      <c r="K102" s="69"/>
      <c r="L102" s="69"/>
      <c r="M102" s="69"/>
      <c r="N102" s="69"/>
      <c r="O102" s="69"/>
      <c r="P102" s="69"/>
      <c r="Q102" s="69"/>
      <c r="R102" s="69"/>
      <c r="S102" s="71"/>
      <c r="T102" s="71"/>
      <c r="U102" s="71"/>
      <c r="V102" s="71"/>
      <c r="W102" s="71"/>
      <c r="X102" s="69"/>
      <c r="Y102" s="69"/>
      <c r="Z102" s="69"/>
      <c r="AA102" s="69"/>
      <c r="AB102" s="69"/>
      <c r="AC102" s="69"/>
      <c r="AD102" s="69"/>
      <c r="AE102" s="69"/>
      <c r="AF102" s="69"/>
      <c r="AG102" s="69"/>
      <c r="AH102" s="69"/>
      <c r="AI102" s="69"/>
      <c r="AJ102" s="69"/>
      <c r="AK102" s="71"/>
      <c r="AL102" s="69"/>
      <c r="AM102" s="69"/>
      <c r="AN102" s="69"/>
      <c r="AO102" s="69"/>
      <c r="AP102" s="69"/>
      <c r="AQ102" s="69"/>
      <c r="AR102" s="69"/>
      <c r="AS102" s="71"/>
      <c r="AT102" s="69"/>
      <c r="AU102" s="69"/>
      <c r="AV102" s="69"/>
      <c r="AW102" s="71"/>
    </row>
    <row r="103" spans="1:49" ht="15" customHeight="1" x14ac:dyDescent="0.25">
      <c r="A103" s="71"/>
      <c r="B103" s="72"/>
      <c r="C103" s="71"/>
      <c r="D103" s="69"/>
      <c r="E103" s="69"/>
      <c r="F103" s="69"/>
      <c r="G103" s="69"/>
      <c r="H103" s="69"/>
      <c r="I103" s="69"/>
      <c r="J103" s="70"/>
      <c r="K103" s="69"/>
      <c r="L103" s="69"/>
      <c r="M103" s="69"/>
      <c r="N103" s="69"/>
      <c r="O103" s="69"/>
      <c r="P103" s="69"/>
      <c r="Q103" s="69"/>
      <c r="R103" s="69"/>
      <c r="S103" s="71"/>
      <c r="T103" s="71"/>
      <c r="U103" s="71"/>
      <c r="V103" s="71"/>
      <c r="W103" s="71"/>
      <c r="X103" s="69"/>
      <c r="Y103" s="69"/>
      <c r="Z103" s="69"/>
      <c r="AA103" s="69"/>
      <c r="AB103" s="69"/>
      <c r="AC103" s="69"/>
      <c r="AD103" s="69"/>
      <c r="AE103" s="69"/>
      <c r="AF103" s="69"/>
      <c r="AG103" s="69"/>
      <c r="AH103" s="69"/>
      <c r="AI103" s="69"/>
      <c r="AJ103" s="69"/>
      <c r="AK103" s="71"/>
      <c r="AL103" s="69"/>
      <c r="AM103" s="69"/>
      <c r="AN103" s="69"/>
      <c r="AO103" s="69"/>
      <c r="AP103" s="69"/>
      <c r="AQ103" s="69"/>
      <c r="AR103" s="69"/>
      <c r="AS103" s="71"/>
      <c r="AT103" s="69"/>
      <c r="AU103" s="69"/>
      <c r="AV103" s="69"/>
      <c r="AW103" s="71"/>
    </row>
    <row r="104" spans="1:49" ht="15" customHeight="1" x14ac:dyDescent="0.25">
      <c r="A104" s="71"/>
      <c r="B104" s="72"/>
      <c r="C104" s="71"/>
      <c r="D104" s="69"/>
      <c r="E104" s="69"/>
      <c r="F104" s="69"/>
      <c r="G104" s="69"/>
      <c r="H104" s="69"/>
      <c r="I104" s="69"/>
      <c r="J104" s="70"/>
      <c r="K104" s="69"/>
      <c r="L104" s="69"/>
      <c r="M104" s="69"/>
      <c r="N104" s="69"/>
      <c r="O104" s="69"/>
      <c r="P104" s="69"/>
      <c r="Q104" s="69"/>
      <c r="R104" s="69"/>
      <c r="S104" s="71"/>
      <c r="T104" s="71"/>
      <c r="U104" s="71"/>
      <c r="V104" s="71"/>
      <c r="W104" s="71"/>
      <c r="X104" s="69"/>
      <c r="Y104" s="69"/>
      <c r="Z104" s="69"/>
      <c r="AA104" s="69"/>
      <c r="AB104" s="69"/>
      <c r="AC104" s="69"/>
      <c r="AD104" s="69"/>
      <c r="AE104" s="69"/>
      <c r="AF104" s="69"/>
      <c r="AG104" s="69"/>
      <c r="AH104" s="69"/>
      <c r="AI104" s="69"/>
      <c r="AJ104" s="69"/>
      <c r="AK104" s="71"/>
      <c r="AL104" s="69"/>
      <c r="AM104" s="69"/>
      <c r="AN104" s="69"/>
      <c r="AO104" s="69"/>
      <c r="AP104" s="69"/>
      <c r="AQ104" s="69"/>
      <c r="AR104" s="69"/>
      <c r="AS104" s="71"/>
      <c r="AT104" s="69"/>
      <c r="AU104" s="69"/>
      <c r="AV104" s="69"/>
      <c r="AW104" s="71"/>
    </row>
    <row r="105" spans="1:49" ht="15" customHeight="1" x14ac:dyDescent="0.25">
      <c r="A105" s="71"/>
      <c r="B105" s="72"/>
      <c r="C105" s="71"/>
      <c r="D105" s="69"/>
      <c r="E105" s="69"/>
      <c r="F105" s="69"/>
      <c r="G105" s="69"/>
      <c r="H105" s="69"/>
      <c r="I105" s="69"/>
      <c r="J105" s="70"/>
      <c r="K105" s="69"/>
      <c r="L105" s="69"/>
      <c r="M105" s="69"/>
      <c r="N105" s="69"/>
      <c r="O105" s="69"/>
      <c r="P105" s="69"/>
      <c r="Q105" s="69"/>
      <c r="R105" s="69"/>
      <c r="S105" s="71"/>
      <c r="T105" s="71"/>
      <c r="U105" s="71"/>
      <c r="V105" s="71"/>
      <c r="W105" s="71"/>
      <c r="X105" s="69"/>
      <c r="Y105" s="69"/>
      <c r="Z105" s="69"/>
      <c r="AA105" s="69"/>
      <c r="AB105" s="69"/>
      <c r="AC105" s="69"/>
      <c r="AD105" s="69"/>
      <c r="AE105" s="69"/>
      <c r="AF105" s="69"/>
      <c r="AG105" s="69"/>
      <c r="AH105" s="69"/>
      <c r="AI105" s="69"/>
      <c r="AJ105" s="69"/>
      <c r="AK105" s="71"/>
      <c r="AL105" s="69"/>
      <c r="AM105" s="69"/>
      <c r="AN105" s="69"/>
      <c r="AO105" s="69"/>
      <c r="AP105" s="69"/>
      <c r="AQ105" s="69"/>
      <c r="AR105" s="69"/>
      <c r="AS105" s="71"/>
      <c r="AT105" s="69"/>
      <c r="AU105" s="69"/>
      <c r="AV105" s="69"/>
      <c r="AW105" s="71"/>
    </row>
    <row r="106" spans="1:49" ht="15" customHeight="1" x14ac:dyDescent="0.25">
      <c r="A106" s="71"/>
      <c r="B106" s="72"/>
      <c r="C106" s="71"/>
      <c r="D106" s="69"/>
      <c r="E106" s="69"/>
      <c r="F106" s="69"/>
      <c r="G106" s="69"/>
      <c r="H106" s="69"/>
      <c r="I106" s="69"/>
      <c r="J106" s="70"/>
      <c r="K106" s="69"/>
      <c r="L106" s="69"/>
      <c r="M106" s="69"/>
      <c r="N106" s="69"/>
      <c r="O106" s="69"/>
      <c r="P106" s="69"/>
      <c r="Q106" s="69"/>
      <c r="R106" s="69"/>
      <c r="S106" s="71"/>
      <c r="T106" s="71"/>
      <c r="U106" s="71"/>
      <c r="V106" s="71"/>
      <c r="W106" s="71"/>
      <c r="X106" s="69"/>
      <c r="Y106" s="69"/>
      <c r="Z106" s="69"/>
      <c r="AA106" s="69"/>
      <c r="AB106" s="69"/>
      <c r="AC106" s="69"/>
      <c r="AD106" s="69"/>
      <c r="AE106" s="69"/>
      <c r="AF106" s="69"/>
      <c r="AG106" s="69"/>
      <c r="AH106" s="69"/>
      <c r="AI106" s="69"/>
      <c r="AJ106" s="69"/>
      <c r="AK106" s="71"/>
      <c r="AL106" s="69"/>
      <c r="AM106" s="69"/>
      <c r="AN106" s="69"/>
      <c r="AO106" s="69"/>
      <c r="AP106" s="69"/>
      <c r="AQ106" s="69"/>
      <c r="AR106" s="69"/>
      <c r="AS106" s="71"/>
      <c r="AT106" s="69"/>
      <c r="AU106" s="69"/>
      <c r="AV106" s="69"/>
      <c r="AW106" s="71"/>
    </row>
    <row r="107" spans="1:49" ht="15" customHeight="1" x14ac:dyDescent="0.25">
      <c r="A107" s="71"/>
      <c r="B107" s="72"/>
      <c r="C107" s="71"/>
      <c r="D107" s="69"/>
      <c r="E107" s="69"/>
      <c r="F107" s="69"/>
      <c r="G107" s="69"/>
      <c r="H107" s="69"/>
      <c r="I107" s="69"/>
      <c r="J107" s="70"/>
      <c r="K107" s="69"/>
      <c r="L107" s="69"/>
      <c r="M107" s="69"/>
      <c r="N107" s="69"/>
      <c r="O107" s="69"/>
      <c r="P107" s="69"/>
      <c r="Q107" s="69"/>
      <c r="R107" s="69"/>
      <c r="S107" s="71"/>
      <c r="T107" s="71"/>
      <c r="U107" s="71"/>
      <c r="V107" s="71"/>
      <c r="W107" s="71"/>
      <c r="X107" s="69"/>
      <c r="Y107" s="69"/>
      <c r="Z107" s="69"/>
      <c r="AA107" s="69"/>
      <c r="AB107" s="69"/>
      <c r="AC107" s="69"/>
      <c r="AD107" s="69"/>
      <c r="AE107" s="69"/>
      <c r="AF107" s="69"/>
      <c r="AG107" s="69"/>
      <c r="AH107" s="69"/>
      <c r="AI107" s="69"/>
      <c r="AJ107" s="69"/>
      <c r="AK107" s="71"/>
      <c r="AL107" s="69"/>
      <c r="AM107" s="69"/>
      <c r="AN107" s="69"/>
      <c r="AO107" s="69"/>
      <c r="AP107" s="69"/>
      <c r="AQ107" s="69"/>
      <c r="AR107" s="69"/>
      <c r="AS107" s="71"/>
      <c r="AT107" s="69"/>
      <c r="AU107" s="69"/>
      <c r="AV107" s="69"/>
      <c r="AW107" s="71"/>
    </row>
    <row r="108" spans="1:49" ht="15" customHeight="1" x14ac:dyDescent="0.25">
      <c r="A108" s="71"/>
      <c r="B108" s="72"/>
      <c r="C108" s="71"/>
      <c r="D108" s="69"/>
      <c r="E108" s="69"/>
      <c r="F108" s="69"/>
      <c r="G108" s="69"/>
      <c r="H108" s="69"/>
      <c r="I108" s="69"/>
      <c r="J108" s="70"/>
      <c r="K108" s="69"/>
      <c r="L108" s="69"/>
      <c r="M108" s="69"/>
      <c r="N108" s="69"/>
      <c r="O108" s="69"/>
      <c r="P108" s="69"/>
      <c r="Q108" s="69"/>
      <c r="R108" s="69"/>
      <c r="S108" s="71"/>
      <c r="T108" s="71"/>
      <c r="U108" s="71"/>
      <c r="V108" s="71"/>
      <c r="W108" s="71"/>
      <c r="X108" s="69"/>
      <c r="Y108" s="69"/>
      <c r="Z108" s="69"/>
      <c r="AA108" s="69"/>
      <c r="AB108" s="69"/>
      <c r="AC108" s="69"/>
      <c r="AD108" s="69"/>
      <c r="AE108" s="69"/>
      <c r="AF108" s="69"/>
      <c r="AG108" s="69"/>
      <c r="AH108" s="69"/>
      <c r="AI108" s="69"/>
      <c r="AJ108" s="69"/>
      <c r="AK108" s="71"/>
      <c r="AL108" s="69"/>
      <c r="AM108" s="69"/>
      <c r="AN108" s="69"/>
      <c r="AO108" s="69"/>
      <c r="AP108" s="69"/>
      <c r="AQ108" s="69"/>
      <c r="AR108" s="69"/>
      <c r="AS108" s="71"/>
      <c r="AT108" s="69"/>
      <c r="AU108" s="69"/>
      <c r="AV108" s="69"/>
      <c r="AW108" s="71"/>
    </row>
    <row r="109" spans="1:49" ht="15" customHeight="1" x14ac:dyDescent="0.25">
      <c r="A109" s="71"/>
      <c r="B109" s="72"/>
      <c r="C109" s="71"/>
      <c r="D109" s="69"/>
      <c r="E109" s="69"/>
      <c r="F109" s="69"/>
      <c r="G109" s="69"/>
      <c r="H109" s="69"/>
      <c r="I109" s="69"/>
      <c r="J109" s="70"/>
      <c r="K109" s="69"/>
      <c r="L109" s="69"/>
      <c r="M109" s="69"/>
      <c r="N109" s="69"/>
      <c r="O109" s="69"/>
      <c r="P109" s="69"/>
      <c r="Q109" s="69"/>
      <c r="R109" s="69"/>
      <c r="S109" s="71"/>
      <c r="T109" s="71"/>
      <c r="U109" s="71"/>
      <c r="V109" s="71"/>
      <c r="W109" s="71"/>
      <c r="X109" s="69"/>
      <c r="Y109" s="69"/>
      <c r="Z109" s="69"/>
      <c r="AA109" s="69"/>
      <c r="AB109" s="69"/>
      <c r="AC109" s="69"/>
      <c r="AD109" s="69"/>
      <c r="AE109" s="69"/>
      <c r="AF109" s="69"/>
      <c r="AG109" s="69"/>
      <c r="AH109" s="69"/>
      <c r="AI109" s="69"/>
      <c r="AJ109" s="69"/>
      <c r="AK109" s="71"/>
      <c r="AL109" s="69"/>
      <c r="AM109" s="69"/>
      <c r="AN109" s="69"/>
      <c r="AO109" s="69"/>
      <c r="AP109" s="69"/>
      <c r="AQ109" s="69"/>
      <c r="AR109" s="69"/>
      <c r="AS109" s="71"/>
      <c r="AT109" s="69"/>
      <c r="AU109" s="69"/>
      <c r="AV109" s="69"/>
      <c r="AW109" s="71"/>
    </row>
    <row r="110" spans="1:49" ht="15" customHeight="1" x14ac:dyDescent="0.25">
      <c r="A110" s="71"/>
      <c r="B110" s="72"/>
      <c r="C110" s="71"/>
      <c r="D110" s="69"/>
      <c r="E110" s="69"/>
      <c r="F110" s="69"/>
      <c r="G110" s="69"/>
      <c r="H110" s="69"/>
      <c r="I110" s="69"/>
      <c r="J110" s="70"/>
      <c r="K110" s="69"/>
      <c r="L110" s="69"/>
      <c r="M110" s="69"/>
      <c r="N110" s="69"/>
      <c r="O110" s="69"/>
      <c r="P110" s="69"/>
      <c r="Q110" s="69"/>
      <c r="R110" s="69"/>
      <c r="S110" s="71"/>
      <c r="T110" s="71"/>
      <c r="U110" s="71"/>
      <c r="V110" s="71"/>
      <c r="W110" s="71"/>
      <c r="X110" s="69"/>
      <c r="Y110" s="69"/>
      <c r="Z110" s="69"/>
      <c r="AA110" s="69"/>
      <c r="AB110" s="69"/>
      <c r="AC110" s="69"/>
      <c r="AD110" s="69"/>
      <c r="AE110" s="69"/>
      <c r="AF110" s="69"/>
      <c r="AG110" s="69"/>
      <c r="AH110" s="69"/>
      <c r="AI110" s="69"/>
      <c r="AJ110" s="69"/>
      <c r="AK110" s="71"/>
      <c r="AL110" s="69"/>
      <c r="AM110" s="69"/>
      <c r="AN110" s="69"/>
      <c r="AO110" s="69"/>
      <c r="AP110" s="69"/>
      <c r="AQ110" s="69"/>
      <c r="AR110" s="69"/>
      <c r="AS110" s="71"/>
      <c r="AT110" s="69"/>
      <c r="AU110" s="69"/>
      <c r="AV110" s="69"/>
      <c r="AW110" s="71"/>
    </row>
    <row r="111" spans="1:49" ht="15" customHeight="1" x14ac:dyDescent="0.25">
      <c r="A111" s="71"/>
      <c r="B111" s="72"/>
      <c r="C111" s="71"/>
      <c r="D111" s="69"/>
      <c r="E111" s="69"/>
      <c r="F111" s="69"/>
      <c r="G111" s="69"/>
      <c r="H111" s="69"/>
      <c r="I111" s="69"/>
      <c r="J111" s="70"/>
      <c r="K111" s="69"/>
      <c r="L111" s="69"/>
      <c r="M111" s="69"/>
      <c r="N111" s="69"/>
      <c r="O111" s="69"/>
      <c r="P111" s="69"/>
      <c r="Q111" s="69"/>
      <c r="R111" s="69"/>
      <c r="S111" s="71"/>
      <c r="T111" s="71"/>
      <c r="U111" s="71"/>
      <c r="V111" s="71"/>
      <c r="W111" s="71"/>
      <c r="X111" s="69"/>
      <c r="Y111" s="69"/>
      <c r="Z111" s="69"/>
      <c r="AA111" s="69"/>
      <c r="AB111" s="69"/>
      <c r="AC111" s="69"/>
      <c r="AD111" s="69"/>
      <c r="AE111" s="69"/>
      <c r="AF111" s="69"/>
      <c r="AG111" s="69"/>
      <c r="AH111" s="69"/>
      <c r="AI111" s="69"/>
      <c r="AJ111" s="69"/>
      <c r="AK111" s="71"/>
      <c r="AL111" s="69"/>
      <c r="AM111" s="69"/>
      <c r="AN111" s="69"/>
      <c r="AO111" s="69"/>
      <c r="AP111" s="69"/>
      <c r="AQ111" s="69"/>
      <c r="AR111" s="69"/>
      <c r="AS111" s="71"/>
      <c r="AT111" s="69"/>
      <c r="AU111" s="69"/>
      <c r="AV111" s="69"/>
      <c r="AW111" s="71"/>
    </row>
    <row r="112" spans="1:49" ht="15" customHeight="1" x14ac:dyDescent="0.25">
      <c r="A112" s="71"/>
      <c r="B112" s="72"/>
      <c r="C112" s="71"/>
      <c r="D112" s="69"/>
      <c r="E112" s="69"/>
      <c r="F112" s="69"/>
      <c r="G112" s="69"/>
      <c r="H112" s="69"/>
      <c r="I112" s="69"/>
      <c r="J112" s="70"/>
      <c r="K112" s="69"/>
      <c r="L112" s="69"/>
      <c r="M112" s="69"/>
      <c r="N112" s="69"/>
      <c r="O112" s="69"/>
      <c r="P112" s="69"/>
      <c r="Q112" s="69"/>
      <c r="R112" s="69"/>
      <c r="S112" s="71"/>
      <c r="T112" s="71"/>
      <c r="U112" s="71"/>
      <c r="V112" s="71"/>
      <c r="W112" s="71"/>
      <c r="X112" s="69"/>
      <c r="Y112" s="69"/>
      <c r="Z112" s="69"/>
      <c r="AA112" s="69"/>
      <c r="AB112" s="69"/>
      <c r="AC112" s="69"/>
      <c r="AD112" s="69"/>
      <c r="AE112" s="69"/>
      <c r="AF112" s="69"/>
      <c r="AG112" s="69"/>
      <c r="AH112" s="69"/>
      <c r="AI112" s="69"/>
      <c r="AJ112" s="69"/>
      <c r="AK112" s="71"/>
      <c r="AL112" s="69"/>
      <c r="AM112" s="69"/>
      <c r="AN112" s="69"/>
      <c r="AO112" s="69"/>
      <c r="AP112" s="69"/>
      <c r="AQ112" s="69"/>
      <c r="AR112" s="69"/>
      <c r="AS112" s="71"/>
      <c r="AT112" s="69"/>
      <c r="AU112" s="69"/>
      <c r="AV112" s="69"/>
      <c r="AW112" s="71"/>
    </row>
    <row r="113" spans="1:84" ht="15" customHeight="1" x14ac:dyDescent="0.25">
      <c r="A113" s="71"/>
      <c r="B113" s="72"/>
      <c r="C113" s="71"/>
      <c r="D113" s="69"/>
      <c r="E113" s="69"/>
      <c r="F113" s="69"/>
      <c r="G113" s="69"/>
      <c r="H113" s="69"/>
      <c r="I113" s="69"/>
      <c r="J113" s="70"/>
      <c r="K113" s="69"/>
      <c r="L113" s="69"/>
      <c r="M113" s="69"/>
      <c r="N113" s="69"/>
      <c r="O113" s="69"/>
      <c r="P113" s="69"/>
      <c r="Q113" s="69"/>
      <c r="R113" s="69"/>
      <c r="S113" s="71"/>
      <c r="T113" s="71"/>
      <c r="U113" s="71"/>
      <c r="V113" s="71"/>
      <c r="W113" s="71"/>
      <c r="X113" s="69"/>
      <c r="Y113" s="69"/>
      <c r="Z113" s="69"/>
      <c r="AA113" s="69"/>
      <c r="AB113" s="69"/>
      <c r="AC113" s="69"/>
      <c r="AD113" s="69"/>
      <c r="AE113" s="69"/>
      <c r="AF113" s="69"/>
      <c r="AG113" s="69"/>
      <c r="AH113" s="69"/>
      <c r="AI113" s="69"/>
      <c r="AJ113" s="69"/>
      <c r="AK113" s="71"/>
      <c r="AL113" s="69"/>
      <c r="AM113" s="69"/>
      <c r="AN113" s="69"/>
      <c r="AO113" s="69"/>
      <c r="AP113" s="69"/>
      <c r="AQ113" s="69"/>
      <c r="AR113" s="69"/>
      <c r="AS113" s="71"/>
      <c r="AT113" s="69"/>
      <c r="AU113" s="69"/>
      <c r="AV113" s="69"/>
      <c r="AW113" s="71"/>
    </row>
    <row r="114" spans="1:84" ht="15" customHeight="1" x14ac:dyDescent="0.25">
      <c r="A114" s="71"/>
      <c r="B114" s="72"/>
      <c r="C114" s="71"/>
      <c r="D114" s="69"/>
      <c r="E114" s="69"/>
      <c r="F114" s="69"/>
      <c r="G114" s="69"/>
      <c r="H114" s="69"/>
      <c r="I114" s="69"/>
      <c r="J114" s="70"/>
      <c r="K114" s="69"/>
      <c r="L114" s="69"/>
      <c r="M114" s="69"/>
      <c r="N114" s="69"/>
      <c r="O114" s="69"/>
      <c r="P114" s="69"/>
      <c r="Q114" s="69"/>
      <c r="R114" s="69"/>
      <c r="S114" s="71"/>
      <c r="T114" s="71"/>
      <c r="U114" s="71"/>
      <c r="V114" s="71"/>
      <c r="W114" s="71"/>
      <c r="X114" s="69"/>
      <c r="Y114" s="69"/>
      <c r="Z114" s="69"/>
      <c r="AA114" s="69"/>
      <c r="AB114" s="69"/>
      <c r="AC114" s="69"/>
      <c r="AD114" s="69"/>
      <c r="AE114" s="69"/>
      <c r="AF114" s="69"/>
      <c r="AG114" s="69"/>
      <c r="AH114" s="69"/>
      <c r="AI114" s="69"/>
      <c r="AJ114" s="69"/>
      <c r="AK114" s="71"/>
      <c r="AL114" s="69"/>
      <c r="AM114" s="69"/>
      <c r="AN114" s="69"/>
      <c r="AO114" s="69"/>
      <c r="AP114" s="69"/>
      <c r="AQ114" s="69"/>
      <c r="AR114" s="69"/>
      <c r="AS114" s="71"/>
      <c r="AT114" s="69"/>
      <c r="AU114" s="69"/>
      <c r="AV114" s="69"/>
      <c r="AW114" s="71"/>
    </row>
    <row r="116" spans="1:84" s="46" customFormat="1" ht="15" customHeight="1" x14ac:dyDescent="0.25">
      <c r="A116" s="47" t="s">
        <v>995</v>
      </c>
    </row>
    <row r="117" spans="1:84" ht="15" customHeight="1" x14ac:dyDescent="0.25">
      <c r="A117" s="115" t="s">
        <v>2225</v>
      </c>
      <c r="B117" s="115"/>
      <c r="C117" s="115"/>
      <c r="D117" s="115"/>
      <c r="E117" s="115"/>
      <c r="F117" s="115"/>
      <c r="G117" s="115"/>
      <c r="H117" s="115"/>
      <c r="I117" s="115"/>
      <c r="J117" s="115"/>
      <c r="K117" s="115"/>
      <c r="L117" s="115"/>
      <c r="M117" s="115"/>
      <c r="N117" s="115"/>
      <c r="O117" s="78"/>
      <c r="P117" s="115" t="s">
        <v>2227</v>
      </c>
      <c r="Q117" s="115"/>
      <c r="R117" s="115"/>
      <c r="S117" s="115"/>
      <c r="T117" s="115"/>
      <c r="U117" s="115"/>
      <c r="V117" s="115"/>
      <c r="W117" s="115"/>
      <c r="X117" s="115"/>
      <c r="Y117" s="115"/>
      <c r="Z117" s="115"/>
      <c r="AA117" s="115"/>
      <c r="AB117" s="78"/>
      <c r="AC117" s="115" t="s">
        <v>2232</v>
      </c>
      <c r="AD117" s="115"/>
      <c r="AE117" s="115"/>
      <c r="AF117" s="115"/>
      <c r="AG117" s="115"/>
      <c r="AH117" s="115"/>
      <c r="AI117" s="115"/>
      <c r="AJ117" s="115"/>
      <c r="AK117" s="115"/>
      <c r="AL117" s="115"/>
      <c r="AM117" s="115"/>
      <c r="AN117" s="115"/>
      <c r="AO117" s="115"/>
      <c r="AP117" s="115"/>
      <c r="AQ117" s="115"/>
      <c r="AR117" s="115"/>
      <c r="AS117" s="115"/>
      <c r="AT117" s="115"/>
      <c r="AU117" s="115"/>
      <c r="AV117" s="115"/>
      <c r="AW117" s="115"/>
      <c r="AX117" s="115"/>
      <c r="AY117" s="115"/>
      <c r="AZ117" s="115"/>
      <c r="BA117" s="115"/>
      <c r="BB117" s="115"/>
      <c r="BC117" s="115"/>
      <c r="BD117" s="115"/>
      <c r="BE117" s="115"/>
      <c r="BF117" s="115"/>
      <c r="BG117" s="115"/>
      <c r="BH117" s="78"/>
      <c r="BI117" s="115" t="s">
        <v>2239</v>
      </c>
      <c r="BJ117" s="115"/>
      <c r="BK117" s="115"/>
      <c r="BL117" s="115"/>
      <c r="BM117" s="115"/>
      <c r="BN117" s="115"/>
      <c r="BO117" s="115"/>
      <c r="BP117" s="115"/>
      <c r="BQ117" s="115"/>
      <c r="BR117" s="115"/>
      <c r="BS117" s="115"/>
      <c r="BT117" s="115"/>
      <c r="BU117" s="115"/>
      <c r="BV117" s="115"/>
      <c r="BW117" s="115"/>
      <c r="BX117" s="115"/>
      <c r="BY117" s="115"/>
      <c r="BZ117" s="115"/>
      <c r="CA117" s="115"/>
      <c r="CB117" s="115"/>
      <c r="CC117" s="115"/>
      <c r="CD117" s="115"/>
      <c r="CE117" s="115"/>
      <c r="CF117" s="115"/>
    </row>
    <row r="118" spans="1:84" ht="15" customHeight="1" x14ac:dyDescent="0.25">
      <c r="A118" s="115" t="s">
        <v>2006</v>
      </c>
      <c r="B118" s="115" t="s">
        <v>2007</v>
      </c>
      <c r="C118" s="115" t="s">
        <v>2008</v>
      </c>
      <c r="D118" s="115" t="s">
        <v>2226</v>
      </c>
      <c r="E118" s="115"/>
      <c r="F118" s="115"/>
      <c r="G118" s="115"/>
      <c r="H118" s="115"/>
      <c r="I118" s="115" t="s">
        <v>2057</v>
      </c>
      <c r="J118" s="115"/>
      <c r="K118" s="115"/>
      <c r="L118" s="115" t="s">
        <v>2058</v>
      </c>
      <c r="M118" s="115"/>
      <c r="N118" s="115"/>
      <c r="O118" s="78"/>
      <c r="P118" s="115" t="s">
        <v>2228</v>
      </c>
      <c r="Q118" s="115"/>
      <c r="R118" s="115"/>
      <c r="S118" s="115"/>
      <c r="T118" s="115"/>
      <c r="U118" s="115"/>
      <c r="V118" s="115" t="s">
        <v>2231</v>
      </c>
      <c r="W118" s="115"/>
      <c r="X118" s="115"/>
      <c r="Y118" s="115"/>
      <c r="Z118" s="115"/>
      <c r="AA118" s="115"/>
      <c r="AB118" s="78"/>
      <c r="AC118" s="115" t="s">
        <v>2233</v>
      </c>
      <c r="AD118" s="115" t="s">
        <v>2234</v>
      </c>
      <c r="AE118" s="115"/>
      <c r="AF118" s="115"/>
      <c r="AG118" s="115"/>
      <c r="AH118" s="115"/>
      <c r="AI118" s="115"/>
      <c r="AJ118" s="115"/>
      <c r="AK118" s="115"/>
      <c r="AL118" s="115"/>
      <c r="AM118" s="115"/>
      <c r="AN118" s="115"/>
      <c r="AO118" s="115"/>
      <c r="AP118" s="115"/>
      <c r="AQ118" s="115"/>
      <c r="AR118" s="115"/>
      <c r="AS118" s="115" t="s">
        <v>2238</v>
      </c>
      <c r="AT118" s="115"/>
      <c r="AU118" s="115"/>
      <c r="AV118" s="115"/>
      <c r="AW118" s="115"/>
      <c r="AX118" s="115"/>
      <c r="AY118" s="115"/>
      <c r="AZ118" s="115"/>
      <c r="BA118" s="115"/>
      <c r="BB118" s="115"/>
      <c r="BC118" s="115"/>
      <c r="BD118" s="115"/>
      <c r="BE118" s="115"/>
      <c r="BF118" s="115"/>
      <c r="BG118" s="115"/>
      <c r="BH118" s="78"/>
      <c r="BI118" s="115" t="s">
        <v>2234</v>
      </c>
      <c r="BJ118" s="115"/>
      <c r="BK118" s="115"/>
      <c r="BL118" s="115"/>
      <c r="BM118" s="115"/>
      <c r="BN118" s="115"/>
      <c r="BO118" s="115"/>
      <c r="BP118" s="115"/>
      <c r="BQ118" s="115"/>
      <c r="BR118" s="115"/>
      <c r="BS118" s="115"/>
      <c r="BT118" s="115"/>
      <c r="BU118" s="115" t="s">
        <v>2238</v>
      </c>
      <c r="BV118" s="115"/>
      <c r="BW118" s="115"/>
      <c r="BX118" s="115"/>
      <c r="BY118" s="115"/>
      <c r="BZ118" s="115"/>
      <c r="CA118" s="115"/>
      <c r="CB118" s="115"/>
      <c r="CC118" s="115"/>
      <c r="CD118" s="115"/>
      <c r="CE118" s="115"/>
      <c r="CF118" s="115"/>
    </row>
    <row r="119" spans="1:84" ht="15" customHeight="1" x14ac:dyDescent="0.25">
      <c r="A119" s="115"/>
      <c r="B119" s="115"/>
      <c r="C119" s="115"/>
      <c r="D119" s="115"/>
      <c r="E119" s="115"/>
      <c r="F119" s="115"/>
      <c r="G119" s="115"/>
      <c r="H119" s="115"/>
      <c r="I119" s="115"/>
      <c r="J119" s="115"/>
      <c r="K119" s="115"/>
      <c r="L119" s="115"/>
      <c r="M119" s="115"/>
      <c r="N119" s="115"/>
      <c r="O119" s="78"/>
      <c r="P119" s="115" t="s">
        <v>2229</v>
      </c>
      <c r="Q119" s="115"/>
      <c r="R119" s="115"/>
      <c r="S119" s="115" t="s">
        <v>2230</v>
      </c>
      <c r="T119" s="115"/>
      <c r="U119" s="115"/>
      <c r="V119" s="115"/>
      <c r="W119" s="115"/>
      <c r="X119" s="115"/>
      <c r="Y119" s="115"/>
      <c r="Z119" s="115"/>
      <c r="AA119" s="115"/>
      <c r="AB119" s="78"/>
      <c r="AC119" s="115"/>
      <c r="AD119" s="115" t="s">
        <v>2235</v>
      </c>
      <c r="AE119" s="115"/>
      <c r="AF119" s="115"/>
      <c r="AG119" s="115" t="s">
        <v>2236</v>
      </c>
      <c r="AH119" s="115"/>
      <c r="AI119" s="115"/>
      <c r="AJ119" s="115"/>
      <c r="AK119" s="115"/>
      <c r="AL119" s="115"/>
      <c r="AM119" s="115" t="s">
        <v>2237</v>
      </c>
      <c r="AN119" s="115"/>
      <c r="AO119" s="115"/>
      <c r="AP119" s="115"/>
      <c r="AQ119" s="115"/>
      <c r="AR119" s="115"/>
      <c r="AS119" s="115" t="s">
        <v>2235</v>
      </c>
      <c r="AT119" s="115"/>
      <c r="AU119" s="115"/>
      <c r="AV119" s="115" t="s">
        <v>2236</v>
      </c>
      <c r="AW119" s="115"/>
      <c r="AX119" s="115"/>
      <c r="AY119" s="115"/>
      <c r="AZ119" s="115"/>
      <c r="BA119" s="115"/>
      <c r="BB119" s="115" t="s">
        <v>2237</v>
      </c>
      <c r="BC119" s="115"/>
      <c r="BD119" s="115"/>
      <c r="BE119" s="115"/>
      <c r="BF119" s="115"/>
      <c r="BG119" s="115"/>
      <c r="BH119" s="78"/>
      <c r="BI119" s="115"/>
      <c r="BJ119" s="115"/>
      <c r="BK119" s="115"/>
      <c r="BL119" s="115"/>
      <c r="BM119" s="115"/>
      <c r="BN119" s="115"/>
      <c r="BO119" s="115"/>
      <c r="BP119" s="115"/>
      <c r="BQ119" s="115"/>
      <c r="BR119" s="115"/>
      <c r="BS119" s="115"/>
      <c r="BT119" s="115"/>
      <c r="BU119" s="115"/>
      <c r="BV119" s="115"/>
      <c r="BW119" s="115"/>
      <c r="BX119" s="115"/>
      <c r="BY119" s="115"/>
      <c r="BZ119" s="115"/>
      <c r="CA119" s="115"/>
      <c r="CB119" s="115"/>
      <c r="CC119" s="115"/>
      <c r="CD119" s="115"/>
      <c r="CE119" s="115"/>
      <c r="CF119" s="115"/>
    </row>
    <row r="120" spans="1:84" ht="15" customHeight="1" x14ac:dyDescent="0.25">
      <c r="A120" s="117"/>
      <c r="B120" s="117"/>
      <c r="C120" s="117"/>
      <c r="D120" s="101" t="s">
        <v>2240</v>
      </c>
      <c r="E120" s="101" t="s">
        <v>2241</v>
      </c>
      <c r="F120" s="101" t="s">
        <v>2242</v>
      </c>
      <c r="G120" s="101" t="s">
        <v>2243</v>
      </c>
      <c r="H120" s="101" t="s">
        <v>2244</v>
      </c>
      <c r="I120" s="101" t="s">
        <v>2245</v>
      </c>
      <c r="J120" s="101" t="s">
        <v>2246</v>
      </c>
      <c r="K120" s="101" t="s">
        <v>2247</v>
      </c>
      <c r="L120" s="101" t="s">
        <v>2248</v>
      </c>
      <c r="M120" s="101" t="s">
        <v>2249</v>
      </c>
      <c r="N120" s="101" t="s">
        <v>2250</v>
      </c>
      <c r="O120" s="79"/>
      <c r="P120" s="101" t="s">
        <v>2251</v>
      </c>
      <c r="Q120" s="101" t="s">
        <v>2252</v>
      </c>
      <c r="R120" s="101" t="s">
        <v>2253</v>
      </c>
      <c r="S120" s="101" t="s">
        <v>2254</v>
      </c>
      <c r="T120" s="101" t="s">
        <v>2255</v>
      </c>
      <c r="U120" s="101" t="s">
        <v>2256</v>
      </c>
      <c r="V120" s="101" t="s">
        <v>2257</v>
      </c>
      <c r="W120" s="101" t="s">
        <v>2258</v>
      </c>
      <c r="X120" s="101" t="s">
        <v>2259</v>
      </c>
      <c r="Y120" s="101" t="s">
        <v>2260</v>
      </c>
      <c r="Z120" s="101" t="s">
        <v>2261</v>
      </c>
      <c r="AA120" s="101" t="s">
        <v>2262</v>
      </c>
      <c r="AB120" s="79"/>
      <c r="AC120" s="117"/>
      <c r="AD120" s="101" t="s">
        <v>2263</v>
      </c>
      <c r="AE120" s="101" t="s">
        <v>2264</v>
      </c>
      <c r="AF120" s="101" t="s">
        <v>2265</v>
      </c>
      <c r="AG120" s="101" t="s">
        <v>2266</v>
      </c>
      <c r="AH120" s="101" t="s">
        <v>2267</v>
      </c>
      <c r="AI120" s="101" t="s">
        <v>2268</v>
      </c>
      <c r="AJ120" s="101" t="s">
        <v>2269</v>
      </c>
      <c r="AK120" s="101" t="s">
        <v>2270</v>
      </c>
      <c r="AL120" s="101" t="s">
        <v>2271</v>
      </c>
      <c r="AM120" s="101" t="s">
        <v>2272</v>
      </c>
      <c r="AN120" s="101" t="s">
        <v>2273</v>
      </c>
      <c r="AO120" s="101" t="s">
        <v>2274</v>
      </c>
      <c r="AP120" s="101" t="s">
        <v>2275</v>
      </c>
      <c r="AQ120" s="101" t="s">
        <v>2276</v>
      </c>
      <c r="AR120" s="101" t="s">
        <v>2277</v>
      </c>
      <c r="AS120" s="101" t="s">
        <v>2263</v>
      </c>
      <c r="AT120" s="101" t="s">
        <v>2264</v>
      </c>
      <c r="AU120" s="101" t="s">
        <v>2265</v>
      </c>
      <c r="AV120" s="101" t="s">
        <v>2266</v>
      </c>
      <c r="AW120" s="101" t="s">
        <v>2267</v>
      </c>
      <c r="AX120" s="101" t="s">
        <v>2268</v>
      </c>
      <c r="AY120" s="101" t="s">
        <v>2269</v>
      </c>
      <c r="AZ120" s="101" t="s">
        <v>2270</v>
      </c>
      <c r="BA120" s="101" t="s">
        <v>2271</v>
      </c>
      <c r="BB120" s="101" t="s">
        <v>2272</v>
      </c>
      <c r="BC120" s="101" t="s">
        <v>2273</v>
      </c>
      <c r="BD120" s="101" t="s">
        <v>2274</v>
      </c>
      <c r="BE120" s="101" t="s">
        <v>2275</v>
      </c>
      <c r="BF120" s="101" t="s">
        <v>2276</v>
      </c>
      <c r="BG120" s="101" t="s">
        <v>2277</v>
      </c>
      <c r="BH120" s="79"/>
      <c r="BI120" s="101" t="s">
        <v>2278</v>
      </c>
      <c r="BJ120" s="101" t="s">
        <v>2263</v>
      </c>
      <c r="BK120" s="101" t="s">
        <v>2264</v>
      </c>
      <c r="BL120" s="101" t="s">
        <v>2268</v>
      </c>
      <c r="BM120" s="101" t="s">
        <v>2279</v>
      </c>
      <c r="BN120" s="101" t="s">
        <v>2280</v>
      </c>
      <c r="BO120" s="101" t="s">
        <v>2281</v>
      </c>
      <c r="BP120" s="101" t="s">
        <v>2282</v>
      </c>
      <c r="BQ120" s="101" t="s">
        <v>2283</v>
      </c>
      <c r="BR120" s="101" t="s">
        <v>2269</v>
      </c>
      <c r="BS120" s="101" t="s">
        <v>2284</v>
      </c>
      <c r="BT120" s="101" t="s">
        <v>2285</v>
      </c>
      <c r="BU120" s="101" t="s">
        <v>2278</v>
      </c>
      <c r="BV120" s="101" t="s">
        <v>2263</v>
      </c>
      <c r="BW120" s="101" t="s">
        <v>2264</v>
      </c>
      <c r="BX120" s="101" t="s">
        <v>2268</v>
      </c>
      <c r="BY120" s="101" t="s">
        <v>2279</v>
      </c>
      <c r="BZ120" s="101" t="s">
        <v>2280</v>
      </c>
      <c r="CA120" s="101" t="s">
        <v>2281</v>
      </c>
      <c r="CB120" s="101" t="s">
        <v>2282</v>
      </c>
      <c r="CC120" s="101" t="s">
        <v>2283</v>
      </c>
      <c r="CD120" s="101" t="s">
        <v>2269</v>
      </c>
      <c r="CE120" s="101" t="s">
        <v>2284</v>
      </c>
      <c r="CF120" s="101" t="s">
        <v>2285</v>
      </c>
    </row>
    <row r="121" spans="1:84" ht="15" customHeight="1" x14ac:dyDescent="0.25">
      <c r="A121" s="118"/>
      <c r="B121" s="118"/>
      <c r="C121" s="118"/>
      <c r="D121" s="97" t="s">
        <v>2286</v>
      </c>
      <c r="E121" s="97" t="s">
        <v>2287</v>
      </c>
      <c r="F121" s="97" t="s">
        <v>2109</v>
      </c>
      <c r="G121" s="97" t="s">
        <v>2298</v>
      </c>
      <c r="H121" s="97" t="s">
        <v>2299</v>
      </c>
      <c r="I121" s="97" t="s">
        <v>2109</v>
      </c>
      <c r="J121" s="97" t="s">
        <v>2110</v>
      </c>
      <c r="K121" s="97" t="s">
        <v>2111</v>
      </c>
      <c r="L121" s="97" t="s">
        <v>2109</v>
      </c>
      <c r="M121" s="97" t="s">
        <v>2110</v>
      </c>
      <c r="N121" s="97" t="s">
        <v>2111</v>
      </c>
      <c r="O121" s="77"/>
      <c r="P121" s="97" t="s">
        <v>2109</v>
      </c>
      <c r="Q121" s="97" t="s">
        <v>2298</v>
      </c>
      <c r="R121" s="97" t="s">
        <v>2299</v>
      </c>
      <c r="S121" s="97" t="s">
        <v>2288</v>
      </c>
      <c r="T121" s="97" t="s">
        <v>2300</v>
      </c>
      <c r="U121" s="97" t="s">
        <v>2301</v>
      </c>
      <c r="V121" s="97" t="s">
        <v>2289</v>
      </c>
      <c r="W121" s="97" t="s">
        <v>2290</v>
      </c>
      <c r="X121" s="97" t="s">
        <v>2291</v>
      </c>
      <c r="Y121" s="97" t="s">
        <v>2292</v>
      </c>
      <c r="Z121" s="97" t="s">
        <v>2302</v>
      </c>
      <c r="AA121" s="97" t="s">
        <v>2303</v>
      </c>
      <c r="AB121" s="77"/>
      <c r="AC121" s="97" t="s">
        <v>2304</v>
      </c>
      <c r="AD121" s="97" t="s">
        <v>2305</v>
      </c>
      <c r="AE121" s="97" t="s">
        <v>2306</v>
      </c>
      <c r="AF121" s="97" t="s">
        <v>2293</v>
      </c>
      <c r="AG121" s="97" t="s">
        <v>2307</v>
      </c>
      <c r="AH121" s="97" t="s">
        <v>2294</v>
      </c>
      <c r="AI121" s="97" t="s">
        <v>2308</v>
      </c>
      <c r="AJ121" s="97" t="s">
        <v>2295</v>
      </c>
      <c r="AK121" s="97" t="s">
        <v>2309</v>
      </c>
      <c r="AL121" s="97" t="s">
        <v>2116</v>
      </c>
      <c r="AM121" s="97" t="s">
        <v>2310</v>
      </c>
      <c r="AN121" s="97" t="s">
        <v>2311</v>
      </c>
      <c r="AO121" s="97" t="s">
        <v>2296</v>
      </c>
      <c r="AP121" s="97" t="s">
        <v>2136</v>
      </c>
      <c r="AQ121" s="97" t="s">
        <v>2312</v>
      </c>
      <c r="AR121" s="97" t="s">
        <v>2116</v>
      </c>
      <c r="AS121" s="97" t="s">
        <v>2305</v>
      </c>
      <c r="AT121" s="97" t="s">
        <v>2306</v>
      </c>
      <c r="AU121" s="97" t="s">
        <v>2293</v>
      </c>
      <c r="AV121" s="97" t="s">
        <v>2307</v>
      </c>
      <c r="AW121" s="97" t="s">
        <v>2294</v>
      </c>
      <c r="AX121" s="97" t="s">
        <v>2308</v>
      </c>
      <c r="AY121" s="97" t="s">
        <v>2295</v>
      </c>
      <c r="AZ121" s="97" t="s">
        <v>2309</v>
      </c>
      <c r="BA121" s="97" t="s">
        <v>2116</v>
      </c>
      <c r="BB121" s="97" t="s">
        <v>2310</v>
      </c>
      <c r="BC121" s="97" t="s">
        <v>2311</v>
      </c>
      <c r="BD121" s="97" t="s">
        <v>2296</v>
      </c>
      <c r="BE121" s="97" t="s">
        <v>2136</v>
      </c>
      <c r="BF121" s="97" t="s">
        <v>2312</v>
      </c>
      <c r="BG121" s="97" t="s">
        <v>2116</v>
      </c>
      <c r="BH121" s="77"/>
      <c r="BI121" s="97" t="s">
        <v>2313</v>
      </c>
      <c r="BJ121" s="97" t="s">
        <v>2314</v>
      </c>
      <c r="BK121" s="97" t="s">
        <v>2315</v>
      </c>
      <c r="BL121" s="97" t="s">
        <v>2308</v>
      </c>
      <c r="BM121" s="97" t="s">
        <v>2316</v>
      </c>
      <c r="BN121" s="97" t="s">
        <v>2317</v>
      </c>
      <c r="BO121" s="97" t="s">
        <v>2318</v>
      </c>
      <c r="BP121" s="97" t="s">
        <v>2297</v>
      </c>
      <c r="BQ121" s="97" t="s">
        <v>2307</v>
      </c>
      <c r="BR121" s="97" t="s">
        <v>2295</v>
      </c>
      <c r="BS121" s="97" t="s">
        <v>2319</v>
      </c>
      <c r="BT121" s="97" t="s">
        <v>2116</v>
      </c>
      <c r="BU121" s="97" t="s">
        <v>2313</v>
      </c>
      <c r="BV121" s="97" t="s">
        <v>2314</v>
      </c>
      <c r="BW121" s="97" t="s">
        <v>2315</v>
      </c>
      <c r="BX121" s="97" t="s">
        <v>2308</v>
      </c>
      <c r="BY121" s="97" t="s">
        <v>2316</v>
      </c>
      <c r="BZ121" s="97" t="s">
        <v>2317</v>
      </c>
      <c r="CA121" s="97" t="s">
        <v>2318</v>
      </c>
      <c r="CB121" s="97" t="s">
        <v>2297</v>
      </c>
      <c r="CC121" s="97" t="s">
        <v>2307</v>
      </c>
      <c r="CD121" s="97" t="s">
        <v>2295</v>
      </c>
      <c r="CE121" s="97" t="s">
        <v>2319</v>
      </c>
      <c r="CF121" s="97" t="s">
        <v>2116</v>
      </c>
    </row>
    <row r="122" spans="1:84" ht="15" customHeight="1" x14ac:dyDescent="0.25">
      <c r="A122" s="81">
        <v>1</v>
      </c>
      <c r="B122" s="82" t="s">
        <v>2802</v>
      </c>
      <c r="C122" s="83" t="s">
        <v>1092</v>
      </c>
      <c r="D122" s="65">
        <v>1.0926402656701233</v>
      </c>
      <c r="E122" s="65">
        <v>1.3674007753762714</v>
      </c>
      <c r="F122" s="65">
        <v>100</v>
      </c>
      <c r="G122" s="65">
        <v>54.039242913380299</v>
      </c>
      <c r="H122" s="65">
        <v>-34.755198656171913</v>
      </c>
      <c r="I122" s="65">
        <v>100</v>
      </c>
      <c r="J122" s="65">
        <v>63.698203437618282</v>
      </c>
      <c r="K122" s="65">
        <v>-8.4084770976134759</v>
      </c>
      <c r="L122" s="65">
        <v>100</v>
      </c>
      <c r="M122" s="65">
        <v>63.44812612154567</v>
      </c>
      <c r="N122" s="65">
        <v>-8.2990682718316382</v>
      </c>
      <c r="O122" s="80"/>
      <c r="P122" s="65">
        <v>100</v>
      </c>
      <c r="Q122" s="65">
        <v>45.457488078418635</v>
      </c>
      <c r="R122" s="65">
        <v>-21.416980363060144</v>
      </c>
      <c r="S122" s="65">
        <v>0</v>
      </c>
      <c r="T122" s="65">
        <v>0</v>
      </c>
      <c r="U122" s="65">
        <v>0</v>
      </c>
      <c r="V122" s="65">
        <v>0.97942493443346557</v>
      </c>
      <c r="W122" s="65">
        <v>0.64932711909240848</v>
      </c>
      <c r="X122" s="65">
        <v>0.25256463025489023</v>
      </c>
      <c r="Y122" s="65">
        <v>0.13580768903365595</v>
      </c>
      <c r="Z122" s="65">
        <v>16</v>
      </c>
      <c r="AA122" s="65">
        <v>16</v>
      </c>
      <c r="AB122" s="80"/>
      <c r="AC122" s="65">
        <v>1</v>
      </c>
      <c r="AD122" s="65">
        <v>0.04</v>
      </c>
      <c r="AE122" s="65">
        <v>0.49457488078418632</v>
      </c>
      <c r="AF122" s="65">
        <v>0.14100121678544014</v>
      </c>
      <c r="AG122" s="65">
        <v>1179.4442273739105</v>
      </c>
      <c r="AH122" s="65">
        <v>0.50496455970897469</v>
      </c>
      <c r="AI122" s="65">
        <v>1</v>
      </c>
      <c r="AJ122" s="65">
        <v>1.0926402656701233</v>
      </c>
      <c r="AK122" s="65">
        <v>8.2561095916173723</v>
      </c>
      <c r="AL122" s="84" t="s">
        <v>1092</v>
      </c>
      <c r="AM122" s="65"/>
      <c r="AN122" s="65"/>
      <c r="AO122" s="65"/>
      <c r="AP122" s="65"/>
      <c r="AQ122" s="65"/>
      <c r="AR122" s="85" t="s">
        <v>1100</v>
      </c>
      <c r="AS122" s="65">
        <v>-0.04</v>
      </c>
      <c r="AT122" s="65">
        <v>-0.25416980363060143</v>
      </c>
      <c r="AU122" s="65">
        <v>5.7859913993708129E-2</v>
      </c>
      <c r="AV122" s="65">
        <v>372.18233248850822</v>
      </c>
      <c r="AW122" s="65">
        <v>0.39143568188845274</v>
      </c>
      <c r="AX122" s="65">
        <v>1</v>
      </c>
      <c r="AY122" s="65">
        <v>1.3674007753762714</v>
      </c>
      <c r="AZ122" s="65">
        <v>2.6052763274195572</v>
      </c>
      <c r="BA122" s="84" t="s">
        <v>1092</v>
      </c>
      <c r="BB122" s="65"/>
      <c r="BC122" s="65"/>
      <c r="BD122" s="65"/>
      <c r="BE122" s="65"/>
      <c r="BF122" s="65"/>
      <c r="BG122" s="85" t="s">
        <v>1100</v>
      </c>
      <c r="BH122" s="80"/>
      <c r="BI122" s="65"/>
      <c r="BJ122" s="65"/>
      <c r="BK122" s="65"/>
      <c r="BL122" s="65"/>
      <c r="BM122" s="65"/>
      <c r="BN122" s="65"/>
      <c r="BO122" s="65"/>
      <c r="BP122" s="65"/>
      <c r="BQ122" s="65"/>
      <c r="BR122" s="65"/>
      <c r="BS122" s="65"/>
      <c r="BT122" s="85" t="s">
        <v>1100</v>
      </c>
      <c r="BU122" s="65"/>
      <c r="BV122" s="65"/>
      <c r="BW122" s="65"/>
      <c r="BX122" s="65"/>
      <c r="BY122" s="65"/>
      <c r="BZ122" s="65"/>
      <c r="CA122" s="65"/>
      <c r="CB122" s="65"/>
      <c r="CC122" s="65"/>
      <c r="CD122" s="65"/>
      <c r="CE122" s="65"/>
      <c r="CF122" s="85" t="s">
        <v>1100</v>
      </c>
    </row>
    <row r="123" spans="1:84" ht="15" customHeight="1" x14ac:dyDescent="0.25">
      <c r="A123" s="81"/>
      <c r="B123" s="82"/>
      <c r="C123" s="81"/>
      <c r="D123" s="65"/>
      <c r="E123" s="65"/>
      <c r="F123" s="65"/>
      <c r="G123" s="65"/>
      <c r="H123" s="65"/>
      <c r="I123" s="65"/>
      <c r="J123" s="65"/>
      <c r="K123" s="65"/>
      <c r="L123" s="65"/>
      <c r="M123" s="65"/>
      <c r="N123" s="65"/>
      <c r="O123" s="80"/>
      <c r="P123" s="65"/>
      <c r="Q123" s="65"/>
      <c r="R123" s="65"/>
      <c r="S123" s="65"/>
      <c r="T123" s="65"/>
      <c r="U123" s="65"/>
      <c r="V123" s="65"/>
      <c r="W123" s="65"/>
      <c r="X123" s="65"/>
      <c r="Y123" s="65"/>
      <c r="Z123" s="65"/>
      <c r="AA123" s="65"/>
      <c r="AB123" s="80"/>
      <c r="AC123" s="65"/>
      <c r="AD123" s="65"/>
      <c r="AE123" s="65"/>
      <c r="AF123" s="65"/>
      <c r="AG123" s="65"/>
      <c r="AH123" s="65"/>
      <c r="AI123" s="65"/>
      <c r="AJ123" s="65"/>
      <c r="AK123" s="65"/>
      <c r="AL123" s="65"/>
      <c r="AM123" s="65"/>
      <c r="AN123" s="65"/>
      <c r="AO123" s="65"/>
      <c r="AP123" s="65"/>
      <c r="AQ123" s="65"/>
      <c r="AR123" s="65"/>
      <c r="AS123" s="65"/>
      <c r="AT123" s="65"/>
      <c r="AU123" s="65"/>
      <c r="AV123" s="65"/>
      <c r="AW123" s="65"/>
      <c r="AX123" s="65"/>
      <c r="AY123" s="65"/>
      <c r="AZ123" s="65"/>
      <c r="BA123" s="65"/>
      <c r="BB123" s="65"/>
      <c r="BC123" s="65"/>
      <c r="BD123" s="65"/>
      <c r="BE123" s="65"/>
      <c r="BF123" s="65"/>
      <c r="BG123" s="65"/>
      <c r="BH123" s="80"/>
      <c r="BI123" s="65"/>
      <c r="BJ123" s="65"/>
      <c r="BK123" s="65"/>
      <c r="BL123" s="65"/>
      <c r="BM123" s="65"/>
      <c r="BN123" s="65"/>
      <c r="BO123" s="65"/>
      <c r="BP123" s="65"/>
      <c r="BQ123" s="65"/>
      <c r="BR123" s="65"/>
      <c r="BS123" s="65"/>
      <c r="BT123" s="65"/>
      <c r="BU123" s="65"/>
      <c r="BV123" s="65"/>
      <c r="BW123" s="65"/>
      <c r="BX123" s="65"/>
      <c r="BY123" s="65"/>
      <c r="BZ123" s="65"/>
      <c r="CA123" s="65"/>
      <c r="CB123" s="65"/>
      <c r="CC123" s="65"/>
      <c r="CD123" s="65"/>
      <c r="CE123" s="65"/>
      <c r="CF123" s="65"/>
    </row>
    <row r="124" spans="1:84" ht="15" customHeight="1" x14ac:dyDescent="0.25">
      <c r="A124" s="81"/>
      <c r="B124" s="82"/>
      <c r="C124" s="81"/>
      <c r="D124" s="65"/>
      <c r="E124" s="65"/>
      <c r="F124" s="65"/>
      <c r="G124" s="65"/>
      <c r="H124" s="65"/>
      <c r="I124" s="65"/>
      <c r="J124" s="65"/>
      <c r="K124" s="65"/>
      <c r="L124" s="65"/>
      <c r="M124" s="65"/>
      <c r="N124" s="65"/>
      <c r="O124" s="80"/>
      <c r="P124" s="65"/>
      <c r="Q124" s="65"/>
      <c r="R124" s="65"/>
      <c r="S124" s="65"/>
      <c r="T124" s="65"/>
      <c r="U124" s="65"/>
      <c r="V124" s="65"/>
      <c r="W124" s="65"/>
      <c r="X124" s="65"/>
      <c r="Y124" s="65"/>
      <c r="Z124" s="65"/>
      <c r="AA124" s="65"/>
      <c r="AB124" s="80"/>
      <c r="AC124" s="65"/>
      <c r="AD124" s="65"/>
      <c r="AE124" s="65"/>
      <c r="AF124" s="65"/>
      <c r="AG124" s="65"/>
      <c r="AH124" s="65"/>
      <c r="AI124" s="65"/>
      <c r="AJ124" s="65"/>
      <c r="AK124" s="65"/>
      <c r="AL124" s="65"/>
      <c r="AM124" s="65"/>
      <c r="AN124" s="65"/>
      <c r="AO124" s="65"/>
      <c r="AP124" s="65"/>
      <c r="AQ124" s="65"/>
      <c r="AR124" s="65"/>
      <c r="AS124" s="65"/>
      <c r="AT124" s="65"/>
      <c r="AU124" s="65"/>
      <c r="AV124" s="65"/>
      <c r="AW124" s="65"/>
      <c r="AX124" s="65"/>
      <c r="AY124" s="65"/>
      <c r="AZ124" s="65"/>
      <c r="BA124" s="65"/>
      <c r="BB124" s="65"/>
      <c r="BC124" s="65"/>
      <c r="BD124" s="65"/>
      <c r="BE124" s="65"/>
      <c r="BF124" s="65"/>
      <c r="BG124" s="65"/>
      <c r="BH124" s="80"/>
      <c r="BI124" s="65"/>
      <c r="BJ124" s="65"/>
      <c r="BK124" s="65"/>
      <c r="BL124" s="65"/>
      <c r="BM124" s="65"/>
      <c r="BN124" s="65"/>
      <c r="BO124" s="65"/>
      <c r="BP124" s="65"/>
      <c r="BQ124" s="65"/>
      <c r="BR124" s="65"/>
      <c r="BS124" s="65"/>
      <c r="BT124" s="65"/>
      <c r="BU124" s="65"/>
      <c r="BV124" s="65"/>
      <c r="BW124" s="65"/>
      <c r="BX124" s="65"/>
      <c r="BY124" s="65"/>
      <c r="BZ124" s="65"/>
      <c r="CA124" s="65"/>
      <c r="CB124" s="65"/>
      <c r="CC124" s="65"/>
      <c r="CD124" s="65"/>
      <c r="CE124" s="65"/>
      <c r="CF124" s="65"/>
    </row>
    <row r="125" spans="1:84" ht="15" customHeight="1" x14ac:dyDescent="0.25">
      <c r="A125" s="81"/>
      <c r="B125" s="82"/>
      <c r="C125" s="81"/>
      <c r="D125" s="65"/>
      <c r="E125" s="65"/>
      <c r="F125" s="65"/>
      <c r="G125" s="65"/>
      <c r="H125" s="65"/>
      <c r="I125" s="65"/>
      <c r="J125" s="65"/>
      <c r="K125" s="65"/>
      <c r="L125" s="65"/>
      <c r="M125" s="65"/>
      <c r="N125" s="65"/>
      <c r="O125" s="80"/>
      <c r="P125" s="65"/>
      <c r="Q125" s="65"/>
      <c r="R125" s="65"/>
      <c r="S125" s="65"/>
      <c r="T125" s="65"/>
      <c r="U125" s="65"/>
      <c r="V125" s="65"/>
      <c r="W125" s="65"/>
      <c r="X125" s="65"/>
      <c r="Y125" s="65"/>
      <c r="Z125" s="65"/>
      <c r="AA125" s="65"/>
      <c r="AB125" s="80"/>
      <c r="AC125" s="65"/>
      <c r="AD125" s="65"/>
      <c r="AE125" s="65"/>
      <c r="AF125" s="65"/>
      <c r="AG125" s="65"/>
      <c r="AH125" s="65"/>
      <c r="AI125" s="65"/>
      <c r="AJ125" s="65"/>
      <c r="AK125" s="65"/>
      <c r="AL125" s="65"/>
      <c r="AM125" s="65"/>
      <c r="AN125" s="65"/>
      <c r="AO125" s="65"/>
      <c r="AP125" s="65"/>
      <c r="AQ125" s="65"/>
      <c r="AR125" s="65"/>
      <c r="AS125" s="65"/>
      <c r="AT125" s="65"/>
      <c r="AU125" s="65"/>
      <c r="AV125" s="65"/>
      <c r="AW125" s="65"/>
      <c r="AX125" s="65"/>
      <c r="AY125" s="65"/>
      <c r="AZ125" s="65"/>
      <c r="BA125" s="65"/>
      <c r="BB125" s="65"/>
      <c r="BC125" s="65"/>
      <c r="BD125" s="65"/>
      <c r="BE125" s="65"/>
      <c r="BF125" s="65"/>
      <c r="BG125" s="65"/>
      <c r="BH125" s="80"/>
      <c r="BI125" s="65"/>
      <c r="BJ125" s="65"/>
      <c r="BK125" s="65"/>
      <c r="BL125" s="65"/>
      <c r="BM125" s="65"/>
      <c r="BN125" s="65"/>
      <c r="BO125" s="65"/>
      <c r="BP125" s="65"/>
      <c r="BQ125" s="65"/>
      <c r="BR125" s="65"/>
      <c r="BS125" s="65"/>
      <c r="BT125" s="65"/>
      <c r="BU125" s="65"/>
      <c r="BV125" s="65"/>
      <c r="BW125" s="65"/>
      <c r="BX125" s="65"/>
      <c r="BY125" s="65"/>
      <c r="BZ125" s="65"/>
      <c r="CA125" s="65"/>
      <c r="CB125" s="65"/>
      <c r="CC125" s="65"/>
      <c r="CD125" s="65"/>
      <c r="CE125" s="65"/>
      <c r="CF125" s="65"/>
    </row>
    <row r="126" spans="1:84" ht="15" customHeight="1" x14ac:dyDescent="0.25">
      <c r="A126" s="81"/>
      <c r="B126" s="82"/>
      <c r="C126" s="81"/>
      <c r="D126" s="65"/>
      <c r="E126" s="65"/>
      <c r="F126" s="65"/>
      <c r="G126" s="65"/>
      <c r="H126" s="65"/>
      <c r="I126" s="65"/>
      <c r="J126" s="65"/>
      <c r="K126" s="65"/>
      <c r="L126" s="65"/>
      <c r="M126" s="65"/>
      <c r="N126" s="65"/>
      <c r="O126" s="80"/>
      <c r="P126" s="65"/>
      <c r="Q126" s="65"/>
      <c r="R126" s="65"/>
      <c r="S126" s="65"/>
      <c r="T126" s="65"/>
      <c r="U126" s="65"/>
      <c r="V126" s="65"/>
      <c r="W126" s="65"/>
      <c r="X126" s="65"/>
      <c r="Y126" s="65"/>
      <c r="Z126" s="65"/>
      <c r="AA126" s="65"/>
      <c r="AB126" s="80"/>
      <c r="AC126" s="65"/>
      <c r="AD126" s="65"/>
      <c r="AE126" s="65"/>
      <c r="AF126" s="65"/>
      <c r="AG126" s="65"/>
      <c r="AH126" s="65"/>
      <c r="AI126" s="65"/>
      <c r="AJ126" s="65"/>
      <c r="AK126" s="65"/>
      <c r="AL126" s="65"/>
      <c r="AM126" s="65"/>
      <c r="AN126" s="65"/>
      <c r="AO126" s="65"/>
      <c r="AP126" s="65"/>
      <c r="AQ126" s="65"/>
      <c r="AR126" s="65"/>
      <c r="AS126" s="65"/>
      <c r="AT126" s="65"/>
      <c r="AU126" s="65"/>
      <c r="AV126" s="65"/>
      <c r="AW126" s="65"/>
      <c r="AX126" s="65"/>
      <c r="AY126" s="65"/>
      <c r="AZ126" s="65"/>
      <c r="BA126" s="65"/>
      <c r="BB126" s="65"/>
      <c r="BC126" s="65"/>
      <c r="BD126" s="65"/>
      <c r="BE126" s="65"/>
      <c r="BF126" s="65"/>
      <c r="BG126" s="65"/>
      <c r="BH126" s="80"/>
      <c r="BI126" s="65"/>
      <c r="BJ126" s="65"/>
      <c r="BK126" s="65"/>
      <c r="BL126" s="65"/>
      <c r="BM126" s="65"/>
      <c r="BN126" s="65"/>
      <c r="BO126" s="65"/>
      <c r="BP126" s="65"/>
      <c r="BQ126" s="65"/>
      <c r="BR126" s="65"/>
      <c r="BS126" s="65"/>
      <c r="BT126" s="65"/>
      <c r="BU126" s="65"/>
      <c r="BV126" s="65"/>
      <c r="BW126" s="65"/>
      <c r="BX126" s="65"/>
      <c r="BY126" s="65"/>
      <c r="BZ126" s="65"/>
      <c r="CA126" s="65"/>
      <c r="CB126" s="65"/>
      <c r="CC126" s="65"/>
      <c r="CD126" s="65"/>
      <c r="CE126" s="65"/>
      <c r="CF126" s="65"/>
    </row>
    <row r="127" spans="1:84" ht="15" customHeight="1" x14ac:dyDescent="0.25">
      <c r="A127" s="81"/>
      <c r="B127" s="82"/>
      <c r="C127" s="81"/>
      <c r="D127" s="65"/>
      <c r="E127" s="65"/>
      <c r="F127" s="65"/>
      <c r="G127" s="65"/>
      <c r="H127" s="65"/>
      <c r="I127" s="65"/>
      <c r="J127" s="65"/>
      <c r="K127" s="65"/>
      <c r="L127" s="65"/>
      <c r="M127" s="65"/>
      <c r="N127" s="65"/>
      <c r="O127" s="80"/>
      <c r="P127" s="65"/>
      <c r="Q127" s="65"/>
      <c r="R127" s="65"/>
      <c r="S127" s="65"/>
      <c r="T127" s="65"/>
      <c r="U127" s="65"/>
      <c r="V127" s="65"/>
      <c r="W127" s="65"/>
      <c r="X127" s="65"/>
      <c r="Y127" s="65"/>
      <c r="Z127" s="65"/>
      <c r="AA127" s="65"/>
      <c r="AB127" s="80"/>
      <c r="AC127" s="65"/>
      <c r="AD127" s="65"/>
      <c r="AE127" s="65"/>
      <c r="AF127" s="65"/>
      <c r="AG127" s="65"/>
      <c r="AH127" s="65"/>
      <c r="AI127" s="65"/>
      <c r="AJ127" s="65"/>
      <c r="AK127" s="65"/>
      <c r="AL127" s="65"/>
      <c r="AM127" s="65"/>
      <c r="AN127" s="65"/>
      <c r="AO127" s="65"/>
      <c r="AP127" s="65"/>
      <c r="AQ127" s="65"/>
      <c r="AR127" s="65"/>
      <c r="AS127" s="65"/>
      <c r="AT127" s="65"/>
      <c r="AU127" s="65"/>
      <c r="AV127" s="65"/>
      <c r="AW127" s="65"/>
      <c r="AX127" s="65"/>
      <c r="AY127" s="65"/>
      <c r="AZ127" s="65"/>
      <c r="BA127" s="65"/>
      <c r="BB127" s="65"/>
      <c r="BC127" s="65"/>
      <c r="BD127" s="65"/>
      <c r="BE127" s="65"/>
      <c r="BF127" s="65"/>
      <c r="BG127" s="65"/>
      <c r="BH127" s="80"/>
      <c r="BI127" s="65"/>
      <c r="BJ127" s="65"/>
      <c r="BK127" s="65"/>
      <c r="BL127" s="65"/>
      <c r="BM127" s="65"/>
      <c r="BN127" s="65"/>
      <c r="BO127" s="65"/>
      <c r="BP127" s="65"/>
      <c r="BQ127" s="65"/>
      <c r="BR127" s="65"/>
      <c r="BS127" s="65"/>
      <c r="BT127" s="65"/>
      <c r="BU127" s="65"/>
      <c r="BV127" s="65"/>
      <c r="BW127" s="65"/>
      <c r="BX127" s="65"/>
      <c r="BY127" s="65"/>
      <c r="BZ127" s="65"/>
      <c r="CA127" s="65"/>
      <c r="CB127" s="65"/>
      <c r="CC127" s="65"/>
      <c r="CD127" s="65"/>
      <c r="CE127" s="65"/>
      <c r="CF127" s="65"/>
    </row>
    <row r="128" spans="1:84" ht="15" customHeight="1" x14ac:dyDescent="0.25">
      <c r="A128" s="81"/>
      <c r="B128" s="82"/>
      <c r="C128" s="81"/>
      <c r="D128" s="65"/>
      <c r="E128" s="65"/>
      <c r="F128" s="65"/>
      <c r="G128" s="65"/>
      <c r="H128" s="65"/>
      <c r="I128" s="65"/>
      <c r="J128" s="65"/>
      <c r="K128" s="65"/>
      <c r="L128" s="65"/>
      <c r="M128" s="65"/>
      <c r="N128" s="65"/>
      <c r="O128" s="80"/>
      <c r="P128" s="65"/>
      <c r="Q128" s="65"/>
      <c r="R128" s="65"/>
      <c r="S128" s="65"/>
      <c r="T128" s="65"/>
      <c r="U128" s="65"/>
      <c r="V128" s="65"/>
      <c r="W128" s="65"/>
      <c r="X128" s="65"/>
      <c r="Y128" s="65"/>
      <c r="Z128" s="65"/>
      <c r="AA128" s="65"/>
      <c r="AB128" s="80"/>
      <c r="AC128" s="65"/>
      <c r="AD128" s="65"/>
      <c r="AE128" s="65"/>
      <c r="AF128" s="65"/>
      <c r="AG128" s="65"/>
      <c r="AH128" s="65"/>
      <c r="AI128" s="65"/>
      <c r="AJ128" s="65"/>
      <c r="AK128" s="65"/>
      <c r="AL128" s="65"/>
      <c r="AM128" s="65"/>
      <c r="AN128" s="65"/>
      <c r="AO128" s="65"/>
      <c r="AP128" s="65"/>
      <c r="AQ128" s="65"/>
      <c r="AR128" s="65"/>
      <c r="AS128" s="65"/>
      <c r="AT128" s="65"/>
      <c r="AU128" s="65"/>
      <c r="AV128" s="65"/>
      <c r="AW128" s="65"/>
      <c r="AX128" s="65"/>
      <c r="AY128" s="65"/>
      <c r="AZ128" s="65"/>
      <c r="BA128" s="65"/>
      <c r="BB128" s="65"/>
      <c r="BC128" s="65"/>
      <c r="BD128" s="65"/>
      <c r="BE128" s="65"/>
      <c r="BF128" s="65"/>
      <c r="BG128" s="65"/>
      <c r="BH128" s="80"/>
      <c r="BI128" s="65"/>
      <c r="BJ128" s="65"/>
      <c r="BK128" s="65"/>
      <c r="BL128" s="65"/>
      <c r="BM128" s="65"/>
      <c r="BN128" s="65"/>
      <c r="BO128" s="65"/>
      <c r="BP128" s="65"/>
      <c r="BQ128" s="65"/>
      <c r="BR128" s="65"/>
      <c r="BS128" s="65"/>
      <c r="BT128" s="65"/>
      <c r="BU128" s="65"/>
      <c r="BV128" s="65"/>
      <c r="BW128" s="65"/>
      <c r="BX128" s="65"/>
      <c r="BY128" s="65"/>
      <c r="BZ128" s="65"/>
      <c r="CA128" s="65"/>
      <c r="CB128" s="65"/>
      <c r="CC128" s="65"/>
      <c r="CD128" s="65"/>
      <c r="CE128" s="65"/>
      <c r="CF128" s="65"/>
    </row>
    <row r="129" spans="1:84" ht="15" customHeight="1" x14ac:dyDescent="0.25">
      <c r="A129" s="81"/>
      <c r="B129" s="82"/>
      <c r="C129" s="81"/>
      <c r="D129" s="65"/>
      <c r="E129" s="65"/>
      <c r="F129" s="65"/>
      <c r="G129" s="65"/>
      <c r="H129" s="65"/>
      <c r="I129" s="65"/>
      <c r="J129" s="65"/>
      <c r="K129" s="65"/>
      <c r="L129" s="65"/>
      <c r="M129" s="65"/>
      <c r="N129" s="65"/>
      <c r="O129" s="80"/>
      <c r="P129" s="65"/>
      <c r="Q129" s="65"/>
      <c r="R129" s="65"/>
      <c r="S129" s="65"/>
      <c r="T129" s="65"/>
      <c r="U129" s="65"/>
      <c r="V129" s="65"/>
      <c r="W129" s="65"/>
      <c r="X129" s="65"/>
      <c r="Y129" s="65"/>
      <c r="Z129" s="65"/>
      <c r="AA129" s="65"/>
      <c r="AB129" s="80"/>
      <c r="AC129" s="65"/>
      <c r="AD129" s="65"/>
      <c r="AE129" s="65"/>
      <c r="AF129" s="65"/>
      <c r="AG129" s="65"/>
      <c r="AH129" s="65"/>
      <c r="AI129" s="65"/>
      <c r="AJ129" s="65"/>
      <c r="AK129" s="65"/>
      <c r="AL129" s="65"/>
      <c r="AM129" s="65"/>
      <c r="AN129" s="65"/>
      <c r="AO129" s="65"/>
      <c r="AP129" s="65"/>
      <c r="AQ129" s="65"/>
      <c r="AR129" s="65"/>
      <c r="AS129" s="65"/>
      <c r="AT129" s="65"/>
      <c r="AU129" s="65"/>
      <c r="AV129" s="65"/>
      <c r="AW129" s="65"/>
      <c r="AX129" s="65"/>
      <c r="AY129" s="65"/>
      <c r="AZ129" s="65"/>
      <c r="BA129" s="65"/>
      <c r="BB129" s="65"/>
      <c r="BC129" s="65"/>
      <c r="BD129" s="65"/>
      <c r="BE129" s="65"/>
      <c r="BF129" s="65"/>
      <c r="BG129" s="65"/>
      <c r="BH129" s="80"/>
      <c r="BI129" s="65"/>
      <c r="BJ129" s="65"/>
      <c r="BK129" s="65"/>
      <c r="BL129" s="65"/>
      <c r="BM129" s="65"/>
      <c r="BN129" s="65"/>
      <c r="BO129" s="65"/>
      <c r="BP129" s="65"/>
      <c r="BQ129" s="65"/>
      <c r="BR129" s="65"/>
      <c r="BS129" s="65"/>
      <c r="BT129" s="65"/>
      <c r="BU129" s="65"/>
      <c r="BV129" s="65"/>
      <c r="BW129" s="65"/>
      <c r="BX129" s="65"/>
      <c r="BY129" s="65"/>
      <c r="BZ129" s="65"/>
      <c r="CA129" s="65"/>
      <c r="CB129" s="65"/>
      <c r="CC129" s="65"/>
      <c r="CD129" s="65"/>
      <c r="CE129" s="65"/>
      <c r="CF129" s="65"/>
    </row>
    <row r="130" spans="1:84" ht="15" customHeight="1" x14ac:dyDescent="0.25">
      <c r="A130" s="81"/>
      <c r="B130" s="82"/>
      <c r="C130" s="81"/>
      <c r="D130" s="65"/>
      <c r="E130" s="65"/>
      <c r="F130" s="65"/>
      <c r="G130" s="65"/>
      <c r="H130" s="65"/>
      <c r="I130" s="65"/>
      <c r="J130" s="65"/>
      <c r="K130" s="65"/>
      <c r="L130" s="65"/>
      <c r="M130" s="65"/>
      <c r="N130" s="65"/>
      <c r="O130" s="80"/>
      <c r="P130" s="65"/>
      <c r="Q130" s="65"/>
      <c r="R130" s="65"/>
      <c r="S130" s="65"/>
      <c r="T130" s="65"/>
      <c r="U130" s="65"/>
      <c r="V130" s="65"/>
      <c r="W130" s="65"/>
      <c r="X130" s="65"/>
      <c r="Y130" s="65"/>
      <c r="Z130" s="65"/>
      <c r="AA130" s="65"/>
      <c r="AB130" s="80"/>
      <c r="AC130" s="65"/>
      <c r="AD130" s="65"/>
      <c r="AE130" s="65"/>
      <c r="AF130" s="65"/>
      <c r="AG130" s="65"/>
      <c r="AH130" s="65"/>
      <c r="AI130" s="65"/>
      <c r="AJ130" s="65"/>
      <c r="AK130" s="65"/>
      <c r="AL130" s="65"/>
      <c r="AM130" s="65"/>
      <c r="AN130" s="65"/>
      <c r="AO130" s="65"/>
      <c r="AP130" s="65"/>
      <c r="AQ130" s="65"/>
      <c r="AR130" s="65"/>
      <c r="AS130" s="65"/>
      <c r="AT130" s="65"/>
      <c r="AU130" s="65"/>
      <c r="AV130" s="65"/>
      <c r="AW130" s="65"/>
      <c r="AX130" s="65"/>
      <c r="AY130" s="65"/>
      <c r="AZ130" s="65"/>
      <c r="BA130" s="65"/>
      <c r="BB130" s="65"/>
      <c r="BC130" s="65"/>
      <c r="BD130" s="65"/>
      <c r="BE130" s="65"/>
      <c r="BF130" s="65"/>
      <c r="BG130" s="65"/>
      <c r="BH130" s="80"/>
      <c r="BI130" s="65"/>
      <c r="BJ130" s="65"/>
      <c r="BK130" s="65"/>
      <c r="BL130" s="65"/>
      <c r="BM130" s="65"/>
      <c r="BN130" s="65"/>
      <c r="BO130" s="65"/>
      <c r="BP130" s="65"/>
      <c r="BQ130" s="65"/>
      <c r="BR130" s="65"/>
      <c r="BS130" s="65"/>
      <c r="BT130" s="65"/>
      <c r="BU130" s="65"/>
      <c r="BV130" s="65"/>
      <c r="BW130" s="65"/>
      <c r="BX130" s="65"/>
      <c r="BY130" s="65"/>
      <c r="BZ130" s="65"/>
      <c r="CA130" s="65"/>
      <c r="CB130" s="65"/>
      <c r="CC130" s="65"/>
      <c r="CD130" s="65"/>
      <c r="CE130" s="65"/>
      <c r="CF130" s="65"/>
    </row>
    <row r="131" spans="1:84" ht="15" customHeight="1" x14ac:dyDescent="0.25">
      <c r="A131" s="81"/>
      <c r="B131" s="82"/>
      <c r="C131" s="81"/>
      <c r="D131" s="65"/>
      <c r="E131" s="65"/>
      <c r="F131" s="65"/>
      <c r="G131" s="65"/>
      <c r="H131" s="65"/>
      <c r="I131" s="65"/>
      <c r="J131" s="65"/>
      <c r="K131" s="65"/>
      <c r="L131" s="65"/>
      <c r="M131" s="65"/>
      <c r="N131" s="65"/>
      <c r="O131" s="80"/>
      <c r="P131" s="65"/>
      <c r="Q131" s="65"/>
      <c r="R131" s="65"/>
      <c r="S131" s="65"/>
      <c r="T131" s="65"/>
      <c r="U131" s="65"/>
      <c r="V131" s="65"/>
      <c r="W131" s="65"/>
      <c r="X131" s="65"/>
      <c r="Y131" s="65"/>
      <c r="Z131" s="65"/>
      <c r="AA131" s="65"/>
      <c r="AB131" s="80"/>
      <c r="AC131" s="65"/>
      <c r="AD131" s="65"/>
      <c r="AE131" s="65"/>
      <c r="AF131" s="65"/>
      <c r="AG131" s="65"/>
      <c r="AH131" s="65"/>
      <c r="AI131" s="65"/>
      <c r="AJ131" s="65"/>
      <c r="AK131" s="65"/>
      <c r="AL131" s="65"/>
      <c r="AM131" s="65"/>
      <c r="AN131" s="65"/>
      <c r="AO131" s="65"/>
      <c r="AP131" s="65"/>
      <c r="AQ131" s="65"/>
      <c r="AR131" s="65"/>
      <c r="AS131" s="65"/>
      <c r="AT131" s="65"/>
      <c r="AU131" s="65"/>
      <c r="AV131" s="65"/>
      <c r="AW131" s="65"/>
      <c r="AX131" s="65"/>
      <c r="AY131" s="65"/>
      <c r="AZ131" s="65"/>
      <c r="BA131" s="65"/>
      <c r="BB131" s="65"/>
      <c r="BC131" s="65"/>
      <c r="BD131" s="65"/>
      <c r="BE131" s="65"/>
      <c r="BF131" s="65"/>
      <c r="BG131" s="65"/>
      <c r="BH131" s="80"/>
      <c r="BI131" s="65"/>
      <c r="BJ131" s="65"/>
      <c r="BK131" s="65"/>
      <c r="BL131" s="65"/>
      <c r="BM131" s="65"/>
      <c r="BN131" s="65"/>
      <c r="BO131" s="65"/>
      <c r="BP131" s="65"/>
      <c r="BQ131" s="65"/>
      <c r="BR131" s="65"/>
      <c r="BS131" s="65"/>
      <c r="BT131" s="65"/>
      <c r="BU131" s="65"/>
      <c r="BV131" s="65"/>
      <c r="BW131" s="65"/>
      <c r="BX131" s="65"/>
      <c r="BY131" s="65"/>
      <c r="BZ131" s="65"/>
      <c r="CA131" s="65"/>
      <c r="CB131" s="65"/>
      <c r="CC131" s="65"/>
      <c r="CD131" s="65"/>
      <c r="CE131" s="65"/>
      <c r="CF131" s="65"/>
    </row>
    <row r="132" spans="1:84" ht="15" customHeight="1" x14ac:dyDescent="0.25">
      <c r="A132" s="81"/>
      <c r="B132" s="82"/>
      <c r="C132" s="81"/>
      <c r="D132" s="65"/>
      <c r="E132" s="65"/>
      <c r="F132" s="65"/>
      <c r="G132" s="65"/>
      <c r="H132" s="65"/>
      <c r="I132" s="65"/>
      <c r="J132" s="65"/>
      <c r="K132" s="65"/>
      <c r="L132" s="65"/>
      <c r="M132" s="65"/>
      <c r="N132" s="65"/>
      <c r="O132" s="80"/>
      <c r="P132" s="65"/>
      <c r="Q132" s="65"/>
      <c r="R132" s="65"/>
      <c r="S132" s="65"/>
      <c r="T132" s="65"/>
      <c r="U132" s="65"/>
      <c r="V132" s="65"/>
      <c r="W132" s="65"/>
      <c r="X132" s="65"/>
      <c r="Y132" s="65"/>
      <c r="Z132" s="65"/>
      <c r="AA132" s="65"/>
      <c r="AB132" s="80"/>
      <c r="AC132" s="65"/>
      <c r="AD132" s="65"/>
      <c r="AE132" s="65"/>
      <c r="AF132" s="65"/>
      <c r="AG132" s="65"/>
      <c r="AH132" s="65"/>
      <c r="AI132" s="65"/>
      <c r="AJ132" s="65"/>
      <c r="AK132" s="65"/>
      <c r="AL132" s="65"/>
      <c r="AM132" s="65"/>
      <c r="AN132" s="65"/>
      <c r="AO132" s="65"/>
      <c r="AP132" s="65"/>
      <c r="AQ132" s="65"/>
      <c r="AR132" s="65"/>
      <c r="AS132" s="65"/>
      <c r="AT132" s="65"/>
      <c r="AU132" s="65"/>
      <c r="AV132" s="65"/>
      <c r="AW132" s="65"/>
      <c r="AX132" s="65"/>
      <c r="AY132" s="65"/>
      <c r="AZ132" s="65"/>
      <c r="BA132" s="65"/>
      <c r="BB132" s="65"/>
      <c r="BC132" s="65"/>
      <c r="BD132" s="65"/>
      <c r="BE132" s="65"/>
      <c r="BF132" s="65"/>
      <c r="BG132" s="65"/>
      <c r="BH132" s="80"/>
      <c r="BI132" s="65"/>
      <c r="BJ132" s="65"/>
      <c r="BK132" s="65"/>
      <c r="BL132" s="65"/>
      <c r="BM132" s="65"/>
      <c r="BN132" s="65"/>
      <c r="BO132" s="65"/>
      <c r="BP132" s="65"/>
      <c r="BQ132" s="65"/>
      <c r="BR132" s="65"/>
      <c r="BS132" s="65"/>
      <c r="BT132" s="65"/>
      <c r="BU132" s="65"/>
      <c r="BV132" s="65"/>
      <c r="BW132" s="65"/>
      <c r="BX132" s="65"/>
      <c r="BY132" s="65"/>
      <c r="BZ132" s="65"/>
      <c r="CA132" s="65"/>
      <c r="CB132" s="65"/>
      <c r="CC132" s="65"/>
      <c r="CD132" s="65"/>
      <c r="CE132" s="65"/>
      <c r="CF132" s="65"/>
    </row>
    <row r="133" spans="1:84" ht="15" customHeight="1" x14ac:dyDescent="0.25">
      <c r="A133" s="81"/>
      <c r="B133" s="82"/>
      <c r="C133" s="81"/>
      <c r="D133" s="65"/>
      <c r="E133" s="65"/>
      <c r="F133" s="65"/>
      <c r="G133" s="65"/>
      <c r="H133" s="65"/>
      <c r="I133" s="65"/>
      <c r="J133" s="65"/>
      <c r="K133" s="65"/>
      <c r="L133" s="65"/>
      <c r="M133" s="65"/>
      <c r="N133" s="65"/>
      <c r="O133" s="80"/>
      <c r="P133" s="65"/>
      <c r="Q133" s="65"/>
      <c r="R133" s="65"/>
      <c r="S133" s="65"/>
      <c r="T133" s="65"/>
      <c r="U133" s="65"/>
      <c r="V133" s="65"/>
      <c r="W133" s="65"/>
      <c r="X133" s="65"/>
      <c r="Y133" s="65"/>
      <c r="Z133" s="65"/>
      <c r="AA133" s="65"/>
      <c r="AB133" s="80"/>
      <c r="AC133" s="65"/>
      <c r="AD133" s="65"/>
      <c r="AE133" s="65"/>
      <c r="AF133" s="65"/>
      <c r="AG133" s="65"/>
      <c r="AH133" s="65"/>
      <c r="AI133" s="65"/>
      <c r="AJ133" s="65"/>
      <c r="AK133" s="65"/>
      <c r="AL133" s="65"/>
      <c r="AM133" s="65"/>
      <c r="AN133" s="65"/>
      <c r="AO133" s="65"/>
      <c r="AP133" s="65"/>
      <c r="AQ133" s="65"/>
      <c r="AR133" s="65"/>
      <c r="AS133" s="65"/>
      <c r="AT133" s="65"/>
      <c r="AU133" s="65"/>
      <c r="AV133" s="65"/>
      <c r="AW133" s="65"/>
      <c r="AX133" s="65"/>
      <c r="AY133" s="65"/>
      <c r="AZ133" s="65"/>
      <c r="BA133" s="65"/>
      <c r="BB133" s="65"/>
      <c r="BC133" s="65"/>
      <c r="BD133" s="65"/>
      <c r="BE133" s="65"/>
      <c r="BF133" s="65"/>
      <c r="BG133" s="65"/>
      <c r="BH133" s="80"/>
      <c r="BI133" s="65"/>
      <c r="BJ133" s="65"/>
      <c r="BK133" s="65"/>
      <c r="BL133" s="65"/>
      <c r="BM133" s="65"/>
      <c r="BN133" s="65"/>
      <c r="BO133" s="65"/>
      <c r="BP133" s="65"/>
      <c r="BQ133" s="65"/>
      <c r="BR133" s="65"/>
      <c r="BS133" s="65"/>
      <c r="BT133" s="65"/>
      <c r="BU133" s="65"/>
      <c r="BV133" s="65"/>
      <c r="BW133" s="65"/>
      <c r="BX133" s="65"/>
      <c r="BY133" s="65"/>
      <c r="BZ133" s="65"/>
      <c r="CA133" s="65"/>
      <c r="CB133" s="65"/>
      <c r="CC133" s="65"/>
      <c r="CD133" s="65"/>
      <c r="CE133" s="65"/>
      <c r="CF133" s="65"/>
    </row>
    <row r="134" spans="1:84" ht="15" customHeight="1" x14ac:dyDescent="0.25">
      <c r="A134" s="81"/>
      <c r="B134" s="82"/>
      <c r="C134" s="81"/>
      <c r="D134" s="65"/>
      <c r="E134" s="65"/>
      <c r="F134" s="65"/>
      <c r="G134" s="65"/>
      <c r="H134" s="65"/>
      <c r="I134" s="65"/>
      <c r="J134" s="65"/>
      <c r="K134" s="65"/>
      <c r="L134" s="65"/>
      <c r="M134" s="65"/>
      <c r="N134" s="65"/>
      <c r="O134" s="80"/>
      <c r="P134" s="65"/>
      <c r="Q134" s="65"/>
      <c r="R134" s="65"/>
      <c r="S134" s="65"/>
      <c r="T134" s="65"/>
      <c r="U134" s="65"/>
      <c r="V134" s="65"/>
      <c r="W134" s="65"/>
      <c r="X134" s="65"/>
      <c r="Y134" s="65"/>
      <c r="Z134" s="65"/>
      <c r="AA134" s="65"/>
      <c r="AB134" s="80"/>
      <c r="AC134" s="65"/>
      <c r="AD134" s="65"/>
      <c r="AE134" s="65"/>
      <c r="AF134" s="65"/>
      <c r="AG134" s="65"/>
      <c r="AH134" s="65"/>
      <c r="AI134" s="65"/>
      <c r="AJ134" s="65"/>
      <c r="AK134" s="65"/>
      <c r="AL134" s="65"/>
      <c r="AM134" s="65"/>
      <c r="AN134" s="65"/>
      <c r="AO134" s="65"/>
      <c r="AP134" s="65"/>
      <c r="AQ134" s="65"/>
      <c r="AR134" s="65"/>
      <c r="AS134" s="65"/>
      <c r="AT134" s="65"/>
      <c r="AU134" s="65"/>
      <c r="AV134" s="65"/>
      <c r="AW134" s="65"/>
      <c r="AX134" s="65"/>
      <c r="AY134" s="65"/>
      <c r="AZ134" s="65"/>
      <c r="BA134" s="65"/>
      <c r="BB134" s="65"/>
      <c r="BC134" s="65"/>
      <c r="BD134" s="65"/>
      <c r="BE134" s="65"/>
      <c r="BF134" s="65"/>
      <c r="BG134" s="65"/>
      <c r="BH134" s="80"/>
      <c r="BI134" s="65"/>
      <c r="BJ134" s="65"/>
      <c r="BK134" s="65"/>
      <c r="BL134" s="65"/>
      <c r="BM134" s="65"/>
      <c r="BN134" s="65"/>
      <c r="BO134" s="65"/>
      <c r="BP134" s="65"/>
      <c r="BQ134" s="65"/>
      <c r="BR134" s="65"/>
      <c r="BS134" s="65"/>
      <c r="BT134" s="65"/>
      <c r="BU134" s="65"/>
      <c r="BV134" s="65"/>
      <c r="BW134" s="65"/>
      <c r="BX134" s="65"/>
      <c r="BY134" s="65"/>
      <c r="BZ134" s="65"/>
      <c r="CA134" s="65"/>
      <c r="CB134" s="65"/>
      <c r="CC134" s="65"/>
      <c r="CD134" s="65"/>
      <c r="CE134" s="65"/>
      <c r="CF134" s="65"/>
    </row>
    <row r="135" spans="1:84" ht="15" customHeight="1" x14ac:dyDescent="0.25">
      <c r="A135" s="81"/>
      <c r="B135" s="82"/>
      <c r="C135" s="81"/>
      <c r="D135" s="65"/>
      <c r="E135" s="65"/>
      <c r="F135" s="65"/>
      <c r="G135" s="65"/>
      <c r="H135" s="65"/>
      <c r="I135" s="65"/>
      <c r="J135" s="65"/>
      <c r="K135" s="65"/>
      <c r="L135" s="65"/>
      <c r="M135" s="65"/>
      <c r="N135" s="65"/>
      <c r="O135" s="80"/>
      <c r="P135" s="65"/>
      <c r="Q135" s="65"/>
      <c r="R135" s="65"/>
      <c r="S135" s="65"/>
      <c r="T135" s="65"/>
      <c r="U135" s="65"/>
      <c r="V135" s="65"/>
      <c r="W135" s="65"/>
      <c r="X135" s="65"/>
      <c r="Y135" s="65"/>
      <c r="Z135" s="65"/>
      <c r="AA135" s="65"/>
      <c r="AB135" s="80"/>
      <c r="AC135" s="65"/>
      <c r="AD135" s="65"/>
      <c r="AE135" s="65"/>
      <c r="AF135" s="65"/>
      <c r="AG135" s="65"/>
      <c r="AH135" s="65"/>
      <c r="AI135" s="65"/>
      <c r="AJ135" s="65"/>
      <c r="AK135" s="65"/>
      <c r="AL135" s="65"/>
      <c r="AM135" s="65"/>
      <c r="AN135" s="65"/>
      <c r="AO135" s="65"/>
      <c r="AP135" s="65"/>
      <c r="AQ135" s="65"/>
      <c r="AR135" s="65"/>
      <c r="AS135" s="65"/>
      <c r="AT135" s="65"/>
      <c r="AU135" s="65"/>
      <c r="AV135" s="65"/>
      <c r="AW135" s="65"/>
      <c r="AX135" s="65"/>
      <c r="AY135" s="65"/>
      <c r="AZ135" s="65"/>
      <c r="BA135" s="65"/>
      <c r="BB135" s="65"/>
      <c r="BC135" s="65"/>
      <c r="BD135" s="65"/>
      <c r="BE135" s="65"/>
      <c r="BF135" s="65"/>
      <c r="BG135" s="65"/>
      <c r="BH135" s="80"/>
      <c r="BI135" s="65"/>
      <c r="BJ135" s="65"/>
      <c r="BK135" s="65"/>
      <c r="BL135" s="65"/>
      <c r="BM135" s="65"/>
      <c r="BN135" s="65"/>
      <c r="BO135" s="65"/>
      <c r="BP135" s="65"/>
      <c r="BQ135" s="65"/>
      <c r="BR135" s="65"/>
      <c r="BS135" s="65"/>
      <c r="BT135" s="65"/>
      <c r="BU135" s="65"/>
      <c r="BV135" s="65"/>
      <c r="BW135" s="65"/>
      <c r="BX135" s="65"/>
      <c r="BY135" s="65"/>
      <c r="BZ135" s="65"/>
      <c r="CA135" s="65"/>
      <c r="CB135" s="65"/>
      <c r="CC135" s="65"/>
      <c r="CD135" s="65"/>
      <c r="CE135" s="65"/>
      <c r="CF135" s="65"/>
    </row>
    <row r="136" spans="1:84" ht="15" customHeight="1" x14ac:dyDescent="0.25">
      <c r="A136" s="81"/>
      <c r="B136" s="82"/>
      <c r="C136" s="81"/>
      <c r="D136" s="65"/>
      <c r="E136" s="65"/>
      <c r="F136" s="65"/>
      <c r="G136" s="65"/>
      <c r="H136" s="65"/>
      <c r="I136" s="65"/>
      <c r="J136" s="65"/>
      <c r="K136" s="65"/>
      <c r="L136" s="65"/>
      <c r="M136" s="65"/>
      <c r="N136" s="65"/>
      <c r="O136" s="80"/>
      <c r="P136" s="65"/>
      <c r="Q136" s="65"/>
      <c r="R136" s="65"/>
      <c r="S136" s="65"/>
      <c r="T136" s="65"/>
      <c r="U136" s="65"/>
      <c r="V136" s="65"/>
      <c r="W136" s="65"/>
      <c r="X136" s="65"/>
      <c r="Y136" s="65"/>
      <c r="Z136" s="65"/>
      <c r="AA136" s="65"/>
      <c r="AB136" s="80"/>
      <c r="AC136" s="65"/>
      <c r="AD136" s="65"/>
      <c r="AE136" s="65"/>
      <c r="AF136" s="65"/>
      <c r="AG136" s="65"/>
      <c r="AH136" s="65"/>
      <c r="AI136" s="65"/>
      <c r="AJ136" s="65"/>
      <c r="AK136" s="65"/>
      <c r="AL136" s="65"/>
      <c r="AM136" s="65"/>
      <c r="AN136" s="65"/>
      <c r="AO136" s="65"/>
      <c r="AP136" s="65"/>
      <c r="AQ136" s="65"/>
      <c r="AR136" s="65"/>
      <c r="AS136" s="65"/>
      <c r="AT136" s="65"/>
      <c r="AU136" s="65"/>
      <c r="AV136" s="65"/>
      <c r="AW136" s="65"/>
      <c r="AX136" s="65"/>
      <c r="AY136" s="65"/>
      <c r="AZ136" s="65"/>
      <c r="BA136" s="65"/>
      <c r="BB136" s="65"/>
      <c r="BC136" s="65"/>
      <c r="BD136" s="65"/>
      <c r="BE136" s="65"/>
      <c r="BF136" s="65"/>
      <c r="BG136" s="65"/>
      <c r="BH136" s="80"/>
      <c r="BI136" s="65"/>
      <c r="BJ136" s="65"/>
      <c r="BK136" s="65"/>
      <c r="BL136" s="65"/>
      <c r="BM136" s="65"/>
      <c r="BN136" s="65"/>
      <c r="BO136" s="65"/>
      <c r="BP136" s="65"/>
      <c r="BQ136" s="65"/>
      <c r="BR136" s="65"/>
      <c r="BS136" s="65"/>
      <c r="BT136" s="65"/>
      <c r="BU136" s="65"/>
      <c r="BV136" s="65"/>
      <c r="BW136" s="65"/>
      <c r="BX136" s="65"/>
      <c r="BY136" s="65"/>
      <c r="BZ136" s="65"/>
      <c r="CA136" s="65"/>
      <c r="CB136" s="65"/>
      <c r="CC136" s="65"/>
      <c r="CD136" s="65"/>
      <c r="CE136" s="65"/>
      <c r="CF136" s="65"/>
    </row>
    <row r="137" spans="1:84" ht="15" customHeight="1" x14ac:dyDescent="0.25">
      <c r="A137" s="81"/>
      <c r="B137" s="82"/>
      <c r="C137" s="81"/>
      <c r="D137" s="65"/>
      <c r="E137" s="65"/>
      <c r="F137" s="65"/>
      <c r="G137" s="65"/>
      <c r="H137" s="65"/>
      <c r="I137" s="65"/>
      <c r="J137" s="65"/>
      <c r="K137" s="65"/>
      <c r="L137" s="65"/>
      <c r="M137" s="65"/>
      <c r="N137" s="65"/>
      <c r="O137" s="80"/>
      <c r="P137" s="65"/>
      <c r="Q137" s="65"/>
      <c r="R137" s="65"/>
      <c r="S137" s="65"/>
      <c r="T137" s="65"/>
      <c r="U137" s="65"/>
      <c r="V137" s="65"/>
      <c r="W137" s="65"/>
      <c r="X137" s="65"/>
      <c r="Y137" s="65"/>
      <c r="Z137" s="65"/>
      <c r="AA137" s="65"/>
      <c r="AB137" s="80"/>
      <c r="AC137" s="65"/>
      <c r="AD137" s="65"/>
      <c r="AE137" s="65"/>
      <c r="AF137" s="65"/>
      <c r="AG137" s="65"/>
      <c r="AH137" s="65"/>
      <c r="AI137" s="65"/>
      <c r="AJ137" s="65"/>
      <c r="AK137" s="65"/>
      <c r="AL137" s="65"/>
      <c r="AM137" s="65"/>
      <c r="AN137" s="65"/>
      <c r="AO137" s="65"/>
      <c r="AP137" s="65"/>
      <c r="AQ137" s="65"/>
      <c r="AR137" s="65"/>
      <c r="AS137" s="65"/>
      <c r="AT137" s="65"/>
      <c r="AU137" s="65"/>
      <c r="AV137" s="65"/>
      <c r="AW137" s="65"/>
      <c r="AX137" s="65"/>
      <c r="AY137" s="65"/>
      <c r="AZ137" s="65"/>
      <c r="BA137" s="65"/>
      <c r="BB137" s="65"/>
      <c r="BC137" s="65"/>
      <c r="BD137" s="65"/>
      <c r="BE137" s="65"/>
      <c r="BF137" s="65"/>
      <c r="BG137" s="65"/>
      <c r="BH137" s="80"/>
      <c r="BI137" s="65"/>
      <c r="BJ137" s="65"/>
      <c r="BK137" s="65"/>
      <c r="BL137" s="65"/>
      <c r="BM137" s="65"/>
      <c r="BN137" s="65"/>
      <c r="BO137" s="65"/>
      <c r="BP137" s="65"/>
      <c r="BQ137" s="65"/>
      <c r="BR137" s="65"/>
      <c r="BS137" s="65"/>
      <c r="BT137" s="65"/>
      <c r="BU137" s="65"/>
      <c r="BV137" s="65"/>
      <c r="BW137" s="65"/>
      <c r="BX137" s="65"/>
      <c r="BY137" s="65"/>
      <c r="BZ137" s="65"/>
      <c r="CA137" s="65"/>
      <c r="CB137" s="65"/>
      <c r="CC137" s="65"/>
      <c r="CD137" s="65"/>
      <c r="CE137" s="65"/>
      <c r="CF137" s="65"/>
    </row>
    <row r="138" spans="1:84" ht="15" customHeight="1" x14ac:dyDescent="0.25">
      <c r="A138" s="81"/>
      <c r="B138" s="82"/>
      <c r="C138" s="81"/>
      <c r="D138" s="65"/>
      <c r="E138" s="65"/>
      <c r="F138" s="65"/>
      <c r="G138" s="65"/>
      <c r="H138" s="65"/>
      <c r="I138" s="65"/>
      <c r="J138" s="65"/>
      <c r="K138" s="65"/>
      <c r="L138" s="65"/>
      <c r="M138" s="65"/>
      <c r="N138" s="65"/>
      <c r="O138" s="80"/>
      <c r="P138" s="65"/>
      <c r="Q138" s="65"/>
      <c r="R138" s="65"/>
      <c r="S138" s="65"/>
      <c r="T138" s="65"/>
      <c r="U138" s="65"/>
      <c r="V138" s="65"/>
      <c r="W138" s="65"/>
      <c r="X138" s="65"/>
      <c r="Y138" s="65"/>
      <c r="Z138" s="65"/>
      <c r="AA138" s="65"/>
      <c r="AB138" s="80"/>
      <c r="AC138" s="65"/>
      <c r="AD138" s="65"/>
      <c r="AE138" s="65"/>
      <c r="AF138" s="65"/>
      <c r="AG138" s="65"/>
      <c r="AH138" s="65"/>
      <c r="AI138" s="65"/>
      <c r="AJ138" s="65"/>
      <c r="AK138" s="65"/>
      <c r="AL138" s="65"/>
      <c r="AM138" s="65"/>
      <c r="AN138" s="65"/>
      <c r="AO138" s="65"/>
      <c r="AP138" s="65"/>
      <c r="AQ138" s="65"/>
      <c r="AR138" s="65"/>
      <c r="AS138" s="65"/>
      <c r="AT138" s="65"/>
      <c r="AU138" s="65"/>
      <c r="AV138" s="65"/>
      <c r="AW138" s="65"/>
      <c r="AX138" s="65"/>
      <c r="AY138" s="65"/>
      <c r="AZ138" s="65"/>
      <c r="BA138" s="65"/>
      <c r="BB138" s="65"/>
      <c r="BC138" s="65"/>
      <c r="BD138" s="65"/>
      <c r="BE138" s="65"/>
      <c r="BF138" s="65"/>
      <c r="BG138" s="65"/>
      <c r="BH138" s="80"/>
      <c r="BI138" s="65"/>
      <c r="BJ138" s="65"/>
      <c r="BK138" s="65"/>
      <c r="BL138" s="65"/>
      <c r="BM138" s="65"/>
      <c r="BN138" s="65"/>
      <c r="BO138" s="65"/>
      <c r="BP138" s="65"/>
      <c r="BQ138" s="65"/>
      <c r="BR138" s="65"/>
      <c r="BS138" s="65"/>
      <c r="BT138" s="65"/>
      <c r="BU138" s="65"/>
      <c r="BV138" s="65"/>
      <c r="BW138" s="65"/>
      <c r="BX138" s="65"/>
      <c r="BY138" s="65"/>
      <c r="BZ138" s="65"/>
      <c r="CA138" s="65"/>
      <c r="CB138" s="65"/>
      <c r="CC138" s="65"/>
      <c r="CD138" s="65"/>
      <c r="CE138" s="65"/>
      <c r="CF138" s="65"/>
    </row>
    <row r="139" spans="1:84" ht="15" customHeight="1" x14ac:dyDescent="0.25">
      <c r="A139" s="81"/>
      <c r="B139" s="82"/>
      <c r="C139" s="81"/>
      <c r="D139" s="65"/>
      <c r="E139" s="65"/>
      <c r="F139" s="65"/>
      <c r="G139" s="65"/>
      <c r="H139" s="65"/>
      <c r="I139" s="65"/>
      <c r="J139" s="65"/>
      <c r="K139" s="65"/>
      <c r="L139" s="65"/>
      <c r="M139" s="65"/>
      <c r="N139" s="65"/>
      <c r="O139" s="80"/>
      <c r="P139" s="65"/>
      <c r="Q139" s="65"/>
      <c r="R139" s="65"/>
      <c r="S139" s="65"/>
      <c r="T139" s="65"/>
      <c r="U139" s="65"/>
      <c r="V139" s="65"/>
      <c r="W139" s="65"/>
      <c r="X139" s="65"/>
      <c r="Y139" s="65"/>
      <c r="Z139" s="65"/>
      <c r="AA139" s="65"/>
      <c r="AB139" s="80"/>
      <c r="AC139" s="65"/>
      <c r="AD139" s="65"/>
      <c r="AE139" s="65"/>
      <c r="AF139" s="65"/>
      <c r="AG139" s="65"/>
      <c r="AH139" s="65"/>
      <c r="AI139" s="65"/>
      <c r="AJ139" s="65"/>
      <c r="AK139" s="65"/>
      <c r="AL139" s="65"/>
      <c r="AM139" s="65"/>
      <c r="AN139" s="65"/>
      <c r="AO139" s="65"/>
      <c r="AP139" s="65"/>
      <c r="AQ139" s="65"/>
      <c r="AR139" s="65"/>
      <c r="AS139" s="65"/>
      <c r="AT139" s="65"/>
      <c r="AU139" s="65"/>
      <c r="AV139" s="65"/>
      <c r="AW139" s="65"/>
      <c r="AX139" s="65"/>
      <c r="AY139" s="65"/>
      <c r="AZ139" s="65"/>
      <c r="BA139" s="65"/>
      <c r="BB139" s="65"/>
      <c r="BC139" s="65"/>
      <c r="BD139" s="65"/>
      <c r="BE139" s="65"/>
      <c r="BF139" s="65"/>
      <c r="BG139" s="65"/>
      <c r="BH139" s="80"/>
      <c r="BI139" s="65"/>
      <c r="BJ139" s="65"/>
      <c r="BK139" s="65"/>
      <c r="BL139" s="65"/>
      <c r="BM139" s="65"/>
      <c r="BN139" s="65"/>
      <c r="BO139" s="65"/>
      <c r="BP139" s="65"/>
      <c r="BQ139" s="65"/>
      <c r="BR139" s="65"/>
      <c r="BS139" s="65"/>
      <c r="BT139" s="65"/>
      <c r="BU139" s="65"/>
      <c r="BV139" s="65"/>
      <c r="BW139" s="65"/>
      <c r="BX139" s="65"/>
      <c r="BY139" s="65"/>
      <c r="BZ139" s="65"/>
      <c r="CA139" s="65"/>
      <c r="CB139" s="65"/>
      <c r="CC139" s="65"/>
      <c r="CD139" s="65"/>
      <c r="CE139" s="65"/>
      <c r="CF139" s="65"/>
    </row>
    <row r="140" spans="1:84" ht="15" customHeight="1" x14ac:dyDescent="0.25">
      <c r="A140" s="81"/>
      <c r="B140" s="82"/>
      <c r="C140" s="81"/>
      <c r="D140" s="65"/>
      <c r="E140" s="65"/>
      <c r="F140" s="65"/>
      <c r="G140" s="65"/>
      <c r="H140" s="65"/>
      <c r="I140" s="65"/>
      <c r="J140" s="65"/>
      <c r="K140" s="65"/>
      <c r="L140" s="65"/>
      <c r="M140" s="65"/>
      <c r="N140" s="65"/>
      <c r="O140" s="80"/>
      <c r="P140" s="65"/>
      <c r="Q140" s="65"/>
      <c r="R140" s="65"/>
      <c r="S140" s="65"/>
      <c r="T140" s="65"/>
      <c r="U140" s="65"/>
      <c r="V140" s="65"/>
      <c r="W140" s="65"/>
      <c r="X140" s="65"/>
      <c r="Y140" s="65"/>
      <c r="Z140" s="65"/>
      <c r="AA140" s="65"/>
      <c r="AB140" s="80"/>
      <c r="AC140" s="65"/>
      <c r="AD140" s="65"/>
      <c r="AE140" s="65"/>
      <c r="AF140" s="65"/>
      <c r="AG140" s="65"/>
      <c r="AH140" s="65"/>
      <c r="AI140" s="65"/>
      <c r="AJ140" s="65"/>
      <c r="AK140" s="65"/>
      <c r="AL140" s="65"/>
      <c r="AM140" s="65"/>
      <c r="AN140" s="65"/>
      <c r="AO140" s="65"/>
      <c r="AP140" s="65"/>
      <c r="AQ140" s="65"/>
      <c r="AR140" s="65"/>
      <c r="AS140" s="65"/>
      <c r="AT140" s="65"/>
      <c r="AU140" s="65"/>
      <c r="AV140" s="65"/>
      <c r="AW140" s="65"/>
      <c r="AX140" s="65"/>
      <c r="AY140" s="65"/>
      <c r="AZ140" s="65"/>
      <c r="BA140" s="65"/>
      <c r="BB140" s="65"/>
      <c r="BC140" s="65"/>
      <c r="BD140" s="65"/>
      <c r="BE140" s="65"/>
      <c r="BF140" s="65"/>
      <c r="BG140" s="65"/>
      <c r="BH140" s="80"/>
      <c r="BI140" s="65"/>
      <c r="BJ140" s="65"/>
      <c r="BK140" s="65"/>
      <c r="BL140" s="65"/>
      <c r="BM140" s="65"/>
      <c r="BN140" s="65"/>
      <c r="BO140" s="65"/>
      <c r="BP140" s="65"/>
      <c r="BQ140" s="65"/>
      <c r="BR140" s="65"/>
      <c r="BS140" s="65"/>
      <c r="BT140" s="65"/>
      <c r="BU140" s="65"/>
      <c r="BV140" s="65"/>
      <c r="BW140" s="65"/>
      <c r="BX140" s="65"/>
      <c r="BY140" s="65"/>
      <c r="BZ140" s="65"/>
      <c r="CA140" s="65"/>
      <c r="CB140" s="65"/>
      <c r="CC140" s="65"/>
      <c r="CD140" s="65"/>
      <c r="CE140" s="65"/>
      <c r="CF140" s="65"/>
    </row>
    <row r="141" spans="1:84" ht="15" customHeight="1" x14ac:dyDescent="0.25">
      <c r="A141" s="81"/>
      <c r="B141" s="82"/>
      <c r="C141" s="81"/>
      <c r="D141" s="65"/>
      <c r="E141" s="65"/>
      <c r="F141" s="65"/>
      <c r="G141" s="65"/>
      <c r="H141" s="65"/>
      <c r="I141" s="65"/>
      <c r="J141" s="65"/>
      <c r="K141" s="65"/>
      <c r="L141" s="65"/>
      <c r="M141" s="65"/>
      <c r="N141" s="65"/>
      <c r="O141" s="80"/>
      <c r="P141" s="65"/>
      <c r="Q141" s="65"/>
      <c r="R141" s="65"/>
      <c r="S141" s="65"/>
      <c r="T141" s="65"/>
      <c r="U141" s="65"/>
      <c r="V141" s="65"/>
      <c r="W141" s="65"/>
      <c r="X141" s="65"/>
      <c r="Y141" s="65"/>
      <c r="Z141" s="65"/>
      <c r="AA141" s="65"/>
      <c r="AB141" s="80"/>
      <c r="AC141" s="65"/>
      <c r="AD141" s="65"/>
      <c r="AE141" s="65"/>
      <c r="AF141" s="65"/>
      <c r="AG141" s="65"/>
      <c r="AH141" s="65"/>
      <c r="AI141" s="65"/>
      <c r="AJ141" s="65"/>
      <c r="AK141" s="65"/>
      <c r="AL141" s="65"/>
      <c r="AM141" s="65"/>
      <c r="AN141" s="65"/>
      <c r="AO141" s="65"/>
      <c r="AP141" s="65"/>
      <c r="AQ141" s="65"/>
      <c r="AR141" s="65"/>
      <c r="AS141" s="65"/>
      <c r="AT141" s="65"/>
      <c r="AU141" s="65"/>
      <c r="AV141" s="65"/>
      <c r="AW141" s="65"/>
      <c r="AX141" s="65"/>
      <c r="AY141" s="65"/>
      <c r="AZ141" s="65"/>
      <c r="BA141" s="65"/>
      <c r="BB141" s="65"/>
      <c r="BC141" s="65"/>
      <c r="BD141" s="65"/>
      <c r="BE141" s="65"/>
      <c r="BF141" s="65"/>
      <c r="BG141" s="65"/>
      <c r="BH141" s="80"/>
      <c r="BI141" s="65"/>
      <c r="BJ141" s="65"/>
      <c r="BK141" s="65"/>
      <c r="BL141" s="65"/>
      <c r="BM141" s="65"/>
      <c r="BN141" s="65"/>
      <c r="BO141" s="65"/>
      <c r="BP141" s="65"/>
      <c r="BQ141" s="65"/>
      <c r="BR141" s="65"/>
      <c r="BS141" s="65"/>
      <c r="BT141" s="65"/>
      <c r="BU141" s="65"/>
      <c r="BV141" s="65"/>
      <c r="BW141" s="65"/>
      <c r="BX141" s="65"/>
      <c r="BY141" s="65"/>
      <c r="BZ141" s="65"/>
      <c r="CA141" s="65"/>
      <c r="CB141" s="65"/>
      <c r="CC141" s="65"/>
      <c r="CD141" s="65"/>
      <c r="CE141" s="65"/>
      <c r="CF141" s="65"/>
    </row>
    <row r="142" spans="1:84" ht="15" customHeight="1" x14ac:dyDescent="0.25">
      <c r="A142" s="81"/>
      <c r="B142" s="82"/>
      <c r="C142" s="81"/>
      <c r="D142" s="65"/>
      <c r="E142" s="65"/>
      <c r="F142" s="65"/>
      <c r="G142" s="65"/>
      <c r="H142" s="65"/>
      <c r="I142" s="65"/>
      <c r="J142" s="65"/>
      <c r="K142" s="65"/>
      <c r="L142" s="65"/>
      <c r="M142" s="65"/>
      <c r="N142" s="65"/>
      <c r="O142" s="80"/>
      <c r="P142" s="65"/>
      <c r="Q142" s="65"/>
      <c r="R142" s="65"/>
      <c r="S142" s="65"/>
      <c r="T142" s="65"/>
      <c r="U142" s="65"/>
      <c r="V142" s="65"/>
      <c r="W142" s="65"/>
      <c r="X142" s="65"/>
      <c r="Y142" s="65"/>
      <c r="Z142" s="65"/>
      <c r="AA142" s="65"/>
      <c r="AB142" s="80"/>
      <c r="AC142" s="65"/>
      <c r="AD142" s="65"/>
      <c r="AE142" s="65"/>
      <c r="AF142" s="65"/>
      <c r="AG142" s="65"/>
      <c r="AH142" s="65"/>
      <c r="AI142" s="65"/>
      <c r="AJ142" s="65"/>
      <c r="AK142" s="65"/>
      <c r="AL142" s="65"/>
      <c r="AM142" s="65"/>
      <c r="AN142" s="65"/>
      <c r="AO142" s="65"/>
      <c r="AP142" s="65"/>
      <c r="AQ142" s="65"/>
      <c r="AR142" s="65"/>
      <c r="AS142" s="65"/>
      <c r="AT142" s="65"/>
      <c r="AU142" s="65"/>
      <c r="AV142" s="65"/>
      <c r="AW142" s="65"/>
      <c r="AX142" s="65"/>
      <c r="AY142" s="65"/>
      <c r="AZ142" s="65"/>
      <c r="BA142" s="65"/>
      <c r="BB142" s="65"/>
      <c r="BC142" s="65"/>
      <c r="BD142" s="65"/>
      <c r="BE142" s="65"/>
      <c r="BF142" s="65"/>
      <c r="BG142" s="65"/>
      <c r="BH142" s="80"/>
      <c r="BI142" s="65"/>
      <c r="BJ142" s="65"/>
      <c r="BK142" s="65"/>
      <c r="BL142" s="65"/>
      <c r="BM142" s="65"/>
      <c r="BN142" s="65"/>
      <c r="BO142" s="65"/>
      <c r="BP142" s="65"/>
      <c r="BQ142" s="65"/>
      <c r="BR142" s="65"/>
      <c r="BS142" s="65"/>
      <c r="BT142" s="65"/>
      <c r="BU142" s="65"/>
      <c r="BV142" s="65"/>
      <c r="BW142" s="65"/>
      <c r="BX142" s="65"/>
      <c r="BY142" s="65"/>
      <c r="BZ142" s="65"/>
      <c r="CA142" s="65"/>
      <c r="CB142" s="65"/>
      <c r="CC142" s="65"/>
      <c r="CD142" s="65"/>
      <c r="CE142" s="65"/>
      <c r="CF142" s="65"/>
    </row>
    <row r="143" spans="1:84" ht="15" customHeight="1" x14ac:dyDescent="0.25">
      <c r="A143" s="81"/>
      <c r="B143" s="82"/>
      <c r="C143" s="81"/>
      <c r="D143" s="65"/>
      <c r="E143" s="65"/>
      <c r="F143" s="65"/>
      <c r="G143" s="65"/>
      <c r="H143" s="65"/>
      <c r="I143" s="65"/>
      <c r="J143" s="65"/>
      <c r="K143" s="65"/>
      <c r="L143" s="65"/>
      <c r="M143" s="65"/>
      <c r="N143" s="65"/>
      <c r="O143" s="80"/>
      <c r="P143" s="65"/>
      <c r="Q143" s="65"/>
      <c r="R143" s="65"/>
      <c r="S143" s="65"/>
      <c r="T143" s="65"/>
      <c r="U143" s="65"/>
      <c r="V143" s="65"/>
      <c r="W143" s="65"/>
      <c r="X143" s="65"/>
      <c r="Y143" s="65"/>
      <c r="Z143" s="65"/>
      <c r="AA143" s="65"/>
      <c r="AB143" s="80"/>
      <c r="AC143" s="65"/>
      <c r="AD143" s="65"/>
      <c r="AE143" s="65"/>
      <c r="AF143" s="65"/>
      <c r="AG143" s="65"/>
      <c r="AH143" s="65"/>
      <c r="AI143" s="65"/>
      <c r="AJ143" s="65"/>
      <c r="AK143" s="65"/>
      <c r="AL143" s="65"/>
      <c r="AM143" s="65"/>
      <c r="AN143" s="65"/>
      <c r="AO143" s="65"/>
      <c r="AP143" s="65"/>
      <c r="AQ143" s="65"/>
      <c r="AR143" s="65"/>
      <c r="AS143" s="65"/>
      <c r="AT143" s="65"/>
      <c r="AU143" s="65"/>
      <c r="AV143" s="65"/>
      <c r="AW143" s="65"/>
      <c r="AX143" s="65"/>
      <c r="AY143" s="65"/>
      <c r="AZ143" s="65"/>
      <c r="BA143" s="65"/>
      <c r="BB143" s="65"/>
      <c r="BC143" s="65"/>
      <c r="BD143" s="65"/>
      <c r="BE143" s="65"/>
      <c r="BF143" s="65"/>
      <c r="BG143" s="65"/>
      <c r="BH143" s="80"/>
      <c r="BI143" s="65"/>
      <c r="BJ143" s="65"/>
      <c r="BK143" s="65"/>
      <c r="BL143" s="65"/>
      <c r="BM143" s="65"/>
      <c r="BN143" s="65"/>
      <c r="BO143" s="65"/>
      <c r="BP143" s="65"/>
      <c r="BQ143" s="65"/>
      <c r="BR143" s="65"/>
      <c r="BS143" s="65"/>
      <c r="BT143" s="65"/>
      <c r="BU143" s="65"/>
      <c r="BV143" s="65"/>
      <c r="BW143" s="65"/>
      <c r="BX143" s="65"/>
      <c r="BY143" s="65"/>
      <c r="BZ143" s="65"/>
      <c r="CA143" s="65"/>
      <c r="CB143" s="65"/>
      <c r="CC143" s="65"/>
      <c r="CD143" s="65"/>
      <c r="CE143" s="65"/>
      <c r="CF143" s="65"/>
    </row>
    <row r="144" spans="1:84" ht="15" customHeight="1" x14ac:dyDescent="0.25">
      <c r="A144" s="81"/>
      <c r="B144" s="82"/>
      <c r="C144" s="81"/>
      <c r="D144" s="65"/>
      <c r="E144" s="65"/>
      <c r="F144" s="65"/>
      <c r="G144" s="65"/>
      <c r="H144" s="65"/>
      <c r="I144" s="65"/>
      <c r="J144" s="65"/>
      <c r="K144" s="65"/>
      <c r="L144" s="65"/>
      <c r="M144" s="65"/>
      <c r="N144" s="65"/>
      <c r="O144" s="80"/>
      <c r="P144" s="65"/>
      <c r="Q144" s="65"/>
      <c r="R144" s="65"/>
      <c r="S144" s="65"/>
      <c r="T144" s="65"/>
      <c r="U144" s="65"/>
      <c r="V144" s="65"/>
      <c r="W144" s="65"/>
      <c r="X144" s="65"/>
      <c r="Y144" s="65"/>
      <c r="Z144" s="65"/>
      <c r="AA144" s="65"/>
      <c r="AB144" s="80"/>
      <c r="AC144" s="65"/>
      <c r="AD144" s="65"/>
      <c r="AE144" s="65"/>
      <c r="AF144" s="65"/>
      <c r="AG144" s="65"/>
      <c r="AH144" s="65"/>
      <c r="AI144" s="65"/>
      <c r="AJ144" s="65"/>
      <c r="AK144" s="65"/>
      <c r="AL144" s="65"/>
      <c r="AM144" s="65"/>
      <c r="AN144" s="65"/>
      <c r="AO144" s="65"/>
      <c r="AP144" s="65"/>
      <c r="AQ144" s="65"/>
      <c r="AR144" s="65"/>
      <c r="AS144" s="65"/>
      <c r="AT144" s="65"/>
      <c r="AU144" s="65"/>
      <c r="AV144" s="65"/>
      <c r="AW144" s="65"/>
      <c r="AX144" s="65"/>
      <c r="AY144" s="65"/>
      <c r="AZ144" s="65"/>
      <c r="BA144" s="65"/>
      <c r="BB144" s="65"/>
      <c r="BC144" s="65"/>
      <c r="BD144" s="65"/>
      <c r="BE144" s="65"/>
      <c r="BF144" s="65"/>
      <c r="BG144" s="65"/>
      <c r="BH144" s="80"/>
      <c r="BI144" s="65"/>
      <c r="BJ144" s="65"/>
      <c r="BK144" s="65"/>
      <c r="BL144" s="65"/>
      <c r="BM144" s="65"/>
      <c r="BN144" s="65"/>
      <c r="BO144" s="65"/>
      <c r="BP144" s="65"/>
      <c r="BQ144" s="65"/>
      <c r="BR144" s="65"/>
      <c r="BS144" s="65"/>
      <c r="BT144" s="65"/>
      <c r="BU144" s="65"/>
      <c r="BV144" s="65"/>
      <c r="BW144" s="65"/>
      <c r="BX144" s="65"/>
      <c r="BY144" s="65"/>
      <c r="BZ144" s="65"/>
      <c r="CA144" s="65"/>
      <c r="CB144" s="65"/>
      <c r="CC144" s="65"/>
      <c r="CD144" s="65"/>
      <c r="CE144" s="65"/>
      <c r="CF144" s="65"/>
    </row>
    <row r="145" spans="1:84" ht="15" customHeight="1" x14ac:dyDescent="0.25">
      <c r="A145" s="81"/>
      <c r="B145" s="82"/>
      <c r="C145" s="81"/>
      <c r="D145" s="65"/>
      <c r="E145" s="65"/>
      <c r="F145" s="65"/>
      <c r="G145" s="65"/>
      <c r="H145" s="65"/>
      <c r="I145" s="65"/>
      <c r="J145" s="65"/>
      <c r="K145" s="65"/>
      <c r="L145" s="65"/>
      <c r="M145" s="65"/>
      <c r="N145" s="65"/>
      <c r="O145" s="80"/>
      <c r="P145" s="65"/>
      <c r="Q145" s="65"/>
      <c r="R145" s="65"/>
      <c r="S145" s="65"/>
      <c r="T145" s="65"/>
      <c r="U145" s="65"/>
      <c r="V145" s="65"/>
      <c r="W145" s="65"/>
      <c r="X145" s="65"/>
      <c r="Y145" s="65"/>
      <c r="Z145" s="65"/>
      <c r="AA145" s="65"/>
      <c r="AB145" s="80"/>
      <c r="AC145" s="65"/>
      <c r="AD145" s="65"/>
      <c r="AE145" s="65"/>
      <c r="AF145" s="65"/>
      <c r="AG145" s="65"/>
      <c r="AH145" s="65"/>
      <c r="AI145" s="65"/>
      <c r="AJ145" s="65"/>
      <c r="AK145" s="65"/>
      <c r="AL145" s="65"/>
      <c r="AM145" s="65"/>
      <c r="AN145" s="65"/>
      <c r="AO145" s="65"/>
      <c r="AP145" s="65"/>
      <c r="AQ145" s="65"/>
      <c r="AR145" s="65"/>
      <c r="AS145" s="65"/>
      <c r="AT145" s="65"/>
      <c r="AU145" s="65"/>
      <c r="AV145" s="65"/>
      <c r="AW145" s="65"/>
      <c r="AX145" s="65"/>
      <c r="AY145" s="65"/>
      <c r="AZ145" s="65"/>
      <c r="BA145" s="65"/>
      <c r="BB145" s="65"/>
      <c r="BC145" s="65"/>
      <c r="BD145" s="65"/>
      <c r="BE145" s="65"/>
      <c r="BF145" s="65"/>
      <c r="BG145" s="65"/>
      <c r="BH145" s="80"/>
      <c r="BI145" s="65"/>
      <c r="BJ145" s="65"/>
      <c r="BK145" s="65"/>
      <c r="BL145" s="65"/>
      <c r="BM145" s="65"/>
      <c r="BN145" s="65"/>
      <c r="BO145" s="65"/>
      <c r="BP145" s="65"/>
      <c r="BQ145" s="65"/>
      <c r="BR145" s="65"/>
      <c r="BS145" s="65"/>
      <c r="BT145" s="65"/>
      <c r="BU145" s="65"/>
      <c r="BV145" s="65"/>
      <c r="BW145" s="65"/>
      <c r="BX145" s="65"/>
      <c r="BY145" s="65"/>
      <c r="BZ145" s="65"/>
      <c r="CA145" s="65"/>
      <c r="CB145" s="65"/>
      <c r="CC145" s="65"/>
      <c r="CD145" s="65"/>
      <c r="CE145" s="65"/>
      <c r="CF145" s="65"/>
    </row>
    <row r="146" spans="1:84" ht="15" customHeight="1" x14ac:dyDescent="0.25">
      <c r="A146" s="81"/>
      <c r="B146" s="82"/>
      <c r="C146" s="81"/>
      <c r="D146" s="65"/>
      <c r="E146" s="65"/>
      <c r="F146" s="65"/>
      <c r="G146" s="65"/>
      <c r="H146" s="65"/>
      <c r="I146" s="65"/>
      <c r="J146" s="65"/>
      <c r="K146" s="65"/>
      <c r="L146" s="65"/>
      <c r="M146" s="65"/>
      <c r="N146" s="65"/>
      <c r="O146" s="80"/>
      <c r="P146" s="65"/>
      <c r="Q146" s="65"/>
      <c r="R146" s="65"/>
      <c r="S146" s="65"/>
      <c r="T146" s="65"/>
      <c r="U146" s="65"/>
      <c r="V146" s="65"/>
      <c r="W146" s="65"/>
      <c r="X146" s="65"/>
      <c r="Y146" s="65"/>
      <c r="Z146" s="65"/>
      <c r="AA146" s="65"/>
      <c r="AB146" s="80"/>
      <c r="AC146" s="65"/>
      <c r="AD146" s="65"/>
      <c r="AE146" s="65"/>
      <c r="AF146" s="65"/>
      <c r="AG146" s="65"/>
      <c r="AH146" s="65"/>
      <c r="AI146" s="65"/>
      <c r="AJ146" s="65"/>
      <c r="AK146" s="65"/>
      <c r="AL146" s="65"/>
      <c r="AM146" s="65"/>
      <c r="AN146" s="65"/>
      <c r="AO146" s="65"/>
      <c r="AP146" s="65"/>
      <c r="AQ146" s="65"/>
      <c r="AR146" s="65"/>
      <c r="AS146" s="65"/>
      <c r="AT146" s="65"/>
      <c r="AU146" s="65"/>
      <c r="AV146" s="65"/>
      <c r="AW146" s="65"/>
      <c r="AX146" s="65"/>
      <c r="AY146" s="65"/>
      <c r="AZ146" s="65"/>
      <c r="BA146" s="65"/>
      <c r="BB146" s="65"/>
      <c r="BC146" s="65"/>
      <c r="BD146" s="65"/>
      <c r="BE146" s="65"/>
      <c r="BF146" s="65"/>
      <c r="BG146" s="65"/>
      <c r="BH146" s="80"/>
      <c r="BI146" s="65"/>
      <c r="BJ146" s="65"/>
      <c r="BK146" s="65"/>
      <c r="BL146" s="65"/>
      <c r="BM146" s="65"/>
      <c r="BN146" s="65"/>
      <c r="BO146" s="65"/>
      <c r="BP146" s="65"/>
      <c r="BQ146" s="65"/>
      <c r="BR146" s="65"/>
      <c r="BS146" s="65"/>
      <c r="BT146" s="65"/>
      <c r="BU146" s="65"/>
      <c r="BV146" s="65"/>
      <c r="BW146" s="65"/>
      <c r="BX146" s="65"/>
      <c r="BY146" s="65"/>
      <c r="BZ146" s="65"/>
      <c r="CA146" s="65"/>
      <c r="CB146" s="65"/>
      <c r="CC146" s="65"/>
      <c r="CD146" s="65"/>
      <c r="CE146" s="65"/>
      <c r="CF146" s="65"/>
    </row>
    <row r="147" spans="1:84" ht="15" customHeight="1" x14ac:dyDescent="0.25">
      <c r="A147" s="81"/>
      <c r="B147" s="82"/>
      <c r="C147" s="81"/>
      <c r="D147" s="65"/>
      <c r="E147" s="65"/>
      <c r="F147" s="65"/>
      <c r="G147" s="65"/>
      <c r="H147" s="65"/>
      <c r="I147" s="65"/>
      <c r="J147" s="65"/>
      <c r="K147" s="65"/>
      <c r="L147" s="65"/>
      <c r="M147" s="65"/>
      <c r="N147" s="65"/>
      <c r="O147" s="80"/>
      <c r="P147" s="65"/>
      <c r="Q147" s="65"/>
      <c r="R147" s="65"/>
      <c r="S147" s="65"/>
      <c r="T147" s="65"/>
      <c r="U147" s="65"/>
      <c r="V147" s="65"/>
      <c r="W147" s="65"/>
      <c r="X147" s="65"/>
      <c r="Y147" s="65"/>
      <c r="Z147" s="65"/>
      <c r="AA147" s="65"/>
      <c r="AB147" s="80"/>
      <c r="AC147" s="65"/>
      <c r="AD147" s="65"/>
      <c r="AE147" s="65"/>
      <c r="AF147" s="65"/>
      <c r="AG147" s="65"/>
      <c r="AH147" s="65"/>
      <c r="AI147" s="65"/>
      <c r="AJ147" s="65"/>
      <c r="AK147" s="65"/>
      <c r="AL147" s="65"/>
      <c r="AM147" s="65"/>
      <c r="AN147" s="65"/>
      <c r="AO147" s="65"/>
      <c r="AP147" s="65"/>
      <c r="AQ147" s="65"/>
      <c r="AR147" s="65"/>
      <c r="AS147" s="65"/>
      <c r="AT147" s="65"/>
      <c r="AU147" s="65"/>
      <c r="AV147" s="65"/>
      <c r="AW147" s="65"/>
      <c r="AX147" s="65"/>
      <c r="AY147" s="65"/>
      <c r="AZ147" s="65"/>
      <c r="BA147" s="65"/>
      <c r="BB147" s="65"/>
      <c r="BC147" s="65"/>
      <c r="BD147" s="65"/>
      <c r="BE147" s="65"/>
      <c r="BF147" s="65"/>
      <c r="BG147" s="65"/>
      <c r="BH147" s="80"/>
      <c r="BI147" s="65"/>
      <c r="BJ147" s="65"/>
      <c r="BK147" s="65"/>
      <c r="BL147" s="65"/>
      <c r="BM147" s="65"/>
      <c r="BN147" s="65"/>
      <c r="BO147" s="65"/>
      <c r="BP147" s="65"/>
      <c r="BQ147" s="65"/>
      <c r="BR147" s="65"/>
      <c r="BS147" s="65"/>
      <c r="BT147" s="65"/>
      <c r="BU147" s="65"/>
      <c r="BV147" s="65"/>
      <c r="BW147" s="65"/>
      <c r="BX147" s="65"/>
      <c r="BY147" s="65"/>
      <c r="BZ147" s="65"/>
      <c r="CA147" s="65"/>
      <c r="CB147" s="65"/>
      <c r="CC147" s="65"/>
      <c r="CD147" s="65"/>
      <c r="CE147" s="65"/>
      <c r="CF147" s="65"/>
    </row>
    <row r="148" spans="1:84" ht="15" customHeight="1" x14ac:dyDescent="0.25">
      <c r="A148" s="81"/>
      <c r="B148" s="82"/>
      <c r="C148" s="81"/>
      <c r="D148" s="65"/>
      <c r="E148" s="65"/>
      <c r="F148" s="65"/>
      <c r="G148" s="65"/>
      <c r="H148" s="65"/>
      <c r="I148" s="65"/>
      <c r="J148" s="65"/>
      <c r="K148" s="65"/>
      <c r="L148" s="65"/>
      <c r="M148" s="65"/>
      <c r="N148" s="65"/>
      <c r="O148" s="80"/>
      <c r="P148" s="65"/>
      <c r="Q148" s="65"/>
      <c r="R148" s="65"/>
      <c r="S148" s="65"/>
      <c r="T148" s="65"/>
      <c r="U148" s="65"/>
      <c r="V148" s="65"/>
      <c r="W148" s="65"/>
      <c r="X148" s="65"/>
      <c r="Y148" s="65"/>
      <c r="Z148" s="65"/>
      <c r="AA148" s="65"/>
      <c r="AB148" s="80"/>
      <c r="AC148" s="65"/>
      <c r="AD148" s="65"/>
      <c r="AE148" s="65"/>
      <c r="AF148" s="65"/>
      <c r="AG148" s="65"/>
      <c r="AH148" s="65"/>
      <c r="AI148" s="65"/>
      <c r="AJ148" s="65"/>
      <c r="AK148" s="65"/>
      <c r="AL148" s="65"/>
      <c r="AM148" s="65"/>
      <c r="AN148" s="65"/>
      <c r="AO148" s="65"/>
      <c r="AP148" s="65"/>
      <c r="AQ148" s="65"/>
      <c r="AR148" s="65"/>
      <c r="AS148" s="65"/>
      <c r="AT148" s="65"/>
      <c r="AU148" s="65"/>
      <c r="AV148" s="65"/>
      <c r="AW148" s="65"/>
      <c r="AX148" s="65"/>
      <c r="AY148" s="65"/>
      <c r="AZ148" s="65"/>
      <c r="BA148" s="65"/>
      <c r="BB148" s="65"/>
      <c r="BC148" s="65"/>
      <c r="BD148" s="65"/>
      <c r="BE148" s="65"/>
      <c r="BF148" s="65"/>
      <c r="BG148" s="65"/>
      <c r="BH148" s="80"/>
      <c r="BI148" s="65"/>
      <c r="BJ148" s="65"/>
      <c r="BK148" s="65"/>
      <c r="BL148" s="65"/>
      <c r="BM148" s="65"/>
      <c r="BN148" s="65"/>
      <c r="BO148" s="65"/>
      <c r="BP148" s="65"/>
      <c r="BQ148" s="65"/>
      <c r="BR148" s="65"/>
      <c r="BS148" s="65"/>
      <c r="BT148" s="65"/>
      <c r="BU148" s="65"/>
      <c r="BV148" s="65"/>
      <c r="BW148" s="65"/>
      <c r="BX148" s="65"/>
      <c r="BY148" s="65"/>
      <c r="BZ148" s="65"/>
      <c r="CA148" s="65"/>
      <c r="CB148" s="65"/>
      <c r="CC148" s="65"/>
      <c r="CD148" s="65"/>
      <c r="CE148" s="65"/>
      <c r="CF148" s="65"/>
    </row>
    <row r="149" spans="1:84" ht="15" customHeight="1" x14ac:dyDescent="0.25">
      <c r="A149" s="81"/>
      <c r="B149" s="82"/>
      <c r="C149" s="81"/>
      <c r="D149" s="65"/>
      <c r="E149" s="65"/>
      <c r="F149" s="65"/>
      <c r="G149" s="65"/>
      <c r="H149" s="65"/>
      <c r="I149" s="65"/>
      <c r="J149" s="65"/>
      <c r="K149" s="65"/>
      <c r="L149" s="65"/>
      <c r="M149" s="65"/>
      <c r="N149" s="65"/>
      <c r="O149" s="80"/>
      <c r="P149" s="65"/>
      <c r="Q149" s="65"/>
      <c r="R149" s="65"/>
      <c r="S149" s="65"/>
      <c r="T149" s="65"/>
      <c r="U149" s="65"/>
      <c r="V149" s="65"/>
      <c r="W149" s="65"/>
      <c r="X149" s="65"/>
      <c r="Y149" s="65"/>
      <c r="Z149" s="65"/>
      <c r="AA149" s="65"/>
      <c r="AB149" s="80"/>
      <c r="AC149" s="65"/>
      <c r="AD149" s="65"/>
      <c r="AE149" s="65"/>
      <c r="AF149" s="65"/>
      <c r="AG149" s="65"/>
      <c r="AH149" s="65"/>
      <c r="AI149" s="65"/>
      <c r="AJ149" s="65"/>
      <c r="AK149" s="65"/>
      <c r="AL149" s="65"/>
      <c r="AM149" s="65"/>
      <c r="AN149" s="65"/>
      <c r="AO149" s="65"/>
      <c r="AP149" s="65"/>
      <c r="AQ149" s="65"/>
      <c r="AR149" s="65"/>
      <c r="AS149" s="65"/>
      <c r="AT149" s="65"/>
      <c r="AU149" s="65"/>
      <c r="AV149" s="65"/>
      <c r="AW149" s="65"/>
      <c r="AX149" s="65"/>
      <c r="AY149" s="65"/>
      <c r="AZ149" s="65"/>
      <c r="BA149" s="65"/>
      <c r="BB149" s="65"/>
      <c r="BC149" s="65"/>
      <c r="BD149" s="65"/>
      <c r="BE149" s="65"/>
      <c r="BF149" s="65"/>
      <c r="BG149" s="65"/>
      <c r="BH149" s="80"/>
      <c r="BI149" s="65"/>
      <c r="BJ149" s="65"/>
      <c r="BK149" s="65"/>
      <c r="BL149" s="65"/>
      <c r="BM149" s="65"/>
      <c r="BN149" s="65"/>
      <c r="BO149" s="65"/>
      <c r="BP149" s="65"/>
      <c r="BQ149" s="65"/>
      <c r="BR149" s="65"/>
      <c r="BS149" s="65"/>
      <c r="BT149" s="65"/>
      <c r="BU149" s="65"/>
      <c r="BV149" s="65"/>
      <c r="BW149" s="65"/>
      <c r="BX149" s="65"/>
      <c r="BY149" s="65"/>
      <c r="BZ149" s="65"/>
      <c r="CA149" s="65"/>
      <c r="CB149" s="65"/>
      <c r="CC149" s="65"/>
      <c r="CD149" s="65"/>
      <c r="CE149" s="65"/>
      <c r="CF149" s="65"/>
    </row>
    <row r="150" spans="1:84" ht="15" customHeight="1" x14ac:dyDescent="0.25">
      <c r="A150" s="81"/>
      <c r="B150" s="82"/>
      <c r="C150" s="81"/>
      <c r="D150" s="65"/>
      <c r="E150" s="65"/>
      <c r="F150" s="65"/>
      <c r="G150" s="65"/>
      <c r="H150" s="65"/>
      <c r="I150" s="65"/>
      <c r="J150" s="65"/>
      <c r="K150" s="65"/>
      <c r="L150" s="65"/>
      <c r="M150" s="65"/>
      <c r="N150" s="65"/>
      <c r="O150" s="80"/>
      <c r="P150" s="65"/>
      <c r="Q150" s="65"/>
      <c r="R150" s="65"/>
      <c r="S150" s="65"/>
      <c r="T150" s="65"/>
      <c r="U150" s="65"/>
      <c r="V150" s="65"/>
      <c r="W150" s="65"/>
      <c r="X150" s="65"/>
      <c r="Y150" s="65"/>
      <c r="Z150" s="65"/>
      <c r="AA150" s="65"/>
      <c r="AB150" s="80"/>
      <c r="AC150" s="65"/>
      <c r="AD150" s="65"/>
      <c r="AE150" s="65"/>
      <c r="AF150" s="65"/>
      <c r="AG150" s="65"/>
      <c r="AH150" s="65"/>
      <c r="AI150" s="65"/>
      <c r="AJ150" s="65"/>
      <c r="AK150" s="65"/>
      <c r="AL150" s="65"/>
      <c r="AM150" s="65"/>
      <c r="AN150" s="65"/>
      <c r="AO150" s="65"/>
      <c r="AP150" s="65"/>
      <c r="AQ150" s="65"/>
      <c r="AR150" s="65"/>
      <c r="AS150" s="65"/>
      <c r="AT150" s="65"/>
      <c r="AU150" s="65"/>
      <c r="AV150" s="65"/>
      <c r="AW150" s="65"/>
      <c r="AX150" s="65"/>
      <c r="AY150" s="65"/>
      <c r="AZ150" s="65"/>
      <c r="BA150" s="65"/>
      <c r="BB150" s="65"/>
      <c r="BC150" s="65"/>
      <c r="BD150" s="65"/>
      <c r="BE150" s="65"/>
      <c r="BF150" s="65"/>
      <c r="BG150" s="65"/>
      <c r="BH150" s="80"/>
      <c r="BI150" s="65"/>
      <c r="BJ150" s="65"/>
      <c r="BK150" s="65"/>
      <c r="BL150" s="65"/>
      <c r="BM150" s="65"/>
      <c r="BN150" s="65"/>
      <c r="BO150" s="65"/>
      <c r="BP150" s="65"/>
      <c r="BQ150" s="65"/>
      <c r="BR150" s="65"/>
      <c r="BS150" s="65"/>
      <c r="BT150" s="65"/>
      <c r="BU150" s="65"/>
      <c r="BV150" s="65"/>
      <c r="BW150" s="65"/>
      <c r="BX150" s="65"/>
      <c r="BY150" s="65"/>
      <c r="BZ150" s="65"/>
      <c r="CA150" s="65"/>
      <c r="CB150" s="65"/>
      <c r="CC150" s="65"/>
      <c r="CD150" s="65"/>
      <c r="CE150" s="65"/>
      <c r="CF150" s="65"/>
    </row>
    <row r="151" spans="1:84" ht="15" customHeight="1" x14ac:dyDescent="0.25">
      <c r="A151" s="81"/>
      <c r="B151" s="82"/>
      <c r="C151" s="81"/>
      <c r="D151" s="65"/>
      <c r="E151" s="65"/>
      <c r="F151" s="65"/>
      <c r="G151" s="65"/>
      <c r="H151" s="65"/>
      <c r="I151" s="65"/>
      <c r="J151" s="65"/>
      <c r="K151" s="65"/>
      <c r="L151" s="65"/>
      <c r="M151" s="65"/>
      <c r="N151" s="65"/>
      <c r="O151" s="80"/>
      <c r="P151" s="65"/>
      <c r="Q151" s="65"/>
      <c r="R151" s="65"/>
      <c r="S151" s="65"/>
      <c r="T151" s="65"/>
      <c r="U151" s="65"/>
      <c r="V151" s="65"/>
      <c r="W151" s="65"/>
      <c r="X151" s="65"/>
      <c r="Y151" s="65"/>
      <c r="Z151" s="65"/>
      <c r="AA151" s="65"/>
      <c r="AB151" s="80"/>
      <c r="AC151" s="65"/>
      <c r="AD151" s="65"/>
      <c r="AE151" s="65"/>
      <c r="AF151" s="65"/>
      <c r="AG151" s="65"/>
      <c r="AH151" s="65"/>
      <c r="AI151" s="65"/>
      <c r="AJ151" s="65"/>
      <c r="AK151" s="65"/>
      <c r="AL151" s="65"/>
      <c r="AM151" s="65"/>
      <c r="AN151" s="65"/>
      <c r="AO151" s="65"/>
      <c r="AP151" s="65"/>
      <c r="AQ151" s="65"/>
      <c r="AR151" s="65"/>
      <c r="AS151" s="65"/>
      <c r="AT151" s="65"/>
      <c r="AU151" s="65"/>
      <c r="AV151" s="65"/>
      <c r="AW151" s="65"/>
      <c r="AX151" s="65"/>
      <c r="AY151" s="65"/>
      <c r="AZ151" s="65"/>
      <c r="BA151" s="65"/>
      <c r="BB151" s="65"/>
      <c r="BC151" s="65"/>
      <c r="BD151" s="65"/>
      <c r="BE151" s="65"/>
      <c r="BF151" s="65"/>
      <c r="BG151" s="65"/>
      <c r="BH151" s="80"/>
      <c r="BI151" s="65"/>
      <c r="BJ151" s="65"/>
      <c r="BK151" s="65"/>
      <c r="BL151" s="65"/>
      <c r="BM151" s="65"/>
      <c r="BN151" s="65"/>
      <c r="BO151" s="65"/>
      <c r="BP151" s="65"/>
      <c r="BQ151" s="65"/>
      <c r="BR151" s="65"/>
      <c r="BS151" s="65"/>
      <c r="BT151" s="65"/>
      <c r="BU151" s="65"/>
      <c r="BV151" s="65"/>
      <c r="BW151" s="65"/>
      <c r="BX151" s="65"/>
      <c r="BY151" s="65"/>
      <c r="BZ151" s="65"/>
      <c r="CA151" s="65"/>
      <c r="CB151" s="65"/>
      <c r="CC151" s="65"/>
      <c r="CD151" s="65"/>
      <c r="CE151" s="65"/>
      <c r="CF151" s="65"/>
    </row>
    <row r="154" spans="1:84" s="46" customFormat="1" ht="15" customHeight="1" x14ac:dyDescent="0.25">
      <c r="A154" s="47" t="s">
        <v>1995</v>
      </c>
    </row>
    <row r="155" spans="1:84" ht="15" customHeight="1" x14ac:dyDescent="0.25">
      <c r="A155" s="116" t="s">
        <v>2491</v>
      </c>
      <c r="B155" s="116"/>
      <c r="C155" s="116"/>
      <c r="D155" s="116"/>
      <c r="E155" s="116"/>
      <c r="F155" s="116"/>
      <c r="G155" s="116"/>
      <c r="H155" s="116"/>
      <c r="I155" s="116"/>
      <c r="L155" s="116" t="s">
        <v>2485</v>
      </c>
      <c r="M155" s="116"/>
      <c r="N155" s="116"/>
      <c r="O155" s="116"/>
      <c r="P155" s="116"/>
      <c r="Q155" s="116"/>
      <c r="R155" s="116"/>
      <c r="S155" s="116"/>
      <c r="T155" s="116"/>
      <c r="U155" s="116"/>
      <c r="V155" s="116"/>
      <c r="W155" s="116"/>
      <c r="X155" s="116"/>
      <c r="Y155" s="116"/>
      <c r="Z155" s="116"/>
      <c r="AC155" s="116" t="s">
        <v>2724</v>
      </c>
      <c r="AD155" s="116"/>
      <c r="AE155" s="116"/>
      <c r="AF155" s="116"/>
      <c r="AG155" s="116"/>
      <c r="AH155" s="116"/>
      <c r="AK155" s="116" t="s">
        <v>2732</v>
      </c>
      <c r="AL155" s="116"/>
      <c r="AM155" s="116"/>
      <c r="AN155" s="116"/>
      <c r="AO155" s="116"/>
      <c r="AP155" s="116"/>
      <c r="AQ155" s="116"/>
      <c r="AR155" s="116"/>
      <c r="AS155" s="116"/>
      <c r="AT155" s="116"/>
      <c r="AU155" s="116"/>
      <c r="AX155" s="116" t="s">
        <v>430</v>
      </c>
      <c r="AY155" s="116"/>
      <c r="AZ155" s="116"/>
      <c r="BA155" s="116"/>
      <c r="BB155" s="116"/>
      <c r="BC155" s="116"/>
      <c r="BD155" s="116"/>
      <c r="BE155" s="116"/>
      <c r="BF155" s="116"/>
      <c r="BG155" s="116"/>
      <c r="BH155" s="116"/>
      <c r="BI155" s="116"/>
      <c r="BJ155" s="116"/>
    </row>
    <row r="156" spans="1:84" ht="15" customHeight="1" x14ac:dyDescent="0.25">
      <c r="A156" s="88" t="s">
        <v>2320</v>
      </c>
      <c r="B156" s="87" t="s">
        <v>2486</v>
      </c>
      <c r="C156" s="87" t="s">
        <v>288</v>
      </c>
      <c r="D156" s="87" t="s">
        <v>2487</v>
      </c>
      <c r="E156" s="87" t="s">
        <v>2321</v>
      </c>
      <c r="F156" s="87" t="s">
        <v>2322</v>
      </c>
      <c r="G156" s="91" t="s">
        <v>422</v>
      </c>
      <c r="H156" s="87" t="s">
        <v>2488</v>
      </c>
      <c r="I156" s="87" t="s">
        <v>2489</v>
      </c>
      <c r="L156" s="88" t="s">
        <v>2320</v>
      </c>
      <c r="M156" s="87" t="s">
        <v>2321</v>
      </c>
      <c r="N156" s="87" t="s">
        <v>2322</v>
      </c>
      <c r="O156" s="87" t="s">
        <v>2323</v>
      </c>
      <c r="P156" s="87" t="s">
        <v>2324</v>
      </c>
      <c r="Q156" s="87" t="s">
        <v>2325</v>
      </c>
      <c r="R156" s="87" t="s">
        <v>2326</v>
      </c>
      <c r="S156" s="87" t="s">
        <v>2327</v>
      </c>
      <c r="T156" s="87" t="s">
        <v>2328</v>
      </c>
      <c r="U156" s="87" t="s">
        <v>2329</v>
      </c>
      <c r="V156" s="87" t="s">
        <v>2330</v>
      </c>
      <c r="W156" s="87" t="s">
        <v>2331</v>
      </c>
      <c r="X156" s="87" t="s">
        <v>2332</v>
      </c>
      <c r="Y156" s="87" t="s">
        <v>2333</v>
      </c>
      <c r="Z156" s="87" t="s">
        <v>290</v>
      </c>
      <c r="AC156" s="88" t="s">
        <v>2320</v>
      </c>
      <c r="AD156" s="87" t="s">
        <v>2486</v>
      </c>
      <c r="AE156" s="87" t="s">
        <v>2492</v>
      </c>
      <c r="AF156" s="87" t="s">
        <v>2493</v>
      </c>
      <c r="AG156" s="87" t="s">
        <v>2494</v>
      </c>
      <c r="AH156" s="87" t="s">
        <v>290</v>
      </c>
      <c r="AK156" s="88" t="s">
        <v>2320</v>
      </c>
      <c r="AL156" s="87" t="s">
        <v>2725</v>
      </c>
      <c r="AM156" s="87" t="s">
        <v>288</v>
      </c>
      <c r="AN156" s="87" t="s">
        <v>2487</v>
      </c>
      <c r="AO156" s="87" t="s">
        <v>2726</v>
      </c>
      <c r="AP156" s="87" t="s">
        <v>2727</v>
      </c>
      <c r="AQ156" s="87" t="s">
        <v>2728</v>
      </c>
      <c r="AR156" s="87" t="s">
        <v>2729</v>
      </c>
      <c r="AS156" s="87" t="s">
        <v>2730</v>
      </c>
      <c r="AT156" s="91" t="s">
        <v>422</v>
      </c>
      <c r="AU156" s="87" t="s">
        <v>2488</v>
      </c>
      <c r="AX156" s="88" t="s">
        <v>2320</v>
      </c>
      <c r="AY156" s="87" t="s">
        <v>2733</v>
      </c>
      <c r="AZ156" s="87" t="s">
        <v>2734</v>
      </c>
      <c r="BA156" s="87" t="s">
        <v>2735</v>
      </c>
      <c r="BB156" s="87" t="s">
        <v>2736</v>
      </c>
      <c r="BC156" s="87" t="s">
        <v>2737</v>
      </c>
      <c r="BD156" s="87" t="s">
        <v>2738</v>
      </c>
      <c r="BE156" s="87" t="s">
        <v>2739</v>
      </c>
      <c r="BF156" s="87" t="s">
        <v>2740</v>
      </c>
      <c r="BG156" s="87" t="s">
        <v>2741</v>
      </c>
      <c r="BH156" s="87" t="s">
        <v>2493</v>
      </c>
      <c r="BI156" s="87" t="s">
        <v>2494</v>
      </c>
      <c r="BJ156" s="87" t="s">
        <v>290</v>
      </c>
    </row>
    <row r="157" spans="1:84" ht="15" customHeight="1" x14ac:dyDescent="0.25">
      <c r="A157" s="89">
        <v>46296.901828703703</v>
      </c>
      <c r="B157" s="86">
        <v>1</v>
      </c>
      <c r="C157" s="86" t="s">
        <v>291</v>
      </c>
      <c r="D157" s="86" t="s">
        <v>620</v>
      </c>
      <c r="E157" s="86" t="s">
        <v>2334</v>
      </c>
      <c r="F157" s="86" t="s">
        <v>164</v>
      </c>
      <c r="G157" s="92">
        <v>-3.5000000000001219E-3</v>
      </c>
      <c r="H157" s="86">
        <v>-15.5</v>
      </c>
      <c r="I157" s="90" t="s">
        <v>302</v>
      </c>
      <c r="L157" s="89">
        <v>46296.901828703703</v>
      </c>
      <c r="M157" s="86" t="s">
        <v>2334</v>
      </c>
      <c r="N157" s="86" t="s">
        <v>164</v>
      </c>
      <c r="O157" s="86">
        <v>2.5000000000000001E-2</v>
      </c>
      <c r="P157" s="86">
        <v>2.5000000000000001E-2</v>
      </c>
      <c r="Q157" s="86">
        <v>2.5000000000000001E-3</v>
      </c>
      <c r="R157" s="86" t="s">
        <v>535</v>
      </c>
      <c r="S157" s="86">
        <v>0.05</v>
      </c>
      <c r="T157" s="86">
        <v>0.05</v>
      </c>
      <c r="U157" s="86"/>
      <c r="V157" s="86">
        <v>0</v>
      </c>
      <c r="W157" s="86">
        <v>5.2083333333333336E-7</v>
      </c>
      <c r="X157" s="86">
        <v>5.2083333333333336E-7</v>
      </c>
      <c r="Y157" s="86">
        <v>0</v>
      </c>
      <c r="Z157" s="90" t="s">
        <v>2335</v>
      </c>
      <c r="AC157" s="89">
        <v>46296.901828703703</v>
      </c>
      <c r="AD157" s="86" t="s">
        <v>2495</v>
      </c>
      <c r="AE157" s="86" t="s">
        <v>2496</v>
      </c>
      <c r="AF157" s="86">
        <v>0</v>
      </c>
      <c r="AG157" s="86" t="s">
        <v>263</v>
      </c>
      <c r="AH157" s="90" t="s">
        <v>2497</v>
      </c>
      <c r="AK157" s="89">
        <v>46296.901828703703</v>
      </c>
      <c r="AL157" s="86" t="s">
        <v>2685</v>
      </c>
      <c r="AM157" s="86" t="s">
        <v>291</v>
      </c>
      <c r="AN157" s="86" t="s">
        <v>620</v>
      </c>
      <c r="AO157" s="86" t="s">
        <v>2679</v>
      </c>
      <c r="AP157" s="86" t="s">
        <v>2682</v>
      </c>
      <c r="AQ157" s="86" t="s">
        <v>2731</v>
      </c>
      <c r="AR157" s="86" t="s">
        <v>164</v>
      </c>
      <c r="AS157" s="86">
        <v>1</v>
      </c>
      <c r="AT157" s="92">
        <v>-3.5000000000000001E-3</v>
      </c>
      <c r="AU157" s="86">
        <v>-15.5</v>
      </c>
      <c r="AX157" s="89">
        <v>46296.901828703703</v>
      </c>
      <c r="AY157" s="86" t="s">
        <v>2742</v>
      </c>
      <c r="AZ157" s="86" t="s">
        <v>2743</v>
      </c>
      <c r="BA157" s="86">
        <v>0</v>
      </c>
      <c r="BB157" s="86">
        <v>0</v>
      </c>
      <c r="BC157" s="86">
        <v>0.6</v>
      </c>
      <c r="BD157" s="86">
        <v>0</v>
      </c>
      <c r="BE157" s="86">
        <v>0</v>
      </c>
      <c r="BF157" s="86">
        <v>0</v>
      </c>
      <c r="BG157" s="86"/>
      <c r="BH157" s="86">
        <v>0</v>
      </c>
      <c r="BI157" s="86" t="s">
        <v>263</v>
      </c>
      <c r="BJ157" s="90" t="s">
        <v>2744</v>
      </c>
    </row>
    <row r="158" spans="1:84" ht="15" customHeight="1" x14ac:dyDescent="0.25">
      <c r="A158" s="89">
        <v>46296.901828703703</v>
      </c>
      <c r="B158" s="86">
        <v>1</v>
      </c>
      <c r="C158" s="86" t="s">
        <v>291</v>
      </c>
      <c r="D158" s="86" t="s">
        <v>620</v>
      </c>
      <c r="E158" s="86" t="s">
        <v>2336</v>
      </c>
      <c r="F158" s="86" t="s">
        <v>164</v>
      </c>
      <c r="G158" s="92">
        <v>-3.2899872273586561E-3</v>
      </c>
      <c r="H158" s="86">
        <v>-15.5</v>
      </c>
      <c r="I158" s="90" t="s">
        <v>302</v>
      </c>
      <c r="L158" s="89">
        <v>46296.901828703703</v>
      </c>
      <c r="M158" s="86" t="s">
        <v>2336</v>
      </c>
      <c r="N158" s="86" t="s">
        <v>164</v>
      </c>
      <c r="O158" s="86">
        <v>7.4999999999999997E-2</v>
      </c>
      <c r="P158" s="86">
        <v>2.5000000000000001E-2</v>
      </c>
      <c r="Q158" s="86">
        <v>2.5000000000000001E-3</v>
      </c>
      <c r="R158" s="86" t="s">
        <v>535</v>
      </c>
      <c r="S158" s="86">
        <v>0.05</v>
      </c>
      <c r="T158" s="86">
        <v>0.05</v>
      </c>
      <c r="U158" s="86"/>
      <c r="V158" s="86">
        <v>0</v>
      </c>
      <c r="W158" s="86">
        <v>5.2083333333333336E-7</v>
      </c>
      <c r="X158" s="86">
        <v>5.2083333333333336E-7</v>
      </c>
      <c r="Y158" s="86">
        <v>0</v>
      </c>
      <c r="Z158" s="90" t="s">
        <v>2335</v>
      </c>
      <c r="AC158" s="89">
        <v>46296.901828703703</v>
      </c>
      <c r="AD158" s="86" t="s">
        <v>2495</v>
      </c>
      <c r="AE158" s="86" t="s">
        <v>2498</v>
      </c>
      <c r="AF158" s="86">
        <v>0.6</v>
      </c>
      <c r="AG158" s="86" t="s">
        <v>263</v>
      </c>
      <c r="AH158" s="90" t="s">
        <v>2499</v>
      </c>
      <c r="AK158" s="89">
        <v>46296.901828703703</v>
      </c>
      <c r="AL158" s="86" t="s">
        <v>2685</v>
      </c>
      <c r="AM158" s="86" t="s">
        <v>291</v>
      </c>
      <c r="AN158" s="86" t="s">
        <v>620</v>
      </c>
      <c r="AO158" s="86" t="s">
        <v>2679</v>
      </c>
      <c r="AP158" s="86" t="s">
        <v>2682</v>
      </c>
      <c r="AQ158" s="86" t="s">
        <v>2731</v>
      </c>
      <c r="AR158" s="86" t="s">
        <v>164</v>
      </c>
      <c r="AS158" s="86">
        <v>2</v>
      </c>
      <c r="AT158" s="92">
        <v>-2E-3</v>
      </c>
      <c r="AU158" s="86">
        <v>-15.5</v>
      </c>
      <c r="AX158" s="89">
        <v>46296.901828703703</v>
      </c>
      <c r="AY158" s="86" t="s">
        <v>2742</v>
      </c>
      <c r="AZ158" s="86" t="s">
        <v>2745</v>
      </c>
      <c r="BA158" s="86">
        <v>0.6</v>
      </c>
      <c r="BB158" s="86">
        <v>0</v>
      </c>
      <c r="BC158" s="86">
        <v>0.6</v>
      </c>
      <c r="BD158" s="86">
        <v>0.25</v>
      </c>
      <c r="BE158" s="86">
        <v>0</v>
      </c>
      <c r="BF158" s="86">
        <v>0</v>
      </c>
      <c r="BG158" s="86"/>
      <c r="BH158" s="86">
        <v>0</v>
      </c>
      <c r="BI158" s="86" t="s">
        <v>263</v>
      </c>
      <c r="BJ158" s="90" t="s">
        <v>2744</v>
      </c>
    </row>
    <row r="159" spans="1:84" ht="15" customHeight="1" x14ac:dyDescent="0.25">
      <c r="A159" s="89">
        <v>46296.901828703703</v>
      </c>
      <c r="B159" s="86">
        <v>1</v>
      </c>
      <c r="C159" s="86" t="s">
        <v>291</v>
      </c>
      <c r="D159" s="86" t="s">
        <v>620</v>
      </c>
      <c r="E159" s="86" t="s">
        <v>2337</v>
      </c>
      <c r="F159" s="86" t="s">
        <v>164</v>
      </c>
      <c r="G159" s="92">
        <v>-3.0799744547171902E-3</v>
      </c>
      <c r="H159" s="86">
        <v>-15.5</v>
      </c>
      <c r="I159" s="90" t="s">
        <v>302</v>
      </c>
      <c r="L159" s="89">
        <v>46296.901828703703</v>
      </c>
      <c r="M159" s="86" t="s">
        <v>2337</v>
      </c>
      <c r="N159" s="86" t="s">
        <v>164</v>
      </c>
      <c r="O159" s="86">
        <v>0.125</v>
      </c>
      <c r="P159" s="86">
        <v>2.5000000000000001E-2</v>
      </c>
      <c r="Q159" s="86">
        <v>2.5000000000000001E-3</v>
      </c>
      <c r="R159" s="86" t="s">
        <v>535</v>
      </c>
      <c r="S159" s="86">
        <v>0.05</v>
      </c>
      <c r="T159" s="86">
        <v>0.05</v>
      </c>
      <c r="U159" s="86"/>
      <c r="V159" s="86">
        <v>0</v>
      </c>
      <c r="W159" s="86">
        <v>5.2083333333333336E-7</v>
      </c>
      <c r="X159" s="86">
        <v>5.2083333333333336E-7</v>
      </c>
      <c r="Y159" s="86">
        <v>0</v>
      </c>
      <c r="Z159" s="90" t="s">
        <v>2335</v>
      </c>
      <c r="AC159" s="89">
        <v>46296.901828703703</v>
      </c>
      <c r="AD159" s="86" t="s">
        <v>2495</v>
      </c>
      <c r="AE159" s="86" t="s">
        <v>2500</v>
      </c>
      <c r="AF159" s="86">
        <v>0</v>
      </c>
      <c r="AG159" s="86" t="s">
        <v>263</v>
      </c>
      <c r="AH159" s="90" t="s">
        <v>2501</v>
      </c>
      <c r="AK159" s="89">
        <v>46296.901828703703</v>
      </c>
      <c r="AL159" s="86" t="s">
        <v>2685</v>
      </c>
      <c r="AM159" s="86" t="s">
        <v>291</v>
      </c>
      <c r="AN159" s="86" t="s">
        <v>620</v>
      </c>
      <c r="AO159" s="86" t="s">
        <v>2679</v>
      </c>
      <c r="AP159" s="86" t="s">
        <v>2682</v>
      </c>
      <c r="AQ159" s="86" t="s">
        <v>2731</v>
      </c>
      <c r="AR159" s="86" t="s">
        <v>164</v>
      </c>
      <c r="AS159" s="86">
        <v>3</v>
      </c>
      <c r="AT159" s="92">
        <v>-2.8615384615384614E-4</v>
      </c>
      <c r="AU159" s="86">
        <v>-9.2999999999999989</v>
      </c>
      <c r="AX159" s="89">
        <v>46296.901828703703</v>
      </c>
      <c r="AY159" s="86" t="s">
        <v>2742</v>
      </c>
      <c r="AZ159" s="86" t="s">
        <v>2746</v>
      </c>
      <c r="BA159" s="86">
        <v>0.6</v>
      </c>
      <c r="BB159" s="86">
        <v>0.25</v>
      </c>
      <c r="BC159" s="86">
        <v>0.25</v>
      </c>
      <c r="BD159" s="86">
        <v>0.25</v>
      </c>
      <c r="BE159" s="86">
        <v>0</v>
      </c>
      <c r="BF159" s="86">
        <v>0</v>
      </c>
      <c r="BG159" s="86"/>
      <c r="BH159" s="86">
        <v>0</v>
      </c>
      <c r="BI159" s="86" t="s">
        <v>263</v>
      </c>
      <c r="BJ159" s="90" t="s">
        <v>2744</v>
      </c>
    </row>
    <row r="160" spans="1:84" ht="15" customHeight="1" x14ac:dyDescent="0.25">
      <c r="A160" s="89">
        <v>46296.901828703703</v>
      </c>
      <c r="B160" s="86">
        <v>1</v>
      </c>
      <c r="C160" s="86" t="s">
        <v>291</v>
      </c>
      <c r="D160" s="86" t="s">
        <v>620</v>
      </c>
      <c r="E160" s="86" t="s">
        <v>2338</v>
      </c>
      <c r="F160" s="86" t="s">
        <v>164</v>
      </c>
      <c r="G160" s="92">
        <v>-2.8699616820757243E-3</v>
      </c>
      <c r="H160" s="86">
        <v>-15.5</v>
      </c>
      <c r="I160" s="90" t="s">
        <v>302</v>
      </c>
      <c r="L160" s="89">
        <v>46296.901828703703</v>
      </c>
      <c r="M160" s="86" t="s">
        <v>2338</v>
      </c>
      <c r="N160" s="86" t="s">
        <v>164</v>
      </c>
      <c r="O160" s="86">
        <v>0.17499999999999999</v>
      </c>
      <c r="P160" s="86">
        <v>2.5000000000000001E-2</v>
      </c>
      <c r="Q160" s="86">
        <v>2.5000000000000001E-3</v>
      </c>
      <c r="R160" s="86" t="s">
        <v>535</v>
      </c>
      <c r="S160" s="86">
        <v>0.05</v>
      </c>
      <c r="T160" s="86">
        <v>0.05</v>
      </c>
      <c r="U160" s="86"/>
      <c r="V160" s="86">
        <v>0</v>
      </c>
      <c r="W160" s="86">
        <v>5.2083333333333336E-7</v>
      </c>
      <c r="X160" s="86">
        <v>5.2083333333333336E-7</v>
      </c>
      <c r="Y160" s="86">
        <v>0</v>
      </c>
      <c r="Z160" s="90" t="s">
        <v>2335</v>
      </c>
      <c r="AC160" s="89">
        <v>46296.901828703703</v>
      </c>
      <c r="AD160" s="86" t="s">
        <v>2495</v>
      </c>
      <c r="AE160" s="86" t="s">
        <v>2502</v>
      </c>
      <c r="AF160" s="86">
        <v>0.8</v>
      </c>
      <c r="AG160" s="86" t="s">
        <v>263</v>
      </c>
      <c r="AH160" s="90" t="s">
        <v>2503</v>
      </c>
      <c r="AK160" s="89">
        <v>46296.901828703703</v>
      </c>
      <c r="AL160" s="86" t="s">
        <v>2685</v>
      </c>
      <c r="AM160" s="86" t="s">
        <v>291</v>
      </c>
      <c r="AN160" s="86" t="s">
        <v>620</v>
      </c>
      <c r="AO160" s="86" t="s">
        <v>2679</v>
      </c>
      <c r="AP160" s="86" t="s">
        <v>2682</v>
      </c>
      <c r="AQ160" s="86" t="s">
        <v>2731</v>
      </c>
      <c r="AR160" s="86" t="s">
        <v>164</v>
      </c>
      <c r="AS160" s="86">
        <v>4</v>
      </c>
      <c r="AT160" s="92">
        <v>0</v>
      </c>
      <c r="AU160" s="86">
        <v>0</v>
      </c>
      <c r="AX160" s="89">
        <v>46296.901828703703</v>
      </c>
      <c r="AY160" s="86" t="s">
        <v>2742</v>
      </c>
      <c r="AZ160" s="86" t="s">
        <v>2747</v>
      </c>
      <c r="BA160" s="86">
        <v>0.25</v>
      </c>
      <c r="BB160" s="86">
        <v>0.25</v>
      </c>
      <c r="BC160" s="86">
        <v>0.25</v>
      </c>
      <c r="BD160" s="86">
        <v>0.8</v>
      </c>
      <c r="BE160" s="86">
        <v>0</v>
      </c>
      <c r="BF160" s="86">
        <v>0</v>
      </c>
      <c r="BG160" s="86"/>
      <c r="BH160" s="86">
        <v>0</v>
      </c>
      <c r="BI160" s="86" t="s">
        <v>263</v>
      </c>
      <c r="BJ160" s="90" t="s">
        <v>2744</v>
      </c>
    </row>
    <row r="161" spans="1:62" ht="15" customHeight="1" x14ac:dyDescent="0.25">
      <c r="A161" s="89">
        <v>46296.901828703703</v>
      </c>
      <c r="B161" s="86">
        <v>1</v>
      </c>
      <c r="C161" s="86" t="s">
        <v>291</v>
      </c>
      <c r="D161" s="86" t="s">
        <v>620</v>
      </c>
      <c r="E161" s="86" t="s">
        <v>2339</v>
      </c>
      <c r="F161" s="86" t="s">
        <v>164</v>
      </c>
      <c r="G161" s="92">
        <v>-2.659948909434258E-3</v>
      </c>
      <c r="H161" s="86">
        <v>-15.5</v>
      </c>
      <c r="I161" s="90" t="s">
        <v>302</v>
      </c>
      <c r="L161" s="89">
        <v>46296.901828703703</v>
      </c>
      <c r="M161" s="86" t="s">
        <v>2339</v>
      </c>
      <c r="N161" s="86" t="s">
        <v>164</v>
      </c>
      <c r="O161" s="86">
        <v>0.22500000000000001</v>
      </c>
      <c r="P161" s="86">
        <v>2.5000000000000001E-2</v>
      </c>
      <c r="Q161" s="86">
        <v>2.5000000000000001E-3</v>
      </c>
      <c r="R161" s="86" t="s">
        <v>535</v>
      </c>
      <c r="S161" s="86">
        <v>0.05</v>
      </c>
      <c r="T161" s="86">
        <v>0.05</v>
      </c>
      <c r="U161" s="86"/>
      <c r="V161" s="86">
        <v>0</v>
      </c>
      <c r="W161" s="86">
        <v>5.2083333333333336E-7</v>
      </c>
      <c r="X161" s="86">
        <v>5.2083333333333336E-7</v>
      </c>
      <c r="Y161" s="86">
        <v>0</v>
      </c>
      <c r="Z161" s="90" t="s">
        <v>2335</v>
      </c>
      <c r="AC161" s="89">
        <v>46296.901828703703</v>
      </c>
      <c r="AD161" s="86" t="s">
        <v>2495</v>
      </c>
      <c r="AE161" s="86" t="s">
        <v>20</v>
      </c>
      <c r="AF161" s="86" t="s">
        <v>21</v>
      </c>
      <c r="AG161" s="86" t="s">
        <v>9</v>
      </c>
      <c r="AH161" s="90" t="s">
        <v>2504</v>
      </c>
      <c r="AK161" s="89">
        <v>46296.901828703703</v>
      </c>
      <c r="AL161" s="86" t="s">
        <v>2688</v>
      </c>
      <c r="AM161" s="86" t="s">
        <v>291</v>
      </c>
      <c r="AN161" s="86" t="s">
        <v>620</v>
      </c>
      <c r="AO161" s="86" t="s">
        <v>2679</v>
      </c>
      <c r="AP161" s="86" t="s">
        <v>2682</v>
      </c>
      <c r="AQ161" s="86" t="s">
        <v>2731</v>
      </c>
      <c r="AR161" s="86" t="s">
        <v>2450</v>
      </c>
      <c r="AS161" s="86">
        <v>1</v>
      </c>
      <c r="AT161" s="92">
        <v>-2.5000000000000001E-2</v>
      </c>
      <c r="AU161" s="86">
        <v>-350</v>
      </c>
      <c r="AX161" s="89">
        <v>46296.901828703703</v>
      </c>
      <c r="AY161" s="86" t="s">
        <v>2742</v>
      </c>
      <c r="AZ161" s="86" t="s">
        <v>2748</v>
      </c>
      <c r="BA161" s="86">
        <v>0.25</v>
      </c>
      <c r="BB161" s="86">
        <v>0.8</v>
      </c>
      <c r="BC161" s="86">
        <v>0</v>
      </c>
      <c r="BD161" s="86">
        <v>0.8</v>
      </c>
      <c r="BE161" s="86">
        <v>0</v>
      </c>
      <c r="BF161" s="86">
        <v>0</v>
      </c>
      <c r="BG161" s="86"/>
      <c r="BH161" s="86">
        <v>0</v>
      </c>
      <c r="BI161" s="86" t="s">
        <v>263</v>
      </c>
      <c r="BJ161" s="90" t="s">
        <v>2744</v>
      </c>
    </row>
    <row r="162" spans="1:62" ht="15" customHeight="1" x14ac:dyDescent="0.25">
      <c r="A162" s="89">
        <v>46296.901828703703</v>
      </c>
      <c r="B162" s="86">
        <v>1</v>
      </c>
      <c r="C162" s="86" t="s">
        <v>291</v>
      </c>
      <c r="D162" s="86" t="s">
        <v>620</v>
      </c>
      <c r="E162" s="86" t="s">
        <v>2340</v>
      </c>
      <c r="F162" s="86" t="s">
        <v>164</v>
      </c>
      <c r="G162" s="92">
        <v>-2.4499361367927922E-3</v>
      </c>
      <c r="H162" s="86">
        <v>-15.5</v>
      </c>
      <c r="I162" s="90" t="s">
        <v>302</v>
      </c>
      <c r="L162" s="89">
        <v>46296.901828703703</v>
      </c>
      <c r="M162" s="86" t="s">
        <v>2340</v>
      </c>
      <c r="N162" s="86" t="s">
        <v>164</v>
      </c>
      <c r="O162" s="86">
        <v>0.27500000000000002</v>
      </c>
      <c r="P162" s="86">
        <v>2.5000000000000001E-2</v>
      </c>
      <c r="Q162" s="86">
        <v>2.5000000000000001E-3</v>
      </c>
      <c r="R162" s="86" t="s">
        <v>535</v>
      </c>
      <c r="S162" s="86">
        <v>0.05</v>
      </c>
      <c r="T162" s="86">
        <v>0.05</v>
      </c>
      <c r="U162" s="86"/>
      <c r="V162" s="86">
        <v>0</v>
      </c>
      <c r="W162" s="86">
        <v>5.2083333333333336E-7</v>
      </c>
      <c r="X162" s="86">
        <v>5.2083333333333336E-7</v>
      </c>
      <c r="Y162" s="86">
        <v>0</v>
      </c>
      <c r="Z162" s="90" t="s">
        <v>2335</v>
      </c>
      <c r="AC162" s="89">
        <v>46296.901828703703</v>
      </c>
      <c r="AD162" s="86" t="s">
        <v>2495</v>
      </c>
      <c r="AE162" s="86" t="s">
        <v>2505</v>
      </c>
      <c r="AF162" s="86">
        <v>0.21630434782608696</v>
      </c>
      <c r="AG162" s="86" t="s">
        <v>263</v>
      </c>
      <c r="AH162" s="90" t="s">
        <v>2506</v>
      </c>
      <c r="AK162" s="89">
        <v>46296.901828703703</v>
      </c>
      <c r="AL162" s="86" t="s">
        <v>2688</v>
      </c>
      <c r="AM162" s="86" t="s">
        <v>291</v>
      </c>
      <c r="AN162" s="86" t="s">
        <v>620</v>
      </c>
      <c r="AO162" s="86" t="s">
        <v>2679</v>
      </c>
      <c r="AP162" s="86" t="s">
        <v>2682</v>
      </c>
      <c r="AQ162" s="86" t="s">
        <v>2731</v>
      </c>
      <c r="AR162" s="86" t="s">
        <v>2450</v>
      </c>
      <c r="AS162" s="86">
        <v>2</v>
      </c>
      <c r="AT162" s="92">
        <v>-1.75E-3</v>
      </c>
      <c r="AU162" s="86">
        <v>-350</v>
      </c>
      <c r="AX162" s="89">
        <v>46296.901828703703</v>
      </c>
      <c r="AY162" s="86" t="s">
        <v>2742</v>
      </c>
      <c r="AZ162" s="86" t="s">
        <v>2749</v>
      </c>
      <c r="BA162" s="86">
        <v>0</v>
      </c>
      <c r="BB162" s="86">
        <v>0.8</v>
      </c>
      <c r="BC162" s="86">
        <v>0</v>
      </c>
      <c r="BD162" s="86">
        <v>0.25</v>
      </c>
      <c r="BE162" s="86">
        <v>0</v>
      </c>
      <c r="BF162" s="86">
        <v>0</v>
      </c>
      <c r="BG162" s="86"/>
      <c r="BH162" s="86">
        <v>0</v>
      </c>
      <c r="BI162" s="86" t="s">
        <v>263</v>
      </c>
      <c r="BJ162" s="90" t="s">
        <v>2744</v>
      </c>
    </row>
    <row r="163" spans="1:62" ht="15" customHeight="1" x14ac:dyDescent="0.25">
      <c r="A163" s="89">
        <v>46296.901828703703</v>
      </c>
      <c r="B163" s="86">
        <v>1</v>
      </c>
      <c r="C163" s="86" t="s">
        <v>291</v>
      </c>
      <c r="D163" s="86" t="s">
        <v>620</v>
      </c>
      <c r="E163" s="86" t="s">
        <v>2341</v>
      </c>
      <c r="F163" s="86" t="s">
        <v>164</v>
      </c>
      <c r="G163" s="92">
        <v>-2.2399233641513263E-3</v>
      </c>
      <c r="H163" s="86">
        <v>-15.5</v>
      </c>
      <c r="I163" s="90" t="s">
        <v>302</v>
      </c>
      <c r="L163" s="89">
        <v>46296.901828703703</v>
      </c>
      <c r="M163" s="86" t="s">
        <v>2341</v>
      </c>
      <c r="N163" s="86" t="s">
        <v>164</v>
      </c>
      <c r="O163" s="86">
        <v>0.32500000000000001</v>
      </c>
      <c r="P163" s="86">
        <v>2.5000000000000001E-2</v>
      </c>
      <c r="Q163" s="86">
        <v>2.5000000000000001E-3</v>
      </c>
      <c r="R163" s="86" t="s">
        <v>535</v>
      </c>
      <c r="S163" s="86">
        <v>0.05</v>
      </c>
      <c r="T163" s="86">
        <v>0.05</v>
      </c>
      <c r="U163" s="86"/>
      <c r="V163" s="86">
        <v>0</v>
      </c>
      <c r="W163" s="86">
        <v>5.2083333333333336E-7</v>
      </c>
      <c r="X163" s="86">
        <v>5.2083333333333336E-7</v>
      </c>
      <c r="Y163" s="86">
        <v>0</v>
      </c>
      <c r="Z163" s="90" t="s">
        <v>2335</v>
      </c>
      <c r="AC163" s="89">
        <v>46296.901828703703</v>
      </c>
      <c r="AD163" s="86" t="s">
        <v>2495</v>
      </c>
      <c r="AE163" s="86" t="s">
        <v>2507</v>
      </c>
      <c r="AF163" s="86">
        <v>0.31630434782608696</v>
      </c>
      <c r="AG163" s="86" t="s">
        <v>263</v>
      </c>
      <c r="AH163" s="90" t="s">
        <v>2508</v>
      </c>
      <c r="AK163" s="89">
        <v>46296.901828703703</v>
      </c>
      <c r="AL163" s="86" t="s">
        <v>2688</v>
      </c>
      <c r="AM163" s="86" t="s">
        <v>291</v>
      </c>
      <c r="AN163" s="86" t="s">
        <v>620</v>
      </c>
      <c r="AO163" s="86" t="s">
        <v>2679</v>
      </c>
      <c r="AP163" s="86" t="s">
        <v>2682</v>
      </c>
      <c r="AQ163" s="86" t="s">
        <v>2731</v>
      </c>
      <c r="AR163" s="86" t="s">
        <v>2450</v>
      </c>
      <c r="AS163" s="86">
        <v>3</v>
      </c>
      <c r="AT163" s="92">
        <v>0</v>
      </c>
      <c r="AU163" s="86">
        <v>0</v>
      </c>
      <c r="AX163" s="89">
        <v>46296.901828703703</v>
      </c>
      <c r="AY163" s="86" t="s">
        <v>2742</v>
      </c>
      <c r="AZ163" s="86" t="s">
        <v>2750</v>
      </c>
      <c r="BA163" s="86">
        <v>0</v>
      </c>
      <c r="BB163" s="86">
        <v>0.25</v>
      </c>
      <c r="BC163" s="86">
        <v>0</v>
      </c>
      <c r="BD163" s="86">
        <v>0</v>
      </c>
      <c r="BE163" s="86">
        <v>0</v>
      </c>
      <c r="BF163" s="86">
        <v>0</v>
      </c>
      <c r="BG163" s="86"/>
      <c r="BH163" s="86">
        <v>0</v>
      </c>
      <c r="BI163" s="86" t="s">
        <v>263</v>
      </c>
      <c r="BJ163" s="90" t="s">
        <v>2744</v>
      </c>
    </row>
    <row r="164" spans="1:62" ht="15" customHeight="1" x14ac:dyDescent="0.25">
      <c r="A164" s="89">
        <v>46296.901828703703</v>
      </c>
      <c r="B164" s="86">
        <v>1</v>
      </c>
      <c r="C164" s="86" t="s">
        <v>291</v>
      </c>
      <c r="D164" s="86" t="s">
        <v>620</v>
      </c>
      <c r="E164" s="86" t="s">
        <v>2342</v>
      </c>
      <c r="F164" s="86" t="s">
        <v>164</v>
      </c>
      <c r="G164" s="92">
        <v>-2.0299105915098604E-3</v>
      </c>
      <c r="H164" s="86">
        <v>-15.5</v>
      </c>
      <c r="I164" s="90" t="s">
        <v>302</v>
      </c>
      <c r="L164" s="89">
        <v>46296.901828703703</v>
      </c>
      <c r="M164" s="86" t="s">
        <v>2342</v>
      </c>
      <c r="N164" s="86" t="s">
        <v>164</v>
      </c>
      <c r="O164" s="86">
        <v>0.375</v>
      </c>
      <c r="P164" s="86">
        <v>2.5000000000000001E-2</v>
      </c>
      <c r="Q164" s="86">
        <v>2.5000000000000001E-3</v>
      </c>
      <c r="R164" s="86" t="s">
        <v>535</v>
      </c>
      <c r="S164" s="86">
        <v>0.05</v>
      </c>
      <c r="T164" s="86">
        <v>0.05</v>
      </c>
      <c r="U164" s="86"/>
      <c r="V164" s="86">
        <v>0</v>
      </c>
      <c r="W164" s="86">
        <v>5.2083333333333336E-7</v>
      </c>
      <c r="X164" s="86">
        <v>5.2083333333333336E-7</v>
      </c>
      <c r="Y164" s="86">
        <v>0</v>
      </c>
      <c r="Z164" s="90" t="s">
        <v>2335</v>
      </c>
      <c r="AC164" s="89">
        <v>46296.901828703703</v>
      </c>
      <c r="AD164" s="86" t="s">
        <v>2495</v>
      </c>
      <c r="AE164" s="86" t="s">
        <v>2509</v>
      </c>
      <c r="AF164" s="86">
        <v>115</v>
      </c>
      <c r="AG164" s="86" t="s">
        <v>32</v>
      </c>
      <c r="AH164" s="90" t="s">
        <v>2510</v>
      </c>
      <c r="AK164" s="89">
        <v>46296.901828703703</v>
      </c>
      <c r="AL164" s="86" t="s">
        <v>2688</v>
      </c>
      <c r="AM164" s="86" t="s">
        <v>291</v>
      </c>
      <c r="AN164" s="86" t="s">
        <v>620</v>
      </c>
      <c r="AO164" s="86" t="s">
        <v>2679</v>
      </c>
      <c r="AP164" s="86" t="s">
        <v>2682</v>
      </c>
      <c r="AQ164" s="86" t="s">
        <v>2731</v>
      </c>
      <c r="AR164" s="86" t="s">
        <v>2450</v>
      </c>
      <c r="AS164" s="86">
        <v>4</v>
      </c>
      <c r="AT164" s="92">
        <v>1.75E-3</v>
      </c>
      <c r="AU164" s="86">
        <v>350</v>
      </c>
      <c r="AX164" s="89">
        <v>46296.901828703703</v>
      </c>
      <c r="AY164" s="86" t="s">
        <v>2751</v>
      </c>
      <c r="AZ164" s="86" t="s">
        <v>2752</v>
      </c>
      <c r="BA164" s="86">
        <v>0</v>
      </c>
      <c r="BB164" s="86">
        <v>0</v>
      </c>
      <c r="BC164" s="86">
        <v>0.6</v>
      </c>
      <c r="BD164" s="86">
        <v>0</v>
      </c>
      <c r="BE164" s="86">
        <v>0</v>
      </c>
      <c r="BF164" s="86">
        <v>-1</v>
      </c>
      <c r="BG164" s="86" t="s">
        <v>2753</v>
      </c>
      <c r="BH164" s="86">
        <v>0.6</v>
      </c>
      <c r="BI164" s="86" t="s">
        <v>263</v>
      </c>
      <c r="BJ164" s="90" t="s">
        <v>2754</v>
      </c>
    </row>
    <row r="165" spans="1:62" ht="15" customHeight="1" x14ac:dyDescent="0.25">
      <c r="A165" s="89">
        <v>46296.901828703703</v>
      </c>
      <c r="B165" s="86">
        <v>1</v>
      </c>
      <c r="C165" s="86" t="s">
        <v>291</v>
      </c>
      <c r="D165" s="86" t="s">
        <v>620</v>
      </c>
      <c r="E165" s="86" t="s">
        <v>2343</v>
      </c>
      <c r="F165" s="86" t="s">
        <v>164</v>
      </c>
      <c r="G165" s="92">
        <v>-1.8198978188683945E-3</v>
      </c>
      <c r="H165" s="86">
        <v>-14.84846338423665</v>
      </c>
      <c r="I165" s="90" t="s">
        <v>302</v>
      </c>
      <c r="L165" s="89">
        <v>46296.901828703703</v>
      </c>
      <c r="M165" s="86" t="s">
        <v>2343</v>
      </c>
      <c r="N165" s="86" t="s">
        <v>164</v>
      </c>
      <c r="O165" s="86">
        <v>0.42499999999999999</v>
      </c>
      <c r="P165" s="86">
        <v>2.5000000000000001E-2</v>
      </c>
      <c r="Q165" s="86">
        <v>2.5000000000000001E-3</v>
      </c>
      <c r="R165" s="86" t="s">
        <v>535</v>
      </c>
      <c r="S165" s="86">
        <v>0.05</v>
      </c>
      <c r="T165" s="86">
        <v>0.05</v>
      </c>
      <c r="U165" s="86"/>
      <c r="V165" s="86">
        <v>0</v>
      </c>
      <c r="W165" s="86">
        <v>5.2083333333333336E-7</v>
      </c>
      <c r="X165" s="86">
        <v>5.2083333333333336E-7</v>
      </c>
      <c r="Y165" s="86">
        <v>0</v>
      </c>
      <c r="Z165" s="90" t="s">
        <v>2335</v>
      </c>
      <c r="AC165" s="89">
        <v>46296.901828703703</v>
      </c>
      <c r="AD165" s="86" t="s">
        <v>2495</v>
      </c>
      <c r="AE165" s="86" t="s">
        <v>2511</v>
      </c>
      <c r="AF165" s="86">
        <v>28</v>
      </c>
      <c r="AG165" s="86" t="s">
        <v>32</v>
      </c>
      <c r="AH165" s="90" t="s">
        <v>2512</v>
      </c>
      <c r="AK165" s="89">
        <v>46296.901828703703</v>
      </c>
      <c r="AL165" s="86" t="s">
        <v>2688</v>
      </c>
      <c r="AM165" s="86" t="s">
        <v>291</v>
      </c>
      <c r="AN165" s="86" t="s">
        <v>620</v>
      </c>
      <c r="AO165" s="86" t="s">
        <v>2679</v>
      </c>
      <c r="AP165" s="86" t="s">
        <v>2682</v>
      </c>
      <c r="AQ165" s="86" t="s">
        <v>2731</v>
      </c>
      <c r="AR165" s="86" t="s">
        <v>2450</v>
      </c>
      <c r="AS165" s="86">
        <v>5</v>
      </c>
      <c r="AT165" s="92">
        <v>2.5000000000000001E-2</v>
      </c>
      <c r="AU165" s="86">
        <v>350</v>
      </c>
      <c r="AX165" s="89">
        <v>46296.901828703703</v>
      </c>
      <c r="AY165" s="86" t="s">
        <v>2751</v>
      </c>
      <c r="AZ165" s="86" t="s">
        <v>2755</v>
      </c>
      <c r="BA165" s="86">
        <v>0</v>
      </c>
      <c r="BB165" s="86">
        <v>0</v>
      </c>
      <c r="BC165" s="86">
        <v>0</v>
      </c>
      <c r="BD165" s="86">
        <v>0.8</v>
      </c>
      <c r="BE165" s="86">
        <v>-1</v>
      </c>
      <c r="BF165" s="86">
        <v>0</v>
      </c>
      <c r="BG165" s="86" t="s">
        <v>2756</v>
      </c>
      <c r="BH165" s="86">
        <v>0.8</v>
      </c>
      <c r="BI165" s="86" t="s">
        <v>263</v>
      </c>
      <c r="BJ165" s="90" t="s">
        <v>2757</v>
      </c>
    </row>
    <row r="166" spans="1:62" ht="15" customHeight="1" x14ac:dyDescent="0.25">
      <c r="A166" s="89">
        <v>46296.901828703703</v>
      </c>
      <c r="B166" s="86">
        <v>1</v>
      </c>
      <c r="C166" s="86" t="s">
        <v>291</v>
      </c>
      <c r="D166" s="86" t="s">
        <v>620</v>
      </c>
      <c r="E166" s="86" t="s">
        <v>2344</v>
      </c>
      <c r="F166" s="86" t="s">
        <v>164</v>
      </c>
      <c r="G166" s="92">
        <v>-1.6098850462269287E-3</v>
      </c>
      <c r="H166" s="86">
        <v>-14.088722384465459</v>
      </c>
      <c r="I166" s="90" t="s">
        <v>302</v>
      </c>
      <c r="L166" s="89">
        <v>46296.901828703703</v>
      </c>
      <c r="M166" s="86" t="s">
        <v>2344</v>
      </c>
      <c r="N166" s="86" t="s">
        <v>164</v>
      </c>
      <c r="O166" s="86">
        <v>0.47499999999999998</v>
      </c>
      <c r="P166" s="86">
        <v>2.5000000000000001E-2</v>
      </c>
      <c r="Q166" s="86">
        <v>2.5000000000000001E-3</v>
      </c>
      <c r="R166" s="86" t="s">
        <v>535</v>
      </c>
      <c r="S166" s="86">
        <v>0.05</v>
      </c>
      <c r="T166" s="86">
        <v>0.05</v>
      </c>
      <c r="U166" s="86"/>
      <c r="V166" s="86">
        <v>0</v>
      </c>
      <c r="W166" s="86">
        <v>5.2083333333333336E-7</v>
      </c>
      <c r="X166" s="86">
        <v>5.2083333333333336E-7</v>
      </c>
      <c r="Y166" s="86">
        <v>0</v>
      </c>
      <c r="Z166" s="90" t="s">
        <v>2335</v>
      </c>
      <c r="AC166" s="89">
        <v>46296.901828703703</v>
      </c>
      <c r="AD166" s="86" t="s">
        <v>2495</v>
      </c>
      <c r="AE166" s="86" t="s">
        <v>2513</v>
      </c>
      <c r="AF166" s="86" t="s">
        <v>263</v>
      </c>
      <c r="AG166" s="86" t="s">
        <v>9</v>
      </c>
      <c r="AH166" s="90" t="s">
        <v>2514</v>
      </c>
      <c r="AK166" s="89">
        <v>46296.901828703703</v>
      </c>
      <c r="AL166" s="86" t="s">
        <v>2711</v>
      </c>
      <c r="AM166" s="86" t="s">
        <v>291</v>
      </c>
      <c r="AN166" s="86" t="s">
        <v>417</v>
      </c>
      <c r="AO166" s="86" t="s">
        <v>2679</v>
      </c>
      <c r="AP166" s="86" t="s">
        <v>2682</v>
      </c>
      <c r="AQ166" s="86" t="s">
        <v>2731</v>
      </c>
      <c r="AR166" s="86" t="s">
        <v>164</v>
      </c>
      <c r="AS166" s="86">
        <v>1</v>
      </c>
      <c r="AT166" s="92">
        <v>-3.5000000000000001E-3</v>
      </c>
      <c r="AU166" s="86">
        <v>-15.5</v>
      </c>
      <c r="AX166" s="89">
        <v>46296.901828703703</v>
      </c>
      <c r="AY166" s="86" t="s">
        <v>2751</v>
      </c>
      <c r="AZ166" s="86" t="s">
        <v>2758</v>
      </c>
      <c r="BA166" s="86">
        <v>0</v>
      </c>
      <c r="BB166" s="86">
        <v>0.8</v>
      </c>
      <c r="BC166" s="86">
        <v>0.25</v>
      </c>
      <c r="BD166" s="86">
        <v>0.8</v>
      </c>
      <c r="BE166" s="86">
        <v>0</v>
      </c>
      <c r="BF166" s="86">
        <v>1</v>
      </c>
      <c r="BG166" s="86" t="s">
        <v>2759</v>
      </c>
      <c r="BH166" s="86">
        <v>0.25</v>
      </c>
      <c r="BI166" s="86" t="s">
        <v>263</v>
      </c>
      <c r="BJ166" s="90" t="s">
        <v>2760</v>
      </c>
    </row>
    <row r="167" spans="1:62" ht="15" customHeight="1" x14ac:dyDescent="0.25">
      <c r="A167" s="89">
        <v>46296.901828703703</v>
      </c>
      <c r="B167" s="86">
        <v>1</v>
      </c>
      <c r="C167" s="86" t="s">
        <v>291</v>
      </c>
      <c r="D167" s="86" t="s">
        <v>620</v>
      </c>
      <c r="E167" s="86" t="s">
        <v>2345</v>
      </c>
      <c r="F167" s="86" t="s">
        <v>164</v>
      </c>
      <c r="G167" s="92">
        <v>-1.3998722735854628E-3</v>
      </c>
      <c r="H167" s="86">
        <v>-13.328981384694268</v>
      </c>
      <c r="I167" s="90" t="s">
        <v>302</v>
      </c>
      <c r="L167" s="89">
        <v>46296.901828703703</v>
      </c>
      <c r="M167" s="86" t="s">
        <v>2345</v>
      </c>
      <c r="N167" s="86" t="s">
        <v>164</v>
      </c>
      <c r="O167" s="86">
        <v>0.52500000000000002</v>
      </c>
      <c r="P167" s="86">
        <v>2.5000000000000001E-2</v>
      </c>
      <c r="Q167" s="86">
        <v>2.5000000000000001E-3</v>
      </c>
      <c r="R167" s="86" t="s">
        <v>535</v>
      </c>
      <c r="S167" s="86">
        <v>0.05</v>
      </c>
      <c r="T167" s="86">
        <v>0.05</v>
      </c>
      <c r="U167" s="86"/>
      <c r="V167" s="86">
        <v>0</v>
      </c>
      <c r="W167" s="86">
        <v>5.2083333333333336E-7</v>
      </c>
      <c r="X167" s="86">
        <v>5.2083333333333336E-7</v>
      </c>
      <c r="Y167" s="86">
        <v>0</v>
      </c>
      <c r="Z167" s="90" t="s">
        <v>2335</v>
      </c>
      <c r="AC167" s="89">
        <v>46296.901828703703</v>
      </c>
      <c r="AD167" s="86" t="s">
        <v>2495</v>
      </c>
      <c r="AE167" s="86" t="s">
        <v>2515</v>
      </c>
      <c r="AF167" s="86" t="s">
        <v>266</v>
      </c>
      <c r="AG167" s="86" t="s">
        <v>9</v>
      </c>
      <c r="AH167" s="90" t="s">
        <v>2516</v>
      </c>
      <c r="AK167" s="89">
        <v>46296.901828703703</v>
      </c>
      <c r="AL167" s="86" t="s">
        <v>2711</v>
      </c>
      <c r="AM167" s="86" t="s">
        <v>291</v>
      </c>
      <c r="AN167" s="86" t="s">
        <v>417</v>
      </c>
      <c r="AO167" s="86" t="s">
        <v>2679</v>
      </c>
      <c r="AP167" s="86" t="s">
        <v>2682</v>
      </c>
      <c r="AQ167" s="86" t="s">
        <v>2731</v>
      </c>
      <c r="AR167" s="86" t="s">
        <v>164</v>
      </c>
      <c r="AS167" s="86">
        <v>2</v>
      </c>
      <c r="AT167" s="92">
        <v>-2E-3</v>
      </c>
      <c r="AU167" s="86">
        <v>-15.5</v>
      </c>
      <c r="AX167" s="89">
        <v>46296.901828703703</v>
      </c>
      <c r="AY167" s="86" t="s">
        <v>2751</v>
      </c>
      <c r="AZ167" s="86" t="s">
        <v>2761</v>
      </c>
      <c r="BA167" s="86">
        <v>0.6</v>
      </c>
      <c r="BB167" s="86">
        <v>0</v>
      </c>
      <c r="BC167" s="86">
        <v>0.6</v>
      </c>
      <c r="BD167" s="86">
        <v>0.25</v>
      </c>
      <c r="BE167" s="86">
        <v>1</v>
      </c>
      <c r="BF167" s="86">
        <v>0</v>
      </c>
      <c r="BG167" s="86" t="s">
        <v>2762</v>
      </c>
      <c r="BH167" s="86">
        <v>0.25</v>
      </c>
      <c r="BI167" s="86" t="s">
        <v>263</v>
      </c>
      <c r="BJ167" s="90" t="s">
        <v>2763</v>
      </c>
    </row>
    <row r="168" spans="1:62" ht="15" customHeight="1" x14ac:dyDescent="0.25">
      <c r="A168" s="89">
        <v>46296.901828703703</v>
      </c>
      <c r="B168" s="86">
        <v>1</v>
      </c>
      <c r="C168" s="86" t="s">
        <v>291</v>
      </c>
      <c r="D168" s="86" t="s">
        <v>620</v>
      </c>
      <c r="E168" s="86" t="s">
        <v>2346</v>
      </c>
      <c r="F168" s="86" t="s">
        <v>164</v>
      </c>
      <c r="G168" s="92">
        <v>-1.1898595009439969E-3</v>
      </c>
      <c r="H168" s="86">
        <v>-12.569240384923075</v>
      </c>
      <c r="I168" s="90" t="s">
        <v>302</v>
      </c>
      <c r="L168" s="89">
        <v>46296.901828703703</v>
      </c>
      <c r="M168" s="86" t="s">
        <v>2346</v>
      </c>
      <c r="N168" s="86" t="s">
        <v>164</v>
      </c>
      <c r="O168" s="86">
        <v>0.57499999999999996</v>
      </c>
      <c r="P168" s="86">
        <v>2.5000000000000001E-2</v>
      </c>
      <c r="Q168" s="86">
        <v>2.5000000000000001E-3</v>
      </c>
      <c r="R168" s="86" t="s">
        <v>535</v>
      </c>
      <c r="S168" s="86">
        <v>0.05</v>
      </c>
      <c r="T168" s="86">
        <v>0.05</v>
      </c>
      <c r="U168" s="86"/>
      <c r="V168" s="86">
        <v>0</v>
      </c>
      <c r="W168" s="86">
        <v>5.2083333333333336E-7</v>
      </c>
      <c r="X168" s="86">
        <v>5.2083333333333336E-7</v>
      </c>
      <c r="Y168" s="86">
        <v>0</v>
      </c>
      <c r="Z168" s="90" t="s">
        <v>2335</v>
      </c>
      <c r="AC168" s="89">
        <v>46296.901828703703</v>
      </c>
      <c r="AD168" s="86" t="s">
        <v>2495</v>
      </c>
      <c r="AE168" s="86" t="s">
        <v>2517</v>
      </c>
      <c r="AF168" s="86" t="s">
        <v>268</v>
      </c>
      <c r="AG168" s="86" t="s">
        <v>9</v>
      </c>
      <c r="AH168" s="90" t="s">
        <v>2518</v>
      </c>
      <c r="AK168" s="89">
        <v>46296.901828703703</v>
      </c>
      <c r="AL168" s="86" t="s">
        <v>2711</v>
      </c>
      <c r="AM168" s="86" t="s">
        <v>291</v>
      </c>
      <c r="AN168" s="86" t="s">
        <v>417</v>
      </c>
      <c r="AO168" s="86" t="s">
        <v>2679</v>
      </c>
      <c r="AP168" s="86" t="s">
        <v>2682</v>
      </c>
      <c r="AQ168" s="86" t="s">
        <v>2731</v>
      </c>
      <c r="AR168" s="86" t="s">
        <v>164</v>
      </c>
      <c r="AS168" s="86">
        <v>3</v>
      </c>
      <c r="AT168" s="92">
        <v>-2.8615384615384614E-4</v>
      </c>
      <c r="AU168" s="86">
        <v>-9.2999999999999989</v>
      </c>
      <c r="AX168" s="89">
        <v>46296.901828703703</v>
      </c>
      <c r="AY168" s="86" t="s">
        <v>2764</v>
      </c>
      <c r="AZ168" s="86" t="s">
        <v>2765</v>
      </c>
      <c r="BA168" s="86">
        <v>0.04</v>
      </c>
      <c r="BB168" s="86">
        <v>0.33</v>
      </c>
      <c r="BC168" s="86">
        <v>0.04</v>
      </c>
      <c r="BD168" s="86">
        <v>0.72</v>
      </c>
      <c r="BE168" s="86">
        <v>-1</v>
      </c>
      <c r="BF168" s="86">
        <v>0</v>
      </c>
      <c r="BG168" s="86" t="s">
        <v>2766</v>
      </c>
      <c r="BH168" s="86"/>
      <c r="BI168" s="86"/>
      <c r="BJ168" s="90" t="s">
        <v>2767</v>
      </c>
    </row>
    <row r="169" spans="1:62" ht="15" customHeight="1" x14ac:dyDescent="0.25">
      <c r="A169" s="89">
        <v>46296.901828703703</v>
      </c>
      <c r="B169" s="86">
        <v>1</v>
      </c>
      <c r="C169" s="86" t="s">
        <v>291</v>
      </c>
      <c r="D169" s="86" t="s">
        <v>620</v>
      </c>
      <c r="E169" s="86" t="s">
        <v>2347</v>
      </c>
      <c r="F169" s="86" t="s">
        <v>164</v>
      </c>
      <c r="G169" s="92">
        <v>-2.9406223152061107E-3</v>
      </c>
      <c r="H169" s="86">
        <v>-15.5</v>
      </c>
      <c r="I169" s="90" t="s">
        <v>302</v>
      </c>
      <c r="L169" s="89">
        <v>46296.901828703703</v>
      </c>
      <c r="M169" s="86" t="s">
        <v>2347</v>
      </c>
      <c r="N169" s="86" t="s">
        <v>164</v>
      </c>
      <c r="O169" s="86">
        <v>2.5000000000000001E-2</v>
      </c>
      <c r="P169" s="86">
        <v>7.4999999999999997E-2</v>
      </c>
      <c r="Q169" s="86">
        <v>2.5000000000000001E-3</v>
      </c>
      <c r="R169" s="86" t="s">
        <v>535</v>
      </c>
      <c r="S169" s="86">
        <v>0.05</v>
      </c>
      <c r="T169" s="86">
        <v>0.05</v>
      </c>
      <c r="U169" s="86"/>
      <c r="V169" s="86">
        <v>0</v>
      </c>
      <c r="W169" s="86">
        <v>5.2083333333333336E-7</v>
      </c>
      <c r="X169" s="86">
        <v>5.2083333333333336E-7</v>
      </c>
      <c r="Y169" s="86">
        <v>0</v>
      </c>
      <c r="Z169" s="90" t="s">
        <v>2335</v>
      </c>
      <c r="AC169" s="89">
        <v>46296.901828703703</v>
      </c>
      <c r="AD169" s="86" t="s">
        <v>2495</v>
      </c>
      <c r="AE169" s="86" t="s">
        <v>2519</v>
      </c>
      <c r="AF169" s="86" t="s">
        <v>271</v>
      </c>
      <c r="AG169" s="86" t="s">
        <v>9</v>
      </c>
      <c r="AH169" s="90" t="s">
        <v>2520</v>
      </c>
      <c r="AK169" s="89">
        <v>46296.901828703703</v>
      </c>
      <c r="AL169" s="86" t="s">
        <v>2711</v>
      </c>
      <c r="AM169" s="86" t="s">
        <v>291</v>
      </c>
      <c r="AN169" s="86" t="s">
        <v>417</v>
      </c>
      <c r="AO169" s="86" t="s">
        <v>2679</v>
      </c>
      <c r="AP169" s="86" t="s">
        <v>2682</v>
      </c>
      <c r="AQ169" s="86" t="s">
        <v>2731</v>
      </c>
      <c r="AR169" s="86" t="s">
        <v>164</v>
      </c>
      <c r="AS169" s="86">
        <v>4</v>
      </c>
      <c r="AT169" s="92">
        <v>0</v>
      </c>
      <c r="AU169" s="86">
        <v>0</v>
      </c>
      <c r="AX169" s="89">
        <v>46296.901828703703</v>
      </c>
      <c r="AY169" s="86" t="s">
        <v>2764</v>
      </c>
      <c r="AZ169" s="86" t="s">
        <v>2768</v>
      </c>
      <c r="BA169" s="86">
        <v>0.21</v>
      </c>
      <c r="BB169" s="86">
        <v>0.72</v>
      </c>
      <c r="BC169" s="86">
        <v>0.21</v>
      </c>
      <c r="BD169" s="86">
        <v>0.33</v>
      </c>
      <c r="BE169" s="86">
        <v>1</v>
      </c>
      <c r="BF169" s="86">
        <v>0</v>
      </c>
      <c r="BG169" s="86" t="s">
        <v>2766</v>
      </c>
      <c r="BH169" s="86"/>
      <c r="BI169" s="86"/>
      <c r="BJ169" s="90" t="s">
        <v>2767</v>
      </c>
    </row>
    <row r="170" spans="1:62" ht="15" customHeight="1" x14ac:dyDescent="0.25">
      <c r="A170" s="89">
        <v>46296.901828703703</v>
      </c>
      <c r="B170" s="86">
        <v>1</v>
      </c>
      <c r="C170" s="86" t="s">
        <v>291</v>
      </c>
      <c r="D170" s="86" t="s">
        <v>620</v>
      </c>
      <c r="E170" s="86" t="s">
        <v>2348</v>
      </c>
      <c r="F170" s="86" t="s">
        <v>164</v>
      </c>
      <c r="G170" s="92">
        <v>-2.7306095425646448E-3</v>
      </c>
      <c r="H170" s="86">
        <v>-15.5</v>
      </c>
      <c r="I170" s="90" t="s">
        <v>302</v>
      </c>
      <c r="L170" s="89">
        <v>46296.901828703703</v>
      </c>
      <c r="M170" s="86" t="s">
        <v>2348</v>
      </c>
      <c r="N170" s="86" t="s">
        <v>164</v>
      </c>
      <c r="O170" s="86">
        <v>7.4999999999999997E-2</v>
      </c>
      <c r="P170" s="86">
        <v>7.4999999999999997E-2</v>
      </c>
      <c r="Q170" s="86">
        <v>2.5000000000000001E-3</v>
      </c>
      <c r="R170" s="86" t="s">
        <v>535</v>
      </c>
      <c r="S170" s="86">
        <v>0.05</v>
      </c>
      <c r="T170" s="86">
        <v>0.05</v>
      </c>
      <c r="U170" s="86"/>
      <c r="V170" s="86">
        <v>0</v>
      </c>
      <c r="W170" s="86">
        <v>5.2083333333333336E-7</v>
      </c>
      <c r="X170" s="86">
        <v>5.2083333333333336E-7</v>
      </c>
      <c r="Y170" s="86">
        <v>0</v>
      </c>
      <c r="Z170" s="90" t="s">
        <v>2335</v>
      </c>
      <c r="AC170" s="89">
        <v>46296.901828703703</v>
      </c>
      <c r="AD170" s="86" t="s">
        <v>2495</v>
      </c>
      <c r="AE170" s="86" t="s">
        <v>2521</v>
      </c>
      <c r="AF170" s="86" t="s">
        <v>274</v>
      </c>
      <c r="AG170" s="86" t="s">
        <v>9</v>
      </c>
      <c r="AH170" s="90" t="s">
        <v>2522</v>
      </c>
      <c r="AK170" s="89">
        <v>46296.901828703703</v>
      </c>
      <c r="AL170" s="86" t="s">
        <v>2713</v>
      </c>
      <c r="AM170" s="86" t="s">
        <v>291</v>
      </c>
      <c r="AN170" s="86" t="s">
        <v>417</v>
      </c>
      <c r="AO170" s="86" t="s">
        <v>2679</v>
      </c>
      <c r="AP170" s="86" t="s">
        <v>2682</v>
      </c>
      <c r="AQ170" s="86" t="s">
        <v>2731</v>
      </c>
      <c r="AR170" s="86" t="s">
        <v>2450</v>
      </c>
      <c r="AS170" s="86">
        <v>1</v>
      </c>
      <c r="AT170" s="92">
        <v>-2.5000000000000001E-2</v>
      </c>
      <c r="AU170" s="86">
        <v>-350</v>
      </c>
      <c r="AX170" s="89">
        <v>46296.901828703703</v>
      </c>
      <c r="AY170" s="86" t="s">
        <v>2764</v>
      </c>
      <c r="AZ170" s="86" t="s">
        <v>2769</v>
      </c>
      <c r="BA170" s="86">
        <v>0.08</v>
      </c>
      <c r="BB170" s="86">
        <v>0.76</v>
      </c>
      <c r="BC170" s="86">
        <v>0.17</v>
      </c>
      <c r="BD170" s="86">
        <v>0.76</v>
      </c>
      <c r="BE170" s="86">
        <v>0</v>
      </c>
      <c r="BF170" s="86">
        <v>1</v>
      </c>
      <c r="BG170" s="86" t="s">
        <v>2770</v>
      </c>
      <c r="BH170" s="86"/>
      <c r="BI170" s="86"/>
      <c r="BJ170" s="90" t="s">
        <v>2767</v>
      </c>
    </row>
    <row r="171" spans="1:62" ht="15" customHeight="1" x14ac:dyDescent="0.25">
      <c r="A171" s="89">
        <v>46296.901828703703</v>
      </c>
      <c r="B171" s="86">
        <v>1</v>
      </c>
      <c r="C171" s="86" t="s">
        <v>291</v>
      </c>
      <c r="D171" s="86" t="s">
        <v>620</v>
      </c>
      <c r="E171" s="86" t="s">
        <v>2349</v>
      </c>
      <c r="F171" s="86" t="s">
        <v>164</v>
      </c>
      <c r="G171" s="92">
        <v>-2.520596769923179E-3</v>
      </c>
      <c r="H171" s="86">
        <v>-15.5</v>
      </c>
      <c r="I171" s="90" t="s">
        <v>302</v>
      </c>
      <c r="L171" s="89">
        <v>46296.901828703703</v>
      </c>
      <c r="M171" s="86" t="s">
        <v>2349</v>
      </c>
      <c r="N171" s="86" t="s">
        <v>164</v>
      </c>
      <c r="O171" s="86">
        <v>0.125</v>
      </c>
      <c r="P171" s="86">
        <v>7.4999999999999997E-2</v>
      </c>
      <c r="Q171" s="86">
        <v>2.5000000000000001E-3</v>
      </c>
      <c r="R171" s="86" t="s">
        <v>535</v>
      </c>
      <c r="S171" s="86">
        <v>0.05</v>
      </c>
      <c r="T171" s="86">
        <v>0.05</v>
      </c>
      <c r="U171" s="86"/>
      <c r="V171" s="86">
        <v>0</v>
      </c>
      <c r="W171" s="86">
        <v>5.2083333333333336E-7</v>
      </c>
      <c r="X171" s="86">
        <v>5.2083333333333336E-7</v>
      </c>
      <c r="Y171" s="86">
        <v>0</v>
      </c>
      <c r="Z171" s="90" t="s">
        <v>2335</v>
      </c>
      <c r="AC171" s="89">
        <v>46296.901828703703</v>
      </c>
      <c r="AD171" s="86" t="s">
        <v>2495</v>
      </c>
      <c r="AE171" s="86" t="s">
        <v>2523</v>
      </c>
      <c r="AF171" s="86" t="s">
        <v>276</v>
      </c>
      <c r="AG171" s="86" t="s">
        <v>9</v>
      </c>
      <c r="AH171" s="90" t="s">
        <v>2524</v>
      </c>
      <c r="AK171" s="89">
        <v>46296.901828703703</v>
      </c>
      <c r="AL171" s="86" t="s">
        <v>2713</v>
      </c>
      <c r="AM171" s="86" t="s">
        <v>291</v>
      </c>
      <c r="AN171" s="86" t="s">
        <v>417</v>
      </c>
      <c r="AO171" s="86" t="s">
        <v>2679</v>
      </c>
      <c r="AP171" s="86" t="s">
        <v>2682</v>
      </c>
      <c r="AQ171" s="86" t="s">
        <v>2731</v>
      </c>
      <c r="AR171" s="86" t="s">
        <v>2450</v>
      </c>
      <c r="AS171" s="86">
        <v>2</v>
      </c>
      <c r="AT171" s="92">
        <v>-1.75E-3</v>
      </c>
      <c r="AU171" s="86">
        <v>-350</v>
      </c>
      <c r="AX171" s="89">
        <v>46296.901828703703</v>
      </c>
      <c r="AY171" s="86" t="s">
        <v>2764</v>
      </c>
      <c r="AZ171" s="86" t="s">
        <v>2771</v>
      </c>
      <c r="BA171" s="86">
        <v>0.17</v>
      </c>
      <c r="BB171" s="86">
        <v>0.28999999999999998</v>
      </c>
      <c r="BC171" s="86">
        <v>7.9999999999999988E-2</v>
      </c>
      <c r="BD171" s="86">
        <v>0.28999999999999998</v>
      </c>
      <c r="BE171" s="86">
        <v>0</v>
      </c>
      <c r="BF171" s="86">
        <v>-1</v>
      </c>
      <c r="BG171" s="86" t="s">
        <v>2770</v>
      </c>
      <c r="BH171" s="86"/>
      <c r="BI171" s="86"/>
      <c r="BJ171" s="90" t="s">
        <v>2767</v>
      </c>
    </row>
    <row r="172" spans="1:62" ht="15" customHeight="1" x14ac:dyDescent="0.25">
      <c r="A172" s="89">
        <v>46296.901828703703</v>
      </c>
      <c r="B172" s="86">
        <v>1</v>
      </c>
      <c r="C172" s="86" t="s">
        <v>291</v>
      </c>
      <c r="D172" s="86" t="s">
        <v>620</v>
      </c>
      <c r="E172" s="86" t="s">
        <v>2350</v>
      </c>
      <c r="F172" s="86" t="s">
        <v>164</v>
      </c>
      <c r="G172" s="92">
        <v>-2.3105839972817131E-3</v>
      </c>
      <c r="H172" s="86">
        <v>-15.5</v>
      </c>
      <c r="I172" s="90" t="s">
        <v>302</v>
      </c>
      <c r="L172" s="89">
        <v>46296.901828703703</v>
      </c>
      <c r="M172" s="86" t="s">
        <v>2350</v>
      </c>
      <c r="N172" s="86" t="s">
        <v>164</v>
      </c>
      <c r="O172" s="86">
        <v>0.17499999999999999</v>
      </c>
      <c r="P172" s="86">
        <v>7.4999999999999997E-2</v>
      </c>
      <c r="Q172" s="86">
        <v>2.5000000000000001E-3</v>
      </c>
      <c r="R172" s="86" t="s">
        <v>535</v>
      </c>
      <c r="S172" s="86">
        <v>0.05</v>
      </c>
      <c r="T172" s="86">
        <v>0.05</v>
      </c>
      <c r="U172" s="86"/>
      <c r="V172" s="86">
        <v>0</v>
      </c>
      <c r="W172" s="86">
        <v>5.2083333333333336E-7</v>
      </c>
      <c r="X172" s="86">
        <v>5.2083333333333336E-7</v>
      </c>
      <c r="Y172" s="86">
        <v>0</v>
      </c>
      <c r="Z172" s="90" t="s">
        <v>2335</v>
      </c>
      <c r="AC172" s="89">
        <v>46296.901828703703</v>
      </c>
      <c r="AD172" s="86" t="s">
        <v>2495</v>
      </c>
      <c r="AE172" s="86" t="s">
        <v>2525</v>
      </c>
      <c r="AF172" s="86" t="s">
        <v>302</v>
      </c>
      <c r="AG172" s="86" t="s">
        <v>9</v>
      </c>
      <c r="AH172" s="90" t="s">
        <v>2526</v>
      </c>
      <c r="AK172" s="89">
        <v>46296.901828703703</v>
      </c>
      <c r="AL172" s="86" t="s">
        <v>2713</v>
      </c>
      <c r="AM172" s="86" t="s">
        <v>291</v>
      </c>
      <c r="AN172" s="86" t="s">
        <v>417</v>
      </c>
      <c r="AO172" s="86" t="s">
        <v>2679</v>
      </c>
      <c r="AP172" s="86" t="s">
        <v>2682</v>
      </c>
      <c r="AQ172" s="86" t="s">
        <v>2731</v>
      </c>
      <c r="AR172" s="86" t="s">
        <v>2450</v>
      </c>
      <c r="AS172" s="86">
        <v>3</v>
      </c>
      <c r="AT172" s="92">
        <v>0</v>
      </c>
      <c r="AU172" s="86">
        <v>0</v>
      </c>
      <c r="AX172" s="89">
        <v>46296.901828703703</v>
      </c>
      <c r="AY172" s="86" t="s">
        <v>2764</v>
      </c>
      <c r="AZ172" s="86" t="s">
        <v>2772</v>
      </c>
      <c r="BA172" s="86">
        <v>0.04</v>
      </c>
      <c r="BB172" s="86">
        <v>0.08</v>
      </c>
      <c r="BC172" s="86">
        <v>0.04</v>
      </c>
      <c r="BD172" s="86">
        <v>0.17</v>
      </c>
      <c r="BE172" s="86">
        <v>-1</v>
      </c>
      <c r="BF172" s="86">
        <v>0</v>
      </c>
      <c r="BG172" s="86" t="s">
        <v>2770</v>
      </c>
      <c r="BH172" s="86"/>
      <c r="BI172" s="86"/>
      <c r="BJ172" s="90" t="s">
        <v>2767</v>
      </c>
    </row>
    <row r="173" spans="1:62" ht="15" customHeight="1" x14ac:dyDescent="0.25">
      <c r="A173" s="89">
        <v>46296.901828703703</v>
      </c>
      <c r="B173" s="86">
        <v>1</v>
      </c>
      <c r="C173" s="86" t="s">
        <v>291</v>
      </c>
      <c r="D173" s="86" t="s">
        <v>620</v>
      </c>
      <c r="E173" s="86" t="s">
        <v>2351</v>
      </c>
      <c r="F173" s="86" t="s">
        <v>164</v>
      </c>
      <c r="G173" s="92">
        <v>-2.1005712246402472E-3</v>
      </c>
      <c r="H173" s="86">
        <v>-15.5</v>
      </c>
      <c r="I173" s="90" t="s">
        <v>302</v>
      </c>
      <c r="L173" s="89">
        <v>46296.901828703703</v>
      </c>
      <c r="M173" s="86" t="s">
        <v>2351</v>
      </c>
      <c r="N173" s="86" t="s">
        <v>164</v>
      </c>
      <c r="O173" s="86">
        <v>0.22500000000000001</v>
      </c>
      <c r="P173" s="86">
        <v>7.4999999999999997E-2</v>
      </c>
      <c r="Q173" s="86">
        <v>2.5000000000000001E-3</v>
      </c>
      <c r="R173" s="86" t="s">
        <v>535</v>
      </c>
      <c r="S173" s="86">
        <v>0.05</v>
      </c>
      <c r="T173" s="86">
        <v>0.05</v>
      </c>
      <c r="U173" s="86"/>
      <c r="V173" s="86">
        <v>0</v>
      </c>
      <c r="W173" s="86">
        <v>5.2083333333333336E-7</v>
      </c>
      <c r="X173" s="86">
        <v>5.2083333333333336E-7</v>
      </c>
      <c r="Y173" s="86">
        <v>0</v>
      </c>
      <c r="Z173" s="90" t="s">
        <v>2335</v>
      </c>
      <c r="AC173" s="89">
        <v>46296.901828703703</v>
      </c>
      <c r="AD173" s="86" t="s">
        <v>2495</v>
      </c>
      <c r="AE173" s="86" t="s">
        <v>2527</v>
      </c>
      <c r="AF173" s="86" t="s">
        <v>305</v>
      </c>
      <c r="AG173" s="86" t="s">
        <v>9</v>
      </c>
      <c r="AH173" s="90" t="s">
        <v>2528</v>
      </c>
      <c r="AK173" s="89">
        <v>46296.901828703703</v>
      </c>
      <c r="AL173" s="86" t="s">
        <v>2713</v>
      </c>
      <c r="AM173" s="86" t="s">
        <v>291</v>
      </c>
      <c r="AN173" s="86" t="s">
        <v>417</v>
      </c>
      <c r="AO173" s="86" t="s">
        <v>2679</v>
      </c>
      <c r="AP173" s="86" t="s">
        <v>2682</v>
      </c>
      <c r="AQ173" s="86" t="s">
        <v>2731</v>
      </c>
      <c r="AR173" s="86" t="s">
        <v>2450</v>
      </c>
      <c r="AS173" s="86">
        <v>4</v>
      </c>
      <c r="AT173" s="92">
        <v>1.75E-3</v>
      </c>
      <c r="AU173" s="86">
        <v>350</v>
      </c>
      <c r="AX173" s="89">
        <v>46296.901828703703</v>
      </c>
      <c r="AY173" s="86" t="s">
        <v>2764</v>
      </c>
      <c r="AZ173" s="86" t="s">
        <v>2773</v>
      </c>
      <c r="BA173" s="86">
        <v>0.56000000000000005</v>
      </c>
      <c r="BB173" s="86">
        <v>0.17</v>
      </c>
      <c r="BC173" s="86">
        <v>0.56000000000000005</v>
      </c>
      <c r="BD173" s="86">
        <v>7.9999999999999988E-2</v>
      </c>
      <c r="BE173" s="86">
        <v>1</v>
      </c>
      <c r="BF173" s="86">
        <v>0</v>
      </c>
      <c r="BG173" s="86" t="s">
        <v>2770</v>
      </c>
      <c r="BH173" s="86"/>
      <c r="BI173" s="86"/>
      <c r="BJ173" s="90" t="s">
        <v>2767</v>
      </c>
    </row>
    <row r="174" spans="1:62" ht="15" customHeight="1" x14ac:dyDescent="0.25">
      <c r="A174" s="89">
        <v>46296.901828703703</v>
      </c>
      <c r="B174" s="86">
        <v>1</v>
      </c>
      <c r="C174" s="86" t="s">
        <v>291</v>
      </c>
      <c r="D174" s="86" t="s">
        <v>620</v>
      </c>
      <c r="E174" s="86" t="s">
        <v>2352</v>
      </c>
      <c r="F174" s="86" t="s">
        <v>164</v>
      </c>
      <c r="G174" s="92">
        <v>-1.8905584519987814E-3</v>
      </c>
      <c r="H174" s="86">
        <v>-15.104084884699361</v>
      </c>
      <c r="I174" s="90" t="s">
        <v>302</v>
      </c>
      <c r="L174" s="89">
        <v>46296.901828703703</v>
      </c>
      <c r="M174" s="86" t="s">
        <v>2352</v>
      </c>
      <c r="N174" s="86" t="s">
        <v>164</v>
      </c>
      <c r="O174" s="86">
        <v>0.27500000000000002</v>
      </c>
      <c r="P174" s="86">
        <v>7.4999999999999997E-2</v>
      </c>
      <c r="Q174" s="86">
        <v>2.5000000000000001E-3</v>
      </c>
      <c r="R174" s="86" t="s">
        <v>535</v>
      </c>
      <c r="S174" s="86">
        <v>0.05</v>
      </c>
      <c r="T174" s="86">
        <v>0.05</v>
      </c>
      <c r="U174" s="86"/>
      <c r="V174" s="86">
        <v>0</v>
      </c>
      <c r="W174" s="86">
        <v>5.2083333333333336E-7</v>
      </c>
      <c r="X174" s="86">
        <v>5.2083333333333336E-7</v>
      </c>
      <c r="Y174" s="86">
        <v>0</v>
      </c>
      <c r="Z174" s="90" t="s">
        <v>2335</v>
      </c>
      <c r="AC174" s="89">
        <v>46296.901828703703</v>
      </c>
      <c r="AD174" s="86" t="s">
        <v>2495</v>
      </c>
      <c r="AE174" s="86" t="s">
        <v>2529</v>
      </c>
      <c r="AF174" s="86" t="s">
        <v>307</v>
      </c>
      <c r="AG174" s="86" t="s">
        <v>9</v>
      </c>
      <c r="AH174" s="90" t="s">
        <v>2530</v>
      </c>
      <c r="AK174" s="89">
        <v>46296.901828703703</v>
      </c>
      <c r="AL174" s="86" t="s">
        <v>2713</v>
      </c>
      <c r="AM174" s="86" t="s">
        <v>291</v>
      </c>
      <c r="AN174" s="86" t="s">
        <v>417</v>
      </c>
      <c r="AO174" s="86" t="s">
        <v>2679</v>
      </c>
      <c r="AP174" s="86" t="s">
        <v>2682</v>
      </c>
      <c r="AQ174" s="86" t="s">
        <v>2731</v>
      </c>
      <c r="AR174" s="86" t="s">
        <v>2450</v>
      </c>
      <c r="AS174" s="86">
        <v>5</v>
      </c>
      <c r="AT174" s="92">
        <v>2.5000000000000001E-2</v>
      </c>
      <c r="AU174" s="86">
        <v>350</v>
      </c>
      <c r="AX174" s="89">
        <v>46296.901828703703</v>
      </c>
      <c r="AY174" s="86" t="s">
        <v>2764</v>
      </c>
      <c r="AZ174" s="86" t="s">
        <v>2774</v>
      </c>
      <c r="BA174" s="86">
        <v>0.08</v>
      </c>
      <c r="BB174" s="86">
        <v>0.21</v>
      </c>
      <c r="BC174" s="86">
        <v>0.52</v>
      </c>
      <c r="BD174" s="86">
        <v>0.21</v>
      </c>
      <c r="BE174" s="86">
        <v>0</v>
      </c>
      <c r="BF174" s="86">
        <v>1</v>
      </c>
      <c r="BG174" s="86" t="s">
        <v>2766</v>
      </c>
      <c r="BH174" s="86"/>
      <c r="BI174" s="86"/>
      <c r="BJ174" s="90" t="s">
        <v>2767</v>
      </c>
    </row>
    <row r="175" spans="1:62" ht="15" customHeight="1" x14ac:dyDescent="0.25">
      <c r="A175" s="89">
        <v>46296.901828703703</v>
      </c>
      <c r="B175" s="86">
        <v>1</v>
      </c>
      <c r="C175" s="86" t="s">
        <v>291</v>
      </c>
      <c r="D175" s="86" t="s">
        <v>620</v>
      </c>
      <c r="E175" s="86" t="s">
        <v>2353</v>
      </c>
      <c r="F175" s="86" t="s">
        <v>164</v>
      </c>
      <c r="G175" s="92">
        <v>-1.6805456793573155E-3</v>
      </c>
      <c r="H175" s="86">
        <v>-14.344343884928168</v>
      </c>
      <c r="I175" s="90" t="s">
        <v>302</v>
      </c>
      <c r="L175" s="89">
        <v>46296.901828703703</v>
      </c>
      <c r="M175" s="86" t="s">
        <v>2353</v>
      </c>
      <c r="N175" s="86" t="s">
        <v>164</v>
      </c>
      <c r="O175" s="86">
        <v>0.32500000000000001</v>
      </c>
      <c r="P175" s="86">
        <v>7.4999999999999997E-2</v>
      </c>
      <c r="Q175" s="86">
        <v>2.5000000000000001E-3</v>
      </c>
      <c r="R175" s="86" t="s">
        <v>535</v>
      </c>
      <c r="S175" s="86">
        <v>0.05</v>
      </c>
      <c r="T175" s="86">
        <v>0.05</v>
      </c>
      <c r="U175" s="86"/>
      <c r="V175" s="86">
        <v>0</v>
      </c>
      <c r="W175" s="86">
        <v>5.2083333333333336E-7</v>
      </c>
      <c r="X175" s="86">
        <v>5.2083333333333336E-7</v>
      </c>
      <c r="Y175" s="86">
        <v>0</v>
      </c>
      <c r="Z175" s="90" t="s">
        <v>2335</v>
      </c>
      <c r="AC175" s="89">
        <v>46296.901828703703</v>
      </c>
      <c r="AD175" s="86" t="s">
        <v>2495</v>
      </c>
      <c r="AE175" s="86" t="s">
        <v>2531</v>
      </c>
      <c r="AF175" s="86">
        <v>0.28749999999999998</v>
      </c>
      <c r="AG175" s="86" t="s">
        <v>266</v>
      </c>
      <c r="AH175" s="90" t="s">
        <v>2532</v>
      </c>
      <c r="AX175" s="89">
        <v>46296.901828703703</v>
      </c>
      <c r="AY175" s="86" t="s">
        <v>2764</v>
      </c>
      <c r="AZ175" s="86" t="s">
        <v>2775</v>
      </c>
      <c r="BA175" s="86">
        <v>0.52</v>
      </c>
      <c r="BB175" s="86">
        <v>0.04</v>
      </c>
      <c r="BC175" s="86">
        <v>7.9999999999999988E-2</v>
      </c>
      <c r="BD175" s="86">
        <v>0.04</v>
      </c>
      <c r="BE175" s="86">
        <v>0</v>
      </c>
      <c r="BF175" s="86">
        <v>-1</v>
      </c>
      <c r="BG175" s="86" t="s">
        <v>2766</v>
      </c>
      <c r="BH175" s="86"/>
      <c r="BI175" s="86"/>
      <c r="BJ175" s="90" t="s">
        <v>2767</v>
      </c>
    </row>
    <row r="176" spans="1:62" ht="15" customHeight="1" x14ac:dyDescent="0.25">
      <c r="A176" s="89">
        <v>46296.901828703703</v>
      </c>
      <c r="B176" s="86">
        <v>1</v>
      </c>
      <c r="C176" s="86" t="s">
        <v>291</v>
      </c>
      <c r="D176" s="86" t="s">
        <v>620</v>
      </c>
      <c r="E176" s="86" t="s">
        <v>2354</v>
      </c>
      <c r="F176" s="86" t="s">
        <v>164</v>
      </c>
      <c r="G176" s="92">
        <v>-1.4705329067158496E-3</v>
      </c>
      <c r="H176" s="86">
        <v>-13.584602885156977</v>
      </c>
      <c r="I176" s="90" t="s">
        <v>302</v>
      </c>
      <c r="L176" s="89">
        <v>46296.901828703703</v>
      </c>
      <c r="M176" s="86" t="s">
        <v>2354</v>
      </c>
      <c r="N176" s="86" t="s">
        <v>164</v>
      </c>
      <c r="O176" s="86">
        <v>0.375</v>
      </c>
      <c r="P176" s="86">
        <v>7.4999999999999997E-2</v>
      </c>
      <c r="Q176" s="86">
        <v>2.5000000000000001E-3</v>
      </c>
      <c r="R176" s="86" t="s">
        <v>535</v>
      </c>
      <c r="S176" s="86">
        <v>0.05</v>
      </c>
      <c r="T176" s="86">
        <v>0.05</v>
      </c>
      <c r="U176" s="86"/>
      <c r="V176" s="86">
        <v>0</v>
      </c>
      <c r="W176" s="86">
        <v>5.2083333333333336E-7</v>
      </c>
      <c r="X176" s="86">
        <v>5.2083333333333336E-7</v>
      </c>
      <c r="Y176" s="86">
        <v>0</v>
      </c>
      <c r="Z176" s="90" t="s">
        <v>2335</v>
      </c>
      <c r="AC176" s="89">
        <v>46296.901828703703</v>
      </c>
      <c r="AD176" s="86" t="s">
        <v>2495</v>
      </c>
      <c r="AE176" s="86" t="s">
        <v>2533</v>
      </c>
      <c r="AF176" s="86">
        <v>0.21630434782608696</v>
      </c>
      <c r="AG176" s="86" t="s">
        <v>263</v>
      </c>
      <c r="AH176" s="90" t="s">
        <v>2534</v>
      </c>
    </row>
    <row r="177" spans="1:34" ht="15" customHeight="1" x14ac:dyDescent="0.25">
      <c r="A177" s="89">
        <v>46296.901828703703</v>
      </c>
      <c r="B177" s="86">
        <v>1</v>
      </c>
      <c r="C177" s="86" t="s">
        <v>291</v>
      </c>
      <c r="D177" s="86" t="s">
        <v>620</v>
      </c>
      <c r="E177" s="86" t="s">
        <v>2355</v>
      </c>
      <c r="F177" s="86" t="s">
        <v>164</v>
      </c>
      <c r="G177" s="92">
        <v>-1.2605201340743838E-3</v>
      </c>
      <c r="H177" s="86">
        <v>-12.824861885385786</v>
      </c>
      <c r="I177" s="90" t="s">
        <v>302</v>
      </c>
      <c r="L177" s="89">
        <v>46296.901828703703</v>
      </c>
      <c r="M177" s="86" t="s">
        <v>2355</v>
      </c>
      <c r="N177" s="86" t="s">
        <v>164</v>
      </c>
      <c r="O177" s="86">
        <v>0.42499999999999999</v>
      </c>
      <c r="P177" s="86">
        <v>7.4999999999999997E-2</v>
      </c>
      <c r="Q177" s="86">
        <v>2.5000000000000001E-3</v>
      </c>
      <c r="R177" s="86" t="s">
        <v>535</v>
      </c>
      <c r="S177" s="86">
        <v>0.05</v>
      </c>
      <c r="T177" s="86">
        <v>0.05</v>
      </c>
      <c r="U177" s="86"/>
      <c r="V177" s="86">
        <v>0</v>
      </c>
      <c r="W177" s="86">
        <v>5.2083333333333336E-7</v>
      </c>
      <c r="X177" s="86">
        <v>5.2083333333333336E-7</v>
      </c>
      <c r="Y177" s="86">
        <v>0</v>
      </c>
      <c r="Z177" s="90" t="s">
        <v>2335</v>
      </c>
      <c r="AC177" s="89">
        <v>46296.901828703703</v>
      </c>
      <c r="AD177" s="86" t="s">
        <v>2495</v>
      </c>
      <c r="AE177" s="86" t="s">
        <v>2535</v>
      </c>
      <c r="AF177" s="86">
        <v>0.31630434782608696</v>
      </c>
      <c r="AG177" s="86" t="s">
        <v>263</v>
      </c>
      <c r="AH177" s="90" t="s">
        <v>2536</v>
      </c>
    </row>
    <row r="178" spans="1:34" ht="15" customHeight="1" x14ac:dyDescent="0.25">
      <c r="A178" s="89">
        <v>46296.901828703703</v>
      </c>
      <c r="B178" s="86">
        <v>1</v>
      </c>
      <c r="C178" s="86" t="s">
        <v>291</v>
      </c>
      <c r="D178" s="86" t="s">
        <v>620</v>
      </c>
      <c r="E178" s="86" t="s">
        <v>2356</v>
      </c>
      <c r="F178" s="86" t="s">
        <v>164</v>
      </c>
      <c r="G178" s="92">
        <v>-1.0505073614329177E-3</v>
      </c>
      <c r="H178" s="86">
        <v>-12.065120885614594</v>
      </c>
      <c r="I178" s="90" t="s">
        <v>302</v>
      </c>
      <c r="L178" s="89">
        <v>46296.901828703703</v>
      </c>
      <c r="M178" s="86" t="s">
        <v>2356</v>
      </c>
      <c r="N178" s="86" t="s">
        <v>164</v>
      </c>
      <c r="O178" s="86">
        <v>0.47499999999999998</v>
      </c>
      <c r="P178" s="86">
        <v>7.4999999999999997E-2</v>
      </c>
      <c r="Q178" s="86">
        <v>2.5000000000000001E-3</v>
      </c>
      <c r="R178" s="86" t="s">
        <v>535</v>
      </c>
      <c r="S178" s="86">
        <v>0.05</v>
      </c>
      <c r="T178" s="86">
        <v>0.05</v>
      </c>
      <c r="U178" s="86"/>
      <c r="V178" s="86">
        <v>0</v>
      </c>
      <c r="W178" s="86">
        <v>5.2083333333333336E-7</v>
      </c>
      <c r="X178" s="86">
        <v>5.2083333333333336E-7</v>
      </c>
      <c r="Y178" s="86">
        <v>0</v>
      </c>
      <c r="Z178" s="90" t="s">
        <v>2335</v>
      </c>
      <c r="AC178" s="89">
        <v>46296.901828703703</v>
      </c>
      <c r="AD178" s="86" t="s">
        <v>2495</v>
      </c>
      <c r="AE178" s="86" t="s">
        <v>2537</v>
      </c>
      <c r="AF178" s="86">
        <v>4.4489583333333339E-2</v>
      </c>
      <c r="AG178" s="86" t="s">
        <v>2538</v>
      </c>
      <c r="AH178" s="90" t="s">
        <v>2539</v>
      </c>
    </row>
    <row r="179" spans="1:34" ht="15" customHeight="1" x14ac:dyDescent="0.25">
      <c r="A179" s="89">
        <v>46296.901828703703</v>
      </c>
      <c r="B179" s="86">
        <v>1</v>
      </c>
      <c r="C179" s="86" t="s">
        <v>291</v>
      </c>
      <c r="D179" s="86" t="s">
        <v>620</v>
      </c>
      <c r="E179" s="86" t="s">
        <v>2357</v>
      </c>
      <c r="F179" s="86" t="s">
        <v>164</v>
      </c>
      <c r="G179" s="92">
        <v>-8.4049458879145191E-4</v>
      </c>
      <c r="H179" s="86">
        <v>-11.305379885843402</v>
      </c>
      <c r="I179" s="90" t="s">
        <v>302</v>
      </c>
      <c r="L179" s="89">
        <v>46296.901828703703</v>
      </c>
      <c r="M179" s="86" t="s">
        <v>2357</v>
      </c>
      <c r="N179" s="86" t="s">
        <v>164</v>
      </c>
      <c r="O179" s="86">
        <v>0.52500000000000002</v>
      </c>
      <c r="P179" s="86">
        <v>7.4999999999999997E-2</v>
      </c>
      <c r="Q179" s="86">
        <v>2.5000000000000001E-3</v>
      </c>
      <c r="R179" s="86" t="s">
        <v>535</v>
      </c>
      <c r="S179" s="86">
        <v>0.05</v>
      </c>
      <c r="T179" s="86">
        <v>0.05</v>
      </c>
      <c r="U179" s="86"/>
      <c r="V179" s="86">
        <v>0</v>
      </c>
      <c r="W179" s="86">
        <v>5.2083333333333336E-7</v>
      </c>
      <c r="X179" s="86">
        <v>5.2083333333333336E-7</v>
      </c>
      <c r="Y179" s="86">
        <v>0</v>
      </c>
      <c r="Z179" s="90" t="s">
        <v>2335</v>
      </c>
      <c r="AC179" s="89">
        <v>46296.901828703703</v>
      </c>
      <c r="AD179" s="86" t="s">
        <v>2495</v>
      </c>
      <c r="AE179" s="86" t="s">
        <v>2540</v>
      </c>
      <c r="AF179" s="86">
        <v>2.0864583333333273E-2</v>
      </c>
      <c r="AG179" s="86" t="s">
        <v>2538</v>
      </c>
      <c r="AH179" s="90" t="s">
        <v>2541</v>
      </c>
    </row>
    <row r="180" spans="1:34" ht="15" customHeight="1" x14ac:dyDescent="0.25">
      <c r="A180" s="89">
        <v>46296.901828703703</v>
      </c>
      <c r="B180" s="86">
        <v>1</v>
      </c>
      <c r="C180" s="86" t="s">
        <v>291</v>
      </c>
      <c r="D180" s="86" t="s">
        <v>620</v>
      </c>
      <c r="E180" s="86" t="s">
        <v>2358</v>
      </c>
      <c r="F180" s="86" t="s">
        <v>164</v>
      </c>
      <c r="G180" s="92">
        <v>-6.3048181614998593E-4</v>
      </c>
      <c r="H180" s="86">
        <v>-10.54563888607221</v>
      </c>
      <c r="I180" s="90" t="s">
        <v>302</v>
      </c>
      <c r="L180" s="89">
        <v>46296.901828703703</v>
      </c>
      <c r="M180" s="86" t="s">
        <v>2358</v>
      </c>
      <c r="N180" s="86" t="s">
        <v>164</v>
      </c>
      <c r="O180" s="86">
        <v>0.57499999999999996</v>
      </c>
      <c r="P180" s="86">
        <v>7.4999999999999997E-2</v>
      </c>
      <c r="Q180" s="86">
        <v>2.5000000000000001E-3</v>
      </c>
      <c r="R180" s="86" t="s">
        <v>535</v>
      </c>
      <c r="S180" s="86">
        <v>0.05</v>
      </c>
      <c r="T180" s="86">
        <v>0.05</v>
      </c>
      <c r="U180" s="86"/>
      <c r="V180" s="86">
        <v>0</v>
      </c>
      <c r="W180" s="86">
        <v>5.2083333333333336E-7</v>
      </c>
      <c r="X180" s="86">
        <v>5.2083333333333336E-7</v>
      </c>
      <c r="Y180" s="86">
        <v>0</v>
      </c>
      <c r="Z180" s="90" t="s">
        <v>2335</v>
      </c>
      <c r="AC180" s="89">
        <v>46296.901828703703</v>
      </c>
      <c r="AD180" s="86" t="s">
        <v>2495</v>
      </c>
      <c r="AE180" s="86" t="s">
        <v>2542</v>
      </c>
      <c r="AF180" s="86">
        <v>1.46484375E-2</v>
      </c>
      <c r="AG180" s="86" t="s">
        <v>2538</v>
      </c>
      <c r="AH180" s="90" t="s">
        <v>2543</v>
      </c>
    </row>
    <row r="181" spans="1:34" ht="15" customHeight="1" x14ac:dyDescent="0.25">
      <c r="A181" s="89">
        <v>46296.901828703703</v>
      </c>
      <c r="B181" s="86">
        <v>1</v>
      </c>
      <c r="C181" s="86" t="s">
        <v>291</v>
      </c>
      <c r="D181" s="86" t="s">
        <v>620</v>
      </c>
      <c r="E181" s="86" t="s">
        <v>2359</v>
      </c>
      <c r="F181" s="86" t="s">
        <v>164</v>
      </c>
      <c r="G181" s="92">
        <v>-2.3812446304120999E-3</v>
      </c>
      <c r="H181" s="86">
        <v>-15.5</v>
      </c>
      <c r="I181" s="90" t="s">
        <v>302</v>
      </c>
      <c r="L181" s="89">
        <v>46296.901828703703</v>
      </c>
      <c r="M181" s="86" t="s">
        <v>2359</v>
      </c>
      <c r="N181" s="86" t="s">
        <v>164</v>
      </c>
      <c r="O181" s="86">
        <v>2.5000000000000001E-2</v>
      </c>
      <c r="P181" s="86">
        <v>0.125</v>
      </c>
      <c r="Q181" s="86">
        <v>2.5000000000000001E-3</v>
      </c>
      <c r="R181" s="86" t="s">
        <v>535</v>
      </c>
      <c r="S181" s="86">
        <v>0.05</v>
      </c>
      <c r="T181" s="86">
        <v>0.05</v>
      </c>
      <c r="U181" s="86"/>
      <c r="V181" s="86">
        <v>0</v>
      </c>
      <c r="W181" s="86">
        <v>5.2083333333333336E-7</v>
      </c>
      <c r="X181" s="86">
        <v>5.2083333333333336E-7</v>
      </c>
      <c r="Y181" s="86">
        <v>0</v>
      </c>
      <c r="Z181" s="90" t="s">
        <v>2335</v>
      </c>
      <c r="AC181" s="89">
        <v>46296.901828703703</v>
      </c>
      <c r="AD181" s="86" t="s">
        <v>2495</v>
      </c>
      <c r="AE181" s="86" t="s">
        <v>2544</v>
      </c>
      <c r="AF181" s="86">
        <v>1.5725656702898556E-2</v>
      </c>
      <c r="AG181" s="86" t="s">
        <v>2538</v>
      </c>
      <c r="AH181" s="90" t="s">
        <v>2545</v>
      </c>
    </row>
    <row r="182" spans="1:34" ht="15" customHeight="1" x14ac:dyDescent="0.25">
      <c r="A182" s="89">
        <v>46296.901828703703</v>
      </c>
      <c r="B182" s="86">
        <v>1</v>
      </c>
      <c r="C182" s="86" t="s">
        <v>291</v>
      </c>
      <c r="D182" s="86" t="s">
        <v>620</v>
      </c>
      <c r="E182" s="86" t="s">
        <v>2360</v>
      </c>
      <c r="F182" s="86" t="s">
        <v>164</v>
      </c>
      <c r="G182" s="92">
        <v>-2.1712318577706341E-3</v>
      </c>
      <c r="H182" s="86">
        <v>-15.5</v>
      </c>
      <c r="I182" s="90" t="s">
        <v>302</v>
      </c>
      <c r="L182" s="89">
        <v>46296.901828703703</v>
      </c>
      <c r="M182" s="86" t="s">
        <v>2360</v>
      </c>
      <c r="N182" s="86" t="s">
        <v>164</v>
      </c>
      <c r="O182" s="86">
        <v>7.4999999999999997E-2</v>
      </c>
      <c r="P182" s="86">
        <v>0.125</v>
      </c>
      <c r="Q182" s="86">
        <v>2.5000000000000001E-3</v>
      </c>
      <c r="R182" s="86" t="s">
        <v>535</v>
      </c>
      <c r="S182" s="86">
        <v>0.05</v>
      </c>
      <c r="T182" s="86">
        <v>0.05</v>
      </c>
      <c r="U182" s="86"/>
      <c r="V182" s="86">
        <v>0</v>
      </c>
      <c r="W182" s="86">
        <v>5.2083333333333336E-7</v>
      </c>
      <c r="X182" s="86">
        <v>5.2083333333333336E-7</v>
      </c>
      <c r="Y182" s="86">
        <v>0</v>
      </c>
      <c r="Z182" s="90" t="s">
        <v>2335</v>
      </c>
      <c r="AC182" s="89">
        <v>46296.901828703703</v>
      </c>
      <c r="AD182" s="86" t="s">
        <v>2495</v>
      </c>
      <c r="AE182" s="86" t="s">
        <v>2546</v>
      </c>
      <c r="AF182" s="86">
        <v>7.4131567028984909E-3</v>
      </c>
      <c r="AG182" s="86" t="s">
        <v>2538</v>
      </c>
      <c r="AH182" s="90" t="s">
        <v>2547</v>
      </c>
    </row>
    <row r="183" spans="1:34" ht="15" customHeight="1" x14ac:dyDescent="0.25">
      <c r="A183" s="89">
        <v>46296.901828703703</v>
      </c>
      <c r="B183" s="86">
        <v>1</v>
      </c>
      <c r="C183" s="86" t="s">
        <v>291</v>
      </c>
      <c r="D183" s="86" t="s">
        <v>620</v>
      </c>
      <c r="E183" s="86" t="s">
        <v>2361</v>
      </c>
      <c r="F183" s="86" t="s">
        <v>164</v>
      </c>
      <c r="G183" s="92">
        <v>-1.9612190851291682E-3</v>
      </c>
      <c r="H183" s="86">
        <v>-15.35970638516207</v>
      </c>
      <c r="I183" s="90" t="s">
        <v>302</v>
      </c>
      <c r="L183" s="89">
        <v>46296.901828703703</v>
      </c>
      <c r="M183" s="86" t="s">
        <v>2361</v>
      </c>
      <c r="N183" s="86" t="s">
        <v>164</v>
      </c>
      <c r="O183" s="86">
        <v>0.125</v>
      </c>
      <c r="P183" s="86">
        <v>0.125</v>
      </c>
      <c r="Q183" s="86">
        <v>2.5000000000000001E-3</v>
      </c>
      <c r="R183" s="86" t="s">
        <v>535</v>
      </c>
      <c r="S183" s="86">
        <v>0.05</v>
      </c>
      <c r="T183" s="86">
        <v>0.05</v>
      </c>
      <c r="U183" s="86"/>
      <c r="V183" s="86">
        <v>0</v>
      </c>
      <c r="W183" s="86">
        <v>5.2083333333333336E-7</v>
      </c>
      <c r="X183" s="86">
        <v>5.2083333333333336E-7</v>
      </c>
      <c r="Y183" s="86">
        <v>0</v>
      </c>
      <c r="Z183" s="90" t="s">
        <v>2335</v>
      </c>
      <c r="AC183" s="89">
        <v>46296.901828703703</v>
      </c>
      <c r="AD183" s="86" t="s">
        <v>2495</v>
      </c>
      <c r="AE183" s="86" t="s">
        <v>2548</v>
      </c>
      <c r="AF183" s="86">
        <v>-5.0217391304347827E-3</v>
      </c>
      <c r="AG183" s="86" t="s">
        <v>2538</v>
      </c>
      <c r="AH183" s="90" t="s">
        <v>2549</v>
      </c>
    </row>
    <row r="184" spans="1:34" ht="15" customHeight="1" x14ac:dyDescent="0.25">
      <c r="A184" s="89">
        <v>46296.901828703703</v>
      </c>
      <c r="B184" s="86">
        <v>1</v>
      </c>
      <c r="C184" s="86" t="s">
        <v>291</v>
      </c>
      <c r="D184" s="86" t="s">
        <v>620</v>
      </c>
      <c r="E184" s="86" t="s">
        <v>2362</v>
      </c>
      <c r="F184" s="86" t="s">
        <v>164</v>
      </c>
      <c r="G184" s="92">
        <v>-1.7512063124877023E-3</v>
      </c>
      <c r="H184" s="86">
        <v>-14.599965385390879</v>
      </c>
      <c r="I184" s="90" t="s">
        <v>302</v>
      </c>
      <c r="L184" s="89">
        <v>46296.901828703703</v>
      </c>
      <c r="M184" s="86" t="s">
        <v>2362</v>
      </c>
      <c r="N184" s="86" t="s">
        <v>164</v>
      </c>
      <c r="O184" s="86">
        <v>0.17499999999999999</v>
      </c>
      <c r="P184" s="86">
        <v>0.125</v>
      </c>
      <c r="Q184" s="86">
        <v>2.5000000000000001E-3</v>
      </c>
      <c r="R184" s="86" t="s">
        <v>535</v>
      </c>
      <c r="S184" s="86">
        <v>0.05</v>
      </c>
      <c r="T184" s="86">
        <v>0.05</v>
      </c>
      <c r="U184" s="86"/>
      <c r="V184" s="86">
        <v>0</v>
      </c>
      <c r="W184" s="86">
        <v>5.2083333333333336E-7</v>
      </c>
      <c r="X184" s="86">
        <v>5.2083333333333336E-7</v>
      </c>
      <c r="Y184" s="86">
        <v>0</v>
      </c>
      <c r="Z184" s="90" t="s">
        <v>2335</v>
      </c>
      <c r="AC184" s="89">
        <v>46296.901828703703</v>
      </c>
      <c r="AD184" s="86" t="s">
        <v>2495</v>
      </c>
      <c r="AE184" s="86" t="s">
        <v>2550</v>
      </c>
      <c r="AF184" s="86">
        <v>0.23387589948070328</v>
      </c>
      <c r="AG184" s="86" t="s">
        <v>263</v>
      </c>
      <c r="AH184" s="90" t="s">
        <v>2551</v>
      </c>
    </row>
    <row r="185" spans="1:34" ht="15" customHeight="1" x14ac:dyDescent="0.25">
      <c r="A185" s="89">
        <v>46296.901828703703</v>
      </c>
      <c r="B185" s="86">
        <v>1</v>
      </c>
      <c r="C185" s="86" t="s">
        <v>291</v>
      </c>
      <c r="D185" s="86" t="s">
        <v>620</v>
      </c>
      <c r="E185" s="86" t="s">
        <v>2363</v>
      </c>
      <c r="F185" s="86" t="s">
        <v>164</v>
      </c>
      <c r="G185" s="92">
        <v>-1.5411935398462365E-3</v>
      </c>
      <c r="H185" s="86">
        <v>-13.840224385619688</v>
      </c>
      <c r="I185" s="90" t="s">
        <v>302</v>
      </c>
      <c r="L185" s="89">
        <v>46296.901828703703</v>
      </c>
      <c r="M185" s="86" t="s">
        <v>2363</v>
      </c>
      <c r="N185" s="86" t="s">
        <v>164</v>
      </c>
      <c r="O185" s="86">
        <v>0.22500000000000001</v>
      </c>
      <c r="P185" s="86">
        <v>0.125</v>
      </c>
      <c r="Q185" s="86">
        <v>2.5000000000000001E-3</v>
      </c>
      <c r="R185" s="86" t="s">
        <v>535</v>
      </c>
      <c r="S185" s="86">
        <v>0.05</v>
      </c>
      <c r="T185" s="86">
        <v>0.05</v>
      </c>
      <c r="U185" s="86"/>
      <c r="V185" s="86">
        <v>0</v>
      </c>
      <c r="W185" s="86">
        <v>5.2083333333333336E-7</v>
      </c>
      <c r="X185" s="86">
        <v>5.2083333333333336E-7</v>
      </c>
      <c r="Y185" s="86">
        <v>0</v>
      </c>
      <c r="Z185" s="90" t="s">
        <v>2335</v>
      </c>
      <c r="AC185" s="89">
        <v>46296.901828703703</v>
      </c>
      <c r="AD185" s="86" t="s">
        <v>2495</v>
      </c>
      <c r="AE185" s="86" t="s">
        <v>2552</v>
      </c>
      <c r="AF185" s="86">
        <v>0.16057675074445529</v>
      </c>
      <c r="AG185" s="86" t="s">
        <v>263</v>
      </c>
      <c r="AH185" s="90" t="s">
        <v>2553</v>
      </c>
    </row>
    <row r="186" spans="1:34" ht="15" customHeight="1" x14ac:dyDescent="0.25">
      <c r="A186" s="89">
        <v>46296.901828703703</v>
      </c>
      <c r="B186" s="86">
        <v>1</v>
      </c>
      <c r="C186" s="86" t="s">
        <v>291</v>
      </c>
      <c r="D186" s="86" t="s">
        <v>620</v>
      </c>
      <c r="E186" s="86" t="s">
        <v>2364</v>
      </c>
      <c r="F186" s="86" t="s">
        <v>164</v>
      </c>
      <c r="G186" s="92">
        <v>-1.3311807672047704E-3</v>
      </c>
      <c r="H186" s="86">
        <v>-13.080483385848495</v>
      </c>
      <c r="I186" s="90" t="s">
        <v>302</v>
      </c>
      <c r="L186" s="89">
        <v>46296.901828703703</v>
      </c>
      <c r="M186" s="86" t="s">
        <v>2364</v>
      </c>
      <c r="N186" s="86" t="s">
        <v>164</v>
      </c>
      <c r="O186" s="86">
        <v>0.27500000000000002</v>
      </c>
      <c r="P186" s="86">
        <v>0.125</v>
      </c>
      <c r="Q186" s="86">
        <v>2.5000000000000001E-3</v>
      </c>
      <c r="R186" s="86" t="s">
        <v>535</v>
      </c>
      <c r="S186" s="86">
        <v>0.05</v>
      </c>
      <c r="T186" s="86">
        <v>0.05</v>
      </c>
      <c r="U186" s="86"/>
      <c r="V186" s="86">
        <v>0</v>
      </c>
      <c r="W186" s="86">
        <v>5.2083333333333336E-7</v>
      </c>
      <c r="X186" s="86">
        <v>5.2083333333333336E-7</v>
      </c>
      <c r="Y186" s="86">
        <v>0</v>
      </c>
      <c r="Z186" s="90" t="s">
        <v>2335</v>
      </c>
      <c r="AC186" s="89">
        <v>46296.901828703703</v>
      </c>
      <c r="AD186" s="86" t="s">
        <v>2495</v>
      </c>
      <c r="AE186" s="86" t="s">
        <v>2554</v>
      </c>
      <c r="AF186" s="86">
        <v>0.43971031916776387</v>
      </c>
      <c r="AG186" s="86" t="s">
        <v>2555</v>
      </c>
      <c r="AH186" s="90" t="s">
        <v>2556</v>
      </c>
    </row>
    <row r="187" spans="1:34" ht="15" customHeight="1" x14ac:dyDescent="0.25">
      <c r="A187" s="89">
        <v>46296.901828703703</v>
      </c>
      <c r="B187" s="86">
        <v>1</v>
      </c>
      <c r="C187" s="86" t="s">
        <v>291</v>
      </c>
      <c r="D187" s="86" t="s">
        <v>620</v>
      </c>
      <c r="E187" s="86" t="s">
        <v>2365</v>
      </c>
      <c r="F187" s="86" t="s">
        <v>164</v>
      </c>
      <c r="G187" s="92">
        <v>-1.1211679945633045E-3</v>
      </c>
      <c r="H187" s="86">
        <v>-12.320742386077303</v>
      </c>
      <c r="I187" s="90" t="s">
        <v>302</v>
      </c>
      <c r="L187" s="89">
        <v>46296.901828703703</v>
      </c>
      <c r="M187" s="86" t="s">
        <v>2365</v>
      </c>
      <c r="N187" s="86" t="s">
        <v>164</v>
      </c>
      <c r="O187" s="86">
        <v>0.32500000000000001</v>
      </c>
      <c r="P187" s="86">
        <v>0.125</v>
      </c>
      <c r="Q187" s="86">
        <v>2.5000000000000001E-3</v>
      </c>
      <c r="R187" s="86" t="s">
        <v>535</v>
      </c>
      <c r="S187" s="86">
        <v>0.05</v>
      </c>
      <c r="T187" s="86">
        <v>0.05</v>
      </c>
      <c r="U187" s="86"/>
      <c r="V187" s="86">
        <v>0</v>
      </c>
      <c r="W187" s="86">
        <v>5.2083333333333336E-7</v>
      </c>
      <c r="X187" s="86">
        <v>5.2083333333333336E-7</v>
      </c>
      <c r="Y187" s="86">
        <v>0</v>
      </c>
      <c r="Z187" s="90" t="s">
        <v>2335</v>
      </c>
      <c r="AC187" s="89">
        <v>46296.901828703703</v>
      </c>
      <c r="AD187" s="86" t="s">
        <v>2495</v>
      </c>
      <c r="AE187" s="86" t="s">
        <v>2557</v>
      </c>
      <c r="AF187" s="86">
        <v>1.8088016827506385E-2</v>
      </c>
      <c r="AG187" s="86" t="s">
        <v>2538</v>
      </c>
      <c r="AH187" s="90" t="s">
        <v>2558</v>
      </c>
    </row>
    <row r="188" spans="1:34" ht="15" customHeight="1" x14ac:dyDescent="0.25">
      <c r="A188" s="89">
        <v>46296.901828703703</v>
      </c>
      <c r="B188" s="86">
        <v>1</v>
      </c>
      <c r="C188" s="86" t="s">
        <v>291</v>
      </c>
      <c r="D188" s="86" t="s">
        <v>620</v>
      </c>
      <c r="E188" s="86" t="s">
        <v>2366</v>
      </c>
      <c r="F188" s="86" t="s">
        <v>164</v>
      </c>
      <c r="G188" s="92">
        <v>-9.1115522192183863E-4</v>
      </c>
      <c r="H188" s="86">
        <v>-11.561001386306112</v>
      </c>
      <c r="I188" s="90" t="s">
        <v>302</v>
      </c>
      <c r="L188" s="89">
        <v>46296.901828703703</v>
      </c>
      <c r="M188" s="86" t="s">
        <v>2366</v>
      </c>
      <c r="N188" s="86" t="s">
        <v>164</v>
      </c>
      <c r="O188" s="86">
        <v>0.375</v>
      </c>
      <c r="P188" s="86">
        <v>0.125</v>
      </c>
      <c r="Q188" s="86">
        <v>2.5000000000000001E-3</v>
      </c>
      <c r="R188" s="86" t="s">
        <v>535</v>
      </c>
      <c r="S188" s="86">
        <v>0.05</v>
      </c>
      <c r="T188" s="86">
        <v>0.05</v>
      </c>
      <c r="U188" s="86"/>
      <c r="V188" s="86">
        <v>0</v>
      </c>
      <c r="W188" s="86">
        <v>5.2083333333333336E-7</v>
      </c>
      <c r="X188" s="86">
        <v>5.2083333333333336E-7</v>
      </c>
      <c r="Y188" s="86">
        <v>0</v>
      </c>
      <c r="Z188" s="90" t="s">
        <v>2335</v>
      </c>
      <c r="AC188" s="89">
        <v>46296.901828703703</v>
      </c>
      <c r="AD188" s="86" t="s">
        <v>2495</v>
      </c>
      <c r="AE188" s="86" t="s">
        <v>2559</v>
      </c>
      <c r="AF188" s="86">
        <v>5.050796578290659E-3</v>
      </c>
      <c r="AG188" s="86" t="s">
        <v>2538</v>
      </c>
      <c r="AH188" s="90" t="s">
        <v>2560</v>
      </c>
    </row>
    <row r="189" spans="1:34" ht="15" customHeight="1" x14ac:dyDescent="0.25">
      <c r="A189" s="89">
        <v>46296.901828703703</v>
      </c>
      <c r="B189" s="86">
        <v>1</v>
      </c>
      <c r="C189" s="86" t="s">
        <v>291</v>
      </c>
      <c r="D189" s="86" t="s">
        <v>620</v>
      </c>
      <c r="E189" s="86" t="s">
        <v>2367</v>
      </c>
      <c r="F189" s="86" t="s">
        <v>164</v>
      </c>
      <c r="G189" s="92">
        <v>-7.0114244928037276E-4</v>
      </c>
      <c r="H189" s="86">
        <v>-10.801260386534921</v>
      </c>
      <c r="I189" s="90" t="s">
        <v>302</v>
      </c>
      <c r="L189" s="89">
        <v>46296.901828703703</v>
      </c>
      <c r="M189" s="86" t="s">
        <v>2367</v>
      </c>
      <c r="N189" s="86" t="s">
        <v>164</v>
      </c>
      <c r="O189" s="86">
        <v>0.42499999999999999</v>
      </c>
      <c r="P189" s="86">
        <v>0.125</v>
      </c>
      <c r="Q189" s="86">
        <v>2.5000000000000001E-3</v>
      </c>
      <c r="R189" s="86" t="s">
        <v>535</v>
      </c>
      <c r="S189" s="86">
        <v>0.05</v>
      </c>
      <c r="T189" s="86">
        <v>0.05</v>
      </c>
      <c r="U189" s="86"/>
      <c r="V189" s="86">
        <v>0</v>
      </c>
      <c r="W189" s="86">
        <v>5.2083333333333336E-7</v>
      </c>
      <c r="X189" s="86">
        <v>5.2083333333333336E-7</v>
      </c>
      <c r="Y189" s="86">
        <v>0</v>
      </c>
      <c r="Z189" s="90" t="s">
        <v>2335</v>
      </c>
      <c r="AC189" s="89">
        <v>46296.901828703703</v>
      </c>
      <c r="AD189" s="86" t="s">
        <v>2495</v>
      </c>
      <c r="AE189" s="86" t="s">
        <v>2561</v>
      </c>
      <c r="AF189" s="86">
        <v>0.25082831008311773</v>
      </c>
      <c r="AG189" s="86" t="s">
        <v>263</v>
      </c>
      <c r="AH189" s="90" t="s">
        <v>2562</v>
      </c>
    </row>
    <row r="190" spans="1:34" ht="15" customHeight="1" x14ac:dyDescent="0.25">
      <c r="A190" s="89">
        <v>46296.901828703703</v>
      </c>
      <c r="B190" s="86">
        <v>1</v>
      </c>
      <c r="C190" s="86" t="s">
        <v>291</v>
      </c>
      <c r="D190" s="86" t="s">
        <v>620</v>
      </c>
      <c r="E190" s="86" t="s">
        <v>2368</v>
      </c>
      <c r="F190" s="86" t="s">
        <v>164</v>
      </c>
      <c r="G190" s="92">
        <v>-4.9112967663890689E-4</v>
      </c>
      <c r="H190" s="86">
        <v>-10.041519386763728</v>
      </c>
      <c r="I190" s="90" t="s">
        <v>302</v>
      </c>
      <c r="L190" s="89">
        <v>46296.901828703703</v>
      </c>
      <c r="M190" s="86" t="s">
        <v>2368</v>
      </c>
      <c r="N190" s="86" t="s">
        <v>164</v>
      </c>
      <c r="O190" s="86">
        <v>0.47499999999999998</v>
      </c>
      <c r="P190" s="86">
        <v>0.125</v>
      </c>
      <c r="Q190" s="86">
        <v>2.5000000000000001E-3</v>
      </c>
      <c r="R190" s="86" t="s">
        <v>535</v>
      </c>
      <c r="S190" s="86">
        <v>0.05</v>
      </c>
      <c r="T190" s="86">
        <v>0.05</v>
      </c>
      <c r="U190" s="86"/>
      <c r="V190" s="86">
        <v>0</v>
      </c>
      <c r="W190" s="86">
        <v>5.2083333333333336E-7</v>
      </c>
      <c r="X190" s="86">
        <v>5.2083333333333336E-7</v>
      </c>
      <c r="Y190" s="86">
        <v>0</v>
      </c>
      <c r="Z190" s="90" t="s">
        <v>2335</v>
      </c>
      <c r="AC190" s="89">
        <v>46296.901828703703</v>
      </c>
      <c r="AD190" s="86" t="s">
        <v>2495</v>
      </c>
      <c r="AE190" s="86" t="s">
        <v>2563</v>
      </c>
      <c r="AF190" s="86">
        <v>0.13254428730957171</v>
      </c>
      <c r="AG190" s="86" t="s">
        <v>263</v>
      </c>
      <c r="AH190" s="90" t="s">
        <v>2564</v>
      </c>
    </row>
    <row r="191" spans="1:34" ht="15" customHeight="1" x14ac:dyDescent="0.25">
      <c r="A191" s="89">
        <v>46296.901828703703</v>
      </c>
      <c r="B191" s="86">
        <v>1</v>
      </c>
      <c r="C191" s="86" t="s">
        <v>291</v>
      </c>
      <c r="D191" s="86" t="s">
        <v>620</v>
      </c>
      <c r="E191" s="86" t="s">
        <v>2369</v>
      </c>
      <c r="F191" s="86" t="s">
        <v>164</v>
      </c>
      <c r="G191" s="92">
        <v>-2.8111690399744096E-4</v>
      </c>
      <c r="H191" s="86">
        <v>-9.1362993799168315</v>
      </c>
      <c r="I191" s="90" t="s">
        <v>302</v>
      </c>
      <c r="L191" s="89">
        <v>46296.901828703703</v>
      </c>
      <c r="M191" s="86" t="s">
        <v>2369</v>
      </c>
      <c r="N191" s="86" t="s">
        <v>164</v>
      </c>
      <c r="O191" s="86">
        <v>0.52500000000000002</v>
      </c>
      <c r="P191" s="86">
        <v>0.125</v>
      </c>
      <c r="Q191" s="86">
        <v>2.5000000000000001E-3</v>
      </c>
      <c r="R191" s="86" t="s">
        <v>535</v>
      </c>
      <c r="S191" s="86">
        <v>0.05</v>
      </c>
      <c r="T191" s="86">
        <v>0.05</v>
      </c>
      <c r="U191" s="86"/>
      <c r="V191" s="86">
        <v>0</v>
      </c>
      <c r="W191" s="86">
        <v>5.2083333333333336E-7</v>
      </c>
      <c r="X191" s="86">
        <v>5.2083333333333336E-7</v>
      </c>
      <c r="Y191" s="86">
        <v>0</v>
      </c>
      <c r="Z191" s="90" t="s">
        <v>2335</v>
      </c>
      <c r="AC191" s="89">
        <v>46296.901828703703</v>
      </c>
      <c r="AD191" s="86" t="s">
        <v>2495</v>
      </c>
      <c r="AE191" s="86" t="s">
        <v>2565</v>
      </c>
      <c r="AF191" s="86">
        <v>6.368232207744895E-2</v>
      </c>
      <c r="AG191" s="86" t="s">
        <v>263</v>
      </c>
      <c r="AH191" s="90" t="s">
        <v>2566</v>
      </c>
    </row>
    <row r="192" spans="1:34" ht="15" customHeight="1" x14ac:dyDescent="0.25">
      <c r="A192" s="89">
        <v>46296.901828703703</v>
      </c>
      <c r="B192" s="86">
        <v>1</v>
      </c>
      <c r="C192" s="86" t="s">
        <v>291</v>
      </c>
      <c r="D192" s="86" t="s">
        <v>620</v>
      </c>
      <c r="E192" s="86" t="s">
        <v>2370</v>
      </c>
      <c r="F192" s="86" t="s">
        <v>164</v>
      </c>
      <c r="G192" s="92">
        <v>-7.1104131355975036E-5</v>
      </c>
      <c r="H192" s="86">
        <v>-2.3108842690691889</v>
      </c>
      <c r="I192" s="90" t="s">
        <v>302</v>
      </c>
      <c r="L192" s="89">
        <v>46296.901828703703</v>
      </c>
      <c r="M192" s="86" t="s">
        <v>2370</v>
      </c>
      <c r="N192" s="86" t="s">
        <v>164</v>
      </c>
      <c r="O192" s="86">
        <v>0.57499999999999996</v>
      </c>
      <c r="P192" s="86">
        <v>0.125</v>
      </c>
      <c r="Q192" s="86">
        <v>2.5000000000000001E-3</v>
      </c>
      <c r="R192" s="86" t="s">
        <v>535</v>
      </c>
      <c r="S192" s="86">
        <v>0.05</v>
      </c>
      <c r="T192" s="86">
        <v>0.05</v>
      </c>
      <c r="U192" s="86"/>
      <c r="V192" s="86">
        <v>0</v>
      </c>
      <c r="W192" s="86">
        <v>5.2083333333333336E-7</v>
      </c>
      <c r="X192" s="86">
        <v>5.2083333333333336E-7</v>
      </c>
      <c r="Y192" s="86">
        <v>0</v>
      </c>
      <c r="Z192" s="90" t="s">
        <v>2335</v>
      </c>
      <c r="AC192" s="89">
        <v>46296.901828703703</v>
      </c>
      <c r="AD192" s="86" t="s">
        <v>2495</v>
      </c>
      <c r="AE192" s="86" t="s">
        <v>2567</v>
      </c>
      <c r="AF192" s="86">
        <v>5.5740303986480826E-2</v>
      </c>
      <c r="AG192" s="86" t="s">
        <v>263</v>
      </c>
      <c r="AH192" s="90" t="s">
        <v>2568</v>
      </c>
    </row>
    <row r="193" spans="1:34" ht="15" customHeight="1" x14ac:dyDescent="0.25">
      <c r="A193" s="89">
        <v>46296.901828703703</v>
      </c>
      <c r="B193" s="86">
        <v>1</v>
      </c>
      <c r="C193" s="86" t="s">
        <v>291</v>
      </c>
      <c r="D193" s="86" t="s">
        <v>620</v>
      </c>
      <c r="E193" s="86" t="s">
        <v>2371</v>
      </c>
      <c r="F193" s="86" t="s">
        <v>164</v>
      </c>
      <c r="G193" s="92">
        <v>-1.8218669456180892E-3</v>
      </c>
      <c r="H193" s="86">
        <v>-14.855586885853588</v>
      </c>
      <c r="I193" s="90" t="s">
        <v>302</v>
      </c>
      <c r="L193" s="89">
        <v>46296.901828703703</v>
      </c>
      <c r="M193" s="86" t="s">
        <v>2371</v>
      </c>
      <c r="N193" s="86" t="s">
        <v>164</v>
      </c>
      <c r="O193" s="86">
        <v>2.5000000000000001E-2</v>
      </c>
      <c r="P193" s="86">
        <v>0.17499999999999999</v>
      </c>
      <c r="Q193" s="86">
        <v>2.5000000000000001E-3</v>
      </c>
      <c r="R193" s="86" t="s">
        <v>535</v>
      </c>
      <c r="S193" s="86">
        <v>0.05</v>
      </c>
      <c r="T193" s="86">
        <v>0.05</v>
      </c>
      <c r="U193" s="86"/>
      <c r="V193" s="86">
        <v>0</v>
      </c>
      <c r="W193" s="86">
        <v>5.2083333333333336E-7</v>
      </c>
      <c r="X193" s="86">
        <v>5.2083333333333336E-7</v>
      </c>
      <c r="Y193" s="86">
        <v>0</v>
      </c>
      <c r="Z193" s="90" t="s">
        <v>2335</v>
      </c>
      <c r="AC193" s="89">
        <v>46296.901828703703</v>
      </c>
      <c r="AD193" s="86" t="s">
        <v>2495</v>
      </c>
      <c r="AE193" s="86" t="s">
        <v>2569</v>
      </c>
      <c r="AF193" s="86">
        <v>9.2616313716689755E-2</v>
      </c>
      <c r="AG193" s="86" t="s">
        <v>263</v>
      </c>
      <c r="AH193" s="90" t="s">
        <v>2570</v>
      </c>
    </row>
    <row r="194" spans="1:34" ht="15" customHeight="1" x14ac:dyDescent="0.25">
      <c r="A194" s="89">
        <v>46296.901828703703</v>
      </c>
      <c r="B194" s="86">
        <v>1</v>
      </c>
      <c r="C194" s="86" t="s">
        <v>291</v>
      </c>
      <c r="D194" s="86" t="s">
        <v>620</v>
      </c>
      <c r="E194" s="86" t="s">
        <v>2372</v>
      </c>
      <c r="F194" s="86" t="s">
        <v>164</v>
      </c>
      <c r="G194" s="92">
        <v>-1.6118541729766231E-3</v>
      </c>
      <c r="H194" s="86">
        <v>-14.095845886082397</v>
      </c>
      <c r="I194" s="90" t="s">
        <v>302</v>
      </c>
      <c r="L194" s="89">
        <v>46296.901828703703</v>
      </c>
      <c r="M194" s="86" t="s">
        <v>2372</v>
      </c>
      <c r="N194" s="86" t="s">
        <v>164</v>
      </c>
      <c r="O194" s="86">
        <v>7.4999999999999997E-2</v>
      </c>
      <c r="P194" s="86">
        <v>0.17499999999999999</v>
      </c>
      <c r="Q194" s="86">
        <v>2.5000000000000001E-3</v>
      </c>
      <c r="R194" s="86" t="s">
        <v>535</v>
      </c>
      <c r="S194" s="86">
        <v>0.05</v>
      </c>
      <c r="T194" s="86">
        <v>0.05</v>
      </c>
      <c r="U194" s="86"/>
      <c r="V194" s="86">
        <v>0</v>
      </c>
      <c r="W194" s="86">
        <v>5.2083333333333336E-7</v>
      </c>
      <c r="X194" s="86">
        <v>5.2083333333333336E-7</v>
      </c>
      <c r="Y194" s="86">
        <v>0</v>
      </c>
      <c r="Z194" s="90" t="s">
        <v>2335</v>
      </c>
      <c r="AC194" s="89">
        <v>46296.901828703703</v>
      </c>
      <c r="AD194" s="86" t="s">
        <v>2495</v>
      </c>
      <c r="AE194" s="86" t="s">
        <v>2571</v>
      </c>
      <c r="AF194" s="86">
        <v>8.4627597329089546E-2</v>
      </c>
      <c r="AG194" s="86" t="s">
        <v>263</v>
      </c>
      <c r="AH194" s="90" t="s">
        <v>2572</v>
      </c>
    </row>
    <row r="195" spans="1:34" ht="15" customHeight="1" x14ac:dyDescent="0.25">
      <c r="A195" s="89">
        <v>46296.901828703703</v>
      </c>
      <c r="B195" s="86">
        <v>1</v>
      </c>
      <c r="C195" s="86" t="s">
        <v>291</v>
      </c>
      <c r="D195" s="86" t="s">
        <v>620</v>
      </c>
      <c r="E195" s="86" t="s">
        <v>2373</v>
      </c>
      <c r="F195" s="86" t="s">
        <v>164</v>
      </c>
      <c r="G195" s="92">
        <v>-1.4018414003351572E-3</v>
      </c>
      <c r="H195" s="86">
        <v>-13.336104886311205</v>
      </c>
      <c r="I195" s="90" t="s">
        <v>302</v>
      </c>
      <c r="L195" s="89">
        <v>46296.901828703703</v>
      </c>
      <c r="M195" s="86" t="s">
        <v>2373</v>
      </c>
      <c r="N195" s="86" t="s">
        <v>164</v>
      </c>
      <c r="O195" s="86">
        <v>0.125</v>
      </c>
      <c r="P195" s="86">
        <v>0.17499999999999999</v>
      </c>
      <c r="Q195" s="86">
        <v>2.5000000000000001E-3</v>
      </c>
      <c r="R195" s="86" t="s">
        <v>535</v>
      </c>
      <c r="S195" s="86">
        <v>0.05</v>
      </c>
      <c r="T195" s="86">
        <v>0.05</v>
      </c>
      <c r="U195" s="86"/>
      <c r="V195" s="86">
        <v>0</v>
      </c>
      <c r="W195" s="86">
        <v>5.2083333333333336E-7</v>
      </c>
      <c r="X195" s="86">
        <v>5.2083333333333336E-7</v>
      </c>
      <c r="Y195" s="86">
        <v>0</v>
      </c>
      <c r="Z195" s="90" t="s">
        <v>2335</v>
      </c>
      <c r="AC195" s="89">
        <v>46296.901828703703</v>
      </c>
      <c r="AD195" s="86" t="s">
        <v>2495</v>
      </c>
      <c r="AE195" s="86" t="s">
        <v>2573</v>
      </c>
      <c r="AF195" s="86">
        <v>5.3176383544529054E-2</v>
      </c>
      <c r="AG195" s="86" t="s">
        <v>263</v>
      </c>
      <c r="AH195" s="90" t="s">
        <v>2574</v>
      </c>
    </row>
    <row r="196" spans="1:34" ht="15" customHeight="1" x14ac:dyDescent="0.25">
      <c r="A196" s="89">
        <v>46296.901828703703</v>
      </c>
      <c r="B196" s="86">
        <v>1</v>
      </c>
      <c r="C196" s="86" t="s">
        <v>291</v>
      </c>
      <c r="D196" s="86" t="s">
        <v>620</v>
      </c>
      <c r="E196" s="86" t="s">
        <v>2374</v>
      </c>
      <c r="F196" s="86" t="s">
        <v>164</v>
      </c>
      <c r="G196" s="92">
        <v>-1.1918286276936913E-3</v>
      </c>
      <c r="H196" s="86">
        <v>-12.576363886540014</v>
      </c>
      <c r="I196" s="90" t="s">
        <v>302</v>
      </c>
      <c r="L196" s="89">
        <v>46296.901828703703</v>
      </c>
      <c r="M196" s="86" t="s">
        <v>2374</v>
      </c>
      <c r="N196" s="86" t="s">
        <v>164</v>
      </c>
      <c r="O196" s="86">
        <v>0.17499999999999999</v>
      </c>
      <c r="P196" s="86">
        <v>0.17499999999999999</v>
      </c>
      <c r="Q196" s="86">
        <v>2.5000000000000001E-3</v>
      </c>
      <c r="R196" s="86" t="s">
        <v>535</v>
      </c>
      <c r="S196" s="86">
        <v>0.05</v>
      </c>
      <c r="T196" s="86">
        <v>0.05</v>
      </c>
      <c r="U196" s="86"/>
      <c r="V196" s="86">
        <v>0</v>
      </c>
      <c r="W196" s="86">
        <v>5.2083333333333336E-7</v>
      </c>
      <c r="X196" s="86">
        <v>5.2083333333333336E-7</v>
      </c>
      <c r="Y196" s="86">
        <v>0</v>
      </c>
      <c r="Z196" s="90" t="s">
        <v>2335</v>
      </c>
      <c r="AC196" s="89">
        <v>46296.901828703703</v>
      </c>
      <c r="AD196" s="86" t="s">
        <v>2495</v>
      </c>
      <c r="AE196" s="86" t="s">
        <v>2575</v>
      </c>
      <c r="AF196" s="86">
        <v>5.5076837222434186E-2</v>
      </c>
      <c r="AG196" s="86" t="s">
        <v>263</v>
      </c>
      <c r="AH196" s="90" t="s">
        <v>2576</v>
      </c>
    </row>
    <row r="197" spans="1:34" ht="15" customHeight="1" x14ac:dyDescent="0.25">
      <c r="A197" s="89">
        <v>46296.901828703703</v>
      </c>
      <c r="B197" s="86">
        <v>1</v>
      </c>
      <c r="C197" s="86" t="s">
        <v>291</v>
      </c>
      <c r="D197" s="86" t="s">
        <v>620</v>
      </c>
      <c r="E197" s="86" t="s">
        <v>2375</v>
      </c>
      <c r="F197" s="86" t="s">
        <v>164</v>
      </c>
      <c r="G197" s="92">
        <v>-9.8181585505222545E-4</v>
      </c>
      <c r="H197" s="86">
        <v>-11.816622886768821</v>
      </c>
      <c r="I197" s="90" t="s">
        <v>302</v>
      </c>
      <c r="L197" s="89">
        <v>46296.901828703703</v>
      </c>
      <c r="M197" s="86" t="s">
        <v>2375</v>
      </c>
      <c r="N197" s="86" t="s">
        <v>164</v>
      </c>
      <c r="O197" s="86">
        <v>0.22500000000000001</v>
      </c>
      <c r="P197" s="86">
        <v>0.17499999999999999</v>
      </c>
      <c r="Q197" s="86">
        <v>2.5000000000000001E-3</v>
      </c>
      <c r="R197" s="86" t="s">
        <v>535</v>
      </c>
      <c r="S197" s="86">
        <v>0.05</v>
      </c>
      <c r="T197" s="86">
        <v>0.05</v>
      </c>
      <c r="U197" s="86"/>
      <c r="V197" s="86">
        <v>0</v>
      </c>
      <c r="W197" s="86">
        <v>5.2083333333333336E-7</v>
      </c>
      <c r="X197" s="86">
        <v>5.2083333333333336E-7</v>
      </c>
      <c r="Y197" s="86">
        <v>0</v>
      </c>
      <c r="Z197" s="90" t="s">
        <v>2335</v>
      </c>
      <c r="AC197" s="89">
        <v>46296.901828703703</v>
      </c>
      <c r="AD197" s="86" t="s">
        <v>2495</v>
      </c>
      <c r="AE197" s="86" t="s">
        <v>2577</v>
      </c>
      <c r="AF197" s="86">
        <v>0.13995181335985502</v>
      </c>
      <c r="AG197" s="86" t="s">
        <v>263</v>
      </c>
      <c r="AH197" s="90" t="s">
        <v>2578</v>
      </c>
    </row>
    <row r="198" spans="1:34" ht="15" customHeight="1" x14ac:dyDescent="0.25">
      <c r="A198" s="89">
        <v>46296.901828703703</v>
      </c>
      <c r="B198" s="86">
        <v>1</v>
      </c>
      <c r="C198" s="86" t="s">
        <v>291</v>
      </c>
      <c r="D198" s="86" t="s">
        <v>620</v>
      </c>
      <c r="E198" s="86" t="s">
        <v>2376</v>
      </c>
      <c r="F198" s="86" t="s">
        <v>164</v>
      </c>
      <c r="G198" s="92">
        <v>-7.7180308241075958E-4</v>
      </c>
      <c r="H198" s="86">
        <v>-11.05688188699763</v>
      </c>
      <c r="I198" s="90" t="s">
        <v>302</v>
      </c>
      <c r="L198" s="89">
        <v>46296.901828703703</v>
      </c>
      <c r="M198" s="86" t="s">
        <v>2376</v>
      </c>
      <c r="N198" s="86" t="s">
        <v>164</v>
      </c>
      <c r="O198" s="86">
        <v>0.27500000000000002</v>
      </c>
      <c r="P198" s="86">
        <v>0.17499999999999999</v>
      </c>
      <c r="Q198" s="86">
        <v>2.5000000000000001E-3</v>
      </c>
      <c r="R198" s="86" t="s">
        <v>535</v>
      </c>
      <c r="S198" s="86">
        <v>0.05</v>
      </c>
      <c r="T198" s="86">
        <v>0.05</v>
      </c>
      <c r="U198" s="86"/>
      <c r="V198" s="86">
        <v>0</v>
      </c>
      <c r="W198" s="86">
        <v>5.2083333333333336E-7</v>
      </c>
      <c r="X198" s="86">
        <v>5.2083333333333336E-7</v>
      </c>
      <c r="Y198" s="86">
        <v>0</v>
      </c>
      <c r="Z198" s="90" t="s">
        <v>2335</v>
      </c>
      <c r="AC198" s="89">
        <v>46296.901828703703</v>
      </c>
      <c r="AD198" s="86" t="s">
        <v>2495</v>
      </c>
      <c r="AE198" s="86" t="s">
        <v>2579</v>
      </c>
      <c r="AF198" s="86">
        <v>0.11876103223112575</v>
      </c>
      <c r="AG198" s="86" t="s">
        <v>263</v>
      </c>
      <c r="AH198" s="90" t="s">
        <v>2580</v>
      </c>
    </row>
    <row r="199" spans="1:34" ht="15" customHeight="1" x14ac:dyDescent="0.25">
      <c r="A199" s="89">
        <v>46296.901828703703</v>
      </c>
      <c r="B199" s="86">
        <v>1</v>
      </c>
      <c r="C199" s="86" t="s">
        <v>291</v>
      </c>
      <c r="D199" s="86" t="s">
        <v>620</v>
      </c>
      <c r="E199" s="86" t="s">
        <v>2377</v>
      </c>
      <c r="F199" s="86" t="s">
        <v>164</v>
      </c>
      <c r="G199" s="92">
        <v>-5.617903097692936E-4</v>
      </c>
      <c r="H199" s="86">
        <v>-10.297140887226437</v>
      </c>
      <c r="I199" s="90" t="s">
        <v>302</v>
      </c>
      <c r="L199" s="89">
        <v>46296.901828703703</v>
      </c>
      <c r="M199" s="86" t="s">
        <v>2377</v>
      </c>
      <c r="N199" s="86" t="s">
        <v>164</v>
      </c>
      <c r="O199" s="86">
        <v>0.32500000000000001</v>
      </c>
      <c r="P199" s="86">
        <v>0.17499999999999999</v>
      </c>
      <c r="Q199" s="86">
        <v>2.5000000000000001E-3</v>
      </c>
      <c r="R199" s="86" t="s">
        <v>535</v>
      </c>
      <c r="S199" s="86">
        <v>0.05</v>
      </c>
      <c r="T199" s="86">
        <v>0.05</v>
      </c>
      <c r="U199" s="86"/>
      <c r="V199" s="86">
        <v>0</v>
      </c>
      <c r="W199" s="86">
        <v>5.2083333333333336E-7</v>
      </c>
      <c r="X199" s="86">
        <v>5.2083333333333336E-7</v>
      </c>
      <c r="Y199" s="86">
        <v>0</v>
      </c>
      <c r="Z199" s="90" t="s">
        <v>2335</v>
      </c>
      <c r="AC199" s="89">
        <v>46296.901828703703</v>
      </c>
      <c r="AD199" s="86" t="s">
        <v>2495</v>
      </c>
      <c r="AE199" s="86" t="s">
        <v>2581</v>
      </c>
      <c r="AF199" s="86">
        <v>0.40355913241864833</v>
      </c>
      <c r="AG199" s="86" t="s">
        <v>266</v>
      </c>
      <c r="AH199" s="90" t="s">
        <v>2582</v>
      </c>
    </row>
    <row r="200" spans="1:34" ht="15" customHeight="1" x14ac:dyDescent="0.25">
      <c r="A200" s="89">
        <v>46296.901828703703</v>
      </c>
      <c r="B200" s="86">
        <v>1</v>
      </c>
      <c r="C200" s="86" t="s">
        <v>291</v>
      </c>
      <c r="D200" s="86" t="s">
        <v>620</v>
      </c>
      <c r="E200" s="86" t="s">
        <v>2378</v>
      </c>
      <c r="F200" s="86" t="s">
        <v>164</v>
      </c>
      <c r="G200" s="92">
        <v>-3.5177753712782773E-4</v>
      </c>
      <c r="H200" s="86">
        <v>-9.5373998874552459</v>
      </c>
      <c r="I200" s="90" t="s">
        <v>302</v>
      </c>
      <c r="L200" s="89">
        <v>46296.901828703703</v>
      </c>
      <c r="M200" s="86" t="s">
        <v>2378</v>
      </c>
      <c r="N200" s="86" t="s">
        <v>164</v>
      </c>
      <c r="O200" s="86">
        <v>0.375</v>
      </c>
      <c r="P200" s="86">
        <v>0.17499999999999999</v>
      </c>
      <c r="Q200" s="86">
        <v>2.5000000000000001E-3</v>
      </c>
      <c r="R200" s="86" t="s">
        <v>535</v>
      </c>
      <c r="S200" s="86">
        <v>0.05</v>
      </c>
      <c r="T200" s="86">
        <v>0.05</v>
      </c>
      <c r="U200" s="86"/>
      <c r="V200" s="86">
        <v>0</v>
      </c>
      <c r="W200" s="86">
        <v>5.2083333333333336E-7</v>
      </c>
      <c r="X200" s="86">
        <v>5.2083333333333336E-7</v>
      </c>
      <c r="Y200" s="86">
        <v>0</v>
      </c>
      <c r="Z200" s="90" t="s">
        <v>2335</v>
      </c>
      <c r="AC200" s="89">
        <v>46296.901828703703</v>
      </c>
      <c r="AD200" s="86" t="s">
        <v>2495</v>
      </c>
      <c r="AE200" s="86" t="s">
        <v>2583</v>
      </c>
      <c r="AF200" s="86">
        <v>0.21521025956826861</v>
      </c>
      <c r="AG200" s="86" t="s">
        <v>263</v>
      </c>
      <c r="AH200" s="90" t="s">
        <v>2584</v>
      </c>
    </row>
    <row r="201" spans="1:34" ht="15" customHeight="1" x14ac:dyDescent="0.25">
      <c r="A201" s="89">
        <v>46296.901828703703</v>
      </c>
      <c r="B201" s="86">
        <v>1</v>
      </c>
      <c r="C201" s="86" t="s">
        <v>291</v>
      </c>
      <c r="D201" s="86" t="s">
        <v>620</v>
      </c>
      <c r="E201" s="86" t="s">
        <v>2379</v>
      </c>
      <c r="F201" s="86" t="s">
        <v>164</v>
      </c>
      <c r="G201" s="92">
        <v>-1.4176476448636181E-4</v>
      </c>
      <c r="H201" s="86">
        <v>-4.6073548458067588</v>
      </c>
      <c r="I201" s="90" t="s">
        <v>302</v>
      </c>
      <c r="L201" s="89">
        <v>46296.901828703703</v>
      </c>
      <c r="M201" s="86" t="s">
        <v>2379</v>
      </c>
      <c r="N201" s="86" t="s">
        <v>164</v>
      </c>
      <c r="O201" s="86">
        <v>0.42499999999999999</v>
      </c>
      <c r="P201" s="86">
        <v>0.17499999999999999</v>
      </c>
      <c r="Q201" s="86">
        <v>2.5000000000000001E-3</v>
      </c>
      <c r="R201" s="86" t="s">
        <v>535</v>
      </c>
      <c r="S201" s="86">
        <v>0.05</v>
      </c>
      <c r="T201" s="86">
        <v>0.05</v>
      </c>
      <c r="U201" s="86"/>
      <c r="V201" s="86">
        <v>0</v>
      </c>
      <c r="W201" s="86">
        <v>5.2083333333333336E-7</v>
      </c>
      <c r="X201" s="86">
        <v>5.2083333333333336E-7</v>
      </c>
      <c r="Y201" s="86">
        <v>0</v>
      </c>
      <c r="Z201" s="90" t="s">
        <v>2335</v>
      </c>
      <c r="AC201" s="89">
        <v>46296.901828703703</v>
      </c>
      <c r="AD201" s="86" t="s">
        <v>2495</v>
      </c>
      <c r="AE201" s="86" t="s">
        <v>2585</v>
      </c>
      <c r="AF201" s="86">
        <v>0.31880512098681313</v>
      </c>
      <c r="AG201" s="86" t="s">
        <v>263</v>
      </c>
      <c r="AH201" s="90" t="s">
        <v>2586</v>
      </c>
    </row>
    <row r="202" spans="1:34" ht="15" customHeight="1" x14ac:dyDescent="0.25">
      <c r="A202" s="89">
        <v>46296.901828703703</v>
      </c>
      <c r="B202" s="86">
        <v>1</v>
      </c>
      <c r="C202" s="86" t="s">
        <v>291</v>
      </c>
      <c r="D202" s="86" t="s">
        <v>620</v>
      </c>
      <c r="E202" s="86" t="s">
        <v>2380</v>
      </c>
      <c r="F202" s="86" t="s">
        <v>164</v>
      </c>
      <c r="G202" s="92">
        <v>6.8248008155104089E-5</v>
      </c>
      <c r="H202" s="86">
        <v>0</v>
      </c>
      <c r="I202" s="90" t="s">
        <v>2490</v>
      </c>
      <c r="L202" s="89">
        <v>46296.901828703703</v>
      </c>
      <c r="M202" s="86" t="s">
        <v>2380</v>
      </c>
      <c r="N202" s="86" t="s">
        <v>164</v>
      </c>
      <c r="O202" s="86">
        <v>0.47499999999999998</v>
      </c>
      <c r="P202" s="86">
        <v>0.17499999999999999</v>
      </c>
      <c r="Q202" s="86">
        <v>2.5000000000000001E-3</v>
      </c>
      <c r="R202" s="86" t="s">
        <v>535</v>
      </c>
      <c r="S202" s="86">
        <v>0.05</v>
      </c>
      <c r="T202" s="86">
        <v>0.05</v>
      </c>
      <c r="U202" s="86"/>
      <c r="V202" s="86">
        <v>0</v>
      </c>
      <c r="W202" s="86">
        <v>5.2083333333333336E-7</v>
      </c>
      <c r="X202" s="86">
        <v>5.2083333333333336E-7</v>
      </c>
      <c r="Y202" s="86">
        <v>0</v>
      </c>
      <c r="Z202" s="90" t="s">
        <v>2335</v>
      </c>
      <c r="AC202" s="89">
        <v>46296.901828703703</v>
      </c>
      <c r="AD202" s="86" t="s">
        <v>2495</v>
      </c>
      <c r="AE202" s="86" t="s">
        <v>2587</v>
      </c>
      <c r="AF202" s="86">
        <v>6.3434856425995612E-2</v>
      </c>
      <c r="AG202" s="86" t="s">
        <v>2538</v>
      </c>
      <c r="AH202" s="90" t="s">
        <v>2588</v>
      </c>
    </row>
    <row r="203" spans="1:34" ht="15" customHeight="1" x14ac:dyDescent="0.25">
      <c r="A203" s="89">
        <v>46296.901828703703</v>
      </c>
      <c r="B203" s="86">
        <v>1</v>
      </c>
      <c r="C203" s="86" t="s">
        <v>291</v>
      </c>
      <c r="D203" s="86" t="s">
        <v>620</v>
      </c>
      <c r="E203" s="86" t="s">
        <v>2381</v>
      </c>
      <c r="F203" s="86" t="s">
        <v>164</v>
      </c>
      <c r="G203" s="92">
        <v>2.7826078079656999E-4</v>
      </c>
      <c r="H203" s="86">
        <v>0</v>
      </c>
      <c r="I203" s="90" t="s">
        <v>2490</v>
      </c>
      <c r="L203" s="89">
        <v>46296.901828703703</v>
      </c>
      <c r="M203" s="86" t="s">
        <v>2381</v>
      </c>
      <c r="N203" s="86" t="s">
        <v>164</v>
      </c>
      <c r="O203" s="86">
        <v>0.52500000000000002</v>
      </c>
      <c r="P203" s="86">
        <v>0.17499999999999999</v>
      </c>
      <c r="Q203" s="86">
        <v>2.5000000000000001E-3</v>
      </c>
      <c r="R203" s="86" t="s">
        <v>535</v>
      </c>
      <c r="S203" s="86">
        <v>0.05</v>
      </c>
      <c r="T203" s="86">
        <v>0.05</v>
      </c>
      <c r="U203" s="86"/>
      <c r="V203" s="86">
        <v>0</v>
      </c>
      <c r="W203" s="86">
        <v>5.2083333333333336E-7</v>
      </c>
      <c r="X203" s="86">
        <v>5.2083333333333336E-7</v>
      </c>
      <c r="Y203" s="86">
        <v>0</v>
      </c>
      <c r="Z203" s="90" t="s">
        <v>2335</v>
      </c>
      <c r="AC203" s="89">
        <v>46296.901828703703</v>
      </c>
      <c r="AD203" s="86" t="s">
        <v>2495</v>
      </c>
      <c r="AE203" s="86" t="s">
        <v>2589</v>
      </c>
      <c r="AF203" s="86">
        <v>2.945831443228053E-2</v>
      </c>
      <c r="AG203" s="86" t="s">
        <v>2538</v>
      </c>
      <c r="AH203" s="90" t="s">
        <v>2590</v>
      </c>
    </row>
    <row r="204" spans="1:34" ht="15" customHeight="1" x14ac:dyDescent="0.25">
      <c r="A204" s="89">
        <v>46296.901828703703</v>
      </c>
      <c r="B204" s="86">
        <v>1</v>
      </c>
      <c r="C204" s="86" t="s">
        <v>291</v>
      </c>
      <c r="D204" s="86" t="s">
        <v>620</v>
      </c>
      <c r="E204" s="86" t="s">
        <v>2382</v>
      </c>
      <c r="F204" s="86" t="s">
        <v>164</v>
      </c>
      <c r="G204" s="92">
        <v>4.8827355343803591E-4</v>
      </c>
      <c r="H204" s="86">
        <v>0</v>
      </c>
      <c r="I204" s="90" t="s">
        <v>2490</v>
      </c>
      <c r="L204" s="89">
        <v>46296.901828703703</v>
      </c>
      <c r="M204" s="86" t="s">
        <v>2382</v>
      </c>
      <c r="N204" s="86" t="s">
        <v>164</v>
      </c>
      <c r="O204" s="86">
        <v>0.57499999999999996</v>
      </c>
      <c r="P204" s="86">
        <v>0.17499999999999999</v>
      </c>
      <c r="Q204" s="86">
        <v>2.5000000000000001E-3</v>
      </c>
      <c r="R204" s="86" t="s">
        <v>535</v>
      </c>
      <c r="S204" s="86">
        <v>0.05</v>
      </c>
      <c r="T204" s="86">
        <v>0.05</v>
      </c>
      <c r="U204" s="86"/>
      <c r="V204" s="86">
        <v>0</v>
      </c>
      <c r="W204" s="86">
        <v>5.2083333333333336E-7</v>
      </c>
      <c r="X204" s="86">
        <v>5.2083333333333336E-7</v>
      </c>
      <c r="Y204" s="86">
        <v>0</v>
      </c>
      <c r="Z204" s="90" t="s">
        <v>2335</v>
      </c>
      <c r="AC204" s="89">
        <v>46296.901828703703</v>
      </c>
      <c r="AD204" s="86" t="s">
        <v>2495</v>
      </c>
      <c r="AE204" s="86" t="s">
        <v>2591</v>
      </c>
      <c r="AF204" s="86">
        <v>2.0632736515336519E-2</v>
      </c>
      <c r="AG204" s="86" t="s">
        <v>2538</v>
      </c>
      <c r="AH204" s="90" t="s">
        <v>2592</v>
      </c>
    </row>
    <row r="205" spans="1:34" ht="15" customHeight="1" x14ac:dyDescent="0.25">
      <c r="A205" s="89">
        <v>46296.901828703703</v>
      </c>
      <c r="B205" s="86">
        <v>1</v>
      </c>
      <c r="C205" s="86" t="s">
        <v>291</v>
      </c>
      <c r="D205" s="86" t="s">
        <v>620</v>
      </c>
      <c r="E205" s="86" t="s">
        <v>2383</v>
      </c>
      <c r="F205" s="86" t="s">
        <v>164</v>
      </c>
      <c r="G205" s="92">
        <v>-1.2624892608240781E-3</v>
      </c>
      <c r="H205" s="86">
        <v>-12.831985387002723</v>
      </c>
      <c r="I205" s="90" t="s">
        <v>302</v>
      </c>
      <c r="L205" s="89">
        <v>46296.901828703703</v>
      </c>
      <c r="M205" s="86" t="s">
        <v>2383</v>
      </c>
      <c r="N205" s="86" t="s">
        <v>164</v>
      </c>
      <c r="O205" s="86">
        <v>2.5000000000000001E-2</v>
      </c>
      <c r="P205" s="86">
        <v>0.22500000000000001</v>
      </c>
      <c r="Q205" s="86">
        <v>2.5000000000000001E-3</v>
      </c>
      <c r="R205" s="86" t="s">
        <v>535</v>
      </c>
      <c r="S205" s="86">
        <v>0.05</v>
      </c>
      <c r="T205" s="86">
        <v>0.05</v>
      </c>
      <c r="U205" s="86"/>
      <c r="V205" s="86">
        <v>0</v>
      </c>
      <c r="W205" s="86">
        <v>5.2083333333333336E-7</v>
      </c>
      <c r="X205" s="86">
        <v>5.2083333333333336E-7</v>
      </c>
      <c r="Y205" s="86">
        <v>0</v>
      </c>
      <c r="Z205" s="90" t="s">
        <v>2335</v>
      </c>
      <c r="AC205" s="89">
        <v>46296.901828703703</v>
      </c>
      <c r="AD205" s="86" t="s">
        <v>2495</v>
      </c>
      <c r="AE205" s="86" t="s">
        <v>2593</v>
      </c>
      <c r="AF205" s="86">
        <v>2.2418435866743035E-2</v>
      </c>
      <c r="AG205" s="86" t="s">
        <v>2538</v>
      </c>
      <c r="AH205" s="90" t="s">
        <v>2594</v>
      </c>
    </row>
    <row r="206" spans="1:34" ht="15" customHeight="1" x14ac:dyDescent="0.25">
      <c r="A206" s="89">
        <v>46296.901828703703</v>
      </c>
      <c r="B206" s="86">
        <v>1</v>
      </c>
      <c r="C206" s="86" t="s">
        <v>291</v>
      </c>
      <c r="D206" s="86" t="s">
        <v>620</v>
      </c>
      <c r="E206" s="86" t="s">
        <v>2384</v>
      </c>
      <c r="F206" s="86" t="s">
        <v>164</v>
      </c>
      <c r="G206" s="92">
        <v>-1.0524764881826123E-3</v>
      </c>
      <c r="H206" s="86">
        <v>-12.072244387231532</v>
      </c>
      <c r="I206" s="90" t="s">
        <v>302</v>
      </c>
      <c r="L206" s="89">
        <v>46296.901828703703</v>
      </c>
      <c r="M206" s="86" t="s">
        <v>2384</v>
      </c>
      <c r="N206" s="86" t="s">
        <v>164</v>
      </c>
      <c r="O206" s="86">
        <v>7.4999999999999997E-2</v>
      </c>
      <c r="P206" s="86">
        <v>0.22500000000000001</v>
      </c>
      <c r="Q206" s="86">
        <v>2.5000000000000001E-3</v>
      </c>
      <c r="R206" s="86" t="s">
        <v>535</v>
      </c>
      <c r="S206" s="86">
        <v>0.05</v>
      </c>
      <c r="T206" s="86">
        <v>0.05</v>
      </c>
      <c r="U206" s="86"/>
      <c r="V206" s="86">
        <v>0</v>
      </c>
      <c r="W206" s="86">
        <v>5.2083333333333336E-7</v>
      </c>
      <c r="X206" s="86">
        <v>5.2083333333333336E-7</v>
      </c>
      <c r="Y206" s="86">
        <v>0</v>
      </c>
      <c r="Z206" s="90" t="s">
        <v>2335</v>
      </c>
      <c r="AC206" s="89">
        <v>46296.901828703703</v>
      </c>
      <c r="AD206" s="86" t="s">
        <v>2495</v>
      </c>
      <c r="AE206" s="86" t="s">
        <v>2595</v>
      </c>
      <c r="AF206" s="86">
        <v>1.0767289262598222E-2</v>
      </c>
      <c r="AG206" s="86" t="s">
        <v>2538</v>
      </c>
      <c r="AH206" s="90" t="s">
        <v>2596</v>
      </c>
    </row>
    <row r="207" spans="1:34" ht="15" customHeight="1" x14ac:dyDescent="0.25">
      <c r="A207" s="89">
        <v>46296.901828703703</v>
      </c>
      <c r="B207" s="86">
        <v>1</v>
      </c>
      <c r="C207" s="86" t="s">
        <v>291</v>
      </c>
      <c r="D207" s="86" t="s">
        <v>620</v>
      </c>
      <c r="E207" s="86" t="s">
        <v>2385</v>
      </c>
      <c r="F207" s="86" t="s">
        <v>164</v>
      </c>
      <c r="G207" s="92">
        <v>-8.424637155411463E-4</v>
      </c>
      <c r="H207" s="86">
        <v>-11.312503387460339</v>
      </c>
      <c r="I207" s="90" t="s">
        <v>302</v>
      </c>
      <c r="L207" s="89">
        <v>46296.901828703703</v>
      </c>
      <c r="M207" s="86" t="s">
        <v>2385</v>
      </c>
      <c r="N207" s="86" t="s">
        <v>164</v>
      </c>
      <c r="O207" s="86">
        <v>0.125</v>
      </c>
      <c r="P207" s="86">
        <v>0.22500000000000001</v>
      </c>
      <c r="Q207" s="86">
        <v>2.5000000000000001E-3</v>
      </c>
      <c r="R207" s="86" t="s">
        <v>535</v>
      </c>
      <c r="S207" s="86">
        <v>0.05</v>
      </c>
      <c r="T207" s="86">
        <v>0.05</v>
      </c>
      <c r="U207" s="86"/>
      <c r="V207" s="86">
        <v>0</v>
      </c>
      <c r="W207" s="86">
        <v>5.2083333333333336E-7</v>
      </c>
      <c r="X207" s="86">
        <v>5.2083333333333336E-7</v>
      </c>
      <c r="Y207" s="86">
        <v>0</v>
      </c>
      <c r="Z207" s="90" t="s">
        <v>2335</v>
      </c>
      <c r="AC207" s="89">
        <v>46296.901828703703</v>
      </c>
      <c r="AD207" s="86" t="s">
        <v>2495</v>
      </c>
      <c r="AE207" s="86" t="s">
        <v>2597</v>
      </c>
      <c r="AF207" s="86">
        <v>-7.0555091684056121E-3</v>
      </c>
      <c r="AG207" s="86" t="s">
        <v>2538</v>
      </c>
      <c r="AH207" s="90" t="s">
        <v>2598</v>
      </c>
    </row>
    <row r="208" spans="1:34" ht="15" customHeight="1" x14ac:dyDescent="0.25">
      <c r="A208" s="89">
        <v>46296.901828703703</v>
      </c>
      <c r="B208" s="86">
        <v>1</v>
      </c>
      <c r="C208" s="86" t="s">
        <v>291</v>
      </c>
      <c r="D208" s="86" t="s">
        <v>620</v>
      </c>
      <c r="E208" s="86" t="s">
        <v>2386</v>
      </c>
      <c r="F208" s="86" t="s">
        <v>164</v>
      </c>
      <c r="G208" s="92">
        <v>-6.3245094289968043E-4</v>
      </c>
      <c r="H208" s="86">
        <v>-10.552762387689148</v>
      </c>
      <c r="I208" s="90" t="s">
        <v>302</v>
      </c>
      <c r="L208" s="89">
        <v>46296.901828703703</v>
      </c>
      <c r="M208" s="86" t="s">
        <v>2386</v>
      </c>
      <c r="N208" s="86" t="s">
        <v>164</v>
      </c>
      <c r="O208" s="86">
        <v>0.17499999999999999</v>
      </c>
      <c r="P208" s="86">
        <v>0.22500000000000001</v>
      </c>
      <c r="Q208" s="86">
        <v>2.5000000000000001E-3</v>
      </c>
      <c r="R208" s="86" t="s">
        <v>535</v>
      </c>
      <c r="S208" s="86">
        <v>0.05</v>
      </c>
      <c r="T208" s="86">
        <v>0.05</v>
      </c>
      <c r="U208" s="86"/>
      <c r="V208" s="86">
        <v>0</v>
      </c>
      <c r="W208" s="86">
        <v>5.2083333333333336E-7</v>
      </c>
      <c r="X208" s="86">
        <v>5.2083333333333336E-7</v>
      </c>
      <c r="Y208" s="86">
        <v>0</v>
      </c>
      <c r="Z208" s="90" t="s">
        <v>2335</v>
      </c>
      <c r="AC208" s="89">
        <v>46296.901828703703</v>
      </c>
      <c r="AD208" s="86" t="s">
        <v>2495</v>
      </c>
      <c r="AE208" s="86" t="s">
        <v>2599</v>
      </c>
      <c r="AF208" s="86">
        <v>0.23569429170801051</v>
      </c>
      <c r="AG208" s="86" t="s">
        <v>263</v>
      </c>
      <c r="AH208" s="90" t="s">
        <v>2600</v>
      </c>
    </row>
    <row r="209" spans="1:34" ht="15" customHeight="1" x14ac:dyDescent="0.25">
      <c r="A209" s="89">
        <v>46296.901828703703</v>
      </c>
      <c r="B209" s="86">
        <v>1</v>
      </c>
      <c r="C209" s="86" t="s">
        <v>291</v>
      </c>
      <c r="D209" s="86" t="s">
        <v>620</v>
      </c>
      <c r="E209" s="86" t="s">
        <v>2387</v>
      </c>
      <c r="F209" s="86" t="s">
        <v>164</v>
      </c>
      <c r="G209" s="92">
        <v>-4.2243817025821451E-4</v>
      </c>
      <c r="H209" s="86">
        <v>-9.7930213879179551</v>
      </c>
      <c r="I209" s="90" t="s">
        <v>302</v>
      </c>
      <c r="L209" s="89">
        <v>46296.901828703703</v>
      </c>
      <c r="M209" s="86" t="s">
        <v>2387</v>
      </c>
      <c r="N209" s="86" t="s">
        <v>164</v>
      </c>
      <c r="O209" s="86">
        <v>0.22500000000000001</v>
      </c>
      <c r="P209" s="86">
        <v>0.22500000000000001</v>
      </c>
      <c r="Q209" s="86">
        <v>2.5000000000000001E-3</v>
      </c>
      <c r="R209" s="86" t="s">
        <v>535</v>
      </c>
      <c r="S209" s="86">
        <v>0.05</v>
      </c>
      <c r="T209" s="86">
        <v>0.05</v>
      </c>
      <c r="U209" s="86"/>
      <c r="V209" s="86">
        <v>0</v>
      </c>
      <c r="W209" s="86">
        <v>5.2083333333333336E-7</v>
      </c>
      <c r="X209" s="86">
        <v>5.2083333333333336E-7</v>
      </c>
      <c r="Y209" s="86">
        <v>0</v>
      </c>
      <c r="Z209" s="90" t="s">
        <v>2335</v>
      </c>
      <c r="AC209" s="89">
        <v>46296.901828703703</v>
      </c>
      <c r="AD209" s="86" t="s">
        <v>2495</v>
      </c>
      <c r="AE209" s="86" t="s">
        <v>2601</v>
      </c>
      <c r="AF209" s="86">
        <v>0.16334265123571015</v>
      </c>
      <c r="AG209" s="86" t="s">
        <v>263</v>
      </c>
      <c r="AH209" s="90" t="s">
        <v>2602</v>
      </c>
    </row>
    <row r="210" spans="1:34" ht="15" customHeight="1" x14ac:dyDescent="0.25">
      <c r="A210" s="89">
        <v>46296.901828703703</v>
      </c>
      <c r="B210" s="86">
        <v>1</v>
      </c>
      <c r="C210" s="86" t="s">
        <v>291</v>
      </c>
      <c r="D210" s="86" t="s">
        <v>620</v>
      </c>
      <c r="E210" s="86" t="s">
        <v>2388</v>
      </c>
      <c r="F210" s="86" t="s">
        <v>164</v>
      </c>
      <c r="G210" s="92">
        <v>-2.1242539761674861E-4</v>
      </c>
      <c r="H210" s="86">
        <v>-6.9038254225443296</v>
      </c>
      <c r="I210" s="90" t="s">
        <v>302</v>
      </c>
      <c r="L210" s="89">
        <v>46296.901828703703</v>
      </c>
      <c r="M210" s="86" t="s">
        <v>2388</v>
      </c>
      <c r="N210" s="86" t="s">
        <v>164</v>
      </c>
      <c r="O210" s="86">
        <v>0.27500000000000002</v>
      </c>
      <c r="P210" s="86">
        <v>0.22500000000000001</v>
      </c>
      <c r="Q210" s="86">
        <v>2.5000000000000001E-3</v>
      </c>
      <c r="R210" s="86" t="s">
        <v>535</v>
      </c>
      <c r="S210" s="86">
        <v>0.05</v>
      </c>
      <c r="T210" s="86">
        <v>0.05</v>
      </c>
      <c r="U210" s="86"/>
      <c r="V210" s="86">
        <v>0</v>
      </c>
      <c r="W210" s="86">
        <v>5.2083333333333336E-7</v>
      </c>
      <c r="X210" s="86">
        <v>5.2083333333333336E-7</v>
      </c>
      <c r="Y210" s="86">
        <v>0</v>
      </c>
      <c r="Z210" s="90" t="s">
        <v>2335</v>
      </c>
      <c r="AC210" s="89">
        <v>46296.901828703703</v>
      </c>
      <c r="AD210" s="86" t="s">
        <v>2495</v>
      </c>
      <c r="AE210" s="86" t="s">
        <v>2603</v>
      </c>
      <c r="AF210" s="86">
        <v>0.4402967249062581</v>
      </c>
      <c r="AG210" s="86" t="s">
        <v>2555</v>
      </c>
      <c r="AH210" s="90" t="s">
        <v>2604</v>
      </c>
    </row>
    <row r="211" spans="1:34" ht="15" customHeight="1" x14ac:dyDescent="0.25">
      <c r="A211" s="89">
        <v>46296.901828703703</v>
      </c>
      <c r="B211" s="86">
        <v>1</v>
      </c>
      <c r="C211" s="86" t="s">
        <v>291</v>
      </c>
      <c r="D211" s="86" t="s">
        <v>620</v>
      </c>
      <c r="E211" s="86" t="s">
        <v>2389</v>
      </c>
      <c r="F211" s="86" t="s">
        <v>164</v>
      </c>
      <c r="G211" s="92">
        <v>-2.4126249752827066E-6</v>
      </c>
      <c r="H211" s="86">
        <v>-7.8410311696688481E-2</v>
      </c>
      <c r="I211" s="90" t="s">
        <v>302</v>
      </c>
      <c r="L211" s="89">
        <v>46296.901828703703</v>
      </c>
      <c r="M211" s="86" t="s">
        <v>2389</v>
      </c>
      <c r="N211" s="86" t="s">
        <v>164</v>
      </c>
      <c r="O211" s="86">
        <v>0.32500000000000001</v>
      </c>
      <c r="P211" s="86">
        <v>0.22500000000000001</v>
      </c>
      <c r="Q211" s="86">
        <v>2.5000000000000001E-3</v>
      </c>
      <c r="R211" s="86" t="s">
        <v>535</v>
      </c>
      <c r="S211" s="86">
        <v>0.05</v>
      </c>
      <c r="T211" s="86">
        <v>0.05</v>
      </c>
      <c r="U211" s="86"/>
      <c r="V211" s="86">
        <v>0</v>
      </c>
      <c r="W211" s="86">
        <v>5.2083333333333336E-7</v>
      </c>
      <c r="X211" s="86">
        <v>5.2083333333333336E-7</v>
      </c>
      <c r="Y211" s="86">
        <v>0</v>
      </c>
      <c r="Z211" s="90" t="s">
        <v>2335</v>
      </c>
      <c r="AC211" s="89">
        <v>46296.901828703703</v>
      </c>
      <c r="AD211" s="86" t="s">
        <v>2495</v>
      </c>
      <c r="AE211" s="86" t="s">
        <v>2605</v>
      </c>
      <c r="AF211" s="86">
        <v>2.5742590097404837E-2</v>
      </c>
      <c r="AG211" s="86" t="s">
        <v>2538</v>
      </c>
      <c r="AH211" s="90" t="s">
        <v>2606</v>
      </c>
    </row>
    <row r="212" spans="1:34" ht="15" customHeight="1" x14ac:dyDescent="0.25">
      <c r="A212" s="89">
        <v>46296.901828703703</v>
      </c>
      <c r="B212" s="86">
        <v>1</v>
      </c>
      <c r="C212" s="86" t="s">
        <v>291</v>
      </c>
      <c r="D212" s="86" t="s">
        <v>620</v>
      </c>
      <c r="E212" s="86" t="s">
        <v>2390</v>
      </c>
      <c r="F212" s="86" t="s">
        <v>164</v>
      </c>
      <c r="G212" s="92">
        <v>2.0760014766618319E-4</v>
      </c>
      <c r="H212" s="86">
        <v>0</v>
      </c>
      <c r="I212" s="90" t="s">
        <v>2490</v>
      </c>
      <c r="L212" s="89">
        <v>46296.901828703703</v>
      </c>
      <c r="M212" s="86" t="s">
        <v>2390</v>
      </c>
      <c r="N212" s="86" t="s">
        <v>164</v>
      </c>
      <c r="O212" s="86">
        <v>0.375</v>
      </c>
      <c r="P212" s="86">
        <v>0.22500000000000001</v>
      </c>
      <c r="Q212" s="86">
        <v>2.5000000000000001E-3</v>
      </c>
      <c r="R212" s="86" t="s">
        <v>535</v>
      </c>
      <c r="S212" s="86">
        <v>0.05</v>
      </c>
      <c r="T212" s="86">
        <v>0.05</v>
      </c>
      <c r="U212" s="86"/>
      <c r="V212" s="86">
        <v>0</v>
      </c>
      <c r="W212" s="86">
        <v>5.2083333333333336E-7</v>
      </c>
      <c r="X212" s="86">
        <v>5.2083333333333336E-7</v>
      </c>
      <c r="Y212" s="86">
        <v>0</v>
      </c>
      <c r="Z212" s="90" t="s">
        <v>2335</v>
      </c>
      <c r="AC212" s="89">
        <v>46296.901828703703</v>
      </c>
      <c r="AD212" s="86" t="s">
        <v>2495</v>
      </c>
      <c r="AE212" s="86" t="s">
        <v>2607</v>
      </c>
      <c r="AF212" s="86">
        <v>7.4431350319364188E-3</v>
      </c>
      <c r="AG212" s="86" t="s">
        <v>2538</v>
      </c>
      <c r="AH212" s="90" t="s">
        <v>2608</v>
      </c>
    </row>
    <row r="213" spans="1:34" ht="15" customHeight="1" x14ac:dyDescent="0.25">
      <c r="A213" s="89">
        <v>46296.901828703703</v>
      </c>
      <c r="B213" s="86">
        <v>1</v>
      </c>
      <c r="C213" s="86" t="s">
        <v>291</v>
      </c>
      <c r="D213" s="86" t="s">
        <v>620</v>
      </c>
      <c r="E213" s="86" t="s">
        <v>2391</v>
      </c>
      <c r="F213" s="86" t="s">
        <v>164</v>
      </c>
      <c r="G213" s="92">
        <v>4.1761292030764908E-4</v>
      </c>
      <c r="H213" s="86">
        <v>0</v>
      </c>
      <c r="I213" s="90" t="s">
        <v>2490</v>
      </c>
      <c r="L213" s="89">
        <v>46296.901828703703</v>
      </c>
      <c r="M213" s="86" t="s">
        <v>2391</v>
      </c>
      <c r="N213" s="86" t="s">
        <v>164</v>
      </c>
      <c r="O213" s="86">
        <v>0.42499999999999999</v>
      </c>
      <c r="P213" s="86">
        <v>0.22500000000000001</v>
      </c>
      <c r="Q213" s="86">
        <v>2.5000000000000001E-3</v>
      </c>
      <c r="R213" s="86" t="s">
        <v>535</v>
      </c>
      <c r="S213" s="86">
        <v>0.05</v>
      </c>
      <c r="T213" s="86">
        <v>0.05</v>
      </c>
      <c r="U213" s="86"/>
      <c r="V213" s="86">
        <v>0</v>
      </c>
      <c r="W213" s="86">
        <v>5.2083333333333336E-7</v>
      </c>
      <c r="X213" s="86">
        <v>5.2083333333333336E-7</v>
      </c>
      <c r="Y213" s="86">
        <v>0</v>
      </c>
      <c r="Z213" s="90" t="s">
        <v>2335</v>
      </c>
      <c r="AC213" s="89">
        <v>46296.901828703703</v>
      </c>
      <c r="AD213" s="86" t="s">
        <v>2495</v>
      </c>
      <c r="AE213" s="86" t="s">
        <v>2609</v>
      </c>
      <c r="AF213" s="86">
        <v>0.25256463025489023</v>
      </c>
      <c r="AG213" s="86" t="s">
        <v>263</v>
      </c>
      <c r="AH213" s="90" t="s">
        <v>2610</v>
      </c>
    </row>
    <row r="214" spans="1:34" ht="15" customHeight="1" x14ac:dyDescent="0.25">
      <c r="A214" s="89">
        <v>46296.901828703703</v>
      </c>
      <c r="B214" s="86">
        <v>1</v>
      </c>
      <c r="C214" s="86" t="s">
        <v>291</v>
      </c>
      <c r="D214" s="86" t="s">
        <v>620</v>
      </c>
      <c r="E214" s="86" t="s">
        <v>2392</v>
      </c>
      <c r="F214" s="86" t="s">
        <v>164</v>
      </c>
      <c r="G214" s="92">
        <v>6.2762569294911501E-4</v>
      </c>
      <c r="H214" s="86">
        <v>0</v>
      </c>
      <c r="I214" s="90" t="s">
        <v>2490</v>
      </c>
      <c r="L214" s="89">
        <v>46296.901828703703</v>
      </c>
      <c r="M214" s="86" t="s">
        <v>2392</v>
      </c>
      <c r="N214" s="86" t="s">
        <v>164</v>
      </c>
      <c r="O214" s="86">
        <v>0.47499999999999998</v>
      </c>
      <c r="P214" s="86">
        <v>0.22500000000000001</v>
      </c>
      <c r="Q214" s="86">
        <v>2.5000000000000001E-3</v>
      </c>
      <c r="R214" s="86" t="s">
        <v>535</v>
      </c>
      <c r="S214" s="86">
        <v>0.05</v>
      </c>
      <c r="T214" s="86">
        <v>0.05</v>
      </c>
      <c r="U214" s="86"/>
      <c r="V214" s="86">
        <v>0</v>
      </c>
      <c r="W214" s="86">
        <v>5.2083333333333336E-7</v>
      </c>
      <c r="X214" s="86">
        <v>5.2083333333333336E-7</v>
      </c>
      <c r="Y214" s="86">
        <v>0</v>
      </c>
      <c r="Z214" s="90" t="s">
        <v>2335</v>
      </c>
      <c r="AC214" s="89">
        <v>46296.901828703703</v>
      </c>
      <c r="AD214" s="86" t="s">
        <v>2495</v>
      </c>
      <c r="AE214" s="86" t="s">
        <v>2611</v>
      </c>
      <c r="AF214" s="86">
        <v>0.13580768903365595</v>
      </c>
      <c r="AG214" s="86" t="s">
        <v>263</v>
      </c>
      <c r="AH214" s="90" t="s">
        <v>2612</v>
      </c>
    </row>
    <row r="215" spans="1:34" ht="15" customHeight="1" x14ac:dyDescent="0.25">
      <c r="A215" s="89">
        <v>46296.901828703703</v>
      </c>
      <c r="B215" s="86">
        <v>1</v>
      </c>
      <c r="C215" s="86" t="s">
        <v>291</v>
      </c>
      <c r="D215" s="86" t="s">
        <v>620</v>
      </c>
      <c r="E215" s="86" t="s">
        <v>2393</v>
      </c>
      <c r="F215" s="86" t="s">
        <v>164</v>
      </c>
      <c r="G215" s="92">
        <v>8.3763846559058088E-4</v>
      </c>
      <c r="H215" s="86">
        <v>0</v>
      </c>
      <c r="I215" s="90" t="s">
        <v>2490</v>
      </c>
      <c r="L215" s="89">
        <v>46296.901828703703</v>
      </c>
      <c r="M215" s="86" t="s">
        <v>2393</v>
      </c>
      <c r="N215" s="86" t="s">
        <v>164</v>
      </c>
      <c r="O215" s="86">
        <v>0.52500000000000002</v>
      </c>
      <c r="P215" s="86">
        <v>0.22500000000000001</v>
      </c>
      <c r="Q215" s="86">
        <v>2.5000000000000001E-3</v>
      </c>
      <c r="R215" s="86" t="s">
        <v>535</v>
      </c>
      <c r="S215" s="86">
        <v>0.05</v>
      </c>
      <c r="T215" s="86">
        <v>0.05</v>
      </c>
      <c r="U215" s="86"/>
      <c r="V215" s="86">
        <v>0</v>
      </c>
      <c r="W215" s="86">
        <v>5.2083333333333336E-7</v>
      </c>
      <c r="X215" s="86">
        <v>5.2083333333333336E-7</v>
      </c>
      <c r="Y215" s="86">
        <v>0</v>
      </c>
      <c r="Z215" s="90" t="s">
        <v>2335</v>
      </c>
      <c r="AC215" s="89">
        <v>46296.901828703703</v>
      </c>
      <c r="AD215" s="86" t="s">
        <v>2495</v>
      </c>
      <c r="AE215" s="86" t="s">
        <v>2613</v>
      </c>
      <c r="AF215" s="86">
        <v>6.7117426996488774E-2</v>
      </c>
      <c r="AG215" s="86" t="s">
        <v>263</v>
      </c>
      <c r="AH215" s="90" t="s">
        <v>2614</v>
      </c>
    </row>
    <row r="216" spans="1:34" ht="15" customHeight="1" x14ac:dyDescent="0.25">
      <c r="A216" s="89">
        <v>46296.901828703703</v>
      </c>
      <c r="B216" s="86">
        <v>1</v>
      </c>
      <c r="C216" s="86" t="s">
        <v>291</v>
      </c>
      <c r="D216" s="86" t="s">
        <v>620</v>
      </c>
      <c r="E216" s="86" t="s">
        <v>2394</v>
      </c>
      <c r="F216" s="86" t="s">
        <v>164</v>
      </c>
      <c r="G216" s="92">
        <v>1.0476512382320469E-3</v>
      </c>
      <c r="H216" s="86">
        <v>0</v>
      </c>
      <c r="I216" s="90" t="s">
        <v>2490</v>
      </c>
      <c r="L216" s="89">
        <v>46296.901828703703</v>
      </c>
      <c r="M216" s="86" t="s">
        <v>2394</v>
      </c>
      <c r="N216" s="86" t="s">
        <v>164</v>
      </c>
      <c r="O216" s="86">
        <v>0.57499999999999996</v>
      </c>
      <c r="P216" s="86">
        <v>0.22500000000000001</v>
      </c>
      <c r="Q216" s="86">
        <v>2.5000000000000001E-3</v>
      </c>
      <c r="R216" s="86" t="s">
        <v>535</v>
      </c>
      <c r="S216" s="86">
        <v>0.05</v>
      </c>
      <c r="T216" s="86">
        <v>0.05</v>
      </c>
      <c r="U216" s="86"/>
      <c r="V216" s="86">
        <v>0</v>
      </c>
      <c r="W216" s="86">
        <v>5.2083333333333336E-7</v>
      </c>
      <c r="X216" s="86">
        <v>5.2083333333333336E-7</v>
      </c>
      <c r="Y216" s="86">
        <v>0</v>
      </c>
      <c r="Z216" s="90" t="s">
        <v>2335</v>
      </c>
      <c r="AC216" s="89">
        <v>46296.901828703703</v>
      </c>
      <c r="AD216" s="86" t="s">
        <v>2495</v>
      </c>
      <c r="AE216" s="86" t="s">
        <v>2615</v>
      </c>
      <c r="AF216" s="86">
        <v>5.8321272995597834E-2</v>
      </c>
      <c r="AG216" s="86" t="s">
        <v>263</v>
      </c>
      <c r="AH216" s="90" t="s">
        <v>2616</v>
      </c>
    </row>
    <row r="217" spans="1:34" ht="15" customHeight="1" x14ac:dyDescent="0.25">
      <c r="A217" s="89">
        <v>46296.901828703703</v>
      </c>
      <c r="B217" s="86">
        <v>1</v>
      </c>
      <c r="C217" s="86" t="s">
        <v>291</v>
      </c>
      <c r="D217" s="86" t="s">
        <v>620</v>
      </c>
      <c r="E217" s="86" t="s">
        <v>2395</v>
      </c>
      <c r="F217" s="86" t="s">
        <v>164</v>
      </c>
      <c r="G217" s="92">
        <v>-7.0311157603006726E-4</v>
      </c>
      <c r="H217" s="86">
        <v>-10.808383888151857</v>
      </c>
      <c r="I217" s="90" t="s">
        <v>302</v>
      </c>
      <c r="L217" s="89">
        <v>46296.901828703703</v>
      </c>
      <c r="M217" s="86" t="s">
        <v>2395</v>
      </c>
      <c r="N217" s="86" t="s">
        <v>164</v>
      </c>
      <c r="O217" s="86">
        <v>2.5000000000000001E-2</v>
      </c>
      <c r="P217" s="86">
        <v>0.27500000000000002</v>
      </c>
      <c r="Q217" s="86">
        <v>2.5000000000000001E-3</v>
      </c>
      <c r="R217" s="86" t="s">
        <v>535</v>
      </c>
      <c r="S217" s="86">
        <v>0.05</v>
      </c>
      <c r="T217" s="86">
        <v>0.05</v>
      </c>
      <c r="U217" s="86"/>
      <c r="V217" s="86">
        <v>0</v>
      </c>
      <c r="W217" s="86">
        <v>5.2083333333333336E-7</v>
      </c>
      <c r="X217" s="86">
        <v>5.2083333333333336E-7</v>
      </c>
      <c r="Y217" s="86">
        <v>0</v>
      </c>
      <c r="Z217" s="90" t="s">
        <v>2335</v>
      </c>
      <c r="AC217" s="89">
        <v>46296.901828703703</v>
      </c>
      <c r="AD217" s="86" t="s">
        <v>2495</v>
      </c>
      <c r="AE217" s="86" t="s">
        <v>2617</v>
      </c>
      <c r="AF217" s="86">
        <v>9.5896020403913096E-2</v>
      </c>
      <c r="AG217" s="86" t="s">
        <v>263</v>
      </c>
      <c r="AH217" s="90" t="s">
        <v>2618</v>
      </c>
    </row>
    <row r="218" spans="1:34" ht="15" customHeight="1" x14ac:dyDescent="0.25">
      <c r="A218" s="89">
        <v>46296.901828703703</v>
      </c>
      <c r="B218" s="86">
        <v>1</v>
      </c>
      <c r="C218" s="86" t="s">
        <v>291</v>
      </c>
      <c r="D218" s="86" t="s">
        <v>620</v>
      </c>
      <c r="E218" s="86" t="s">
        <v>2396</v>
      </c>
      <c r="F218" s="86" t="s">
        <v>164</v>
      </c>
      <c r="G218" s="92">
        <v>-4.9309880338860128E-4</v>
      </c>
      <c r="H218" s="86">
        <v>-10.048642888380666</v>
      </c>
      <c r="I218" s="90" t="s">
        <v>302</v>
      </c>
      <c r="L218" s="89">
        <v>46296.901828703703</v>
      </c>
      <c r="M218" s="86" t="s">
        <v>2396</v>
      </c>
      <c r="N218" s="86" t="s">
        <v>164</v>
      </c>
      <c r="O218" s="86">
        <v>7.4999999999999997E-2</v>
      </c>
      <c r="P218" s="86">
        <v>0.27500000000000002</v>
      </c>
      <c r="Q218" s="86">
        <v>2.5000000000000001E-3</v>
      </c>
      <c r="R218" s="86" t="s">
        <v>535</v>
      </c>
      <c r="S218" s="86">
        <v>0.05</v>
      </c>
      <c r="T218" s="86">
        <v>0.05</v>
      </c>
      <c r="U218" s="86"/>
      <c r="V218" s="86">
        <v>0</v>
      </c>
      <c r="W218" s="86">
        <v>5.2083333333333336E-7</v>
      </c>
      <c r="X218" s="86">
        <v>5.2083333333333336E-7</v>
      </c>
      <c r="Y218" s="86">
        <v>0</v>
      </c>
      <c r="Z218" s="90" t="s">
        <v>2335</v>
      </c>
      <c r="AC218" s="89">
        <v>46296.901828703703</v>
      </c>
      <c r="AD218" s="86" t="s">
        <v>2495</v>
      </c>
      <c r="AE218" s="86" t="s">
        <v>2619</v>
      </c>
      <c r="AF218" s="86">
        <v>8.7492584479256744E-2</v>
      </c>
      <c r="AG218" s="86" t="s">
        <v>263</v>
      </c>
      <c r="AH218" s="90" t="s">
        <v>2620</v>
      </c>
    </row>
    <row r="219" spans="1:34" ht="15" customHeight="1" x14ac:dyDescent="0.25">
      <c r="A219" s="89">
        <v>46296.901828703703</v>
      </c>
      <c r="B219" s="86">
        <v>1</v>
      </c>
      <c r="C219" s="86" t="s">
        <v>291</v>
      </c>
      <c r="D219" s="86" t="s">
        <v>620</v>
      </c>
      <c r="E219" s="86" t="s">
        <v>2397</v>
      </c>
      <c r="F219" s="86" t="s">
        <v>164</v>
      </c>
      <c r="G219" s="92">
        <v>-2.8308603074713541E-4</v>
      </c>
      <c r="H219" s="86">
        <v>-9.2002959992819004</v>
      </c>
      <c r="I219" s="90" t="s">
        <v>302</v>
      </c>
      <c r="L219" s="89">
        <v>46296.901828703703</v>
      </c>
      <c r="M219" s="86" t="s">
        <v>2397</v>
      </c>
      <c r="N219" s="86" t="s">
        <v>164</v>
      </c>
      <c r="O219" s="86">
        <v>0.125</v>
      </c>
      <c r="P219" s="86">
        <v>0.27500000000000002</v>
      </c>
      <c r="Q219" s="86">
        <v>2.5000000000000001E-3</v>
      </c>
      <c r="R219" s="86" t="s">
        <v>535</v>
      </c>
      <c r="S219" s="86">
        <v>0.05</v>
      </c>
      <c r="T219" s="86">
        <v>0.05</v>
      </c>
      <c r="U219" s="86"/>
      <c r="V219" s="86">
        <v>0</v>
      </c>
      <c r="W219" s="86">
        <v>5.2083333333333336E-7</v>
      </c>
      <c r="X219" s="86">
        <v>5.2083333333333336E-7</v>
      </c>
      <c r="Y219" s="86">
        <v>0</v>
      </c>
      <c r="Z219" s="90" t="s">
        <v>2335</v>
      </c>
      <c r="AC219" s="89">
        <v>46296.901828703703</v>
      </c>
      <c r="AD219" s="86" t="s">
        <v>2495</v>
      </c>
      <c r="AE219" s="86" t="s">
        <v>2621</v>
      </c>
      <c r="AF219" s="86">
        <v>5.5795082953887867E-2</v>
      </c>
      <c r="AG219" s="86" t="s">
        <v>263</v>
      </c>
      <c r="AH219" s="90" t="s">
        <v>2622</v>
      </c>
    </row>
    <row r="220" spans="1:34" ht="15" customHeight="1" x14ac:dyDescent="0.25">
      <c r="A220" s="89">
        <v>46296.901828703703</v>
      </c>
      <c r="B220" s="86">
        <v>1</v>
      </c>
      <c r="C220" s="86" t="s">
        <v>291</v>
      </c>
      <c r="D220" s="86" t="s">
        <v>620</v>
      </c>
      <c r="E220" s="86" t="s">
        <v>2398</v>
      </c>
      <c r="F220" s="86" t="s">
        <v>164</v>
      </c>
      <c r="G220" s="92">
        <v>-7.3073258105669497E-5</v>
      </c>
      <c r="H220" s="86">
        <v>-2.3748808884342587</v>
      </c>
      <c r="I220" s="90" t="s">
        <v>302</v>
      </c>
      <c r="L220" s="89">
        <v>46296.901828703703</v>
      </c>
      <c r="M220" s="86" t="s">
        <v>2398</v>
      </c>
      <c r="N220" s="86" t="s">
        <v>164</v>
      </c>
      <c r="O220" s="86">
        <v>0.17499999999999999</v>
      </c>
      <c r="P220" s="86">
        <v>0.27500000000000002</v>
      </c>
      <c r="Q220" s="86">
        <v>2.5000000000000001E-3</v>
      </c>
      <c r="R220" s="86" t="s">
        <v>535</v>
      </c>
      <c r="S220" s="86">
        <v>0.05</v>
      </c>
      <c r="T220" s="86">
        <v>0.05</v>
      </c>
      <c r="U220" s="86"/>
      <c r="V220" s="86">
        <v>0</v>
      </c>
      <c r="W220" s="86">
        <v>5.2083333333333336E-7</v>
      </c>
      <c r="X220" s="86">
        <v>5.2083333333333336E-7</v>
      </c>
      <c r="Y220" s="86">
        <v>0</v>
      </c>
      <c r="Z220" s="90" t="s">
        <v>2335</v>
      </c>
      <c r="AC220" s="89">
        <v>46296.901828703703</v>
      </c>
      <c r="AD220" s="86" t="s">
        <v>2495</v>
      </c>
      <c r="AE220" s="86" t="s">
        <v>2623</v>
      </c>
      <c r="AF220" s="86">
        <v>5.7859913993708129E-2</v>
      </c>
      <c r="AG220" s="86" t="s">
        <v>263</v>
      </c>
      <c r="AH220" s="90" t="s">
        <v>2624</v>
      </c>
    </row>
    <row r="221" spans="1:34" ht="15" customHeight="1" x14ac:dyDescent="0.25">
      <c r="A221" s="89">
        <v>46296.901828703703</v>
      </c>
      <c r="B221" s="86">
        <v>1</v>
      </c>
      <c r="C221" s="86" t="s">
        <v>291</v>
      </c>
      <c r="D221" s="86" t="s">
        <v>620</v>
      </c>
      <c r="E221" s="86" t="s">
        <v>2399</v>
      </c>
      <c r="F221" s="86" t="s">
        <v>164</v>
      </c>
      <c r="G221" s="92">
        <v>1.3693951453579641E-4</v>
      </c>
      <c r="H221" s="86">
        <v>0</v>
      </c>
      <c r="I221" s="90" t="s">
        <v>2490</v>
      </c>
      <c r="L221" s="89">
        <v>46296.901828703703</v>
      </c>
      <c r="M221" s="86" t="s">
        <v>2399</v>
      </c>
      <c r="N221" s="86" t="s">
        <v>164</v>
      </c>
      <c r="O221" s="86">
        <v>0.22500000000000001</v>
      </c>
      <c r="P221" s="86">
        <v>0.27500000000000002</v>
      </c>
      <c r="Q221" s="86">
        <v>2.5000000000000001E-3</v>
      </c>
      <c r="R221" s="86" t="s">
        <v>535</v>
      </c>
      <c r="S221" s="86">
        <v>0.05</v>
      </c>
      <c r="T221" s="86">
        <v>0.05</v>
      </c>
      <c r="U221" s="86"/>
      <c r="V221" s="86">
        <v>0</v>
      </c>
      <c r="W221" s="86">
        <v>5.2083333333333336E-7</v>
      </c>
      <c r="X221" s="86">
        <v>5.2083333333333336E-7</v>
      </c>
      <c r="Y221" s="86">
        <v>0</v>
      </c>
      <c r="Z221" s="90" t="s">
        <v>2335</v>
      </c>
      <c r="AC221" s="89">
        <v>46296.901828703703</v>
      </c>
      <c r="AD221" s="86" t="s">
        <v>2495</v>
      </c>
      <c r="AE221" s="86" t="s">
        <v>2625</v>
      </c>
      <c r="AF221" s="86">
        <v>0.14100121678544014</v>
      </c>
      <c r="AG221" s="86" t="s">
        <v>263</v>
      </c>
      <c r="AH221" s="90" t="s">
        <v>2626</v>
      </c>
    </row>
    <row r="222" spans="1:34" ht="15" customHeight="1" x14ac:dyDescent="0.25">
      <c r="A222" s="89">
        <v>46296.901828703703</v>
      </c>
      <c r="B222" s="86">
        <v>1</v>
      </c>
      <c r="C222" s="86" t="s">
        <v>291</v>
      </c>
      <c r="D222" s="86" t="s">
        <v>620</v>
      </c>
      <c r="E222" s="86" t="s">
        <v>2400</v>
      </c>
      <c r="F222" s="86" t="s">
        <v>164</v>
      </c>
      <c r="G222" s="92">
        <v>-1.4373389123605628E-4</v>
      </c>
      <c r="H222" s="86">
        <v>-4.6713514651718295</v>
      </c>
      <c r="I222" s="90" t="s">
        <v>302</v>
      </c>
      <c r="L222" s="89">
        <v>46296.901828703703</v>
      </c>
      <c r="M222" s="86" t="s">
        <v>2400</v>
      </c>
      <c r="N222" s="86" t="s">
        <v>164</v>
      </c>
      <c r="O222" s="86">
        <v>2.5000000000000001E-2</v>
      </c>
      <c r="P222" s="86">
        <v>0.32500000000000001</v>
      </c>
      <c r="Q222" s="86">
        <v>2.5000000000000001E-3</v>
      </c>
      <c r="R222" s="86" t="s">
        <v>535</v>
      </c>
      <c r="S222" s="86">
        <v>0.05</v>
      </c>
      <c r="T222" s="86">
        <v>0.05</v>
      </c>
      <c r="U222" s="86"/>
      <c r="V222" s="86">
        <v>0</v>
      </c>
      <c r="W222" s="86">
        <v>5.2083333333333336E-7</v>
      </c>
      <c r="X222" s="86">
        <v>5.2083333333333336E-7</v>
      </c>
      <c r="Y222" s="86">
        <v>0</v>
      </c>
      <c r="Z222" s="90" t="s">
        <v>2335</v>
      </c>
      <c r="AC222" s="89">
        <v>46296.901828703703</v>
      </c>
      <c r="AD222" s="86" t="s">
        <v>2495</v>
      </c>
      <c r="AE222" s="86" t="s">
        <v>2627</v>
      </c>
      <c r="AF222" s="86">
        <v>0.12103572048568036</v>
      </c>
      <c r="AG222" s="86" t="s">
        <v>263</v>
      </c>
      <c r="AH222" s="90" t="s">
        <v>2628</v>
      </c>
    </row>
    <row r="223" spans="1:34" ht="15" customHeight="1" x14ac:dyDescent="0.25">
      <c r="A223" s="89">
        <v>46296.901828703703</v>
      </c>
      <c r="B223" s="86">
        <v>1</v>
      </c>
      <c r="C223" s="86" t="s">
        <v>291</v>
      </c>
      <c r="D223" s="86" t="s">
        <v>620</v>
      </c>
      <c r="E223" s="86" t="s">
        <v>2401</v>
      </c>
      <c r="F223" s="86" t="s">
        <v>164</v>
      </c>
      <c r="G223" s="92">
        <v>6.6278881405409614E-5</v>
      </c>
      <c r="H223" s="86">
        <v>0</v>
      </c>
      <c r="I223" s="90" t="s">
        <v>2490</v>
      </c>
      <c r="L223" s="89">
        <v>46296.901828703703</v>
      </c>
      <c r="M223" s="86" t="s">
        <v>2401</v>
      </c>
      <c r="N223" s="86" t="s">
        <v>164</v>
      </c>
      <c r="O223" s="86">
        <v>7.4999999999999997E-2</v>
      </c>
      <c r="P223" s="86">
        <v>0.32500000000000001</v>
      </c>
      <c r="Q223" s="86">
        <v>2.5000000000000001E-3</v>
      </c>
      <c r="R223" s="86" t="s">
        <v>535</v>
      </c>
      <c r="S223" s="86">
        <v>0.05</v>
      </c>
      <c r="T223" s="86">
        <v>0.05</v>
      </c>
      <c r="U223" s="86"/>
      <c r="V223" s="86">
        <v>0</v>
      </c>
      <c r="W223" s="86">
        <v>5.2083333333333336E-7</v>
      </c>
      <c r="X223" s="86">
        <v>5.2083333333333336E-7</v>
      </c>
      <c r="Y223" s="86">
        <v>0</v>
      </c>
      <c r="Z223" s="90" t="s">
        <v>2335</v>
      </c>
      <c r="AC223" s="89">
        <v>46296.901828703703</v>
      </c>
      <c r="AD223" s="86" t="s">
        <v>2495</v>
      </c>
      <c r="AE223" s="86" t="s">
        <v>2629</v>
      </c>
      <c r="AF223" s="86">
        <v>7.8326734403240525</v>
      </c>
      <c r="AG223" s="86" t="s">
        <v>2630</v>
      </c>
      <c r="AH223" s="90" t="s">
        <v>2631</v>
      </c>
    </row>
    <row r="224" spans="1:34" ht="15" customHeight="1" x14ac:dyDescent="0.25">
      <c r="A224" s="89">
        <v>46296.901828703703</v>
      </c>
      <c r="B224" s="86">
        <v>1</v>
      </c>
      <c r="C224" s="86" t="s">
        <v>291</v>
      </c>
      <c r="D224" s="86" t="s">
        <v>620</v>
      </c>
      <c r="E224" s="86" t="s">
        <v>2402</v>
      </c>
      <c r="F224" s="86" t="s">
        <v>164</v>
      </c>
      <c r="G224" s="92">
        <v>2.7629165404687554E-4</v>
      </c>
      <c r="H224" s="86">
        <v>0</v>
      </c>
      <c r="I224" s="90" t="s">
        <v>2490</v>
      </c>
      <c r="L224" s="89">
        <v>46296.901828703703</v>
      </c>
      <c r="M224" s="86" t="s">
        <v>2402</v>
      </c>
      <c r="N224" s="86" t="s">
        <v>164</v>
      </c>
      <c r="O224" s="86">
        <v>0.125</v>
      </c>
      <c r="P224" s="86">
        <v>0.32500000000000001</v>
      </c>
      <c r="Q224" s="86">
        <v>2.5000000000000001E-3</v>
      </c>
      <c r="R224" s="86" t="s">
        <v>535</v>
      </c>
      <c r="S224" s="86">
        <v>0.05</v>
      </c>
      <c r="T224" s="86">
        <v>0.05</v>
      </c>
      <c r="U224" s="86"/>
      <c r="V224" s="86">
        <v>0</v>
      </c>
      <c r="W224" s="86">
        <v>5.2083333333333336E-7</v>
      </c>
      <c r="X224" s="86">
        <v>5.2083333333333336E-7</v>
      </c>
      <c r="Y224" s="86">
        <v>0</v>
      </c>
      <c r="Z224" s="90" t="s">
        <v>2335</v>
      </c>
      <c r="AC224" s="89">
        <v>46296.901828703703</v>
      </c>
      <c r="AD224" s="86" t="s">
        <v>2495</v>
      </c>
      <c r="AE224" s="86" t="s">
        <v>2632</v>
      </c>
      <c r="AF224" s="86">
        <v>63.350121447538683</v>
      </c>
      <c r="AG224" s="86" t="s">
        <v>9</v>
      </c>
      <c r="AH224" s="90" t="s">
        <v>2633</v>
      </c>
    </row>
    <row r="225" spans="1:34" ht="15" customHeight="1" x14ac:dyDescent="0.25">
      <c r="A225" s="89">
        <v>46296.901828703703</v>
      </c>
      <c r="B225" s="86">
        <v>1</v>
      </c>
      <c r="C225" s="86" t="s">
        <v>291</v>
      </c>
      <c r="D225" s="86" t="s">
        <v>620</v>
      </c>
      <c r="E225" s="86" t="s">
        <v>2403</v>
      </c>
      <c r="F225" s="86" t="s">
        <v>164</v>
      </c>
      <c r="G225" s="92">
        <v>4.8630442668834141E-4</v>
      </c>
      <c r="H225" s="86">
        <v>0</v>
      </c>
      <c r="I225" s="90" t="s">
        <v>2490</v>
      </c>
      <c r="L225" s="89">
        <v>46296.901828703703</v>
      </c>
      <c r="M225" s="86" t="s">
        <v>2403</v>
      </c>
      <c r="N225" s="86" t="s">
        <v>164</v>
      </c>
      <c r="O225" s="86">
        <v>0.17499999999999999</v>
      </c>
      <c r="P225" s="86">
        <v>0.32500000000000001</v>
      </c>
      <c r="Q225" s="86">
        <v>2.5000000000000001E-3</v>
      </c>
      <c r="R225" s="86" t="s">
        <v>535</v>
      </c>
      <c r="S225" s="86">
        <v>0.05</v>
      </c>
      <c r="T225" s="86">
        <v>0.05</v>
      </c>
      <c r="U225" s="86"/>
      <c r="V225" s="86">
        <v>0</v>
      </c>
      <c r="W225" s="86">
        <v>5.2083333333333336E-7</v>
      </c>
      <c r="X225" s="86">
        <v>5.2083333333333336E-7</v>
      </c>
      <c r="Y225" s="86">
        <v>0</v>
      </c>
      <c r="Z225" s="90" t="s">
        <v>2335</v>
      </c>
      <c r="AC225" s="89">
        <v>46296.901828703703</v>
      </c>
      <c r="AD225" s="86" t="s">
        <v>2495</v>
      </c>
      <c r="AE225" s="86" t="s">
        <v>2634</v>
      </c>
      <c r="AF225" s="86">
        <v>117.81365336416901</v>
      </c>
      <c r="AG225" s="86" t="s">
        <v>9</v>
      </c>
      <c r="AH225" s="90" t="s">
        <v>2635</v>
      </c>
    </row>
    <row r="226" spans="1:34" ht="15" customHeight="1" x14ac:dyDescent="0.25">
      <c r="A226" s="89">
        <v>46296.901828703703</v>
      </c>
      <c r="B226" s="86">
        <v>1</v>
      </c>
      <c r="C226" s="86" t="s">
        <v>291</v>
      </c>
      <c r="D226" s="86" t="s">
        <v>620</v>
      </c>
      <c r="E226" s="86" t="s">
        <v>2404</v>
      </c>
      <c r="F226" s="86" t="s">
        <v>164</v>
      </c>
      <c r="G226" s="92">
        <v>6.9631719932980733E-4</v>
      </c>
      <c r="H226" s="86">
        <v>0</v>
      </c>
      <c r="I226" s="90" t="s">
        <v>2490</v>
      </c>
      <c r="L226" s="89">
        <v>46296.901828703703</v>
      </c>
      <c r="M226" s="86" t="s">
        <v>2404</v>
      </c>
      <c r="N226" s="86" t="s">
        <v>164</v>
      </c>
      <c r="O226" s="86">
        <v>0.22500000000000001</v>
      </c>
      <c r="P226" s="86">
        <v>0.32500000000000001</v>
      </c>
      <c r="Q226" s="86">
        <v>2.5000000000000001E-3</v>
      </c>
      <c r="R226" s="86" t="s">
        <v>535</v>
      </c>
      <c r="S226" s="86">
        <v>0.05</v>
      </c>
      <c r="T226" s="86">
        <v>0.05</v>
      </c>
      <c r="U226" s="86"/>
      <c r="V226" s="86">
        <v>0</v>
      </c>
      <c r="W226" s="86">
        <v>5.2083333333333336E-7</v>
      </c>
      <c r="X226" s="86">
        <v>5.2083333333333336E-7</v>
      </c>
      <c r="Y226" s="86">
        <v>0</v>
      </c>
      <c r="Z226" s="90" t="s">
        <v>2335</v>
      </c>
      <c r="AC226" s="89">
        <v>46296.901828703703</v>
      </c>
      <c r="AD226" s="86">
        <v>1</v>
      </c>
      <c r="AE226" s="86" t="s">
        <v>2636</v>
      </c>
      <c r="AF226" s="86">
        <v>99.999999999999872</v>
      </c>
      <c r="AG226" s="86" t="s">
        <v>268</v>
      </c>
      <c r="AH226" s="90" t="s">
        <v>2637</v>
      </c>
    </row>
    <row r="227" spans="1:34" ht="15" customHeight="1" x14ac:dyDescent="0.25">
      <c r="A227" s="89">
        <v>46296.901828703703</v>
      </c>
      <c r="B227" s="86">
        <v>1</v>
      </c>
      <c r="C227" s="86" t="s">
        <v>291</v>
      </c>
      <c r="D227" s="86" t="s">
        <v>620</v>
      </c>
      <c r="E227" s="86" t="s">
        <v>2405</v>
      </c>
      <c r="F227" s="86" t="s">
        <v>164</v>
      </c>
      <c r="G227" s="92">
        <v>4.1564379355795464E-4</v>
      </c>
      <c r="H227" s="86">
        <v>0</v>
      </c>
      <c r="I227" s="90" t="s">
        <v>2490</v>
      </c>
      <c r="L227" s="89">
        <v>46296.901828703703</v>
      </c>
      <c r="M227" s="86" t="s">
        <v>2405</v>
      </c>
      <c r="N227" s="86" t="s">
        <v>164</v>
      </c>
      <c r="O227" s="86">
        <v>2.5000000000000001E-2</v>
      </c>
      <c r="P227" s="86">
        <v>0.375</v>
      </c>
      <c r="Q227" s="86">
        <v>2.5000000000000001E-3</v>
      </c>
      <c r="R227" s="86" t="s">
        <v>535</v>
      </c>
      <c r="S227" s="86">
        <v>0.05</v>
      </c>
      <c r="T227" s="86">
        <v>0.05</v>
      </c>
      <c r="U227" s="86"/>
      <c r="V227" s="86">
        <v>0</v>
      </c>
      <c r="W227" s="86">
        <v>5.2083333333333336E-7</v>
      </c>
      <c r="X227" s="86">
        <v>5.2083333333333336E-7</v>
      </c>
      <c r="Y227" s="86">
        <v>0</v>
      </c>
      <c r="Z227" s="90" t="s">
        <v>2335</v>
      </c>
      <c r="AC227" s="89">
        <v>46296.901828703703</v>
      </c>
      <c r="AD227" s="86">
        <v>1</v>
      </c>
      <c r="AE227" s="86" t="s">
        <v>269</v>
      </c>
      <c r="AF227" s="86">
        <v>100</v>
      </c>
      <c r="AG227" s="86" t="s">
        <v>268</v>
      </c>
      <c r="AH227" s="90" t="s">
        <v>2638</v>
      </c>
    </row>
    <row r="228" spans="1:34" ht="15" customHeight="1" x14ac:dyDescent="0.25">
      <c r="A228" s="89">
        <v>46296.901828703703</v>
      </c>
      <c r="B228" s="86">
        <v>1</v>
      </c>
      <c r="C228" s="86" t="s">
        <v>291</v>
      </c>
      <c r="D228" s="86" t="s">
        <v>620</v>
      </c>
      <c r="E228" s="86" t="s">
        <v>2406</v>
      </c>
      <c r="F228" s="86" t="s">
        <v>164</v>
      </c>
      <c r="G228" s="92">
        <v>6.2565656619942051E-4</v>
      </c>
      <c r="H228" s="86">
        <v>0</v>
      </c>
      <c r="I228" s="90" t="s">
        <v>2490</v>
      </c>
      <c r="L228" s="89">
        <v>46296.901828703703</v>
      </c>
      <c r="M228" s="86" t="s">
        <v>2406</v>
      </c>
      <c r="N228" s="86" t="s">
        <v>164</v>
      </c>
      <c r="O228" s="86">
        <v>7.4999999999999997E-2</v>
      </c>
      <c r="P228" s="86">
        <v>0.375</v>
      </c>
      <c r="Q228" s="86">
        <v>2.5000000000000001E-3</v>
      </c>
      <c r="R228" s="86" t="s">
        <v>535</v>
      </c>
      <c r="S228" s="86">
        <v>0.05</v>
      </c>
      <c r="T228" s="86">
        <v>0.05</v>
      </c>
      <c r="U228" s="86"/>
      <c r="V228" s="86">
        <v>0</v>
      </c>
      <c r="W228" s="86">
        <v>5.2083333333333336E-7</v>
      </c>
      <c r="X228" s="86">
        <v>5.2083333333333336E-7</v>
      </c>
      <c r="Y228" s="86">
        <v>0</v>
      </c>
      <c r="Z228" s="90" t="s">
        <v>2335</v>
      </c>
      <c r="AC228" s="89">
        <v>46296.901828703703</v>
      </c>
      <c r="AD228" s="86">
        <v>1</v>
      </c>
      <c r="AE228" s="86" t="s">
        <v>2639</v>
      </c>
      <c r="AF228" s="86">
        <v>63.44812612154567</v>
      </c>
      <c r="AG228" s="86" t="s">
        <v>271</v>
      </c>
      <c r="AH228" s="90" t="s">
        <v>2640</v>
      </c>
    </row>
    <row r="229" spans="1:34" ht="15" customHeight="1" x14ac:dyDescent="0.25">
      <c r="A229" s="89">
        <v>46296.901828703703</v>
      </c>
      <c r="B229" s="86">
        <v>1</v>
      </c>
      <c r="C229" s="86" t="s">
        <v>291</v>
      </c>
      <c r="D229" s="86" t="s">
        <v>620</v>
      </c>
      <c r="E229" s="86" t="s">
        <v>2407</v>
      </c>
      <c r="F229" s="86" t="s">
        <v>164</v>
      </c>
      <c r="G229" s="92">
        <v>8.3566933884088649E-4</v>
      </c>
      <c r="H229" s="86">
        <v>0</v>
      </c>
      <c r="I229" s="90" t="s">
        <v>2490</v>
      </c>
      <c r="L229" s="89">
        <v>46296.901828703703</v>
      </c>
      <c r="M229" s="86" t="s">
        <v>2407</v>
      </c>
      <c r="N229" s="86" t="s">
        <v>164</v>
      </c>
      <c r="O229" s="86">
        <v>0.125</v>
      </c>
      <c r="P229" s="86">
        <v>0.375</v>
      </c>
      <c r="Q229" s="86">
        <v>2.5000000000000001E-3</v>
      </c>
      <c r="R229" s="86" t="s">
        <v>535</v>
      </c>
      <c r="S229" s="86">
        <v>0.05</v>
      </c>
      <c r="T229" s="86">
        <v>0.05</v>
      </c>
      <c r="U229" s="86"/>
      <c r="V229" s="86">
        <v>0</v>
      </c>
      <c r="W229" s="86">
        <v>5.2083333333333336E-7</v>
      </c>
      <c r="X229" s="86">
        <v>5.2083333333333336E-7</v>
      </c>
      <c r="Y229" s="86">
        <v>0</v>
      </c>
      <c r="Z229" s="90" t="s">
        <v>2335</v>
      </c>
      <c r="AC229" s="89">
        <v>46296.901828703703</v>
      </c>
      <c r="AD229" s="86">
        <v>1</v>
      </c>
      <c r="AE229" s="86" t="s">
        <v>2641</v>
      </c>
      <c r="AF229" s="86">
        <v>-8.2990682718316382</v>
      </c>
      <c r="AG229" s="86" t="s">
        <v>271</v>
      </c>
      <c r="AH229" s="90" t="s">
        <v>2642</v>
      </c>
    </row>
    <row r="230" spans="1:34" ht="15" customHeight="1" x14ac:dyDescent="0.25">
      <c r="A230" s="89">
        <v>46296.901828703703</v>
      </c>
      <c r="B230" s="86">
        <v>1</v>
      </c>
      <c r="C230" s="86" t="s">
        <v>291</v>
      </c>
      <c r="D230" s="86" t="s">
        <v>620</v>
      </c>
      <c r="E230" s="86" t="s">
        <v>2408</v>
      </c>
      <c r="F230" s="86" t="s">
        <v>164</v>
      </c>
      <c r="G230" s="92">
        <v>1.0456821114823522E-3</v>
      </c>
      <c r="H230" s="86">
        <v>0</v>
      </c>
      <c r="I230" s="90" t="s">
        <v>2490</v>
      </c>
      <c r="L230" s="89">
        <v>46296.901828703703</v>
      </c>
      <c r="M230" s="86" t="s">
        <v>2408</v>
      </c>
      <c r="N230" s="86" t="s">
        <v>164</v>
      </c>
      <c r="O230" s="86">
        <v>0.17499999999999999</v>
      </c>
      <c r="P230" s="86">
        <v>0.375</v>
      </c>
      <c r="Q230" s="86">
        <v>2.5000000000000001E-3</v>
      </c>
      <c r="R230" s="86" t="s">
        <v>535</v>
      </c>
      <c r="S230" s="86">
        <v>0.05</v>
      </c>
      <c r="T230" s="86">
        <v>0.05</v>
      </c>
      <c r="U230" s="86"/>
      <c r="V230" s="86">
        <v>0</v>
      </c>
      <c r="W230" s="86">
        <v>5.2083333333333336E-7</v>
      </c>
      <c r="X230" s="86">
        <v>5.2083333333333336E-7</v>
      </c>
      <c r="Y230" s="86">
        <v>0</v>
      </c>
      <c r="Z230" s="90" t="s">
        <v>2335</v>
      </c>
      <c r="AC230" s="89">
        <v>46296.901828703703</v>
      </c>
      <c r="AD230" s="86">
        <v>1</v>
      </c>
      <c r="AE230" s="86" t="s">
        <v>2643</v>
      </c>
      <c r="AF230" s="86">
        <v>31.817691338936974</v>
      </c>
      <c r="AG230" s="86" t="s">
        <v>271</v>
      </c>
      <c r="AH230" s="90" t="s">
        <v>2644</v>
      </c>
    </row>
    <row r="231" spans="1:34" ht="15" customHeight="1" x14ac:dyDescent="0.25">
      <c r="A231" s="89">
        <v>46296.901828703703</v>
      </c>
      <c r="B231" s="86">
        <v>1</v>
      </c>
      <c r="C231" s="86" t="s">
        <v>291</v>
      </c>
      <c r="D231" s="86" t="s">
        <v>620</v>
      </c>
      <c r="E231" s="86" t="s">
        <v>2409</v>
      </c>
      <c r="F231" s="86" t="s">
        <v>164</v>
      </c>
      <c r="G231" s="92">
        <v>1.2556948841238183E-3</v>
      </c>
      <c r="H231" s="86">
        <v>0</v>
      </c>
      <c r="I231" s="90" t="s">
        <v>2490</v>
      </c>
      <c r="L231" s="89">
        <v>46296.901828703703</v>
      </c>
      <c r="M231" s="86" t="s">
        <v>2409</v>
      </c>
      <c r="N231" s="86" t="s">
        <v>164</v>
      </c>
      <c r="O231" s="86">
        <v>0.22500000000000001</v>
      </c>
      <c r="P231" s="86">
        <v>0.375</v>
      </c>
      <c r="Q231" s="86">
        <v>2.5000000000000001E-3</v>
      </c>
      <c r="R231" s="86" t="s">
        <v>535</v>
      </c>
      <c r="S231" s="86">
        <v>0.05</v>
      </c>
      <c r="T231" s="86">
        <v>0.05</v>
      </c>
      <c r="U231" s="86"/>
      <c r="V231" s="86">
        <v>0</v>
      </c>
      <c r="W231" s="86">
        <v>5.2083333333333336E-7</v>
      </c>
      <c r="X231" s="86">
        <v>5.2083333333333336E-7</v>
      </c>
      <c r="Y231" s="86">
        <v>0</v>
      </c>
      <c r="Z231" s="90" t="s">
        <v>2335</v>
      </c>
      <c r="AC231" s="89">
        <v>46296.901828703703</v>
      </c>
      <c r="AD231" s="86">
        <v>1</v>
      </c>
      <c r="AE231" s="86" t="s">
        <v>2645</v>
      </c>
      <c r="AF231" s="86">
        <v>-29.929503054440339</v>
      </c>
      <c r="AG231" s="86" t="s">
        <v>271</v>
      </c>
      <c r="AH231" s="90" t="s">
        <v>2646</v>
      </c>
    </row>
    <row r="232" spans="1:34" ht="15" customHeight="1" x14ac:dyDescent="0.25">
      <c r="A232" s="89">
        <v>46296.901828703703</v>
      </c>
      <c r="B232" s="86">
        <v>1</v>
      </c>
      <c r="C232" s="86" t="s">
        <v>291</v>
      </c>
      <c r="D232" s="86" t="s">
        <v>620</v>
      </c>
      <c r="E232" s="86" t="s">
        <v>2410</v>
      </c>
      <c r="F232" s="86" t="s">
        <v>164</v>
      </c>
      <c r="G232" s="92">
        <v>9.7502147835196553E-4</v>
      </c>
      <c r="H232" s="86">
        <v>0</v>
      </c>
      <c r="I232" s="90" t="s">
        <v>2490</v>
      </c>
      <c r="L232" s="89">
        <v>46296.901828703703</v>
      </c>
      <c r="M232" s="86" t="s">
        <v>2410</v>
      </c>
      <c r="N232" s="86" t="s">
        <v>164</v>
      </c>
      <c r="O232" s="86">
        <v>2.5000000000000001E-2</v>
      </c>
      <c r="P232" s="86">
        <v>0.42499999999999999</v>
      </c>
      <c r="Q232" s="86">
        <v>2.5000000000000001E-3</v>
      </c>
      <c r="R232" s="86" t="s">
        <v>535</v>
      </c>
      <c r="S232" s="86">
        <v>0.05</v>
      </c>
      <c r="T232" s="86">
        <v>0.05</v>
      </c>
      <c r="U232" s="86"/>
      <c r="V232" s="86">
        <v>0</v>
      </c>
      <c r="W232" s="86">
        <v>5.2083333333333336E-7</v>
      </c>
      <c r="X232" s="86">
        <v>5.2083333333333336E-7</v>
      </c>
      <c r="Y232" s="86">
        <v>0</v>
      </c>
      <c r="Z232" s="90" t="s">
        <v>2335</v>
      </c>
      <c r="AC232" s="89">
        <v>46296.901828703703</v>
      </c>
      <c r="AD232" s="86">
        <v>1</v>
      </c>
      <c r="AE232" s="86" t="s">
        <v>2647</v>
      </c>
      <c r="AF232" s="86" t="s">
        <v>1092</v>
      </c>
      <c r="AG232" s="86" t="s">
        <v>9</v>
      </c>
      <c r="AH232" s="90" t="s">
        <v>2648</v>
      </c>
    </row>
    <row r="233" spans="1:34" ht="15" customHeight="1" x14ac:dyDescent="0.25">
      <c r="A233" s="89">
        <v>46296.901828703703</v>
      </c>
      <c r="B233" s="86">
        <v>1</v>
      </c>
      <c r="C233" s="86" t="s">
        <v>291</v>
      </c>
      <c r="D233" s="86" t="s">
        <v>620</v>
      </c>
      <c r="E233" s="86" t="s">
        <v>2411</v>
      </c>
      <c r="F233" s="86" t="s">
        <v>164</v>
      </c>
      <c r="G233" s="92">
        <v>1.1850342509934315E-3</v>
      </c>
      <c r="H233" s="86">
        <v>0</v>
      </c>
      <c r="I233" s="90" t="s">
        <v>2490</v>
      </c>
      <c r="L233" s="89">
        <v>46296.901828703703</v>
      </c>
      <c r="M233" s="86" t="s">
        <v>2411</v>
      </c>
      <c r="N233" s="86" t="s">
        <v>164</v>
      </c>
      <c r="O233" s="86">
        <v>7.4999999999999997E-2</v>
      </c>
      <c r="P233" s="86">
        <v>0.42499999999999999</v>
      </c>
      <c r="Q233" s="86">
        <v>2.5000000000000001E-3</v>
      </c>
      <c r="R233" s="86" t="s">
        <v>535</v>
      </c>
      <c r="S233" s="86">
        <v>0.05</v>
      </c>
      <c r="T233" s="86">
        <v>0.05</v>
      </c>
      <c r="U233" s="86"/>
      <c r="V233" s="86">
        <v>0</v>
      </c>
      <c r="W233" s="86">
        <v>5.2083333333333336E-7</v>
      </c>
      <c r="X233" s="86">
        <v>5.2083333333333336E-7</v>
      </c>
      <c r="Y233" s="86">
        <v>0</v>
      </c>
      <c r="Z233" s="90" t="s">
        <v>2335</v>
      </c>
      <c r="AC233" s="89">
        <v>46296.901828703703</v>
      </c>
      <c r="AD233" s="86">
        <v>1</v>
      </c>
      <c r="AE233" s="86" t="s">
        <v>288</v>
      </c>
      <c r="AF233" s="86" t="s">
        <v>291</v>
      </c>
      <c r="AG233" s="86" t="s">
        <v>9</v>
      </c>
      <c r="AH233" s="90" t="s">
        <v>2649</v>
      </c>
    </row>
    <row r="234" spans="1:34" ht="15" customHeight="1" x14ac:dyDescent="0.25">
      <c r="A234" s="89">
        <v>46296.901828703703</v>
      </c>
      <c r="B234" s="86">
        <v>1</v>
      </c>
      <c r="C234" s="86" t="s">
        <v>291</v>
      </c>
      <c r="D234" s="86" t="s">
        <v>620</v>
      </c>
      <c r="E234" s="86" t="s">
        <v>2412</v>
      </c>
      <c r="F234" s="86" t="s">
        <v>164</v>
      </c>
      <c r="G234" s="92">
        <v>1.3950470236348974E-3</v>
      </c>
      <c r="H234" s="86">
        <v>0</v>
      </c>
      <c r="I234" s="90" t="s">
        <v>2490</v>
      </c>
      <c r="L234" s="89">
        <v>46296.901828703703</v>
      </c>
      <c r="M234" s="86" t="s">
        <v>2412</v>
      </c>
      <c r="N234" s="86" t="s">
        <v>164</v>
      </c>
      <c r="O234" s="86">
        <v>0.125</v>
      </c>
      <c r="P234" s="86">
        <v>0.42499999999999999</v>
      </c>
      <c r="Q234" s="86">
        <v>2.5000000000000001E-3</v>
      </c>
      <c r="R234" s="86" t="s">
        <v>535</v>
      </c>
      <c r="S234" s="86">
        <v>0.05</v>
      </c>
      <c r="T234" s="86">
        <v>0.05</v>
      </c>
      <c r="U234" s="86"/>
      <c r="V234" s="86">
        <v>0</v>
      </c>
      <c r="W234" s="86">
        <v>5.2083333333333336E-7</v>
      </c>
      <c r="X234" s="86">
        <v>5.2083333333333336E-7</v>
      </c>
      <c r="Y234" s="86">
        <v>0</v>
      </c>
      <c r="Z234" s="90" t="s">
        <v>2335</v>
      </c>
      <c r="AC234" s="89">
        <v>46296.901828703703</v>
      </c>
      <c r="AD234" s="86">
        <v>1</v>
      </c>
      <c r="AE234" s="86" t="s">
        <v>2650</v>
      </c>
      <c r="AF234" s="86" t="s">
        <v>1092</v>
      </c>
      <c r="AG234" s="86" t="s">
        <v>9</v>
      </c>
      <c r="AH234" s="90" t="s">
        <v>2651</v>
      </c>
    </row>
    <row r="235" spans="1:34" ht="15" customHeight="1" x14ac:dyDescent="0.25">
      <c r="A235" s="89">
        <v>46296.901828703703</v>
      </c>
      <c r="B235" s="86">
        <v>1</v>
      </c>
      <c r="C235" s="86" t="s">
        <v>291</v>
      </c>
      <c r="D235" s="86" t="s">
        <v>620</v>
      </c>
      <c r="E235" s="86" t="s">
        <v>2413</v>
      </c>
      <c r="F235" s="86" t="s">
        <v>164</v>
      </c>
      <c r="G235" s="92">
        <v>1.6050597962763632E-3</v>
      </c>
      <c r="H235" s="86">
        <v>0</v>
      </c>
      <c r="I235" s="90" t="s">
        <v>2490</v>
      </c>
      <c r="L235" s="89">
        <v>46296.901828703703</v>
      </c>
      <c r="M235" s="86" t="s">
        <v>2413</v>
      </c>
      <c r="N235" s="86" t="s">
        <v>164</v>
      </c>
      <c r="O235" s="86">
        <v>0.17499999999999999</v>
      </c>
      <c r="P235" s="86">
        <v>0.42499999999999999</v>
      </c>
      <c r="Q235" s="86">
        <v>2.5000000000000001E-3</v>
      </c>
      <c r="R235" s="86" t="s">
        <v>535</v>
      </c>
      <c r="S235" s="86">
        <v>0.05</v>
      </c>
      <c r="T235" s="86">
        <v>0.05</v>
      </c>
      <c r="U235" s="86"/>
      <c r="V235" s="86">
        <v>0</v>
      </c>
      <c r="W235" s="86">
        <v>5.2083333333333336E-7</v>
      </c>
      <c r="X235" s="86">
        <v>5.2083333333333336E-7</v>
      </c>
      <c r="Y235" s="86">
        <v>0</v>
      </c>
      <c r="Z235" s="90" t="s">
        <v>2335</v>
      </c>
      <c r="AC235" s="89">
        <v>46296.901828703703</v>
      </c>
      <c r="AD235" s="86">
        <v>1</v>
      </c>
      <c r="AE235" s="86" t="s">
        <v>2652</v>
      </c>
      <c r="AF235" s="86" t="s">
        <v>1092</v>
      </c>
      <c r="AG235" s="86" t="s">
        <v>9</v>
      </c>
      <c r="AH235" s="90" t="s">
        <v>2653</v>
      </c>
    </row>
    <row r="236" spans="1:34" ht="15" customHeight="1" x14ac:dyDescent="0.25">
      <c r="A236" s="89">
        <v>46296.901828703703</v>
      </c>
      <c r="B236" s="86">
        <v>1</v>
      </c>
      <c r="C236" s="86" t="s">
        <v>291</v>
      </c>
      <c r="D236" s="86" t="s">
        <v>620</v>
      </c>
      <c r="E236" s="86" t="s">
        <v>2414</v>
      </c>
      <c r="F236" s="86" t="s">
        <v>164</v>
      </c>
      <c r="G236" s="92">
        <v>1.8150725689178291E-3</v>
      </c>
      <c r="H236" s="86">
        <v>0</v>
      </c>
      <c r="I236" s="90" t="s">
        <v>2490</v>
      </c>
      <c r="L236" s="89">
        <v>46296.901828703703</v>
      </c>
      <c r="M236" s="86" t="s">
        <v>2414</v>
      </c>
      <c r="N236" s="86" t="s">
        <v>164</v>
      </c>
      <c r="O236" s="86">
        <v>0.22500000000000001</v>
      </c>
      <c r="P236" s="86">
        <v>0.42499999999999999</v>
      </c>
      <c r="Q236" s="86">
        <v>2.5000000000000001E-3</v>
      </c>
      <c r="R236" s="86" t="s">
        <v>535</v>
      </c>
      <c r="S236" s="86">
        <v>0.05</v>
      </c>
      <c r="T236" s="86">
        <v>0.05</v>
      </c>
      <c r="U236" s="86"/>
      <c r="V236" s="86">
        <v>0</v>
      </c>
      <c r="W236" s="86">
        <v>5.2083333333333336E-7</v>
      </c>
      <c r="X236" s="86">
        <v>5.2083333333333336E-7</v>
      </c>
      <c r="Y236" s="86">
        <v>0</v>
      </c>
      <c r="Z236" s="90" t="s">
        <v>2335</v>
      </c>
      <c r="AC236" s="89">
        <v>46296.901828703703</v>
      </c>
      <c r="AD236" s="86">
        <v>1</v>
      </c>
      <c r="AE236" s="86" t="s">
        <v>289</v>
      </c>
      <c r="AF236" s="86" t="s">
        <v>294</v>
      </c>
      <c r="AG236" s="86" t="s">
        <v>9</v>
      </c>
      <c r="AH236" s="90" t="s">
        <v>2654</v>
      </c>
    </row>
    <row r="237" spans="1:34" ht="15" customHeight="1" x14ac:dyDescent="0.25">
      <c r="A237" s="89">
        <v>46296.901828703703</v>
      </c>
      <c r="B237" s="86">
        <v>1</v>
      </c>
      <c r="C237" s="86" t="s">
        <v>291</v>
      </c>
      <c r="D237" s="86" t="s">
        <v>620</v>
      </c>
      <c r="E237" s="86" t="s">
        <v>2415</v>
      </c>
      <c r="F237" s="86" t="s">
        <v>164</v>
      </c>
      <c r="G237" s="92">
        <v>1.5343991631459764E-3</v>
      </c>
      <c r="H237" s="86">
        <v>0</v>
      </c>
      <c r="I237" s="90" t="s">
        <v>2490</v>
      </c>
      <c r="L237" s="89">
        <v>46296.901828703703</v>
      </c>
      <c r="M237" s="86" t="s">
        <v>2415</v>
      </c>
      <c r="N237" s="86" t="s">
        <v>164</v>
      </c>
      <c r="O237" s="86">
        <v>2.5000000000000001E-2</v>
      </c>
      <c r="P237" s="86">
        <v>0.47499999999999998</v>
      </c>
      <c r="Q237" s="86">
        <v>2.5000000000000001E-3</v>
      </c>
      <c r="R237" s="86" t="s">
        <v>535</v>
      </c>
      <c r="S237" s="86">
        <v>0.05</v>
      </c>
      <c r="T237" s="86">
        <v>0.05</v>
      </c>
      <c r="U237" s="86"/>
      <c r="V237" s="86">
        <v>0</v>
      </c>
      <c r="W237" s="86">
        <v>5.2083333333333336E-7</v>
      </c>
      <c r="X237" s="86">
        <v>5.2083333333333336E-7</v>
      </c>
      <c r="Y237" s="86">
        <v>0</v>
      </c>
      <c r="Z237" s="90" t="s">
        <v>2335</v>
      </c>
      <c r="AC237" s="89">
        <v>46296.901828703703</v>
      </c>
      <c r="AD237" s="86">
        <v>1</v>
      </c>
      <c r="AE237" s="86" t="s">
        <v>2655</v>
      </c>
      <c r="AF237" s="86" t="s">
        <v>611</v>
      </c>
      <c r="AG237" s="86" t="s">
        <v>9</v>
      </c>
      <c r="AH237" s="90" t="s">
        <v>2656</v>
      </c>
    </row>
    <row r="238" spans="1:34" ht="15" customHeight="1" x14ac:dyDescent="0.25">
      <c r="A238" s="89">
        <v>46296.901828703703</v>
      </c>
      <c r="B238" s="86">
        <v>1</v>
      </c>
      <c r="C238" s="86" t="s">
        <v>291</v>
      </c>
      <c r="D238" s="86" t="s">
        <v>620</v>
      </c>
      <c r="E238" s="86" t="s">
        <v>2416</v>
      </c>
      <c r="F238" s="86" t="s">
        <v>164</v>
      </c>
      <c r="G238" s="92">
        <v>1.7444119357874423E-3</v>
      </c>
      <c r="H238" s="86">
        <v>0</v>
      </c>
      <c r="I238" s="90" t="s">
        <v>2490</v>
      </c>
      <c r="L238" s="89">
        <v>46296.901828703703</v>
      </c>
      <c r="M238" s="86" t="s">
        <v>2416</v>
      </c>
      <c r="N238" s="86" t="s">
        <v>164</v>
      </c>
      <c r="O238" s="86">
        <v>7.4999999999999997E-2</v>
      </c>
      <c r="P238" s="86">
        <v>0.47499999999999998</v>
      </c>
      <c r="Q238" s="86">
        <v>2.5000000000000001E-3</v>
      </c>
      <c r="R238" s="86" t="s">
        <v>535</v>
      </c>
      <c r="S238" s="86">
        <v>0.05</v>
      </c>
      <c r="T238" s="86">
        <v>0.05</v>
      </c>
      <c r="U238" s="86"/>
      <c r="V238" s="86">
        <v>0</v>
      </c>
      <c r="W238" s="86">
        <v>5.2083333333333336E-7</v>
      </c>
      <c r="X238" s="86">
        <v>5.2083333333333336E-7</v>
      </c>
      <c r="Y238" s="86">
        <v>0</v>
      </c>
      <c r="Z238" s="90" t="s">
        <v>2335</v>
      </c>
      <c r="AC238" s="89">
        <v>46296.901828703703</v>
      </c>
      <c r="AD238" s="86">
        <v>1</v>
      </c>
      <c r="AE238" s="86" t="s">
        <v>2657</v>
      </c>
      <c r="AF238" s="86">
        <v>2.6672220388992551</v>
      </c>
      <c r="AG238" s="86" t="s">
        <v>9</v>
      </c>
      <c r="AH238" s="90" t="s">
        <v>2658</v>
      </c>
    </row>
    <row r="239" spans="1:34" ht="15" customHeight="1" x14ac:dyDescent="0.25">
      <c r="A239" s="89">
        <v>46296.901828703703</v>
      </c>
      <c r="B239" s="86">
        <v>1</v>
      </c>
      <c r="C239" s="86" t="s">
        <v>291</v>
      </c>
      <c r="D239" s="86" t="s">
        <v>620</v>
      </c>
      <c r="E239" s="86" t="s">
        <v>2417</v>
      </c>
      <c r="F239" s="86" t="s">
        <v>164</v>
      </c>
      <c r="G239" s="92">
        <v>1.9544247084289082E-3</v>
      </c>
      <c r="H239" s="86">
        <v>0</v>
      </c>
      <c r="I239" s="90" t="s">
        <v>2490</v>
      </c>
      <c r="L239" s="89">
        <v>46296.901828703703</v>
      </c>
      <c r="M239" s="86" t="s">
        <v>2417</v>
      </c>
      <c r="N239" s="86" t="s">
        <v>164</v>
      </c>
      <c r="O239" s="86">
        <v>0.125</v>
      </c>
      <c r="P239" s="86">
        <v>0.47499999999999998</v>
      </c>
      <c r="Q239" s="86">
        <v>2.5000000000000001E-3</v>
      </c>
      <c r="R239" s="86" t="s">
        <v>535</v>
      </c>
      <c r="S239" s="86">
        <v>0.05</v>
      </c>
      <c r="T239" s="86">
        <v>0.05</v>
      </c>
      <c r="U239" s="86"/>
      <c r="V239" s="86">
        <v>0</v>
      </c>
      <c r="W239" s="86">
        <v>5.2083333333333336E-7</v>
      </c>
      <c r="X239" s="86">
        <v>5.2083333333333336E-7</v>
      </c>
      <c r="Y239" s="86">
        <v>0</v>
      </c>
      <c r="Z239" s="90" t="s">
        <v>2335</v>
      </c>
      <c r="AC239" s="89">
        <v>46296.901828703703</v>
      </c>
      <c r="AD239" s="86">
        <v>1</v>
      </c>
      <c r="AE239" s="86" t="s">
        <v>2659</v>
      </c>
      <c r="AF239" s="86">
        <v>100.00000000231221</v>
      </c>
      <c r="AG239" s="86" t="s">
        <v>268</v>
      </c>
      <c r="AH239" s="90" t="s">
        <v>2660</v>
      </c>
    </row>
    <row r="240" spans="1:34" ht="15" customHeight="1" x14ac:dyDescent="0.25">
      <c r="A240" s="89">
        <v>46296.901828703703</v>
      </c>
      <c r="B240" s="86">
        <v>1</v>
      </c>
      <c r="C240" s="86" t="s">
        <v>291</v>
      </c>
      <c r="D240" s="86" t="s">
        <v>620</v>
      </c>
      <c r="E240" s="86" t="s">
        <v>2418</v>
      </c>
      <c r="F240" s="86" t="s">
        <v>164</v>
      </c>
      <c r="G240" s="92">
        <v>2.164437481070374E-3</v>
      </c>
      <c r="H240" s="86">
        <v>0</v>
      </c>
      <c r="I240" s="90" t="s">
        <v>2490</v>
      </c>
      <c r="L240" s="89">
        <v>46296.901828703703</v>
      </c>
      <c r="M240" s="86" t="s">
        <v>2418</v>
      </c>
      <c r="N240" s="86" t="s">
        <v>164</v>
      </c>
      <c r="O240" s="86">
        <v>0.17499999999999999</v>
      </c>
      <c r="P240" s="86">
        <v>0.47499999999999998</v>
      </c>
      <c r="Q240" s="86">
        <v>2.5000000000000001E-3</v>
      </c>
      <c r="R240" s="86" t="s">
        <v>535</v>
      </c>
      <c r="S240" s="86">
        <v>0.05</v>
      </c>
      <c r="T240" s="86">
        <v>0.05</v>
      </c>
      <c r="U240" s="86"/>
      <c r="V240" s="86">
        <v>0</v>
      </c>
      <c r="W240" s="86">
        <v>5.2083333333333336E-7</v>
      </c>
      <c r="X240" s="86">
        <v>5.2083333333333336E-7</v>
      </c>
      <c r="Y240" s="86">
        <v>0</v>
      </c>
      <c r="Z240" s="90" t="s">
        <v>2335</v>
      </c>
      <c r="AC240" s="89">
        <v>46296.901828703703</v>
      </c>
      <c r="AD240" s="86">
        <v>1</v>
      </c>
      <c r="AE240" s="86" t="s">
        <v>2661</v>
      </c>
      <c r="AF240" s="86">
        <v>169.23024013926977</v>
      </c>
      <c r="AG240" s="86" t="s">
        <v>271</v>
      </c>
      <c r="AH240" s="90" t="s">
        <v>2662</v>
      </c>
    </row>
    <row r="241" spans="1:34" ht="15" customHeight="1" x14ac:dyDescent="0.25">
      <c r="A241" s="89">
        <v>46296.901828703703</v>
      </c>
      <c r="B241" s="86">
        <v>1</v>
      </c>
      <c r="C241" s="86" t="s">
        <v>291</v>
      </c>
      <c r="D241" s="86" t="s">
        <v>620</v>
      </c>
      <c r="E241" s="86" t="s">
        <v>2419</v>
      </c>
      <c r="F241" s="86" t="s">
        <v>164</v>
      </c>
      <c r="G241" s="92">
        <v>2.3744502537118399E-3</v>
      </c>
      <c r="H241" s="86">
        <v>0</v>
      </c>
      <c r="I241" s="90" t="s">
        <v>2490</v>
      </c>
      <c r="L241" s="89">
        <v>46296.901828703703</v>
      </c>
      <c r="M241" s="86" t="s">
        <v>2419</v>
      </c>
      <c r="N241" s="86" t="s">
        <v>164</v>
      </c>
      <c r="O241" s="86">
        <v>0.22500000000000001</v>
      </c>
      <c r="P241" s="86">
        <v>0.47499999999999998</v>
      </c>
      <c r="Q241" s="86">
        <v>2.5000000000000001E-3</v>
      </c>
      <c r="R241" s="86" t="s">
        <v>535</v>
      </c>
      <c r="S241" s="86">
        <v>0.05</v>
      </c>
      <c r="T241" s="86">
        <v>0.05</v>
      </c>
      <c r="U241" s="86"/>
      <c r="V241" s="86">
        <v>0</v>
      </c>
      <c r="W241" s="86">
        <v>5.2083333333333336E-7</v>
      </c>
      <c r="X241" s="86">
        <v>5.2083333333333336E-7</v>
      </c>
      <c r="Y241" s="86">
        <v>0</v>
      </c>
      <c r="Z241" s="90" t="s">
        <v>2335</v>
      </c>
      <c r="AC241" s="89">
        <v>46296.901828703703</v>
      </c>
      <c r="AD241" s="86">
        <v>1</v>
      </c>
      <c r="AE241" s="86" t="s">
        <v>2663</v>
      </c>
      <c r="AF241" s="86">
        <v>-22.135459170362125</v>
      </c>
      <c r="AG241" s="86" t="s">
        <v>271</v>
      </c>
      <c r="AH241" s="90" t="s">
        <v>2664</v>
      </c>
    </row>
    <row r="242" spans="1:34" ht="15" customHeight="1" x14ac:dyDescent="0.25">
      <c r="A242" s="89">
        <v>46296.901828703703</v>
      </c>
      <c r="B242" s="86">
        <v>1</v>
      </c>
      <c r="C242" s="86" t="s">
        <v>291</v>
      </c>
      <c r="D242" s="86" t="s">
        <v>620</v>
      </c>
      <c r="E242" s="86" t="s">
        <v>2420</v>
      </c>
      <c r="F242" s="86" t="s">
        <v>164</v>
      </c>
      <c r="G242" s="92">
        <v>2.0937768479399872E-3</v>
      </c>
      <c r="H242" s="86">
        <v>0</v>
      </c>
      <c r="I242" s="90" t="s">
        <v>2490</v>
      </c>
      <c r="L242" s="89">
        <v>46296.901828703703</v>
      </c>
      <c r="M242" s="86" t="s">
        <v>2420</v>
      </c>
      <c r="N242" s="86" t="s">
        <v>164</v>
      </c>
      <c r="O242" s="86">
        <v>2.5000000000000001E-2</v>
      </c>
      <c r="P242" s="86">
        <v>0.52500000000000002</v>
      </c>
      <c r="Q242" s="86">
        <v>2.5000000000000001E-3</v>
      </c>
      <c r="R242" s="86" t="s">
        <v>535</v>
      </c>
      <c r="S242" s="86">
        <v>0.05</v>
      </c>
      <c r="T242" s="86">
        <v>0.05</v>
      </c>
      <c r="U242" s="86"/>
      <c r="V242" s="86">
        <v>0</v>
      </c>
      <c r="W242" s="86">
        <v>5.2083333333333336E-7</v>
      </c>
      <c r="X242" s="86">
        <v>5.2083333333333336E-7</v>
      </c>
      <c r="Y242" s="86">
        <v>0</v>
      </c>
      <c r="Z242" s="90" t="s">
        <v>2335</v>
      </c>
      <c r="AC242" s="89">
        <v>46296.901828703703</v>
      </c>
      <c r="AD242" s="86">
        <v>1</v>
      </c>
      <c r="AE242" s="86" t="s">
        <v>2665</v>
      </c>
      <c r="AF242" s="86" t="s">
        <v>1100</v>
      </c>
      <c r="AG242" s="86" t="s">
        <v>9</v>
      </c>
      <c r="AH242" s="90" t="s">
        <v>2666</v>
      </c>
    </row>
    <row r="243" spans="1:34" ht="15" customHeight="1" x14ac:dyDescent="0.25">
      <c r="A243" s="89">
        <v>46296.901828703703</v>
      </c>
      <c r="B243" s="86">
        <v>1</v>
      </c>
      <c r="C243" s="86" t="s">
        <v>291</v>
      </c>
      <c r="D243" s="86" t="s">
        <v>620</v>
      </c>
      <c r="E243" s="86" t="s">
        <v>2421</v>
      </c>
      <c r="F243" s="86" t="s">
        <v>164</v>
      </c>
      <c r="G243" s="92">
        <v>2.3037896205814535E-3</v>
      </c>
      <c r="H243" s="86">
        <v>0</v>
      </c>
      <c r="I243" s="90" t="s">
        <v>2490</v>
      </c>
      <c r="L243" s="89">
        <v>46296.901828703703</v>
      </c>
      <c r="M243" s="86" t="s">
        <v>2421</v>
      </c>
      <c r="N243" s="86" t="s">
        <v>164</v>
      </c>
      <c r="O243" s="86">
        <v>7.4999999999999997E-2</v>
      </c>
      <c r="P243" s="86">
        <v>0.52500000000000002</v>
      </c>
      <c r="Q243" s="86">
        <v>2.5000000000000001E-3</v>
      </c>
      <c r="R243" s="86" t="s">
        <v>535</v>
      </c>
      <c r="S243" s="86">
        <v>0.05</v>
      </c>
      <c r="T243" s="86">
        <v>0.05</v>
      </c>
      <c r="U243" s="86"/>
      <c r="V243" s="86">
        <v>0</v>
      </c>
      <c r="W243" s="86">
        <v>5.2083333333333336E-7</v>
      </c>
      <c r="X243" s="86">
        <v>5.2083333333333336E-7</v>
      </c>
      <c r="Y243" s="86">
        <v>0</v>
      </c>
      <c r="Z243" s="90" t="s">
        <v>2335</v>
      </c>
      <c r="AC243" s="89">
        <v>46296.901828703703</v>
      </c>
      <c r="AD243" s="86">
        <v>1</v>
      </c>
      <c r="AE243" s="86" t="s">
        <v>2667</v>
      </c>
      <c r="AF243" s="86" t="s">
        <v>1100</v>
      </c>
      <c r="AG243" s="86" t="s">
        <v>9</v>
      </c>
      <c r="AH243" s="90" t="s">
        <v>2668</v>
      </c>
    </row>
    <row r="244" spans="1:34" ht="15" customHeight="1" x14ac:dyDescent="0.25">
      <c r="A244" s="89">
        <v>46296.901828703703</v>
      </c>
      <c r="B244" s="86">
        <v>1</v>
      </c>
      <c r="C244" s="86" t="s">
        <v>291</v>
      </c>
      <c r="D244" s="86" t="s">
        <v>620</v>
      </c>
      <c r="E244" s="86" t="s">
        <v>2422</v>
      </c>
      <c r="F244" s="86" t="s">
        <v>164</v>
      </c>
      <c r="G244" s="92">
        <v>2.5138023932229194E-3</v>
      </c>
      <c r="H244" s="86">
        <v>0</v>
      </c>
      <c r="I244" s="90" t="s">
        <v>2490</v>
      </c>
      <c r="L244" s="89">
        <v>46296.901828703703</v>
      </c>
      <c r="M244" s="86" t="s">
        <v>2422</v>
      </c>
      <c r="N244" s="86" t="s">
        <v>164</v>
      </c>
      <c r="O244" s="86">
        <v>0.125</v>
      </c>
      <c r="P244" s="86">
        <v>0.52500000000000002</v>
      </c>
      <c r="Q244" s="86">
        <v>2.5000000000000001E-3</v>
      </c>
      <c r="R244" s="86" t="s">
        <v>535</v>
      </c>
      <c r="S244" s="86">
        <v>0.05</v>
      </c>
      <c r="T244" s="86">
        <v>0.05</v>
      </c>
      <c r="U244" s="86"/>
      <c r="V244" s="86">
        <v>0</v>
      </c>
      <c r="W244" s="86">
        <v>5.2083333333333336E-7</v>
      </c>
      <c r="X244" s="86">
        <v>5.2083333333333336E-7</v>
      </c>
      <c r="Y244" s="86">
        <v>0</v>
      </c>
      <c r="Z244" s="90" t="s">
        <v>2335</v>
      </c>
      <c r="AC244" s="89">
        <v>46296.901828703703</v>
      </c>
      <c r="AD244" s="86">
        <v>1</v>
      </c>
      <c r="AE244" s="86" t="s">
        <v>2669</v>
      </c>
      <c r="AF244" s="86">
        <v>0</v>
      </c>
      <c r="AG244" s="86" t="s">
        <v>274</v>
      </c>
      <c r="AH244" s="90" t="s">
        <v>2670</v>
      </c>
    </row>
    <row r="245" spans="1:34" ht="15" customHeight="1" x14ac:dyDescent="0.25">
      <c r="A245" s="89">
        <v>46296.901828703703</v>
      </c>
      <c r="B245" s="86">
        <v>1</v>
      </c>
      <c r="C245" s="86" t="s">
        <v>291</v>
      </c>
      <c r="D245" s="86" t="s">
        <v>620</v>
      </c>
      <c r="E245" s="86" t="s">
        <v>2423</v>
      </c>
      <c r="F245" s="86" t="s">
        <v>164</v>
      </c>
      <c r="G245" s="92">
        <v>2.7238151658643853E-3</v>
      </c>
      <c r="H245" s="86">
        <v>0</v>
      </c>
      <c r="I245" s="90" t="s">
        <v>2490</v>
      </c>
      <c r="L245" s="89">
        <v>46296.901828703703</v>
      </c>
      <c r="M245" s="86" t="s">
        <v>2423</v>
      </c>
      <c r="N245" s="86" t="s">
        <v>164</v>
      </c>
      <c r="O245" s="86">
        <v>0.17499999999999999</v>
      </c>
      <c r="P245" s="86">
        <v>0.52500000000000002</v>
      </c>
      <c r="Q245" s="86">
        <v>2.5000000000000001E-3</v>
      </c>
      <c r="R245" s="86" t="s">
        <v>535</v>
      </c>
      <c r="S245" s="86">
        <v>0.05</v>
      </c>
      <c r="T245" s="86">
        <v>0.05</v>
      </c>
      <c r="U245" s="86"/>
      <c r="V245" s="86">
        <v>0</v>
      </c>
      <c r="W245" s="86">
        <v>5.2083333333333336E-7</v>
      </c>
      <c r="X245" s="86">
        <v>5.2083333333333336E-7</v>
      </c>
      <c r="Y245" s="86">
        <v>0</v>
      </c>
      <c r="Z245" s="90" t="s">
        <v>2335</v>
      </c>
      <c r="AC245" s="89">
        <v>46296.901828703703</v>
      </c>
      <c r="AD245" s="86">
        <v>1</v>
      </c>
      <c r="AE245" s="86" t="s">
        <v>2671</v>
      </c>
      <c r="AF245" s="86">
        <v>0</v>
      </c>
      <c r="AG245" s="86" t="s">
        <v>274</v>
      </c>
      <c r="AH245" s="90" t="s">
        <v>2672</v>
      </c>
    </row>
    <row r="246" spans="1:34" ht="15" customHeight="1" x14ac:dyDescent="0.25">
      <c r="A246" s="89">
        <v>46296.901828703703</v>
      </c>
      <c r="B246" s="86">
        <v>1</v>
      </c>
      <c r="C246" s="86" t="s">
        <v>291</v>
      </c>
      <c r="D246" s="86" t="s">
        <v>620</v>
      </c>
      <c r="E246" s="86" t="s">
        <v>2424</v>
      </c>
      <c r="F246" s="86" t="s">
        <v>164</v>
      </c>
      <c r="G246" s="92">
        <v>2.9338279385058511E-3</v>
      </c>
      <c r="H246" s="86">
        <v>0</v>
      </c>
      <c r="I246" s="90" t="s">
        <v>2490</v>
      </c>
      <c r="L246" s="89">
        <v>46296.901828703703</v>
      </c>
      <c r="M246" s="86" t="s">
        <v>2424</v>
      </c>
      <c r="N246" s="86" t="s">
        <v>164</v>
      </c>
      <c r="O246" s="86">
        <v>0.22500000000000001</v>
      </c>
      <c r="P246" s="86">
        <v>0.52500000000000002</v>
      </c>
      <c r="Q246" s="86">
        <v>2.5000000000000001E-3</v>
      </c>
      <c r="R246" s="86" t="s">
        <v>535</v>
      </c>
      <c r="S246" s="86">
        <v>0.05</v>
      </c>
      <c r="T246" s="86">
        <v>0.05</v>
      </c>
      <c r="U246" s="86"/>
      <c r="V246" s="86">
        <v>0</v>
      </c>
      <c r="W246" s="86">
        <v>5.2083333333333336E-7</v>
      </c>
      <c r="X246" s="86">
        <v>5.2083333333333336E-7</v>
      </c>
      <c r="Y246" s="86">
        <v>0</v>
      </c>
      <c r="Z246" s="90" t="s">
        <v>2335</v>
      </c>
      <c r="AC246" s="89">
        <v>46296.901828703703</v>
      </c>
      <c r="AD246" s="86">
        <v>1</v>
      </c>
      <c r="AE246" s="86" t="s">
        <v>2673</v>
      </c>
      <c r="AF246" s="86">
        <v>0</v>
      </c>
      <c r="AG246" s="86" t="s">
        <v>9</v>
      </c>
      <c r="AH246" s="90" t="s">
        <v>2674</v>
      </c>
    </row>
    <row r="247" spans="1:34" ht="15" customHeight="1" x14ac:dyDescent="0.25">
      <c r="A247" s="89">
        <v>46296.901828703703</v>
      </c>
      <c r="B247" s="86">
        <v>1</v>
      </c>
      <c r="C247" s="86" t="s">
        <v>291</v>
      </c>
      <c r="D247" s="86" t="s">
        <v>620</v>
      </c>
      <c r="E247" s="86" t="s">
        <v>2425</v>
      </c>
      <c r="F247" s="86" t="s">
        <v>164</v>
      </c>
      <c r="G247" s="92">
        <v>2.6531545327339984E-3</v>
      </c>
      <c r="H247" s="86">
        <v>0</v>
      </c>
      <c r="I247" s="90" t="s">
        <v>2490</v>
      </c>
      <c r="L247" s="89">
        <v>46296.901828703703</v>
      </c>
      <c r="M247" s="86" t="s">
        <v>2425</v>
      </c>
      <c r="N247" s="86" t="s">
        <v>164</v>
      </c>
      <c r="O247" s="86">
        <v>2.5000000000000001E-2</v>
      </c>
      <c r="P247" s="86">
        <v>0.57499999999999996</v>
      </c>
      <c r="Q247" s="86">
        <v>2.5000000000000001E-3</v>
      </c>
      <c r="R247" s="86" t="s">
        <v>535</v>
      </c>
      <c r="S247" s="86">
        <v>0.05</v>
      </c>
      <c r="T247" s="86">
        <v>0.05</v>
      </c>
      <c r="U247" s="86"/>
      <c r="V247" s="86">
        <v>0</v>
      </c>
      <c r="W247" s="86">
        <v>5.2083333333333336E-7</v>
      </c>
      <c r="X247" s="86">
        <v>5.2083333333333336E-7</v>
      </c>
      <c r="Y247" s="86">
        <v>0</v>
      </c>
      <c r="Z247" s="90" t="s">
        <v>2335</v>
      </c>
      <c r="AC247" s="89">
        <v>46296.901828703703</v>
      </c>
      <c r="AD247" s="86">
        <v>1</v>
      </c>
      <c r="AE247" s="86" t="s">
        <v>2675</v>
      </c>
      <c r="AF247" s="86" t="b">
        <v>0</v>
      </c>
      <c r="AG247" s="86" t="s">
        <v>9</v>
      </c>
      <c r="AH247" s="90" t="s">
        <v>2676</v>
      </c>
    </row>
    <row r="248" spans="1:34" ht="15" customHeight="1" x14ac:dyDescent="0.25">
      <c r="A248" s="89">
        <v>46296.901828703703</v>
      </c>
      <c r="B248" s="86">
        <v>1</v>
      </c>
      <c r="C248" s="86" t="s">
        <v>291</v>
      </c>
      <c r="D248" s="86" t="s">
        <v>620</v>
      </c>
      <c r="E248" s="86" t="s">
        <v>2426</v>
      </c>
      <c r="F248" s="86" t="s">
        <v>164</v>
      </c>
      <c r="G248" s="92">
        <v>2.8631673053754643E-3</v>
      </c>
      <c r="H248" s="86">
        <v>0</v>
      </c>
      <c r="I248" s="90" t="s">
        <v>2490</v>
      </c>
      <c r="L248" s="89">
        <v>46296.901828703703</v>
      </c>
      <c r="M248" s="86" t="s">
        <v>2426</v>
      </c>
      <c r="N248" s="86" t="s">
        <v>164</v>
      </c>
      <c r="O248" s="86">
        <v>7.4999999999999997E-2</v>
      </c>
      <c r="P248" s="86">
        <v>0.57499999999999996</v>
      </c>
      <c r="Q248" s="86">
        <v>2.5000000000000001E-3</v>
      </c>
      <c r="R248" s="86" t="s">
        <v>535</v>
      </c>
      <c r="S248" s="86">
        <v>0.05</v>
      </c>
      <c r="T248" s="86">
        <v>0.05</v>
      </c>
      <c r="U248" s="86"/>
      <c r="V248" s="86">
        <v>0</v>
      </c>
      <c r="W248" s="86">
        <v>5.2083333333333336E-7</v>
      </c>
      <c r="X248" s="86">
        <v>5.2083333333333336E-7</v>
      </c>
      <c r="Y248" s="86">
        <v>0</v>
      </c>
      <c r="Z248" s="90" t="s">
        <v>2335</v>
      </c>
      <c r="AC248" s="89">
        <v>46296.901828703703</v>
      </c>
      <c r="AD248" s="86">
        <v>1</v>
      </c>
      <c r="AE248" s="86" t="s">
        <v>16</v>
      </c>
      <c r="AF248" s="86" t="b">
        <v>1</v>
      </c>
      <c r="AG248" s="86" t="s">
        <v>9</v>
      </c>
      <c r="AH248" s="90" t="s">
        <v>2677</v>
      </c>
    </row>
    <row r="249" spans="1:34" ht="15" customHeight="1" x14ac:dyDescent="0.25">
      <c r="A249" s="89">
        <v>46296.901828703703</v>
      </c>
      <c r="B249" s="86">
        <v>1</v>
      </c>
      <c r="C249" s="86" t="s">
        <v>291</v>
      </c>
      <c r="D249" s="86" t="s">
        <v>620</v>
      </c>
      <c r="E249" s="86" t="s">
        <v>2427</v>
      </c>
      <c r="F249" s="86" t="s">
        <v>164</v>
      </c>
      <c r="G249" s="92">
        <v>3.0731800780169302E-3</v>
      </c>
      <c r="H249" s="86">
        <v>0</v>
      </c>
      <c r="I249" s="90" t="s">
        <v>2490</v>
      </c>
      <c r="L249" s="89">
        <v>46296.901828703703</v>
      </c>
      <c r="M249" s="86" t="s">
        <v>2427</v>
      </c>
      <c r="N249" s="86" t="s">
        <v>164</v>
      </c>
      <c r="O249" s="86">
        <v>0.125</v>
      </c>
      <c r="P249" s="86">
        <v>0.57499999999999996</v>
      </c>
      <c r="Q249" s="86">
        <v>2.5000000000000001E-3</v>
      </c>
      <c r="R249" s="86" t="s">
        <v>535</v>
      </c>
      <c r="S249" s="86">
        <v>0.05</v>
      </c>
      <c r="T249" s="86">
        <v>0.05</v>
      </c>
      <c r="U249" s="86"/>
      <c r="V249" s="86">
        <v>0</v>
      </c>
      <c r="W249" s="86">
        <v>5.2083333333333336E-7</v>
      </c>
      <c r="X249" s="86">
        <v>5.2083333333333336E-7</v>
      </c>
      <c r="Y249" s="86">
        <v>0</v>
      </c>
      <c r="Z249" s="90" t="s">
        <v>2335</v>
      </c>
      <c r="AC249" s="89">
        <v>46296.901828703703</v>
      </c>
      <c r="AD249" s="86">
        <v>1</v>
      </c>
      <c r="AE249" s="86" t="s">
        <v>2678</v>
      </c>
      <c r="AF249" s="86" t="s">
        <v>2679</v>
      </c>
      <c r="AG249" s="86" t="s">
        <v>9</v>
      </c>
      <c r="AH249" s="90" t="s">
        <v>2680</v>
      </c>
    </row>
    <row r="250" spans="1:34" ht="15" customHeight="1" x14ac:dyDescent="0.25">
      <c r="A250" s="89">
        <v>46296.901828703703</v>
      </c>
      <c r="B250" s="86">
        <v>1</v>
      </c>
      <c r="C250" s="86" t="s">
        <v>291</v>
      </c>
      <c r="D250" s="86" t="s">
        <v>620</v>
      </c>
      <c r="E250" s="86" t="s">
        <v>2428</v>
      </c>
      <c r="F250" s="86" t="s">
        <v>164</v>
      </c>
      <c r="G250" s="92">
        <v>3.283192850658396E-3</v>
      </c>
      <c r="H250" s="86">
        <v>0</v>
      </c>
      <c r="I250" s="90" t="s">
        <v>2490</v>
      </c>
      <c r="L250" s="89">
        <v>46296.901828703703</v>
      </c>
      <c r="M250" s="86" t="s">
        <v>2428</v>
      </c>
      <c r="N250" s="86" t="s">
        <v>164</v>
      </c>
      <c r="O250" s="86">
        <v>0.17499999999999999</v>
      </c>
      <c r="P250" s="86">
        <v>0.57499999999999996</v>
      </c>
      <c r="Q250" s="86">
        <v>2.5000000000000001E-3</v>
      </c>
      <c r="R250" s="86" t="s">
        <v>535</v>
      </c>
      <c r="S250" s="86">
        <v>0.05</v>
      </c>
      <c r="T250" s="86">
        <v>0.05</v>
      </c>
      <c r="U250" s="86"/>
      <c r="V250" s="86">
        <v>0</v>
      </c>
      <c r="W250" s="86">
        <v>5.2083333333333336E-7</v>
      </c>
      <c r="X250" s="86">
        <v>5.2083333333333336E-7</v>
      </c>
      <c r="Y250" s="86">
        <v>0</v>
      </c>
      <c r="Z250" s="90" t="s">
        <v>2335</v>
      </c>
      <c r="AC250" s="89">
        <v>46296.901828703703</v>
      </c>
      <c r="AD250" s="86">
        <v>1</v>
      </c>
      <c r="AE250" s="86" t="s">
        <v>2681</v>
      </c>
      <c r="AF250" s="86" t="s">
        <v>2682</v>
      </c>
      <c r="AG250" s="86" t="s">
        <v>9</v>
      </c>
      <c r="AH250" s="90" t="s">
        <v>2683</v>
      </c>
    </row>
    <row r="251" spans="1:34" ht="15" customHeight="1" x14ac:dyDescent="0.25">
      <c r="A251" s="89">
        <v>46296.901828703703</v>
      </c>
      <c r="B251" s="86">
        <v>1</v>
      </c>
      <c r="C251" s="86" t="s">
        <v>291</v>
      </c>
      <c r="D251" s="86" t="s">
        <v>620</v>
      </c>
      <c r="E251" s="86" t="s">
        <v>2429</v>
      </c>
      <c r="F251" s="86" t="s">
        <v>164</v>
      </c>
      <c r="G251" s="92">
        <v>3.4932056232998619E-3</v>
      </c>
      <c r="H251" s="86">
        <v>0</v>
      </c>
      <c r="I251" s="90" t="s">
        <v>2490</v>
      </c>
      <c r="L251" s="89">
        <v>46296.901828703703</v>
      </c>
      <c r="M251" s="86" t="s">
        <v>2429</v>
      </c>
      <c r="N251" s="86" t="s">
        <v>164</v>
      </c>
      <c r="O251" s="86">
        <v>0.22500000000000001</v>
      </c>
      <c r="P251" s="86">
        <v>0.57499999999999996</v>
      </c>
      <c r="Q251" s="86">
        <v>2.5000000000000001E-3</v>
      </c>
      <c r="R251" s="86" t="s">
        <v>535</v>
      </c>
      <c r="S251" s="86">
        <v>0.05</v>
      </c>
      <c r="T251" s="86">
        <v>0.05</v>
      </c>
      <c r="U251" s="86"/>
      <c r="V251" s="86">
        <v>0</v>
      </c>
      <c r="W251" s="86">
        <v>5.2083333333333336E-7</v>
      </c>
      <c r="X251" s="86">
        <v>5.2083333333333336E-7</v>
      </c>
      <c r="Y251" s="86">
        <v>0</v>
      </c>
      <c r="Z251" s="90" t="s">
        <v>2335</v>
      </c>
      <c r="AC251" s="89">
        <v>46296.901828703703</v>
      </c>
      <c r="AD251" s="86">
        <v>1</v>
      </c>
      <c r="AE251" s="86" t="s">
        <v>2684</v>
      </c>
      <c r="AF251" s="86" t="s">
        <v>2685</v>
      </c>
      <c r="AG251" s="86" t="s">
        <v>9</v>
      </c>
      <c r="AH251" s="90" t="s">
        <v>2686</v>
      </c>
    </row>
    <row r="252" spans="1:34" ht="15" customHeight="1" x14ac:dyDescent="0.25">
      <c r="A252" s="89">
        <v>46296.901828703703</v>
      </c>
      <c r="B252" s="86">
        <v>1</v>
      </c>
      <c r="C252" s="86" t="s">
        <v>291</v>
      </c>
      <c r="D252" s="86" t="s">
        <v>620</v>
      </c>
      <c r="E252" s="86" t="s">
        <v>2430</v>
      </c>
      <c r="F252" s="86" t="s">
        <v>164</v>
      </c>
      <c r="G252" s="92">
        <v>3.2125322175280092E-3</v>
      </c>
      <c r="H252" s="86">
        <v>0</v>
      </c>
      <c r="I252" s="90" t="s">
        <v>2490</v>
      </c>
      <c r="L252" s="89">
        <v>46296.901828703703</v>
      </c>
      <c r="M252" s="86" t="s">
        <v>2430</v>
      </c>
      <c r="N252" s="86" t="s">
        <v>164</v>
      </c>
      <c r="O252" s="86">
        <v>2.5000000000000001E-2</v>
      </c>
      <c r="P252" s="86">
        <v>0.625</v>
      </c>
      <c r="Q252" s="86">
        <v>2.5000000000000001E-3</v>
      </c>
      <c r="R252" s="86" t="s">
        <v>535</v>
      </c>
      <c r="S252" s="86">
        <v>0.05</v>
      </c>
      <c r="T252" s="86">
        <v>0.05</v>
      </c>
      <c r="U252" s="86"/>
      <c r="V252" s="86">
        <v>0</v>
      </c>
      <c r="W252" s="86">
        <v>5.2083333333333336E-7</v>
      </c>
      <c r="X252" s="86">
        <v>5.2083333333333336E-7</v>
      </c>
      <c r="Y252" s="86">
        <v>0</v>
      </c>
      <c r="Z252" s="90" t="s">
        <v>2335</v>
      </c>
      <c r="AC252" s="89">
        <v>46296.901828703703</v>
      </c>
      <c r="AD252" s="86">
        <v>1</v>
      </c>
      <c r="AE252" s="86" t="s">
        <v>2687</v>
      </c>
      <c r="AF252" s="86" t="s">
        <v>2688</v>
      </c>
      <c r="AG252" s="86" t="s">
        <v>9</v>
      </c>
      <c r="AH252" s="90" t="s">
        <v>2689</v>
      </c>
    </row>
    <row r="253" spans="1:34" ht="15" customHeight="1" x14ac:dyDescent="0.25">
      <c r="A253" s="89">
        <v>46296.901828703703</v>
      </c>
      <c r="B253" s="86">
        <v>1</v>
      </c>
      <c r="C253" s="86" t="s">
        <v>291</v>
      </c>
      <c r="D253" s="86" t="s">
        <v>620</v>
      </c>
      <c r="E253" s="86" t="s">
        <v>2431</v>
      </c>
      <c r="F253" s="86" t="s">
        <v>164</v>
      </c>
      <c r="G253" s="92">
        <v>3.4225449901694751E-3</v>
      </c>
      <c r="H253" s="86">
        <v>0</v>
      </c>
      <c r="I253" s="90" t="s">
        <v>2490</v>
      </c>
      <c r="L253" s="89">
        <v>46296.901828703703</v>
      </c>
      <c r="M253" s="86" t="s">
        <v>2431</v>
      </c>
      <c r="N253" s="86" t="s">
        <v>164</v>
      </c>
      <c r="O253" s="86">
        <v>7.4999999999999997E-2</v>
      </c>
      <c r="P253" s="86">
        <v>0.625</v>
      </c>
      <c r="Q253" s="86">
        <v>2.5000000000000001E-3</v>
      </c>
      <c r="R253" s="86" t="s">
        <v>535</v>
      </c>
      <c r="S253" s="86">
        <v>0.05</v>
      </c>
      <c r="T253" s="86">
        <v>0.05</v>
      </c>
      <c r="U253" s="86"/>
      <c r="V253" s="86">
        <v>0</v>
      </c>
      <c r="W253" s="86">
        <v>5.2083333333333336E-7</v>
      </c>
      <c r="X253" s="86">
        <v>5.2083333333333336E-7</v>
      </c>
      <c r="Y253" s="86">
        <v>0</v>
      </c>
      <c r="Z253" s="90" t="s">
        <v>2335</v>
      </c>
      <c r="AC253" s="89">
        <v>46296.901828703703</v>
      </c>
      <c r="AD253" s="86">
        <v>1</v>
      </c>
      <c r="AE253" s="86" t="s">
        <v>2690</v>
      </c>
      <c r="AF253" s="86">
        <v>-3.8846952287178603E-3</v>
      </c>
      <c r="AG253" s="86" t="s">
        <v>9</v>
      </c>
      <c r="AH253" s="90" t="s">
        <v>2691</v>
      </c>
    </row>
    <row r="254" spans="1:34" ht="15" customHeight="1" x14ac:dyDescent="0.25">
      <c r="A254" s="89">
        <v>46296.901828703703</v>
      </c>
      <c r="B254" s="86">
        <v>1</v>
      </c>
      <c r="C254" s="86" t="s">
        <v>291</v>
      </c>
      <c r="D254" s="86" t="s">
        <v>620</v>
      </c>
      <c r="E254" s="86" t="s">
        <v>2432</v>
      </c>
      <c r="F254" s="86" t="s">
        <v>164</v>
      </c>
      <c r="G254" s="92">
        <v>3.6325577628109409E-3</v>
      </c>
      <c r="H254" s="86">
        <v>0</v>
      </c>
      <c r="I254" s="90" t="s">
        <v>2490</v>
      </c>
      <c r="L254" s="89">
        <v>46296.901828703703</v>
      </c>
      <c r="M254" s="86" t="s">
        <v>2432</v>
      </c>
      <c r="N254" s="86" t="s">
        <v>164</v>
      </c>
      <c r="O254" s="86">
        <v>0.125</v>
      </c>
      <c r="P254" s="86">
        <v>0.625</v>
      </c>
      <c r="Q254" s="86">
        <v>2.5000000000000001E-3</v>
      </c>
      <c r="R254" s="86" t="s">
        <v>535</v>
      </c>
      <c r="S254" s="86">
        <v>0.05</v>
      </c>
      <c r="T254" s="86">
        <v>0.05</v>
      </c>
      <c r="U254" s="86"/>
      <c r="V254" s="86">
        <v>0</v>
      </c>
      <c r="W254" s="86">
        <v>5.2083333333333336E-7</v>
      </c>
      <c r="X254" s="86">
        <v>5.2083333333333336E-7</v>
      </c>
      <c r="Y254" s="86">
        <v>0</v>
      </c>
      <c r="Z254" s="90" t="s">
        <v>2335</v>
      </c>
      <c r="AC254" s="89">
        <v>46296.901828703703</v>
      </c>
      <c r="AD254" s="86">
        <v>1</v>
      </c>
      <c r="AE254" s="86" t="s">
        <v>2692</v>
      </c>
      <c r="AF254" s="86">
        <v>1.1187553695880219E-5</v>
      </c>
      <c r="AG254" s="86" t="s">
        <v>276</v>
      </c>
      <c r="AH254" s="90" t="s">
        <v>2693</v>
      </c>
    </row>
    <row r="255" spans="1:34" ht="15" customHeight="1" x14ac:dyDescent="0.25">
      <c r="A255" s="89">
        <v>46296.901828703703</v>
      </c>
      <c r="B255" s="86">
        <v>1</v>
      </c>
      <c r="C255" s="86" t="s">
        <v>291</v>
      </c>
      <c r="D255" s="86" t="s">
        <v>620</v>
      </c>
      <c r="E255" s="86" t="s">
        <v>2433</v>
      </c>
      <c r="F255" s="86" t="s">
        <v>164</v>
      </c>
      <c r="G255" s="92">
        <v>3.8425705354524068E-3</v>
      </c>
      <c r="H255" s="86">
        <v>0</v>
      </c>
      <c r="I255" s="90" t="s">
        <v>2490</v>
      </c>
      <c r="L255" s="89">
        <v>46296.901828703703</v>
      </c>
      <c r="M255" s="86" t="s">
        <v>2433</v>
      </c>
      <c r="N255" s="86" t="s">
        <v>164</v>
      </c>
      <c r="O255" s="86">
        <v>0.17499999999999999</v>
      </c>
      <c r="P255" s="86">
        <v>0.625</v>
      </c>
      <c r="Q255" s="86">
        <v>2.5000000000000001E-3</v>
      </c>
      <c r="R255" s="86" t="s">
        <v>535</v>
      </c>
      <c r="S255" s="86">
        <v>0.05</v>
      </c>
      <c r="T255" s="86">
        <v>0.05</v>
      </c>
      <c r="U255" s="86"/>
      <c r="V255" s="86">
        <v>0</v>
      </c>
      <c r="W255" s="86">
        <v>5.2083333333333336E-7</v>
      </c>
      <c r="X255" s="86">
        <v>5.2083333333333336E-7</v>
      </c>
      <c r="Y255" s="86">
        <v>0</v>
      </c>
      <c r="Z255" s="90" t="s">
        <v>2335</v>
      </c>
      <c r="AC255" s="89">
        <v>46296.901828703703</v>
      </c>
      <c r="AD255" s="86">
        <v>1</v>
      </c>
      <c r="AE255" s="86" t="s">
        <v>2694</v>
      </c>
      <c r="AF255" s="86">
        <v>4.2002554528293181E-6</v>
      </c>
      <c r="AG255" s="86" t="s">
        <v>276</v>
      </c>
      <c r="AH255" s="90" t="s">
        <v>2695</v>
      </c>
    </row>
    <row r="256" spans="1:34" ht="15" customHeight="1" x14ac:dyDescent="0.25">
      <c r="A256" s="89">
        <v>46296.901828703703</v>
      </c>
      <c r="B256" s="86">
        <v>1</v>
      </c>
      <c r="C256" s="86" t="s">
        <v>291</v>
      </c>
      <c r="D256" s="86" t="s">
        <v>620</v>
      </c>
      <c r="E256" s="86" t="s">
        <v>2434</v>
      </c>
      <c r="F256" s="86" t="s">
        <v>164</v>
      </c>
      <c r="G256" s="92">
        <v>4.0525833080938727E-3</v>
      </c>
      <c r="H256" s="86">
        <v>0</v>
      </c>
      <c r="I256" s="90" t="s">
        <v>2490</v>
      </c>
      <c r="L256" s="89">
        <v>46296.901828703703</v>
      </c>
      <c r="M256" s="86" t="s">
        <v>2434</v>
      </c>
      <c r="N256" s="86" t="s">
        <v>164</v>
      </c>
      <c r="O256" s="86">
        <v>0.22500000000000001</v>
      </c>
      <c r="P256" s="86">
        <v>0.625</v>
      </c>
      <c r="Q256" s="86">
        <v>2.5000000000000001E-3</v>
      </c>
      <c r="R256" s="86" t="s">
        <v>535</v>
      </c>
      <c r="S256" s="86">
        <v>0.05</v>
      </c>
      <c r="T256" s="86">
        <v>0.05</v>
      </c>
      <c r="U256" s="86"/>
      <c r="V256" s="86">
        <v>0</v>
      </c>
      <c r="W256" s="86">
        <v>5.2083333333333336E-7</v>
      </c>
      <c r="X256" s="86">
        <v>5.2083333333333336E-7</v>
      </c>
      <c r="Y256" s="86">
        <v>0</v>
      </c>
      <c r="Z256" s="90" t="s">
        <v>2335</v>
      </c>
      <c r="AC256" s="89">
        <v>46296.901828703703</v>
      </c>
      <c r="AD256" s="86">
        <v>1</v>
      </c>
      <c r="AE256" s="86" t="s">
        <v>2696</v>
      </c>
      <c r="AF256" s="86">
        <v>-0.35915639085576007</v>
      </c>
      <c r="AG256" s="86" t="s">
        <v>2555</v>
      </c>
      <c r="AH256" s="90" t="s">
        <v>2697</v>
      </c>
    </row>
    <row r="257" spans="1:34" ht="15" customHeight="1" x14ac:dyDescent="0.25">
      <c r="A257" s="89">
        <v>46296.901828703703</v>
      </c>
      <c r="B257" s="86">
        <v>1</v>
      </c>
      <c r="C257" s="86" t="s">
        <v>291</v>
      </c>
      <c r="D257" s="86" t="s">
        <v>620</v>
      </c>
      <c r="E257" s="86" t="s">
        <v>2435</v>
      </c>
      <c r="F257" s="86" t="s">
        <v>164</v>
      </c>
      <c r="G257" s="92">
        <v>3.77190990232202E-3</v>
      </c>
      <c r="H257" s="86">
        <v>0</v>
      </c>
      <c r="I257" s="90" t="s">
        <v>2490</v>
      </c>
      <c r="L257" s="89">
        <v>46296.901828703703</v>
      </c>
      <c r="M257" s="86" t="s">
        <v>2435</v>
      </c>
      <c r="N257" s="86" t="s">
        <v>164</v>
      </c>
      <c r="O257" s="86">
        <v>2.5000000000000001E-2</v>
      </c>
      <c r="P257" s="86">
        <v>0.67500000000000004</v>
      </c>
      <c r="Q257" s="86">
        <v>2.5000000000000001E-3</v>
      </c>
      <c r="R257" s="86" t="s">
        <v>535</v>
      </c>
      <c r="S257" s="86">
        <v>0.05</v>
      </c>
      <c r="T257" s="86">
        <v>0.05</v>
      </c>
      <c r="U257" s="86"/>
      <c r="V257" s="86">
        <v>0</v>
      </c>
      <c r="W257" s="86">
        <v>5.2083333333333336E-7</v>
      </c>
      <c r="X257" s="86">
        <v>5.2083333333333336E-7</v>
      </c>
      <c r="Y257" s="86">
        <v>0</v>
      </c>
      <c r="Z257" s="90" t="s">
        <v>2335</v>
      </c>
      <c r="AC257" s="89">
        <v>46296.901828703703</v>
      </c>
      <c r="AD257" s="86">
        <v>1</v>
      </c>
      <c r="AE257" s="86" t="s">
        <v>2698</v>
      </c>
      <c r="AF257" s="86">
        <v>-0.32507795637102738</v>
      </c>
      <c r="AG257" s="86" t="s">
        <v>263</v>
      </c>
      <c r="AH257" s="90" t="s">
        <v>2699</v>
      </c>
    </row>
    <row r="258" spans="1:34" ht="15" customHeight="1" x14ac:dyDescent="0.25">
      <c r="A258" s="89">
        <v>46296.901828703703</v>
      </c>
      <c r="B258" s="86">
        <v>1</v>
      </c>
      <c r="C258" s="86" t="s">
        <v>291</v>
      </c>
      <c r="D258" s="86" t="s">
        <v>620</v>
      </c>
      <c r="E258" s="86" t="s">
        <v>2436</v>
      </c>
      <c r="F258" s="86" t="s">
        <v>164</v>
      </c>
      <c r="G258" s="92">
        <v>3.9819226749634859E-3</v>
      </c>
      <c r="H258" s="86">
        <v>0</v>
      </c>
      <c r="I258" s="90" t="s">
        <v>2490</v>
      </c>
      <c r="L258" s="89">
        <v>46296.901828703703</v>
      </c>
      <c r="M258" s="86" t="s">
        <v>2436</v>
      </c>
      <c r="N258" s="86" t="s">
        <v>164</v>
      </c>
      <c r="O258" s="86">
        <v>7.4999999999999997E-2</v>
      </c>
      <c r="P258" s="86">
        <v>0.67500000000000004</v>
      </c>
      <c r="Q258" s="86">
        <v>2.5000000000000001E-3</v>
      </c>
      <c r="R258" s="86" t="s">
        <v>535</v>
      </c>
      <c r="S258" s="86">
        <v>0.05</v>
      </c>
      <c r="T258" s="86">
        <v>0.05</v>
      </c>
      <c r="U258" s="86"/>
      <c r="V258" s="86">
        <v>0</v>
      </c>
      <c r="W258" s="86">
        <v>5.2083333333333336E-7</v>
      </c>
      <c r="X258" s="86">
        <v>5.2083333333333336E-7</v>
      </c>
      <c r="Y258" s="86">
        <v>0</v>
      </c>
      <c r="Z258" s="90" t="s">
        <v>2335</v>
      </c>
      <c r="AC258" s="89">
        <v>46296.901828703703</v>
      </c>
      <c r="AD258" s="86">
        <v>1</v>
      </c>
      <c r="AE258" s="86" t="s">
        <v>2700</v>
      </c>
      <c r="AF258" s="86" t="b">
        <v>0</v>
      </c>
      <c r="AG258" s="86" t="s">
        <v>9</v>
      </c>
      <c r="AH258" s="90" t="s">
        <v>2701</v>
      </c>
    </row>
    <row r="259" spans="1:34" ht="15" customHeight="1" x14ac:dyDescent="0.25">
      <c r="A259" s="89">
        <v>46296.901828703703</v>
      </c>
      <c r="B259" s="86">
        <v>1</v>
      </c>
      <c r="C259" s="86" t="s">
        <v>291</v>
      </c>
      <c r="D259" s="86" t="s">
        <v>620</v>
      </c>
      <c r="E259" s="86" t="s">
        <v>2437</v>
      </c>
      <c r="F259" s="86" t="s">
        <v>164</v>
      </c>
      <c r="G259" s="92">
        <v>4.1919354476049522E-3</v>
      </c>
      <c r="H259" s="86">
        <v>0</v>
      </c>
      <c r="I259" s="90" t="s">
        <v>2490</v>
      </c>
      <c r="L259" s="89">
        <v>46296.901828703703</v>
      </c>
      <c r="M259" s="86" t="s">
        <v>2437</v>
      </c>
      <c r="N259" s="86" t="s">
        <v>164</v>
      </c>
      <c r="O259" s="86">
        <v>0.125</v>
      </c>
      <c r="P259" s="86">
        <v>0.67500000000000004</v>
      </c>
      <c r="Q259" s="86">
        <v>2.5000000000000001E-3</v>
      </c>
      <c r="R259" s="86" t="s">
        <v>535</v>
      </c>
      <c r="S259" s="86">
        <v>0.05</v>
      </c>
      <c r="T259" s="86">
        <v>0.05</v>
      </c>
      <c r="U259" s="86"/>
      <c r="V259" s="86">
        <v>0</v>
      </c>
      <c r="W259" s="86">
        <v>5.2083333333333336E-7</v>
      </c>
      <c r="X259" s="86">
        <v>5.2083333333333336E-7</v>
      </c>
      <c r="Y259" s="86">
        <v>0</v>
      </c>
      <c r="Z259" s="90" t="s">
        <v>2335</v>
      </c>
      <c r="AC259" s="89">
        <v>46296.901828703703</v>
      </c>
      <c r="AD259" s="86">
        <v>1</v>
      </c>
      <c r="AE259" s="86" t="s">
        <v>2702</v>
      </c>
      <c r="AF259" s="86" t="s">
        <v>1092</v>
      </c>
      <c r="AG259" s="86" t="s">
        <v>9</v>
      </c>
      <c r="AH259" s="90" t="s">
        <v>2703</v>
      </c>
    </row>
    <row r="260" spans="1:34" ht="15" customHeight="1" x14ac:dyDescent="0.25">
      <c r="A260" s="89">
        <v>46296.901828703703</v>
      </c>
      <c r="B260" s="86">
        <v>1</v>
      </c>
      <c r="C260" s="86" t="s">
        <v>291</v>
      </c>
      <c r="D260" s="86" t="s">
        <v>620</v>
      </c>
      <c r="E260" s="86" t="s">
        <v>2438</v>
      </c>
      <c r="F260" s="86" t="s">
        <v>164</v>
      </c>
      <c r="G260" s="92">
        <v>4.4019482202464176E-3</v>
      </c>
      <c r="H260" s="86">
        <v>0</v>
      </c>
      <c r="I260" s="90" t="s">
        <v>2490</v>
      </c>
      <c r="L260" s="89">
        <v>46296.901828703703</v>
      </c>
      <c r="M260" s="86" t="s">
        <v>2438</v>
      </c>
      <c r="N260" s="86" t="s">
        <v>164</v>
      </c>
      <c r="O260" s="86">
        <v>0.17499999999999999</v>
      </c>
      <c r="P260" s="86">
        <v>0.67500000000000004</v>
      </c>
      <c r="Q260" s="86">
        <v>2.5000000000000001E-3</v>
      </c>
      <c r="R260" s="86" t="s">
        <v>535</v>
      </c>
      <c r="S260" s="86">
        <v>0.05</v>
      </c>
      <c r="T260" s="86">
        <v>0.05</v>
      </c>
      <c r="U260" s="86"/>
      <c r="V260" s="86">
        <v>0</v>
      </c>
      <c r="W260" s="86">
        <v>5.2083333333333336E-7</v>
      </c>
      <c r="X260" s="86">
        <v>5.2083333333333336E-7</v>
      </c>
      <c r="Y260" s="86">
        <v>0</v>
      </c>
      <c r="Z260" s="90" t="s">
        <v>2335</v>
      </c>
      <c r="AC260" s="89">
        <v>46296.901828703703</v>
      </c>
      <c r="AD260" s="86">
        <v>1</v>
      </c>
      <c r="AE260" s="86" t="s">
        <v>2704</v>
      </c>
      <c r="AF260" s="86" t="s">
        <v>2803</v>
      </c>
      <c r="AG260" s="86" t="s">
        <v>9</v>
      </c>
      <c r="AH260" s="90" t="s">
        <v>2705</v>
      </c>
    </row>
    <row r="261" spans="1:34" ht="15" customHeight="1" x14ac:dyDescent="0.25">
      <c r="A261" s="89">
        <v>46296.901828703703</v>
      </c>
      <c r="B261" s="86">
        <v>1</v>
      </c>
      <c r="C261" s="86" t="s">
        <v>291</v>
      </c>
      <c r="D261" s="86" t="s">
        <v>620</v>
      </c>
      <c r="E261" s="86" t="s">
        <v>2439</v>
      </c>
      <c r="F261" s="86" t="s">
        <v>164</v>
      </c>
      <c r="G261" s="92">
        <v>4.6119609928878839E-3</v>
      </c>
      <c r="H261" s="86">
        <v>0</v>
      </c>
      <c r="I261" s="90" t="s">
        <v>2490</v>
      </c>
      <c r="L261" s="89">
        <v>46296.901828703703</v>
      </c>
      <c r="M261" s="86" t="s">
        <v>2439</v>
      </c>
      <c r="N261" s="86" t="s">
        <v>164</v>
      </c>
      <c r="O261" s="86">
        <v>0.22500000000000001</v>
      </c>
      <c r="P261" s="86">
        <v>0.67500000000000004</v>
      </c>
      <c r="Q261" s="86">
        <v>2.5000000000000001E-3</v>
      </c>
      <c r="R261" s="86" t="s">
        <v>535</v>
      </c>
      <c r="S261" s="86">
        <v>0.05</v>
      </c>
      <c r="T261" s="86">
        <v>0.05</v>
      </c>
      <c r="U261" s="86"/>
      <c r="V261" s="86">
        <v>0</v>
      </c>
      <c r="W261" s="86">
        <v>5.2083333333333336E-7</v>
      </c>
      <c r="X261" s="86">
        <v>5.2083333333333336E-7</v>
      </c>
      <c r="Y261" s="86">
        <v>0</v>
      </c>
      <c r="Z261" s="90" t="s">
        <v>2335</v>
      </c>
      <c r="AC261" s="89">
        <v>46296.901828703703</v>
      </c>
      <c r="AD261" s="86">
        <v>1</v>
      </c>
      <c r="AE261" s="86" t="s">
        <v>2706</v>
      </c>
      <c r="AF261" s="86" t="s">
        <v>2803</v>
      </c>
      <c r="AG261" s="86" t="s">
        <v>9</v>
      </c>
      <c r="AH261" s="90" t="s">
        <v>2707</v>
      </c>
    </row>
    <row r="262" spans="1:34" ht="15" customHeight="1" x14ac:dyDescent="0.25">
      <c r="A262" s="89">
        <v>46296.901828703703</v>
      </c>
      <c r="B262" s="86">
        <v>1</v>
      </c>
      <c r="C262" s="86" t="s">
        <v>291</v>
      </c>
      <c r="D262" s="86" t="s">
        <v>620</v>
      </c>
      <c r="E262" s="86" t="s">
        <v>2440</v>
      </c>
      <c r="F262" s="86" t="s">
        <v>164</v>
      </c>
      <c r="G262" s="92">
        <v>4.3312875871160308E-3</v>
      </c>
      <c r="H262" s="86">
        <v>0</v>
      </c>
      <c r="I262" s="90" t="s">
        <v>2490</v>
      </c>
      <c r="L262" s="89">
        <v>46296.901828703703</v>
      </c>
      <c r="M262" s="86" t="s">
        <v>2440</v>
      </c>
      <c r="N262" s="86" t="s">
        <v>164</v>
      </c>
      <c r="O262" s="86">
        <v>2.5000000000000001E-2</v>
      </c>
      <c r="P262" s="86">
        <v>0.72499999999999998</v>
      </c>
      <c r="Q262" s="86">
        <v>2.5000000000000001E-3</v>
      </c>
      <c r="R262" s="86" t="s">
        <v>535</v>
      </c>
      <c r="S262" s="86">
        <v>0.05</v>
      </c>
      <c r="T262" s="86">
        <v>0.05</v>
      </c>
      <c r="U262" s="86"/>
      <c r="V262" s="86">
        <v>0</v>
      </c>
      <c r="W262" s="86">
        <v>5.2083333333333336E-7</v>
      </c>
      <c r="X262" s="86">
        <v>5.2083333333333336E-7</v>
      </c>
      <c r="Y262" s="86">
        <v>0</v>
      </c>
      <c r="Z262" s="90" t="s">
        <v>2335</v>
      </c>
      <c r="AC262" s="89">
        <v>46296.901828703703</v>
      </c>
      <c r="AD262" s="86">
        <v>1</v>
      </c>
      <c r="AE262" s="86" t="s">
        <v>2708</v>
      </c>
      <c r="AF262" s="86" t="s">
        <v>2679</v>
      </c>
      <c r="AG262" s="86" t="s">
        <v>9</v>
      </c>
      <c r="AH262" s="90" t="s">
        <v>2680</v>
      </c>
    </row>
    <row r="263" spans="1:34" ht="15" customHeight="1" x14ac:dyDescent="0.25">
      <c r="A263" s="89">
        <v>46296.901828703703</v>
      </c>
      <c r="B263" s="86">
        <v>1</v>
      </c>
      <c r="C263" s="86" t="s">
        <v>291</v>
      </c>
      <c r="D263" s="86" t="s">
        <v>620</v>
      </c>
      <c r="E263" s="86" t="s">
        <v>2441</v>
      </c>
      <c r="F263" s="86" t="s">
        <v>164</v>
      </c>
      <c r="G263" s="92">
        <v>4.5413003597574971E-3</v>
      </c>
      <c r="H263" s="86">
        <v>0</v>
      </c>
      <c r="I263" s="90" t="s">
        <v>2490</v>
      </c>
      <c r="L263" s="89">
        <v>46296.901828703703</v>
      </c>
      <c r="M263" s="86" t="s">
        <v>2441</v>
      </c>
      <c r="N263" s="86" t="s">
        <v>164</v>
      </c>
      <c r="O263" s="86">
        <v>7.4999999999999997E-2</v>
      </c>
      <c r="P263" s="86">
        <v>0.72499999999999998</v>
      </c>
      <c r="Q263" s="86">
        <v>2.5000000000000001E-3</v>
      </c>
      <c r="R263" s="86" t="s">
        <v>535</v>
      </c>
      <c r="S263" s="86">
        <v>0.05</v>
      </c>
      <c r="T263" s="86">
        <v>0.05</v>
      </c>
      <c r="U263" s="86"/>
      <c r="V263" s="86">
        <v>0</v>
      </c>
      <c r="W263" s="86">
        <v>5.2083333333333336E-7</v>
      </c>
      <c r="X263" s="86">
        <v>5.2083333333333336E-7</v>
      </c>
      <c r="Y263" s="86">
        <v>0</v>
      </c>
      <c r="Z263" s="90" t="s">
        <v>2335</v>
      </c>
      <c r="AC263" s="89">
        <v>46296.901828703703</v>
      </c>
      <c r="AD263" s="86">
        <v>1</v>
      </c>
      <c r="AE263" s="86" t="s">
        <v>2709</v>
      </c>
      <c r="AF263" s="86" t="s">
        <v>2682</v>
      </c>
      <c r="AG263" s="86" t="s">
        <v>9</v>
      </c>
      <c r="AH263" s="90" t="s">
        <v>2683</v>
      </c>
    </row>
    <row r="264" spans="1:34" ht="15" customHeight="1" x14ac:dyDescent="0.25">
      <c r="A264" s="89">
        <v>46296.901828703703</v>
      </c>
      <c r="B264" s="86">
        <v>1</v>
      </c>
      <c r="C264" s="86" t="s">
        <v>291</v>
      </c>
      <c r="D264" s="86" t="s">
        <v>620</v>
      </c>
      <c r="E264" s="86" t="s">
        <v>2442</v>
      </c>
      <c r="F264" s="86" t="s">
        <v>164</v>
      </c>
      <c r="G264" s="92">
        <v>4.7513131323989625E-3</v>
      </c>
      <c r="H264" s="86">
        <v>0</v>
      </c>
      <c r="I264" s="90" t="s">
        <v>2490</v>
      </c>
      <c r="L264" s="89">
        <v>46296.901828703703</v>
      </c>
      <c r="M264" s="86" t="s">
        <v>2442</v>
      </c>
      <c r="N264" s="86" t="s">
        <v>164</v>
      </c>
      <c r="O264" s="86">
        <v>0.125</v>
      </c>
      <c r="P264" s="86">
        <v>0.72499999999999998</v>
      </c>
      <c r="Q264" s="86">
        <v>2.5000000000000001E-3</v>
      </c>
      <c r="R264" s="86" t="s">
        <v>535</v>
      </c>
      <c r="S264" s="86">
        <v>0.05</v>
      </c>
      <c r="T264" s="86">
        <v>0.05</v>
      </c>
      <c r="U264" s="86"/>
      <c r="V264" s="86">
        <v>0</v>
      </c>
      <c r="W264" s="86">
        <v>5.2083333333333336E-7</v>
      </c>
      <c r="X264" s="86">
        <v>5.2083333333333336E-7</v>
      </c>
      <c r="Y264" s="86">
        <v>0</v>
      </c>
      <c r="Z264" s="90" t="s">
        <v>2335</v>
      </c>
      <c r="AC264" s="89">
        <v>46296.901828703703</v>
      </c>
      <c r="AD264" s="86">
        <v>1</v>
      </c>
      <c r="AE264" s="86" t="s">
        <v>2710</v>
      </c>
      <c r="AF264" s="86" t="s">
        <v>2711</v>
      </c>
      <c r="AG264" s="86" t="s">
        <v>9</v>
      </c>
      <c r="AH264" s="90" t="s">
        <v>2686</v>
      </c>
    </row>
    <row r="265" spans="1:34" ht="15" customHeight="1" x14ac:dyDescent="0.25">
      <c r="A265" s="89">
        <v>46296.901828703703</v>
      </c>
      <c r="B265" s="86">
        <v>1</v>
      </c>
      <c r="C265" s="86" t="s">
        <v>291</v>
      </c>
      <c r="D265" s="86" t="s">
        <v>620</v>
      </c>
      <c r="E265" s="86" t="s">
        <v>2443</v>
      </c>
      <c r="F265" s="86" t="s">
        <v>164</v>
      </c>
      <c r="G265" s="92">
        <v>4.9613259050404288E-3</v>
      </c>
      <c r="H265" s="86">
        <v>0</v>
      </c>
      <c r="I265" s="90" t="s">
        <v>2490</v>
      </c>
      <c r="L265" s="89">
        <v>46296.901828703703</v>
      </c>
      <c r="M265" s="86" t="s">
        <v>2443</v>
      </c>
      <c r="N265" s="86" t="s">
        <v>164</v>
      </c>
      <c r="O265" s="86">
        <v>0.17499999999999999</v>
      </c>
      <c r="P265" s="86">
        <v>0.72499999999999998</v>
      </c>
      <c r="Q265" s="86">
        <v>2.5000000000000001E-3</v>
      </c>
      <c r="R265" s="86" t="s">
        <v>535</v>
      </c>
      <c r="S265" s="86">
        <v>0.05</v>
      </c>
      <c r="T265" s="86">
        <v>0.05</v>
      </c>
      <c r="U265" s="86"/>
      <c r="V265" s="86">
        <v>0</v>
      </c>
      <c r="W265" s="86">
        <v>5.2083333333333336E-7</v>
      </c>
      <c r="X265" s="86">
        <v>5.2083333333333336E-7</v>
      </c>
      <c r="Y265" s="86">
        <v>0</v>
      </c>
      <c r="Z265" s="90" t="s">
        <v>2335</v>
      </c>
      <c r="AC265" s="89">
        <v>46296.901828703703</v>
      </c>
      <c r="AD265" s="86">
        <v>1</v>
      </c>
      <c r="AE265" s="86" t="s">
        <v>2712</v>
      </c>
      <c r="AF265" s="86" t="s">
        <v>2713</v>
      </c>
      <c r="AG265" s="86" t="s">
        <v>9</v>
      </c>
      <c r="AH265" s="90" t="s">
        <v>2689</v>
      </c>
    </row>
    <row r="266" spans="1:34" ht="15" customHeight="1" x14ac:dyDescent="0.25">
      <c r="A266" s="89">
        <v>46296.901828703703</v>
      </c>
      <c r="B266" s="86">
        <v>1</v>
      </c>
      <c r="C266" s="86" t="s">
        <v>291</v>
      </c>
      <c r="D266" s="86" t="s">
        <v>620</v>
      </c>
      <c r="E266" s="86" t="s">
        <v>2444</v>
      </c>
      <c r="F266" s="86" t="s">
        <v>164</v>
      </c>
      <c r="G266" s="92">
        <v>5.1713386776818951E-3</v>
      </c>
      <c r="H266" s="86">
        <v>0</v>
      </c>
      <c r="I266" s="90" t="s">
        <v>2490</v>
      </c>
      <c r="L266" s="89">
        <v>46296.901828703703</v>
      </c>
      <c r="M266" s="86" t="s">
        <v>2444</v>
      </c>
      <c r="N266" s="86" t="s">
        <v>164</v>
      </c>
      <c r="O266" s="86">
        <v>0.22500000000000001</v>
      </c>
      <c r="P266" s="86">
        <v>0.72499999999999998</v>
      </c>
      <c r="Q266" s="86">
        <v>2.5000000000000001E-3</v>
      </c>
      <c r="R266" s="86" t="s">
        <v>535</v>
      </c>
      <c r="S266" s="86">
        <v>0.05</v>
      </c>
      <c r="T266" s="86">
        <v>0.05</v>
      </c>
      <c r="U266" s="86"/>
      <c r="V266" s="86">
        <v>0</v>
      </c>
      <c r="W266" s="86">
        <v>5.2083333333333336E-7</v>
      </c>
      <c r="X266" s="86">
        <v>5.2083333333333336E-7</v>
      </c>
      <c r="Y266" s="86">
        <v>0</v>
      </c>
      <c r="Z266" s="90" t="s">
        <v>2335</v>
      </c>
      <c r="AC266" s="89">
        <v>46296.901828703703</v>
      </c>
      <c r="AD266" s="86">
        <v>1</v>
      </c>
      <c r="AE266" s="86" t="s">
        <v>2714</v>
      </c>
      <c r="AF266" s="86">
        <v>-6.9796015888655839E-4</v>
      </c>
      <c r="AG266" s="86" t="s">
        <v>9</v>
      </c>
      <c r="AH266" s="90" t="s">
        <v>2691</v>
      </c>
    </row>
    <row r="267" spans="1:34" ht="15" customHeight="1" x14ac:dyDescent="0.25">
      <c r="A267" s="89">
        <v>46296.901828703703</v>
      </c>
      <c r="B267" s="86">
        <v>1</v>
      </c>
      <c r="C267" s="86" t="s">
        <v>291</v>
      </c>
      <c r="D267" s="86" t="s">
        <v>620</v>
      </c>
      <c r="E267" s="86" t="s">
        <v>2445</v>
      </c>
      <c r="F267" s="86" t="s">
        <v>164</v>
      </c>
      <c r="G267" s="92">
        <v>4.890665271910042E-3</v>
      </c>
      <c r="H267" s="86">
        <v>0</v>
      </c>
      <c r="I267" s="90" t="s">
        <v>2490</v>
      </c>
      <c r="L267" s="89">
        <v>46296.901828703703</v>
      </c>
      <c r="M267" s="86" t="s">
        <v>2445</v>
      </c>
      <c r="N267" s="86" t="s">
        <v>164</v>
      </c>
      <c r="O267" s="86">
        <v>2.5000000000000001E-2</v>
      </c>
      <c r="P267" s="86">
        <v>0.77500000000000002</v>
      </c>
      <c r="Q267" s="86">
        <v>2.5000000000000001E-3</v>
      </c>
      <c r="R267" s="86" t="s">
        <v>535</v>
      </c>
      <c r="S267" s="86">
        <v>0.05</v>
      </c>
      <c r="T267" s="86">
        <v>0.05</v>
      </c>
      <c r="U267" s="86"/>
      <c r="V267" s="86">
        <v>0</v>
      </c>
      <c r="W267" s="86">
        <v>5.2083333333333336E-7</v>
      </c>
      <c r="X267" s="86">
        <v>5.2083333333333336E-7</v>
      </c>
      <c r="Y267" s="86">
        <v>0</v>
      </c>
      <c r="Z267" s="90" t="s">
        <v>2335</v>
      </c>
      <c r="AC267" s="89">
        <v>46296.901828703703</v>
      </c>
      <c r="AD267" s="86">
        <v>1</v>
      </c>
      <c r="AE267" s="86" t="s">
        <v>2715</v>
      </c>
      <c r="AF267" s="86">
        <v>1.7704049585007367E-6</v>
      </c>
      <c r="AG267" s="86" t="s">
        <v>276</v>
      </c>
      <c r="AH267" s="90" t="s">
        <v>2693</v>
      </c>
    </row>
    <row r="268" spans="1:34" ht="15" customHeight="1" x14ac:dyDescent="0.25">
      <c r="A268" s="89">
        <v>46296.901828703703</v>
      </c>
      <c r="B268" s="86">
        <v>1</v>
      </c>
      <c r="C268" s="86" t="s">
        <v>291</v>
      </c>
      <c r="D268" s="86" t="s">
        <v>620</v>
      </c>
      <c r="E268" s="86" t="s">
        <v>2446</v>
      </c>
      <c r="F268" s="86" t="s">
        <v>164</v>
      </c>
      <c r="G268" s="92">
        <v>5.1006780445515083E-3</v>
      </c>
      <c r="H268" s="86">
        <v>0</v>
      </c>
      <c r="I268" s="90" t="s">
        <v>2490</v>
      </c>
      <c r="L268" s="89">
        <v>46296.901828703703</v>
      </c>
      <c r="M268" s="86" t="s">
        <v>2446</v>
      </c>
      <c r="N268" s="86" t="s">
        <v>164</v>
      </c>
      <c r="O268" s="86">
        <v>7.4999999999999997E-2</v>
      </c>
      <c r="P268" s="86">
        <v>0.77500000000000002</v>
      </c>
      <c r="Q268" s="86">
        <v>2.5000000000000001E-3</v>
      </c>
      <c r="R268" s="86" t="s">
        <v>535</v>
      </c>
      <c r="S268" s="86">
        <v>0.05</v>
      </c>
      <c r="T268" s="86">
        <v>0.05</v>
      </c>
      <c r="U268" s="86"/>
      <c r="V268" s="86">
        <v>0</v>
      </c>
      <c r="W268" s="86">
        <v>5.2083333333333336E-7</v>
      </c>
      <c r="X268" s="86">
        <v>5.2083333333333336E-7</v>
      </c>
      <c r="Y268" s="86">
        <v>0</v>
      </c>
      <c r="Z268" s="90" t="s">
        <v>2335</v>
      </c>
      <c r="AC268" s="89">
        <v>46296.901828703703</v>
      </c>
      <c r="AD268" s="86">
        <v>1</v>
      </c>
      <c r="AE268" s="86" t="s">
        <v>2716</v>
      </c>
      <c r="AF268" s="86">
        <v>6.664988704291066E-7</v>
      </c>
      <c r="AG268" s="86" t="s">
        <v>276</v>
      </c>
      <c r="AH268" s="90" t="s">
        <v>2695</v>
      </c>
    </row>
    <row r="269" spans="1:34" ht="15" customHeight="1" x14ac:dyDescent="0.25">
      <c r="A269" s="89">
        <v>46296.901828703703</v>
      </c>
      <c r="B269" s="86">
        <v>1</v>
      </c>
      <c r="C269" s="86" t="s">
        <v>291</v>
      </c>
      <c r="D269" s="86" t="s">
        <v>620</v>
      </c>
      <c r="E269" s="86" t="s">
        <v>2447</v>
      </c>
      <c r="F269" s="86" t="s">
        <v>164</v>
      </c>
      <c r="G269" s="92">
        <v>5.3106908171929737E-3</v>
      </c>
      <c r="H269" s="86">
        <v>0</v>
      </c>
      <c r="I269" s="90" t="s">
        <v>2490</v>
      </c>
      <c r="L269" s="89">
        <v>46296.901828703703</v>
      </c>
      <c r="M269" s="86" t="s">
        <v>2447</v>
      </c>
      <c r="N269" s="86" t="s">
        <v>164</v>
      </c>
      <c r="O269" s="86">
        <v>0.125</v>
      </c>
      <c r="P269" s="86">
        <v>0.77500000000000002</v>
      </c>
      <c r="Q269" s="86">
        <v>2.5000000000000001E-3</v>
      </c>
      <c r="R269" s="86" t="s">
        <v>535</v>
      </c>
      <c r="S269" s="86">
        <v>0.05</v>
      </c>
      <c r="T269" s="86">
        <v>0.05</v>
      </c>
      <c r="U269" s="86"/>
      <c r="V269" s="86">
        <v>0</v>
      </c>
      <c r="W269" s="86">
        <v>5.2083333333333336E-7</v>
      </c>
      <c r="X269" s="86">
        <v>5.2083333333333336E-7</v>
      </c>
      <c r="Y269" s="86">
        <v>0</v>
      </c>
      <c r="Z269" s="90" t="s">
        <v>2335</v>
      </c>
      <c r="AC269" s="89">
        <v>46296.901828703703</v>
      </c>
      <c r="AD269" s="86">
        <v>1</v>
      </c>
      <c r="AE269" s="86" t="s">
        <v>2717</v>
      </c>
      <c r="AF269" s="86">
        <v>-0.36005610091354201</v>
      </c>
      <c r="AG269" s="86" t="s">
        <v>2555</v>
      </c>
      <c r="AH269" s="90" t="s">
        <v>2697</v>
      </c>
    </row>
    <row r="270" spans="1:34" ht="15" customHeight="1" x14ac:dyDescent="0.25">
      <c r="A270" s="89">
        <v>46296.901828703703</v>
      </c>
      <c r="B270" s="86">
        <v>1</v>
      </c>
      <c r="C270" s="86" t="s">
        <v>291</v>
      </c>
      <c r="D270" s="86" t="s">
        <v>620</v>
      </c>
      <c r="E270" s="86" t="s">
        <v>2448</v>
      </c>
      <c r="F270" s="86" t="s">
        <v>164</v>
      </c>
      <c r="G270" s="92">
        <v>5.52070358983444E-3</v>
      </c>
      <c r="H270" s="86">
        <v>0</v>
      </c>
      <c r="I270" s="90" t="s">
        <v>2490</v>
      </c>
      <c r="L270" s="89">
        <v>46296.901828703703</v>
      </c>
      <c r="M270" s="86" t="s">
        <v>2448</v>
      </c>
      <c r="N270" s="86" t="s">
        <v>164</v>
      </c>
      <c r="O270" s="86">
        <v>0.17499999999999999</v>
      </c>
      <c r="P270" s="86">
        <v>0.77500000000000002</v>
      </c>
      <c r="Q270" s="86">
        <v>2.5000000000000001E-3</v>
      </c>
      <c r="R270" s="86" t="s">
        <v>535</v>
      </c>
      <c r="S270" s="86">
        <v>0.05</v>
      </c>
      <c r="T270" s="86">
        <v>0.05</v>
      </c>
      <c r="U270" s="86"/>
      <c r="V270" s="86">
        <v>0</v>
      </c>
      <c r="W270" s="86">
        <v>5.2083333333333336E-7</v>
      </c>
      <c r="X270" s="86">
        <v>5.2083333333333336E-7</v>
      </c>
      <c r="Y270" s="86">
        <v>0</v>
      </c>
      <c r="Z270" s="90" t="s">
        <v>2335</v>
      </c>
      <c r="AC270" s="89">
        <v>46296.901828703703</v>
      </c>
      <c r="AD270" s="86">
        <v>1</v>
      </c>
      <c r="AE270" s="86" t="s">
        <v>2718</v>
      </c>
      <c r="AF270" s="86">
        <v>-0.3689579030323567</v>
      </c>
      <c r="AG270" s="86" t="s">
        <v>263</v>
      </c>
      <c r="AH270" s="90" t="s">
        <v>2699</v>
      </c>
    </row>
    <row r="271" spans="1:34" ht="15" customHeight="1" x14ac:dyDescent="0.25">
      <c r="A271" s="89">
        <v>46296.901828703703</v>
      </c>
      <c r="B271" s="86">
        <v>1</v>
      </c>
      <c r="C271" s="86" t="s">
        <v>291</v>
      </c>
      <c r="D271" s="86" t="s">
        <v>620</v>
      </c>
      <c r="E271" s="86" t="s">
        <v>2449</v>
      </c>
      <c r="F271" s="86" t="s">
        <v>164</v>
      </c>
      <c r="G271" s="92">
        <v>5.7307163624759055E-3</v>
      </c>
      <c r="H271" s="86">
        <v>0</v>
      </c>
      <c r="I271" s="90" t="s">
        <v>2490</v>
      </c>
      <c r="L271" s="89">
        <v>46296.901828703703</v>
      </c>
      <c r="M271" s="86" t="s">
        <v>2449</v>
      </c>
      <c r="N271" s="86" t="s">
        <v>164</v>
      </c>
      <c r="O271" s="86">
        <v>0.22500000000000001</v>
      </c>
      <c r="P271" s="86">
        <v>0.77500000000000002</v>
      </c>
      <c r="Q271" s="86">
        <v>2.5000000000000001E-3</v>
      </c>
      <c r="R271" s="86" t="s">
        <v>535</v>
      </c>
      <c r="S271" s="86">
        <v>0.05</v>
      </c>
      <c r="T271" s="86">
        <v>0.05</v>
      </c>
      <c r="U271" s="86"/>
      <c r="V271" s="86">
        <v>0</v>
      </c>
      <c r="W271" s="86">
        <v>5.2083333333333336E-7</v>
      </c>
      <c r="X271" s="86">
        <v>5.2083333333333336E-7</v>
      </c>
      <c r="Y271" s="86">
        <v>0</v>
      </c>
      <c r="Z271" s="90" t="s">
        <v>2335</v>
      </c>
      <c r="AC271" s="89">
        <v>46296.901828703703</v>
      </c>
      <c r="AD271" s="86">
        <v>1</v>
      </c>
      <c r="AE271" s="86" t="s">
        <v>2719</v>
      </c>
      <c r="AF271" s="86" t="b">
        <v>0</v>
      </c>
      <c r="AG271" s="86" t="s">
        <v>9</v>
      </c>
      <c r="AH271" s="90" t="s">
        <v>2701</v>
      </c>
    </row>
    <row r="272" spans="1:34" ht="15" customHeight="1" x14ac:dyDescent="0.25">
      <c r="A272" s="89">
        <v>46296.901828703703</v>
      </c>
      <c r="B272" s="86">
        <v>1</v>
      </c>
      <c r="C272" s="86" t="s">
        <v>291</v>
      </c>
      <c r="D272" s="86" t="s">
        <v>620</v>
      </c>
      <c r="E272" s="86" t="s">
        <v>551</v>
      </c>
      <c r="F272" s="86" t="s">
        <v>2450</v>
      </c>
      <c r="G272" s="92">
        <v>2.1567806797324271E-3</v>
      </c>
      <c r="H272" s="86">
        <v>350</v>
      </c>
      <c r="I272" s="90" t="s">
        <v>303</v>
      </c>
      <c r="L272" s="89">
        <v>46296.901828703703</v>
      </c>
      <c r="M272" s="86" t="s">
        <v>551</v>
      </c>
      <c r="N272" s="86" t="s">
        <v>2450</v>
      </c>
      <c r="O272" s="86">
        <v>0.04</v>
      </c>
      <c r="P272" s="86">
        <v>0.52500000000000002</v>
      </c>
      <c r="Q272" s="86">
        <v>8.0424771931898709E-4</v>
      </c>
      <c r="R272" s="86" t="s">
        <v>609</v>
      </c>
      <c r="S272" s="86"/>
      <c r="T272" s="86"/>
      <c r="U272" s="86">
        <v>3.2000000000000001E-2</v>
      </c>
      <c r="V272" s="86">
        <v>0</v>
      </c>
      <c r="W272" s="86">
        <v>0</v>
      </c>
      <c r="X272" s="86">
        <v>0</v>
      </c>
      <c r="Y272" s="86">
        <v>0</v>
      </c>
      <c r="Z272" s="90" t="s">
        <v>2451</v>
      </c>
      <c r="AC272" s="89">
        <v>46296.901828703703</v>
      </c>
      <c r="AD272" s="86">
        <v>1</v>
      </c>
      <c r="AE272" s="86" t="s">
        <v>2720</v>
      </c>
      <c r="AF272" s="86" t="s">
        <v>1092</v>
      </c>
      <c r="AG272" s="86" t="s">
        <v>9</v>
      </c>
      <c r="AH272" s="90" t="s">
        <v>2703</v>
      </c>
    </row>
    <row r="273" spans="1:34" ht="15" customHeight="1" x14ac:dyDescent="0.25">
      <c r="A273" s="89">
        <v>46296.901828703703</v>
      </c>
      <c r="B273" s="86">
        <v>1</v>
      </c>
      <c r="C273" s="86" t="s">
        <v>291</v>
      </c>
      <c r="D273" s="86" t="s">
        <v>620</v>
      </c>
      <c r="E273" s="86" t="s">
        <v>553</v>
      </c>
      <c r="F273" s="86" t="s">
        <v>2450</v>
      </c>
      <c r="G273" s="92">
        <v>1.0659941943841058E-3</v>
      </c>
      <c r="H273" s="86">
        <v>213.19883887682116</v>
      </c>
      <c r="I273" s="90" t="s">
        <v>303</v>
      </c>
      <c r="L273" s="89">
        <v>46296.901828703703</v>
      </c>
      <c r="M273" s="86" t="s">
        <v>553</v>
      </c>
      <c r="N273" s="86" t="s">
        <v>2450</v>
      </c>
      <c r="O273" s="86">
        <v>0.04</v>
      </c>
      <c r="P273" s="86">
        <v>0.42749999999999999</v>
      </c>
      <c r="Q273" s="86">
        <v>8.0424771931898709E-4</v>
      </c>
      <c r="R273" s="86" t="s">
        <v>609</v>
      </c>
      <c r="S273" s="86"/>
      <c r="T273" s="86"/>
      <c r="U273" s="86">
        <v>3.2000000000000001E-2</v>
      </c>
      <c r="V273" s="86">
        <v>0</v>
      </c>
      <c r="W273" s="86">
        <v>0</v>
      </c>
      <c r="X273" s="86">
        <v>0</v>
      </c>
      <c r="Y273" s="86">
        <v>0</v>
      </c>
      <c r="Z273" s="90" t="s">
        <v>2451</v>
      </c>
      <c r="AC273" s="89">
        <v>46296.901828703703</v>
      </c>
      <c r="AD273" s="86">
        <v>1</v>
      </c>
      <c r="AE273" s="86" t="s">
        <v>2721</v>
      </c>
      <c r="AF273" s="86" t="s">
        <v>2722</v>
      </c>
      <c r="AG273" s="86" t="s">
        <v>9</v>
      </c>
      <c r="AH273" s="90" t="s">
        <v>2705</v>
      </c>
    </row>
    <row r="274" spans="1:34" ht="15" customHeight="1" x14ac:dyDescent="0.25">
      <c r="A274" s="89">
        <v>46296.901828703703</v>
      </c>
      <c r="B274" s="86">
        <v>1</v>
      </c>
      <c r="C274" s="86" t="s">
        <v>291</v>
      </c>
      <c r="D274" s="86" t="s">
        <v>620</v>
      </c>
      <c r="E274" s="86" t="s">
        <v>2452</v>
      </c>
      <c r="F274" s="86" t="s">
        <v>2450</v>
      </c>
      <c r="G274" s="92">
        <v>3.2475671650807484E-3</v>
      </c>
      <c r="H274" s="86">
        <v>350</v>
      </c>
      <c r="I274" s="90" t="s">
        <v>303</v>
      </c>
      <c r="L274" s="89">
        <v>46296.901828703703</v>
      </c>
      <c r="M274" s="86" t="s">
        <v>2452</v>
      </c>
      <c r="N274" s="86" t="s">
        <v>2450</v>
      </c>
      <c r="O274" s="86">
        <v>0.04</v>
      </c>
      <c r="P274" s="86">
        <v>0.62250000000000005</v>
      </c>
      <c r="Q274" s="86">
        <v>8.0424771931898709E-4</v>
      </c>
      <c r="R274" s="86" t="s">
        <v>609</v>
      </c>
      <c r="S274" s="86"/>
      <c r="T274" s="86"/>
      <c r="U274" s="86">
        <v>3.2000000000000001E-2</v>
      </c>
      <c r="V274" s="86">
        <v>0</v>
      </c>
      <c r="W274" s="86">
        <v>0</v>
      </c>
      <c r="X274" s="86">
        <v>0</v>
      </c>
      <c r="Y274" s="86">
        <v>0</v>
      </c>
      <c r="Z274" s="90" t="s">
        <v>2451</v>
      </c>
      <c r="AC274" s="89">
        <v>46296.901828703703</v>
      </c>
      <c r="AD274" s="86">
        <v>1</v>
      </c>
      <c r="AE274" s="86" t="s">
        <v>2723</v>
      </c>
      <c r="AF274" s="86" t="s">
        <v>2722</v>
      </c>
      <c r="AG274" s="86" t="s">
        <v>9</v>
      </c>
      <c r="AH274" s="90" t="s">
        <v>2707</v>
      </c>
    </row>
    <row r="275" spans="1:34" ht="15" customHeight="1" x14ac:dyDescent="0.25">
      <c r="A275" s="89">
        <v>46296.901828703703</v>
      </c>
      <c r="B275" s="86">
        <v>1</v>
      </c>
      <c r="C275" s="86" t="s">
        <v>291</v>
      </c>
      <c r="D275" s="86" t="s">
        <v>620</v>
      </c>
      <c r="E275" s="86" t="s">
        <v>2453</v>
      </c>
      <c r="F275" s="86" t="s">
        <v>2450</v>
      </c>
      <c r="G275" s="92">
        <v>-2.4792290964215425E-5</v>
      </c>
      <c r="H275" s="86">
        <v>-4.9584581928430778</v>
      </c>
      <c r="I275" s="90" t="s">
        <v>302</v>
      </c>
      <c r="L275" s="89">
        <v>46296.901828703703</v>
      </c>
      <c r="M275" s="86" t="s">
        <v>2453</v>
      </c>
      <c r="N275" s="86" t="s">
        <v>2450</v>
      </c>
      <c r="O275" s="86">
        <v>0.04</v>
      </c>
      <c r="P275" s="86">
        <v>0.33</v>
      </c>
      <c r="Q275" s="86">
        <v>8.0424771931898709E-4</v>
      </c>
      <c r="R275" s="86" t="s">
        <v>609</v>
      </c>
      <c r="S275" s="86"/>
      <c r="T275" s="86"/>
      <c r="U275" s="86">
        <v>3.2000000000000001E-2</v>
      </c>
      <c r="V275" s="86">
        <v>0</v>
      </c>
      <c r="W275" s="86">
        <v>0</v>
      </c>
      <c r="X275" s="86">
        <v>0</v>
      </c>
      <c r="Y275" s="86">
        <v>0</v>
      </c>
      <c r="Z275" s="90" t="s">
        <v>2451</v>
      </c>
    </row>
    <row r="276" spans="1:34" ht="15" customHeight="1" x14ac:dyDescent="0.25">
      <c r="A276" s="89">
        <v>46296.901828703703</v>
      </c>
      <c r="B276" s="86">
        <v>1</v>
      </c>
      <c r="C276" s="86" t="s">
        <v>291</v>
      </c>
      <c r="D276" s="86" t="s">
        <v>620</v>
      </c>
      <c r="E276" s="86" t="s">
        <v>2454</v>
      </c>
      <c r="F276" s="86" t="s">
        <v>2450</v>
      </c>
      <c r="G276" s="92">
        <v>4.3383536504290696E-3</v>
      </c>
      <c r="H276" s="86">
        <v>350</v>
      </c>
      <c r="I276" s="90" t="s">
        <v>303</v>
      </c>
      <c r="L276" s="89">
        <v>46296.901828703703</v>
      </c>
      <c r="M276" s="86" t="s">
        <v>2454</v>
      </c>
      <c r="N276" s="86" t="s">
        <v>2450</v>
      </c>
      <c r="O276" s="86">
        <v>0.04</v>
      </c>
      <c r="P276" s="86">
        <v>0.72</v>
      </c>
      <c r="Q276" s="86">
        <v>8.0424771931898709E-4</v>
      </c>
      <c r="R276" s="86" t="s">
        <v>609</v>
      </c>
      <c r="S276" s="86"/>
      <c r="T276" s="86"/>
      <c r="U276" s="86">
        <v>3.2000000000000001E-2</v>
      </c>
      <c r="V276" s="86">
        <v>0</v>
      </c>
      <c r="W276" s="86">
        <v>0</v>
      </c>
      <c r="X276" s="86">
        <v>0</v>
      </c>
      <c r="Y276" s="86">
        <v>0</v>
      </c>
      <c r="Z276" s="90" t="s">
        <v>2451</v>
      </c>
    </row>
    <row r="277" spans="1:34" ht="15" customHeight="1" x14ac:dyDescent="0.25">
      <c r="A277" s="89">
        <v>46296.901828703703</v>
      </c>
      <c r="B277" s="86">
        <v>1</v>
      </c>
      <c r="C277" s="86" t="s">
        <v>291</v>
      </c>
      <c r="D277" s="86" t="s">
        <v>620</v>
      </c>
      <c r="E277" s="86" t="s">
        <v>2455</v>
      </c>
      <c r="F277" s="86" t="s">
        <v>2450</v>
      </c>
      <c r="G277" s="92">
        <v>2.8708241067134112E-3</v>
      </c>
      <c r="H277" s="86">
        <v>350</v>
      </c>
      <c r="I277" s="90" t="s">
        <v>303</v>
      </c>
      <c r="L277" s="89">
        <v>46296.901828703703</v>
      </c>
      <c r="M277" s="86" t="s">
        <v>2455</v>
      </c>
      <c r="N277" s="86" t="s">
        <v>2450</v>
      </c>
      <c r="O277" s="86">
        <v>0.21</v>
      </c>
      <c r="P277" s="86">
        <v>0.52500000000000002</v>
      </c>
      <c r="Q277" s="86">
        <v>8.0424771931898709E-4</v>
      </c>
      <c r="R277" s="86" t="s">
        <v>609</v>
      </c>
      <c r="S277" s="86"/>
      <c r="T277" s="86"/>
      <c r="U277" s="86">
        <v>3.2000000000000001E-2</v>
      </c>
      <c r="V277" s="86">
        <v>0</v>
      </c>
      <c r="W277" s="86">
        <v>0</v>
      </c>
      <c r="X277" s="86">
        <v>0</v>
      </c>
      <c r="Y277" s="86">
        <v>0</v>
      </c>
      <c r="Z277" s="90" t="s">
        <v>2456</v>
      </c>
    </row>
    <row r="278" spans="1:34" ht="15" customHeight="1" x14ac:dyDescent="0.25">
      <c r="A278" s="89">
        <v>46296.901828703703</v>
      </c>
      <c r="B278" s="86">
        <v>1</v>
      </c>
      <c r="C278" s="86" t="s">
        <v>291</v>
      </c>
      <c r="D278" s="86" t="s">
        <v>620</v>
      </c>
      <c r="E278" s="86" t="s">
        <v>2457</v>
      </c>
      <c r="F278" s="86" t="s">
        <v>2450</v>
      </c>
      <c r="G278" s="92">
        <v>3.9616105920617329E-3</v>
      </c>
      <c r="H278" s="86">
        <v>350</v>
      </c>
      <c r="I278" s="90" t="s">
        <v>303</v>
      </c>
      <c r="L278" s="89">
        <v>46296.901828703703</v>
      </c>
      <c r="M278" s="86" t="s">
        <v>2457</v>
      </c>
      <c r="N278" s="86" t="s">
        <v>2450</v>
      </c>
      <c r="O278" s="86">
        <v>0.21</v>
      </c>
      <c r="P278" s="86">
        <v>0.62250000000000005</v>
      </c>
      <c r="Q278" s="86">
        <v>8.0424771931898709E-4</v>
      </c>
      <c r="R278" s="86" t="s">
        <v>609</v>
      </c>
      <c r="S278" s="86"/>
      <c r="T278" s="86"/>
      <c r="U278" s="86">
        <v>3.2000000000000001E-2</v>
      </c>
      <c r="V278" s="86">
        <v>0</v>
      </c>
      <c r="W278" s="86">
        <v>0</v>
      </c>
      <c r="X278" s="86">
        <v>0</v>
      </c>
      <c r="Y278" s="86">
        <v>0</v>
      </c>
      <c r="Z278" s="90" t="s">
        <v>2456</v>
      </c>
    </row>
    <row r="279" spans="1:34" ht="15" customHeight="1" x14ac:dyDescent="0.25">
      <c r="A279" s="89">
        <v>46296.901828703703</v>
      </c>
      <c r="B279" s="86">
        <v>1</v>
      </c>
      <c r="C279" s="86" t="s">
        <v>291</v>
      </c>
      <c r="D279" s="86" t="s">
        <v>620</v>
      </c>
      <c r="E279" s="86" t="s">
        <v>2458</v>
      </c>
      <c r="F279" s="86" t="s">
        <v>2450</v>
      </c>
      <c r="G279" s="92">
        <v>1.78003762136509E-3</v>
      </c>
      <c r="H279" s="86">
        <v>350</v>
      </c>
      <c r="I279" s="90" t="s">
        <v>303</v>
      </c>
      <c r="L279" s="89">
        <v>46296.901828703703</v>
      </c>
      <c r="M279" s="86" t="s">
        <v>2458</v>
      </c>
      <c r="N279" s="86" t="s">
        <v>2450</v>
      </c>
      <c r="O279" s="86">
        <v>0.21</v>
      </c>
      <c r="P279" s="86">
        <v>0.42749999999999999</v>
      </c>
      <c r="Q279" s="86">
        <v>8.0424771931898709E-4</v>
      </c>
      <c r="R279" s="86" t="s">
        <v>609</v>
      </c>
      <c r="S279" s="86"/>
      <c r="T279" s="86"/>
      <c r="U279" s="86">
        <v>3.2000000000000001E-2</v>
      </c>
      <c r="V279" s="86">
        <v>0</v>
      </c>
      <c r="W279" s="86">
        <v>0</v>
      </c>
      <c r="X279" s="86">
        <v>0</v>
      </c>
      <c r="Y279" s="86">
        <v>0</v>
      </c>
      <c r="Z279" s="90" t="s">
        <v>2456</v>
      </c>
    </row>
    <row r="280" spans="1:34" ht="15" customHeight="1" x14ac:dyDescent="0.25">
      <c r="A280" s="89">
        <v>46296.901828703703</v>
      </c>
      <c r="B280" s="86">
        <v>1</v>
      </c>
      <c r="C280" s="86" t="s">
        <v>291</v>
      </c>
      <c r="D280" s="86" t="s">
        <v>620</v>
      </c>
      <c r="E280" s="86" t="s">
        <v>2459</v>
      </c>
      <c r="F280" s="86" t="s">
        <v>2450</v>
      </c>
      <c r="G280" s="92">
        <v>5.0523970774100542E-3</v>
      </c>
      <c r="H280" s="86">
        <v>350</v>
      </c>
      <c r="I280" s="90" t="s">
        <v>303</v>
      </c>
      <c r="L280" s="89">
        <v>46296.901828703703</v>
      </c>
      <c r="M280" s="86" t="s">
        <v>2459</v>
      </c>
      <c r="N280" s="86" t="s">
        <v>2450</v>
      </c>
      <c r="O280" s="86">
        <v>0.21</v>
      </c>
      <c r="P280" s="86">
        <v>0.72</v>
      </c>
      <c r="Q280" s="86">
        <v>8.0424771931898709E-4</v>
      </c>
      <c r="R280" s="86" t="s">
        <v>609</v>
      </c>
      <c r="S280" s="86"/>
      <c r="T280" s="86"/>
      <c r="U280" s="86">
        <v>3.2000000000000001E-2</v>
      </c>
      <c r="V280" s="86">
        <v>0</v>
      </c>
      <c r="W280" s="86">
        <v>0</v>
      </c>
      <c r="X280" s="86">
        <v>0</v>
      </c>
      <c r="Y280" s="86">
        <v>0</v>
      </c>
      <c r="Z280" s="90" t="s">
        <v>2456</v>
      </c>
    </row>
    <row r="281" spans="1:34" ht="15" customHeight="1" x14ac:dyDescent="0.25">
      <c r="A281" s="89">
        <v>46296.901828703703</v>
      </c>
      <c r="B281" s="86">
        <v>1</v>
      </c>
      <c r="C281" s="86" t="s">
        <v>291</v>
      </c>
      <c r="D281" s="86" t="s">
        <v>620</v>
      </c>
      <c r="E281" s="86" t="s">
        <v>2460</v>
      </c>
      <c r="F281" s="86" t="s">
        <v>2450</v>
      </c>
      <c r="G281" s="92">
        <v>6.8925113601676869E-4</v>
      </c>
      <c r="H281" s="86">
        <v>137.85022720335374</v>
      </c>
      <c r="I281" s="90" t="s">
        <v>303</v>
      </c>
      <c r="L281" s="89">
        <v>46296.901828703703</v>
      </c>
      <c r="M281" s="86" t="s">
        <v>2460</v>
      </c>
      <c r="N281" s="86" t="s">
        <v>2450</v>
      </c>
      <c r="O281" s="86">
        <v>0.21</v>
      </c>
      <c r="P281" s="86">
        <v>0.33</v>
      </c>
      <c r="Q281" s="86">
        <v>8.0424771931898709E-4</v>
      </c>
      <c r="R281" s="86" t="s">
        <v>609</v>
      </c>
      <c r="S281" s="86"/>
      <c r="T281" s="86"/>
      <c r="U281" s="86">
        <v>3.2000000000000001E-2</v>
      </c>
      <c r="V281" s="86">
        <v>0</v>
      </c>
      <c r="W281" s="86">
        <v>0</v>
      </c>
      <c r="X281" s="86">
        <v>0</v>
      </c>
      <c r="Y281" s="86">
        <v>0</v>
      </c>
      <c r="Z281" s="90" t="s">
        <v>2456</v>
      </c>
    </row>
    <row r="282" spans="1:34" ht="15" customHeight="1" x14ac:dyDescent="0.25">
      <c r="A282" s="89">
        <v>46296.901828703703</v>
      </c>
      <c r="B282" s="86">
        <v>1</v>
      </c>
      <c r="C282" s="86" t="s">
        <v>291</v>
      </c>
      <c r="D282" s="86" t="s">
        <v>620</v>
      </c>
      <c r="E282" s="86" t="s">
        <v>2461</v>
      </c>
      <c r="F282" s="86" t="s">
        <v>2450</v>
      </c>
      <c r="G282" s="92">
        <v>4.953866016377451E-3</v>
      </c>
      <c r="H282" s="86">
        <v>350</v>
      </c>
      <c r="I282" s="90" t="s">
        <v>303</v>
      </c>
      <c r="L282" s="89">
        <v>46296.901828703703</v>
      </c>
      <c r="M282" s="86" t="s">
        <v>2461</v>
      </c>
      <c r="N282" s="86" t="s">
        <v>2450</v>
      </c>
      <c r="O282" s="86">
        <v>0.08</v>
      </c>
      <c r="P282" s="86">
        <v>0.76</v>
      </c>
      <c r="Q282" s="86">
        <v>8.0424771931898709E-4</v>
      </c>
      <c r="R282" s="86" t="s">
        <v>609</v>
      </c>
      <c r="S282" s="86"/>
      <c r="T282" s="86"/>
      <c r="U282" s="86">
        <v>3.2000000000000001E-2</v>
      </c>
      <c r="V282" s="86">
        <v>0</v>
      </c>
      <c r="W282" s="86">
        <v>0</v>
      </c>
      <c r="X282" s="86">
        <v>0</v>
      </c>
      <c r="Y282" s="86">
        <v>0</v>
      </c>
      <c r="Z282" s="90" t="s">
        <v>2462</v>
      </c>
    </row>
    <row r="283" spans="1:34" ht="15" customHeight="1" x14ac:dyDescent="0.25">
      <c r="A283" s="89">
        <v>46296.901828703703</v>
      </c>
      <c r="B283" s="86">
        <v>1</v>
      </c>
      <c r="C283" s="86" t="s">
        <v>291</v>
      </c>
      <c r="D283" s="86" t="s">
        <v>620</v>
      </c>
      <c r="E283" s="86" t="s">
        <v>2463</v>
      </c>
      <c r="F283" s="86" t="s">
        <v>2450</v>
      </c>
      <c r="G283" s="92">
        <v>5.3318890071320903E-3</v>
      </c>
      <c r="H283" s="86">
        <v>350</v>
      </c>
      <c r="I283" s="90" t="s">
        <v>303</v>
      </c>
      <c r="L283" s="89">
        <v>46296.901828703703</v>
      </c>
      <c r="M283" s="86" t="s">
        <v>2463</v>
      </c>
      <c r="N283" s="86" t="s">
        <v>2450</v>
      </c>
      <c r="O283" s="86">
        <v>0.17</v>
      </c>
      <c r="P283" s="86">
        <v>0.76</v>
      </c>
      <c r="Q283" s="86">
        <v>8.0424771931898709E-4</v>
      </c>
      <c r="R283" s="86" t="s">
        <v>609</v>
      </c>
      <c r="S283" s="86"/>
      <c r="T283" s="86"/>
      <c r="U283" s="86">
        <v>3.2000000000000001E-2</v>
      </c>
      <c r="V283" s="86">
        <v>0</v>
      </c>
      <c r="W283" s="86">
        <v>0</v>
      </c>
      <c r="X283" s="86">
        <v>0</v>
      </c>
      <c r="Y283" s="86">
        <v>0</v>
      </c>
      <c r="Z283" s="90" t="s">
        <v>2462</v>
      </c>
    </row>
    <row r="284" spans="1:34" ht="15" customHeight="1" x14ac:dyDescent="0.25">
      <c r="A284" s="89">
        <v>46296.901828703703</v>
      </c>
      <c r="B284" s="86">
        <v>1</v>
      </c>
      <c r="C284" s="86" t="s">
        <v>291</v>
      </c>
      <c r="D284" s="86" t="s">
        <v>620</v>
      </c>
      <c r="E284" s="86" t="s">
        <v>2464</v>
      </c>
      <c r="F284" s="86" t="s">
        <v>2450</v>
      </c>
      <c r="G284" s="92">
        <v>7.3738770068387195E-5</v>
      </c>
      <c r="H284" s="86">
        <v>14.747754013677438</v>
      </c>
      <c r="I284" s="90" t="s">
        <v>303</v>
      </c>
      <c r="L284" s="89">
        <v>46296.901828703703</v>
      </c>
      <c r="M284" s="86" t="s">
        <v>2464</v>
      </c>
      <c r="N284" s="86" t="s">
        <v>2450</v>
      </c>
      <c r="O284" s="86">
        <v>0.17</v>
      </c>
      <c r="P284" s="86">
        <v>0.28999999999999998</v>
      </c>
      <c r="Q284" s="86">
        <v>8.0424771931898709E-4</v>
      </c>
      <c r="R284" s="86" t="s">
        <v>609</v>
      </c>
      <c r="S284" s="86"/>
      <c r="T284" s="86"/>
      <c r="U284" s="86">
        <v>3.2000000000000001E-2</v>
      </c>
      <c r="V284" s="86">
        <v>0</v>
      </c>
      <c r="W284" s="86">
        <v>0</v>
      </c>
      <c r="X284" s="86">
        <v>0</v>
      </c>
      <c r="Y284" s="86">
        <v>0</v>
      </c>
      <c r="Z284" s="90" t="s">
        <v>2465</v>
      </c>
    </row>
    <row r="285" spans="1:34" ht="15" customHeight="1" x14ac:dyDescent="0.25">
      <c r="A285" s="89">
        <v>46296.901828703703</v>
      </c>
      <c r="B285" s="86">
        <v>1</v>
      </c>
      <c r="C285" s="86" t="s">
        <v>291</v>
      </c>
      <c r="D285" s="86" t="s">
        <v>620</v>
      </c>
      <c r="E285" s="86" t="s">
        <v>2466</v>
      </c>
      <c r="F285" s="86" t="s">
        <v>2450</v>
      </c>
      <c r="G285" s="92">
        <v>-3.0428422068625149E-4</v>
      </c>
      <c r="H285" s="86">
        <v>-60.856844137250292</v>
      </c>
      <c r="I285" s="90" t="s">
        <v>302</v>
      </c>
      <c r="L285" s="89">
        <v>46296.901828703703</v>
      </c>
      <c r="M285" s="86" t="s">
        <v>2466</v>
      </c>
      <c r="N285" s="86" t="s">
        <v>2450</v>
      </c>
      <c r="O285" s="86">
        <v>7.9999999999999988E-2</v>
      </c>
      <c r="P285" s="86">
        <v>0.28999999999999998</v>
      </c>
      <c r="Q285" s="86">
        <v>8.0424771931898709E-4</v>
      </c>
      <c r="R285" s="86" t="s">
        <v>609</v>
      </c>
      <c r="S285" s="86"/>
      <c r="T285" s="86"/>
      <c r="U285" s="86">
        <v>3.2000000000000001E-2</v>
      </c>
      <c r="V285" s="86">
        <v>0</v>
      </c>
      <c r="W285" s="86">
        <v>0</v>
      </c>
      <c r="X285" s="86">
        <v>0</v>
      </c>
      <c r="Y285" s="86">
        <v>0</v>
      </c>
      <c r="Z285" s="90" t="s">
        <v>2465</v>
      </c>
    </row>
    <row r="286" spans="1:34" ht="15" customHeight="1" x14ac:dyDescent="0.25">
      <c r="A286" s="89">
        <v>46296.901828703703</v>
      </c>
      <c r="B286" s="86">
        <v>1</v>
      </c>
      <c r="C286" s="86" t="s">
        <v>291</v>
      </c>
      <c r="D286" s="86" t="s">
        <v>620</v>
      </c>
      <c r="E286" s="86" t="s">
        <v>2467</v>
      </c>
      <c r="F286" s="86" t="s">
        <v>2450</v>
      </c>
      <c r="G286" s="92">
        <v>-2.8216807149342702E-3</v>
      </c>
      <c r="H286" s="86">
        <v>-350</v>
      </c>
      <c r="I286" s="90" t="s">
        <v>302</v>
      </c>
      <c r="L286" s="89">
        <v>46296.901828703703</v>
      </c>
      <c r="M286" s="86" t="s">
        <v>2467</v>
      </c>
      <c r="N286" s="86" t="s">
        <v>2450</v>
      </c>
      <c r="O286" s="86">
        <v>0.04</v>
      </c>
      <c r="P286" s="86">
        <v>0.08</v>
      </c>
      <c r="Q286" s="86">
        <v>8.0424771931898709E-4</v>
      </c>
      <c r="R286" s="86" t="s">
        <v>609</v>
      </c>
      <c r="S286" s="86"/>
      <c r="T286" s="86"/>
      <c r="U286" s="86">
        <v>3.2000000000000001E-2</v>
      </c>
      <c r="V286" s="86">
        <v>0</v>
      </c>
      <c r="W286" s="86">
        <v>0</v>
      </c>
      <c r="X286" s="86">
        <v>0</v>
      </c>
      <c r="Y286" s="86">
        <v>0</v>
      </c>
      <c r="Z286" s="90" t="s">
        <v>2468</v>
      </c>
    </row>
    <row r="287" spans="1:34" ht="15" customHeight="1" x14ac:dyDescent="0.25">
      <c r="A287" s="89">
        <v>46296.901828703703</v>
      </c>
      <c r="B287" s="86">
        <v>1</v>
      </c>
      <c r="C287" s="86" t="s">
        <v>291</v>
      </c>
      <c r="D287" s="86" t="s">
        <v>620</v>
      </c>
      <c r="E287" s="86" t="s">
        <v>2469</v>
      </c>
      <c r="F287" s="86" t="s">
        <v>2450</v>
      </c>
      <c r="G287" s="92">
        <v>-1.8148008823050503E-3</v>
      </c>
      <c r="H287" s="86">
        <v>-350</v>
      </c>
      <c r="I287" s="90" t="s">
        <v>302</v>
      </c>
      <c r="L287" s="89">
        <v>46296.901828703703</v>
      </c>
      <c r="M287" s="86" t="s">
        <v>2469</v>
      </c>
      <c r="N287" s="86" t="s">
        <v>2450</v>
      </c>
      <c r="O287" s="86">
        <v>0.04</v>
      </c>
      <c r="P287" s="86">
        <v>0.17</v>
      </c>
      <c r="Q287" s="86">
        <v>8.0424771931898709E-4</v>
      </c>
      <c r="R287" s="86" t="s">
        <v>609</v>
      </c>
      <c r="S287" s="86"/>
      <c r="T287" s="86"/>
      <c r="U287" s="86">
        <v>3.2000000000000001E-2</v>
      </c>
      <c r="V287" s="86">
        <v>0</v>
      </c>
      <c r="W287" s="86">
        <v>0</v>
      </c>
      <c r="X287" s="86">
        <v>0</v>
      </c>
      <c r="Y287" s="86">
        <v>0</v>
      </c>
      <c r="Z287" s="90" t="s">
        <v>2468</v>
      </c>
    </row>
    <row r="288" spans="1:34" ht="15" customHeight="1" x14ac:dyDescent="0.25">
      <c r="A288" s="89">
        <v>46296.901828703703</v>
      </c>
      <c r="B288" s="86">
        <v>1</v>
      </c>
      <c r="C288" s="86" t="s">
        <v>291</v>
      </c>
      <c r="D288" s="86" t="s">
        <v>620</v>
      </c>
      <c r="E288" s="86" t="s">
        <v>2470</v>
      </c>
      <c r="F288" s="86" t="s">
        <v>2450</v>
      </c>
      <c r="G288" s="92">
        <v>3.6933195316619504E-4</v>
      </c>
      <c r="H288" s="86">
        <v>73.866390633239007</v>
      </c>
      <c r="I288" s="90" t="s">
        <v>303</v>
      </c>
      <c r="L288" s="89">
        <v>46296.901828703703</v>
      </c>
      <c r="M288" s="86" t="s">
        <v>2470</v>
      </c>
      <c r="N288" s="86" t="s">
        <v>2450</v>
      </c>
      <c r="O288" s="86">
        <v>0.56000000000000005</v>
      </c>
      <c r="P288" s="86">
        <v>0.17</v>
      </c>
      <c r="Q288" s="86">
        <v>8.0424771931898709E-4</v>
      </c>
      <c r="R288" s="86" t="s">
        <v>609</v>
      </c>
      <c r="S288" s="86"/>
      <c r="T288" s="86"/>
      <c r="U288" s="86">
        <v>3.2000000000000001E-2</v>
      </c>
      <c r="V288" s="86">
        <v>0</v>
      </c>
      <c r="W288" s="86">
        <v>0</v>
      </c>
      <c r="X288" s="86">
        <v>0</v>
      </c>
      <c r="Y288" s="86">
        <v>0</v>
      </c>
      <c r="Z288" s="90" t="s">
        <v>2471</v>
      </c>
    </row>
    <row r="289" spans="1:26" ht="15" customHeight="1" x14ac:dyDescent="0.25">
      <c r="A289" s="89">
        <v>46296.901828703703</v>
      </c>
      <c r="B289" s="86">
        <v>1</v>
      </c>
      <c r="C289" s="86" t="s">
        <v>291</v>
      </c>
      <c r="D289" s="86" t="s">
        <v>620</v>
      </c>
      <c r="E289" s="86" t="s">
        <v>2472</v>
      </c>
      <c r="F289" s="86" t="s">
        <v>2450</v>
      </c>
      <c r="G289" s="92">
        <v>-6.3754787946302478E-4</v>
      </c>
      <c r="H289" s="86">
        <v>-127.50957589260494</v>
      </c>
      <c r="I289" s="90" t="s">
        <v>302</v>
      </c>
      <c r="L289" s="89">
        <v>46296.901828703703</v>
      </c>
      <c r="M289" s="86" t="s">
        <v>2472</v>
      </c>
      <c r="N289" s="86" t="s">
        <v>2450</v>
      </c>
      <c r="O289" s="86">
        <v>0.56000000000000005</v>
      </c>
      <c r="P289" s="86">
        <v>7.9999999999999988E-2</v>
      </c>
      <c r="Q289" s="86">
        <v>8.0424771931898709E-4</v>
      </c>
      <c r="R289" s="86" t="s">
        <v>609</v>
      </c>
      <c r="S289" s="86"/>
      <c r="T289" s="86"/>
      <c r="U289" s="86">
        <v>3.2000000000000001E-2</v>
      </c>
      <c r="V289" s="86">
        <v>0</v>
      </c>
      <c r="W289" s="86">
        <v>0</v>
      </c>
      <c r="X289" s="86">
        <v>0</v>
      </c>
      <c r="Y289" s="86">
        <v>0</v>
      </c>
      <c r="Z289" s="90" t="s">
        <v>2471</v>
      </c>
    </row>
    <row r="290" spans="1:26" ht="15" customHeight="1" x14ac:dyDescent="0.25">
      <c r="A290" s="89">
        <v>46296.901828703703</v>
      </c>
      <c r="B290" s="86">
        <v>1</v>
      </c>
      <c r="C290" s="86" t="s">
        <v>291</v>
      </c>
      <c r="D290" s="86" t="s">
        <v>620</v>
      </c>
      <c r="E290" s="86" t="s">
        <v>2473</v>
      </c>
      <c r="F290" s="86" t="s">
        <v>2450</v>
      </c>
      <c r="G290" s="92">
        <v>-2.7523231673421891E-4</v>
      </c>
      <c r="H290" s="86">
        <v>-55.046463346843773</v>
      </c>
      <c r="I290" s="90" t="s">
        <v>302</v>
      </c>
      <c r="L290" s="89">
        <v>46296.901828703703</v>
      </c>
      <c r="M290" s="86" t="s">
        <v>2473</v>
      </c>
      <c r="N290" s="86" t="s">
        <v>2450</v>
      </c>
      <c r="O290" s="86">
        <v>0.3</v>
      </c>
      <c r="P290" s="86">
        <v>0.21</v>
      </c>
      <c r="Q290" s="86">
        <v>8.0424771931898709E-4</v>
      </c>
      <c r="R290" s="86" t="s">
        <v>609</v>
      </c>
      <c r="S290" s="86"/>
      <c r="T290" s="86"/>
      <c r="U290" s="86">
        <v>3.2000000000000001E-2</v>
      </c>
      <c r="V290" s="86">
        <v>0</v>
      </c>
      <c r="W290" s="86">
        <v>0</v>
      </c>
      <c r="X290" s="86">
        <v>0</v>
      </c>
      <c r="Y290" s="86">
        <v>0</v>
      </c>
      <c r="Z290" s="90" t="s">
        <v>2474</v>
      </c>
    </row>
    <row r="291" spans="1:26" ht="15" customHeight="1" x14ac:dyDescent="0.25">
      <c r="A291" s="89">
        <v>46296.901828703703</v>
      </c>
      <c r="B291" s="86">
        <v>1</v>
      </c>
      <c r="C291" s="86" t="s">
        <v>291</v>
      </c>
      <c r="D291" s="86" t="s">
        <v>620</v>
      </c>
      <c r="E291" s="86" t="s">
        <v>2475</v>
      </c>
      <c r="F291" s="86" t="s">
        <v>2450</v>
      </c>
      <c r="G291" s="92">
        <v>-7.3726041654544397E-4</v>
      </c>
      <c r="H291" s="86">
        <v>-147.45208330908878</v>
      </c>
      <c r="I291" s="90" t="s">
        <v>302</v>
      </c>
      <c r="L291" s="89">
        <v>46296.901828703703</v>
      </c>
      <c r="M291" s="86" t="s">
        <v>2475</v>
      </c>
      <c r="N291" s="86" t="s">
        <v>2450</v>
      </c>
      <c r="O291" s="86">
        <v>0.19</v>
      </c>
      <c r="P291" s="86">
        <v>0.21</v>
      </c>
      <c r="Q291" s="86">
        <v>8.0424771931898709E-4</v>
      </c>
      <c r="R291" s="86" t="s">
        <v>609</v>
      </c>
      <c r="S291" s="86"/>
      <c r="T291" s="86"/>
      <c r="U291" s="86">
        <v>3.2000000000000001E-2</v>
      </c>
      <c r="V291" s="86">
        <v>0</v>
      </c>
      <c r="W291" s="86">
        <v>0</v>
      </c>
      <c r="X291" s="86">
        <v>0</v>
      </c>
      <c r="Y291" s="86">
        <v>0</v>
      </c>
      <c r="Z291" s="90" t="s">
        <v>2474</v>
      </c>
    </row>
    <row r="292" spans="1:26" ht="15" customHeight="1" x14ac:dyDescent="0.25">
      <c r="A292" s="89">
        <v>46296.901828703703</v>
      </c>
      <c r="B292" s="86">
        <v>1</v>
      </c>
      <c r="C292" s="86" t="s">
        <v>291</v>
      </c>
      <c r="D292" s="86" t="s">
        <v>620</v>
      </c>
      <c r="E292" s="86" t="s">
        <v>2476</v>
      </c>
      <c r="F292" s="86" t="s">
        <v>2450</v>
      </c>
      <c r="G292" s="92">
        <v>1.8679578307700606E-4</v>
      </c>
      <c r="H292" s="86">
        <v>37.359156615401211</v>
      </c>
      <c r="I292" s="90" t="s">
        <v>303</v>
      </c>
      <c r="L292" s="89">
        <v>46296.901828703703</v>
      </c>
      <c r="M292" s="86" t="s">
        <v>2476</v>
      </c>
      <c r="N292" s="86" t="s">
        <v>2450</v>
      </c>
      <c r="O292" s="86">
        <v>0.41</v>
      </c>
      <c r="P292" s="86">
        <v>0.21</v>
      </c>
      <c r="Q292" s="86">
        <v>8.0424771931898709E-4</v>
      </c>
      <c r="R292" s="86" t="s">
        <v>609</v>
      </c>
      <c r="S292" s="86"/>
      <c r="T292" s="86"/>
      <c r="U292" s="86">
        <v>3.2000000000000001E-2</v>
      </c>
      <c r="V292" s="86">
        <v>0</v>
      </c>
      <c r="W292" s="86">
        <v>0</v>
      </c>
      <c r="X292" s="86">
        <v>0</v>
      </c>
      <c r="Y292" s="86">
        <v>0</v>
      </c>
      <c r="Z292" s="90" t="s">
        <v>2474</v>
      </c>
    </row>
    <row r="293" spans="1:26" ht="15" customHeight="1" x14ac:dyDescent="0.25">
      <c r="A293" s="89">
        <v>46296.901828703703</v>
      </c>
      <c r="B293" s="86">
        <v>1</v>
      </c>
      <c r="C293" s="86" t="s">
        <v>291</v>
      </c>
      <c r="D293" s="86" t="s">
        <v>620</v>
      </c>
      <c r="E293" s="86" t="s">
        <v>2477</v>
      </c>
      <c r="F293" s="86" t="s">
        <v>2450</v>
      </c>
      <c r="G293" s="92">
        <v>-1.199288516356669E-3</v>
      </c>
      <c r="H293" s="86">
        <v>-239.85770327133378</v>
      </c>
      <c r="I293" s="90" t="s">
        <v>302</v>
      </c>
      <c r="L293" s="89">
        <v>46296.901828703703</v>
      </c>
      <c r="M293" s="86" t="s">
        <v>2477</v>
      </c>
      <c r="N293" s="86" t="s">
        <v>2450</v>
      </c>
      <c r="O293" s="86">
        <v>0.08</v>
      </c>
      <c r="P293" s="86">
        <v>0.21</v>
      </c>
      <c r="Q293" s="86">
        <v>8.0424771931898709E-4</v>
      </c>
      <c r="R293" s="86" t="s">
        <v>609</v>
      </c>
      <c r="S293" s="86"/>
      <c r="T293" s="86"/>
      <c r="U293" s="86">
        <v>3.2000000000000001E-2</v>
      </c>
      <c r="V293" s="86">
        <v>0</v>
      </c>
      <c r="W293" s="86">
        <v>0</v>
      </c>
      <c r="X293" s="86">
        <v>0</v>
      </c>
      <c r="Y293" s="86">
        <v>0</v>
      </c>
      <c r="Z293" s="90" t="s">
        <v>2474</v>
      </c>
    </row>
    <row r="294" spans="1:26" ht="15" customHeight="1" x14ac:dyDescent="0.25">
      <c r="A294" s="89">
        <v>46296.901828703703</v>
      </c>
      <c r="B294" s="86">
        <v>1</v>
      </c>
      <c r="C294" s="86" t="s">
        <v>291</v>
      </c>
      <c r="D294" s="86" t="s">
        <v>620</v>
      </c>
      <c r="E294" s="86" t="s">
        <v>2478</v>
      </c>
      <c r="F294" s="86" t="s">
        <v>2450</v>
      </c>
      <c r="G294" s="92">
        <v>6.4882388288823103E-4</v>
      </c>
      <c r="H294" s="86">
        <v>129.76477657764622</v>
      </c>
      <c r="I294" s="90" t="s">
        <v>303</v>
      </c>
      <c r="L294" s="89">
        <v>46296.901828703703</v>
      </c>
      <c r="M294" s="86" t="s">
        <v>2478</v>
      </c>
      <c r="N294" s="86" t="s">
        <v>2450</v>
      </c>
      <c r="O294" s="86">
        <v>0.52</v>
      </c>
      <c r="P294" s="86">
        <v>0.21</v>
      </c>
      <c r="Q294" s="86">
        <v>8.0424771931898709E-4</v>
      </c>
      <c r="R294" s="86" t="s">
        <v>609</v>
      </c>
      <c r="S294" s="86"/>
      <c r="T294" s="86"/>
      <c r="U294" s="86">
        <v>3.2000000000000001E-2</v>
      </c>
      <c r="V294" s="86">
        <v>0</v>
      </c>
      <c r="W294" s="86">
        <v>0</v>
      </c>
      <c r="X294" s="86">
        <v>0</v>
      </c>
      <c r="Y294" s="86">
        <v>0</v>
      </c>
      <c r="Z294" s="90" t="s">
        <v>2474</v>
      </c>
    </row>
    <row r="295" spans="1:26" ht="15" customHeight="1" x14ac:dyDescent="0.25">
      <c r="A295" s="89">
        <v>46296.901828703703</v>
      </c>
      <c r="B295" s="86">
        <v>1</v>
      </c>
      <c r="C295" s="86" t="s">
        <v>291</v>
      </c>
      <c r="D295" s="86" t="s">
        <v>620</v>
      </c>
      <c r="E295" s="86" t="s">
        <v>2479</v>
      </c>
      <c r="F295" s="86" t="s">
        <v>2450</v>
      </c>
      <c r="G295" s="92">
        <v>-2.1771164450338559E-3</v>
      </c>
      <c r="H295" s="86">
        <v>-350</v>
      </c>
      <c r="I295" s="90" t="s">
        <v>302</v>
      </c>
      <c r="L295" s="89">
        <v>46296.901828703703</v>
      </c>
      <c r="M295" s="86" t="s">
        <v>2479</v>
      </c>
      <c r="N295" s="86" t="s">
        <v>2450</v>
      </c>
      <c r="O295" s="86">
        <v>0.3</v>
      </c>
      <c r="P295" s="86">
        <v>0.04</v>
      </c>
      <c r="Q295" s="86">
        <v>8.0424771931898709E-4</v>
      </c>
      <c r="R295" s="86" t="s">
        <v>609</v>
      </c>
      <c r="S295" s="86"/>
      <c r="T295" s="86"/>
      <c r="U295" s="86">
        <v>3.2000000000000001E-2</v>
      </c>
      <c r="V295" s="86">
        <v>0</v>
      </c>
      <c r="W295" s="86">
        <v>0</v>
      </c>
      <c r="X295" s="86">
        <v>0</v>
      </c>
      <c r="Y295" s="86">
        <v>0</v>
      </c>
      <c r="Z295" s="90" t="s">
        <v>2480</v>
      </c>
    </row>
    <row r="296" spans="1:26" ht="15" customHeight="1" x14ac:dyDescent="0.25">
      <c r="A296" s="89">
        <v>46296.901828703703</v>
      </c>
      <c r="B296" s="86">
        <v>1</v>
      </c>
      <c r="C296" s="86" t="s">
        <v>291</v>
      </c>
      <c r="D296" s="86" t="s">
        <v>620</v>
      </c>
      <c r="E296" s="86" t="s">
        <v>2481</v>
      </c>
      <c r="F296" s="86" t="s">
        <v>2450</v>
      </c>
      <c r="G296" s="92">
        <v>-1.7150883452226311E-3</v>
      </c>
      <c r="H296" s="86">
        <v>-343.0176690445262</v>
      </c>
      <c r="I296" s="90" t="s">
        <v>302</v>
      </c>
      <c r="L296" s="89">
        <v>46296.901828703703</v>
      </c>
      <c r="M296" s="86" t="s">
        <v>2481</v>
      </c>
      <c r="N296" s="86" t="s">
        <v>2450</v>
      </c>
      <c r="O296" s="86">
        <v>0.41</v>
      </c>
      <c r="P296" s="86">
        <v>0.04</v>
      </c>
      <c r="Q296" s="86">
        <v>8.0424771931898709E-4</v>
      </c>
      <c r="R296" s="86" t="s">
        <v>609</v>
      </c>
      <c r="S296" s="86"/>
      <c r="T296" s="86"/>
      <c r="U296" s="86">
        <v>3.2000000000000001E-2</v>
      </c>
      <c r="V296" s="86">
        <v>0</v>
      </c>
      <c r="W296" s="86">
        <v>0</v>
      </c>
      <c r="X296" s="86">
        <v>0</v>
      </c>
      <c r="Y296" s="86">
        <v>0</v>
      </c>
      <c r="Z296" s="90" t="s">
        <v>2480</v>
      </c>
    </row>
    <row r="297" spans="1:26" ht="15" customHeight="1" x14ac:dyDescent="0.25">
      <c r="A297" s="89">
        <v>46296.901828703703</v>
      </c>
      <c r="B297" s="86">
        <v>1</v>
      </c>
      <c r="C297" s="86" t="s">
        <v>291</v>
      </c>
      <c r="D297" s="86" t="s">
        <v>620</v>
      </c>
      <c r="E297" s="86" t="s">
        <v>2482</v>
      </c>
      <c r="F297" s="86" t="s">
        <v>2450</v>
      </c>
      <c r="G297" s="92">
        <v>-2.6391445448450809E-3</v>
      </c>
      <c r="H297" s="86">
        <v>-350</v>
      </c>
      <c r="I297" s="90" t="s">
        <v>302</v>
      </c>
      <c r="L297" s="89">
        <v>46296.901828703703</v>
      </c>
      <c r="M297" s="86" t="s">
        <v>2482</v>
      </c>
      <c r="N297" s="86" t="s">
        <v>2450</v>
      </c>
      <c r="O297" s="86">
        <v>0.19</v>
      </c>
      <c r="P297" s="86">
        <v>0.04</v>
      </c>
      <c r="Q297" s="86">
        <v>8.0424771931898709E-4</v>
      </c>
      <c r="R297" s="86" t="s">
        <v>609</v>
      </c>
      <c r="S297" s="86"/>
      <c r="T297" s="86"/>
      <c r="U297" s="86">
        <v>3.2000000000000001E-2</v>
      </c>
      <c r="V297" s="86">
        <v>0</v>
      </c>
      <c r="W297" s="86">
        <v>0</v>
      </c>
      <c r="X297" s="86">
        <v>0</v>
      </c>
      <c r="Y297" s="86">
        <v>0</v>
      </c>
      <c r="Z297" s="90" t="s">
        <v>2480</v>
      </c>
    </row>
    <row r="298" spans="1:26" ht="15" customHeight="1" x14ac:dyDescent="0.25">
      <c r="A298" s="89">
        <v>46296.901828703703</v>
      </c>
      <c r="B298" s="86">
        <v>1</v>
      </c>
      <c r="C298" s="86" t="s">
        <v>291</v>
      </c>
      <c r="D298" s="86" t="s">
        <v>620</v>
      </c>
      <c r="E298" s="86" t="s">
        <v>2483</v>
      </c>
      <c r="F298" s="86" t="s">
        <v>2450</v>
      </c>
      <c r="G298" s="92">
        <v>-1.2530602454114061E-3</v>
      </c>
      <c r="H298" s="86">
        <v>-250.6120490822812</v>
      </c>
      <c r="I298" s="90" t="s">
        <v>302</v>
      </c>
      <c r="L298" s="89">
        <v>46296.901828703703</v>
      </c>
      <c r="M298" s="86" t="s">
        <v>2483</v>
      </c>
      <c r="N298" s="86" t="s">
        <v>2450</v>
      </c>
      <c r="O298" s="86">
        <v>0.52</v>
      </c>
      <c r="P298" s="86">
        <v>0.04</v>
      </c>
      <c r="Q298" s="86">
        <v>8.0424771931898709E-4</v>
      </c>
      <c r="R298" s="86" t="s">
        <v>609</v>
      </c>
      <c r="S298" s="86"/>
      <c r="T298" s="86"/>
      <c r="U298" s="86">
        <v>3.2000000000000001E-2</v>
      </c>
      <c r="V298" s="86">
        <v>0</v>
      </c>
      <c r="W298" s="86">
        <v>0</v>
      </c>
      <c r="X298" s="86">
        <v>0</v>
      </c>
      <c r="Y298" s="86">
        <v>0</v>
      </c>
      <c r="Z298" s="90" t="s">
        <v>2480</v>
      </c>
    </row>
    <row r="299" spans="1:26" ht="15" customHeight="1" x14ac:dyDescent="0.25">
      <c r="A299" s="89">
        <v>46296.901828703703</v>
      </c>
      <c r="B299" s="86">
        <v>1</v>
      </c>
      <c r="C299" s="86" t="s">
        <v>291</v>
      </c>
      <c r="D299" s="86" t="s">
        <v>620</v>
      </c>
      <c r="E299" s="86" t="s">
        <v>2484</v>
      </c>
      <c r="F299" s="86" t="s">
        <v>2450</v>
      </c>
      <c r="G299" s="92">
        <v>-3.1011726446563063E-3</v>
      </c>
      <c r="H299" s="86">
        <v>-350</v>
      </c>
      <c r="I299" s="90" t="s">
        <v>302</v>
      </c>
      <c r="L299" s="89">
        <v>46296.901828703703</v>
      </c>
      <c r="M299" s="86" t="s">
        <v>2484</v>
      </c>
      <c r="N299" s="86" t="s">
        <v>2450</v>
      </c>
      <c r="O299" s="86">
        <v>7.9999999999999988E-2</v>
      </c>
      <c r="P299" s="86">
        <v>0.04</v>
      </c>
      <c r="Q299" s="86">
        <v>8.0424771931898709E-4</v>
      </c>
      <c r="R299" s="86" t="s">
        <v>609</v>
      </c>
      <c r="S299" s="86"/>
      <c r="T299" s="86"/>
      <c r="U299" s="86">
        <v>3.2000000000000001E-2</v>
      </c>
      <c r="V299" s="86">
        <v>0</v>
      </c>
      <c r="W299" s="86">
        <v>0</v>
      </c>
      <c r="X299" s="86">
        <v>0</v>
      </c>
      <c r="Y299" s="86">
        <v>0</v>
      </c>
      <c r="Z299" s="90" t="s">
        <v>2480</v>
      </c>
    </row>
    <row r="300" spans="1:26" ht="15" customHeight="1" x14ac:dyDescent="0.25">
      <c r="A300" s="89">
        <v>46296.901828703703</v>
      </c>
      <c r="B300" s="86">
        <v>1</v>
      </c>
      <c r="C300" s="86" t="s">
        <v>291</v>
      </c>
      <c r="D300" s="86" t="s">
        <v>417</v>
      </c>
      <c r="E300" s="86" t="s">
        <v>2334</v>
      </c>
      <c r="F300" s="86" t="s">
        <v>164</v>
      </c>
      <c r="G300" s="92">
        <v>-6.3703756316331234E-4</v>
      </c>
      <c r="H300" s="86">
        <v>-10.569354918804441</v>
      </c>
      <c r="I300" s="90" t="s">
        <v>302</v>
      </c>
    </row>
    <row r="301" spans="1:26" ht="15" customHeight="1" x14ac:dyDescent="0.25">
      <c r="A301" s="89">
        <v>46296.901828703703</v>
      </c>
      <c r="B301" s="86">
        <v>1</v>
      </c>
      <c r="C301" s="86" t="s">
        <v>291</v>
      </c>
      <c r="D301" s="86" t="s">
        <v>417</v>
      </c>
      <c r="E301" s="86" t="s">
        <v>2336</v>
      </c>
      <c r="F301" s="86" t="s">
        <v>164</v>
      </c>
      <c r="G301" s="92">
        <v>-6.0371261964185699E-4</v>
      </c>
      <c r="H301" s="86">
        <v>-10.448798794575119</v>
      </c>
      <c r="I301" s="90" t="s">
        <v>302</v>
      </c>
    </row>
    <row r="302" spans="1:26" ht="15" customHeight="1" x14ac:dyDescent="0.25">
      <c r="A302" s="89">
        <v>46296.901828703703</v>
      </c>
      <c r="B302" s="86">
        <v>1</v>
      </c>
      <c r="C302" s="86" t="s">
        <v>291</v>
      </c>
      <c r="D302" s="86" t="s">
        <v>417</v>
      </c>
      <c r="E302" s="86" t="s">
        <v>2337</v>
      </c>
      <c r="F302" s="86" t="s">
        <v>164</v>
      </c>
      <c r="G302" s="92">
        <v>-5.7038767612040164E-4</v>
      </c>
      <c r="H302" s="86">
        <v>-10.328242670345796</v>
      </c>
      <c r="I302" s="90" t="s">
        <v>302</v>
      </c>
    </row>
    <row r="303" spans="1:26" ht="15" customHeight="1" x14ac:dyDescent="0.25">
      <c r="A303" s="89">
        <v>46296.901828703703</v>
      </c>
      <c r="B303" s="86">
        <v>1</v>
      </c>
      <c r="C303" s="86" t="s">
        <v>291</v>
      </c>
      <c r="D303" s="86" t="s">
        <v>417</v>
      </c>
      <c r="E303" s="86" t="s">
        <v>2338</v>
      </c>
      <c r="F303" s="86" t="s">
        <v>164</v>
      </c>
      <c r="G303" s="92">
        <v>-5.3706273259894629E-4</v>
      </c>
      <c r="H303" s="86">
        <v>-10.207686546116474</v>
      </c>
      <c r="I303" s="90" t="s">
        <v>302</v>
      </c>
    </row>
    <row r="304" spans="1:26" ht="15" customHeight="1" x14ac:dyDescent="0.25">
      <c r="A304" s="89">
        <v>46296.901828703703</v>
      </c>
      <c r="B304" s="86">
        <v>1</v>
      </c>
      <c r="C304" s="86" t="s">
        <v>291</v>
      </c>
      <c r="D304" s="86" t="s">
        <v>417</v>
      </c>
      <c r="E304" s="86" t="s">
        <v>2339</v>
      </c>
      <c r="F304" s="86" t="s">
        <v>164</v>
      </c>
      <c r="G304" s="92">
        <v>-5.0373778907749093E-4</v>
      </c>
      <c r="H304" s="86">
        <v>-10.087130421887151</v>
      </c>
      <c r="I304" s="90" t="s">
        <v>302</v>
      </c>
    </row>
    <row r="305" spans="1:9" ht="15" customHeight="1" x14ac:dyDescent="0.25">
      <c r="A305" s="89">
        <v>46296.901828703703</v>
      </c>
      <c r="B305" s="86">
        <v>1</v>
      </c>
      <c r="C305" s="86" t="s">
        <v>291</v>
      </c>
      <c r="D305" s="86" t="s">
        <v>417</v>
      </c>
      <c r="E305" s="86" t="s">
        <v>2340</v>
      </c>
      <c r="F305" s="86" t="s">
        <v>164</v>
      </c>
      <c r="G305" s="92">
        <v>-4.7041284555603564E-4</v>
      </c>
      <c r="H305" s="86">
        <v>-9.9665742976578287</v>
      </c>
      <c r="I305" s="90" t="s">
        <v>302</v>
      </c>
    </row>
    <row r="306" spans="1:9" ht="15" customHeight="1" x14ac:dyDescent="0.25">
      <c r="A306" s="89">
        <v>46296.901828703703</v>
      </c>
      <c r="B306" s="86">
        <v>1</v>
      </c>
      <c r="C306" s="86" t="s">
        <v>291</v>
      </c>
      <c r="D306" s="86" t="s">
        <v>417</v>
      </c>
      <c r="E306" s="86" t="s">
        <v>2341</v>
      </c>
      <c r="F306" s="86" t="s">
        <v>164</v>
      </c>
      <c r="G306" s="92">
        <v>-4.3708790203458034E-4</v>
      </c>
      <c r="H306" s="86">
        <v>-9.8460181734285079</v>
      </c>
      <c r="I306" s="90" t="s">
        <v>302</v>
      </c>
    </row>
    <row r="307" spans="1:9" ht="15" customHeight="1" x14ac:dyDescent="0.25">
      <c r="A307" s="89">
        <v>46296.901828703703</v>
      </c>
      <c r="B307" s="86">
        <v>1</v>
      </c>
      <c r="C307" s="86" t="s">
        <v>291</v>
      </c>
      <c r="D307" s="86" t="s">
        <v>417</v>
      </c>
      <c r="E307" s="86" t="s">
        <v>2342</v>
      </c>
      <c r="F307" s="86" t="s">
        <v>164</v>
      </c>
      <c r="G307" s="92">
        <v>-4.0376295851312499E-4</v>
      </c>
      <c r="H307" s="86">
        <v>-9.7254620491991854</v>
      </c>
      <c r="I307" s="90" t="s">
        <v>302</v>
      </c>
    </row>
    <row r="308" spans="1:9" ht="15" customHeight="1" x14ac:dyDescent="0.25">
      <c r="A308" s="89">
        <v>46296.901828703703</v>
      </c>
      <c r="B308" s="86">
        <v>1</v>
      </c>
      <c r="C308" s="86" t="s">
        <v>291</v>
      </c>
      <c r="D308" s="86" t="s">
        <v>417</v>
      </c>
      <c r="E308" s="86" t="s">
        <v>2343</v>
      </c>
      <c r="F308" s="86" t="s">
        <v>164</v>
      </c>
      <c r="G308" s="92">
        <v>-3.704380149916697E-4</v>
      </c>
      <c r="H308" s="86">
        <v>-9.604905924969863</v>
      </c>
      <c r="I308" s="90" t="s">
        <v>302</v>
      </c>
    </row>
    <row r="309" spans="1:9" ht="15" customHeight="1" x14ac:dyDescent="0.25">
      <c r="A309" s="89">
        <v>46296.901828703703</v>
      </c>
      <c r="B309" s="86">
        <v>1</v>
      </c>
      <c r="C309" s="86" t="s">
        <v>291</v>
      </c>
      <c r="D309" s="86" t="s">
        <v>417</v>
      </c>
      <c r="E309" s="86" t="s">
        <v>2344</v>
      </c>
      <c r="F309" s="86" t="s">
        <v>164</v>
      </c>
      <c r="G309" s="92">
        <v>-3.3711307147021435E-4</v>
      </c>
      <c r="H309" s="86">
        <v>-9.4843498007405405</v>
      </c>
      <c r="I309" s="90" t="s">
        <v>302</v>
      </c>
    </row>
    <row r="310" spans="1:9" ht="15" customHeight="1" x14ac:dyDescent="0.25">
      <c r="A310" s="89">
        <v>46296.901828703703</v>
      </c>
      <c r="B310" s="86">
        <v>1</v>
      </c>
      <c r="C310" s="86" t="s">
        <v>291</v>
      </c>
      <c r="D310" s="86" t="s">
        <v>417</v>
      </c>
      <c r="E310" s="86" t="s">
        <v>2345</v>
      </c>
      <c r="F310" s="86" t="s">
        <v>164</v>
      </c>
      <c r="G310" s="92">
        <v>-3.03788127948759E-4</v>
      </c>
      <c r="H310" s="86">
        <v>-9.363793676511218</v>
      </c>
      <c r="I310" s="90" t="s">
        <v>302</v>
      </c>
    </row>
    <row r="311" spans="1:9" ht="15" customHeight="1" x14ac:dyDescent="0.25">
      <c r="A311" s="89">
        <v>46296.901828703703</v>
      </c>
      <c r="B311" s="86">
        <v>1</v>
      </c>
      <c r="C311" s="86" t="s">
        <v>291</v>
      </c>
      <c r="D311" s="86" t="s">
        <v>417</v>
      </c>
      <c r="E311" s="86" t="s">
        <v>2346</v>
      </c>
      <c r="F311" s="86" t="s">
        <v>164</v>
      </c>
      <c r="G311" s="92">
        <v>-2.704631844273037E-4</v>
      </c>
      <c r="H311" s="86">
        <v>-8.7900534938873705</v>
      </c>
      <c r="I311" s="90" t="s">
        <v>302</v>
      </c>
    </row>
    <row r="312" spans="1:9" ht="15" customHeight="1" x14ac:dyDescent="0.25">
      <c r="A312" s="89">
        <v>46296.901828703703</v>
      </c>
      <c r="B312" s="86">
        <v>1</v>
      </c>
      <c r="C312" s="86" t="s">
        <v>291</v>
      </c>
      <c r="D312" s="86" t="s">
        <v>417</v>
      </c>
      <c r="E312" s="86" t="s">
        <v>2347</v>
      </c>
      <c r="F312" s="86" t="s">
        <v>164</v>
      </c>
      <c r="G312" s="92">
        <v>-5.4851731523827547E-4</v>
      </c>
      <c r="H312" s="86">
        <v>-10.249124578465214</v>
      </c>
      <c r="I312" s="90" t="s">
        <v>302</v>
      </c>
    </row>
    <row r="313" spans="1:9" ht="15" customHeight="1" x14ac:dyDescent="0.25">
      <c r="A313" s="89">
        <v>46296.901828703703</v>
      </c>
      <c r="B313" s="86">
        <v>1</v>
      </c>
      <c r="C313" s="86" t="s">
        <v>291</v>
      </c>
      <c r="D313" s="86" t="s">
        <v>417</v>
      </c>
      <c r="E313" s="86" t="s">
        <v>2348</v>
      </c>
      <c r="F313" s="86" t="s">
        <v>164</v>
      </c>
      <c r="G313" s="92">
        <v>-5.1519237171682012E-4</v>
      </c>
      <c r="H313" s="86">
        <v>-10.128568454235891</v>
      </c>
      <c r="I313" s="90" t="s">
        <v>302</v>
      </c>
    </row>
    <row r="314" spans="1:9" ht="15" customHeight="1" x14ac:dyDescent="0.25">
      <c r="A314" s="89">
        <v>46296.901828703703</v>
      </c>
      <c r="B314" s="86">
        <v>1</v>
      </c>
      <c r="C314" s="86" t="s">
        <v>291</v>
      </c>
      <c r="D314" s="86" t="s">
        <v>417</v>
      </c>
      <c r="E314" s="86" t="s">
        <v>2349</v>
      </c>
      <c r="F314" s="86" t="s">
        <v>164</v>
      </c>
      <c r="G314" s="92">
        <v>-4.8186742819536483E-4</v>
      </c>
      <c r="H314" s="86">
        <v>-10.00801233000657</v>
      </c>
      <c r="I314" s="90" t="s">
        <v>302</v>
      </c>
    </row>
    <row r="315" spans="1:9" ht="15" customHeight="1" x14ac:dyDescent="0.25">
      <c r="A315" s="89">
        <v>46296.901828703703</v>
      </c>
      <c r="B315" s="86">
        <v>1</v>
      </c>
      <c r="C315" s="86" t="s">
        <v>291</v>
      </c>
      <c r="D315" s="86" t="s">
        <v>417</v>
      </c>
      <c r="E315" s="86" t="s">
        <v>2350</v>
      </c>
      <c r="F315" s="86" t="s">
        <v>164</v>
      </c>
      <c r="G315" s="92">
        <v>-4.4854248467390948E-4</v>
      </c>
      <c r="H315" s="86">
        <v>-9.8874562057772479</v>
      </c>
      <c r="I315" s="90" t="s">
        <v>302</v>
      </c>
    </row>
    <row r="316" spans="1:9" ht="15" customHeight="1" x14ac:dyDescent="0.25">
      <c r="A316" s="89">
        <v>46296.901828703703</v>
      </c>
      <c r="B316" s="86">
        <v>1</v>
      </c>
      <c r="C316" s="86" t="s">
        <v>291</v>
      </c>
      <c r="D316" s="86" t="s">
        <v>417</v>
      </c>
      <c r="E316" s="86" t="s">
        <v>2351</v>
      </c>
      <c r="F316" s="86" t="s">
        <v>164</v>
      </c>
      <c r="G316" s="92">
        <v>-4.1521754115245418E-4</v>
      </c>
      <c r="H316" s="86">
        <v>-9.7669000815479254</v>
      </c>
      <c r="I316" s="90" t="s">
        <v>302</v>
      </c>
    </row>
    <row r="317" spans="1:9" ht="15" customHeight="1" x14ac:dyDescent="0.25">
      <c r="A317" s="89">
        <v>46296.901828703703</v>
      </c>
      <c r="B317" s="86">
        <v>1</v>
      </c>
      <c r="C317" s="86" t="s">
        <v>291</v>
      </c>
      <c r="D317" s="86" t="s">
        <v>417</v>
      </c>
      <c r="E317" s="86" t="s">
        <v>2352</v>
      </c>
      <c r="F317" s="86" t="s">
        <v>164</v>
      </c>
      <c r="G317" s="92">
        <v>-3.8189259763099883E-4</v>
      </c>
      <c r="H317" s="86">
        <v>-9.6463439573186029</v>
      </c>
      <c r="I317" s="90" t="s">
        <v>302</v>
      </c>
    </row>
    <row r="318" spans="1:9" ht="15" customHeight="1" x14ac:dyDescent="0.25">
      <c r="A318" s="89">
        <v>46296.901828703703</v>
      </c>
      <c r="B318" s="86">
        <v>1</v>
      </c>
      <c r="C318" s="86" t="s">
        <v>291</v>
      </c>
      <c r="D318" s="86" t="s">
        <v>417</v>
      </c>
      <c r="E318" s="86" t="s">
        <v>2353</v>
      </c>
      <c r="F318" s="86" t="s">
        <v>164</v>
      </c>
      <c r="G318" s="92">
        <v>-3.4856765410954348E-4</v>
      </c>
      <c r="H318" s="86">
        <v>-9.5257878330892805</v>
      </c>
      <c r="I318" s="90" t="s">
        <v>302</v>
      </c>
    </row>
    <row r="319" spans="1:9" ht="15" customHeight="1" x14ac:dyDescent="0.25">
      <c r="A319" s="89">
        <v>46296.901828703703</v>
      </c>
      <c r="B319" s="86">
        <v>1</v>
      </c>
      <c r="C319" s="86" t="s">
        <v>291</v>
      </c>
      <c r="D319" s="86" t="s">
        <v>417</v>
      </c>
      <c r="E319" s="86" t="s">
        <v>2354</v>
      </c>
      <c r="F319" s="86" t="s">
        <v>164</v>
      </c>
      <c r="G319" s="92">
        <v>-3.1524271058808818E-4</v>
      </c>
      <c r="H319" s="86">
        <v>-9.405231708859958</v>
      </c>
      <c r="I319" s="90" t="s">
        <v>302</v>
      </c>
    </row>
    <row r="320" spans="1:9" ht="15" customHeight="1" x14ac:dyDescent="0.25">
      <c r="A320" s="89">
        <v>46296.901828703703</v>
      </c>
      <c r="B320" s="86">
        <v>1</v>
      </c>
      <c r="C320" s="86" t="s">
        <v>291</v>
      </c>
      <c r="D320" s="86" t="s">
        <v>417</v>
      </c>
      <c r="E320" s="86" t="s">
        <v>2355</v>
      </c>
      <c r="F320" s="86" t="s">
        <v>164</v>
      </c>
      <c r="G320" s="92">
        <v>-2.8191776706663283E-4</v>
      </c>
      <c r="H320" s="86">
        <v>-9.1623274296655666</v>
      </c>
      <c r="I320" s="90" t="s">
        <v>302</v>
      </c>
    </row>
    <row r="321" spans="1:9" ht="15" customHeight="1" x14ac:dyDescent="0.25">
      <c r="A321" s="89">
        <v>46296.901828703703</v>
      </c>
      <c r="B321" s="86">
        <v>1</v>
      </c>
      <c r="C321" s="86" t="s">
        <v>291</v>
      </c>
      <c r="D321" s="86" t="s">
        <v>417</v>
      </c>
      <c r="E321" s="86" t="s">
        <v>2356</v>
      </c>
      <c r="F321" s="86" t="s">
        <v>164</v>
      </c>
      <c r="G321" s="92">
        <v>-2.4859282354517748E-4</v>
      </c>
      <c r="H321" s="86">
        <v>-8.0792667652182679</v>
      </c>
      <c r="I321" s="90" t="s">
        <v>302</v>
      </c>
    </row>
    <row r="322" spans="1:9" ht="15" customHeight="1" x14ac:dyDescent="0.25">
      <c r="A322" s="89">
        <v>46296.901828703703</v>
      </c>
      <c r="B322" s="86">
        <v>1</v>
      </c>
      <c r="C322" s="86" t="s">
        <v>291</v>
      </c>
      <c r="D322" s="86" t="s">
        <v>417</v>
      </c>
      <c r="E322" s="86" t="s">
        <v>2357</v>
      </c>
      <c r="F322" s="86" t="s">
        <v>164</v>
      </c>
      <c r="G322" s="92">
        <v>-2.1526788002372219E-4</v>
      </c>
      <c r="H322" s="86">
        <v>-6.996206100770971</v>
      </c>
      <c r="I322" s="90" t="s">
        <v>302</v>
      </c>
    </row>
    <row r="323" spans="1:9" ht="15" customHeight="1" x14ac:dyDescent="0.25">
      <c r="A323" s="89">
        <v>46296.901828703703</v>
      </c>
      <c r="B323" s="86">
        <v>1</v>
      </c>
      <c r="C323" s="86" t="s">
        <v>291</v>
      </c>
      <c r="D323" s="86" t="s">
        <v>417</v>
      </c>
      <c r="E323" s="86" t="s">
        <v>2358</v>
      </c>
      <c r="F323" s="86" t="s">
        <v>164</v>
      </c>
      <c r="G323" s="92">
        <v>-1.8194293650226684E-4</v>
      </c>
      <c r="H323" s="86">
        <v>-5.9131454363236724</v>
      </c>
      <c r="I323" s="90" t="s">
        <v>302</v>
      </c>
    </row>
    <row r="324" spans="1:9" ht="15" customHeight="1" x14ac:dyDescent="0.25">
      <c r="A324" s="89">
        <v>46296.901828703703</v>
      </c>
      <c r="B324" s="86">
        <v>1</v>
      </c>
      <c r="C324" s="86" t="s">
        <v>291</v>
      </c>
      <c r="D324" s="86" t="s">
        <v>417</v>
      </c>
      <c r="E324" s="86" t="s">
        <v>2359</v>
      </c>
      <c r="F324" s="86" t="s">
        <v>164</v>
      </c>
      <c r="G324" s="92">
        <v>-4.5999706731323866E-4</v>
      </c>
      <c r="H324" s="86">
        <v>-9.9288942381259879</v>
      </c>
      <c r="I324" s="90" t="s">
        <v>302</v>
      </c>
    </row>
    <row r="325" spans="1:9" ht="15" customHeight="1" x14ac:dyDescent="0.25">
      <c r="A325" s="89">
        <v>46296.901828703703</v>
      </c>
      <c r="B325" s="86">
        <v>1</v>
      </c>
      <c r="C325" s="86" t="s">
        <v>291</v>
      </c>
      <c r="D325" s="86" t="s">
        <v>417</v>
      </c>
      <c r="E325" s="86" t="s">
        <v>2360</v>
      </c>
      <c r="F325" s="86" t="s">
        <v>164</v>
      </c>
      <c r="G325" s="92">
        <v>-4.2667212379178331E-4</v>
      </c>
      <c r="H325" s="86">
        <v>-9.8083381138966654</v>
      </c>
      <c r="I325" s="90" t="s">
        <v>302</v>
      </c>
    </row>
    <row r="326" spans="1:9" ht="15" customHeight="1" x14ac:dyDescent="0.25">
      <c r="A326" s="89">
        <v>46296.901828703703</v>
      </c>
      <c r="B326" s="86">
        <v>1</v>
      </c>
      <c r="C326" s="86" t="s">
        <v>291</v>
      </c>
      <c r="D326" s="86" t="s">
        <v>417</v>
      </c>
      <c r="E326" s="86" t="s">
        <v>2361</v>
      </c>
      <c r="F326" s="86" t="s">
        <v>164</v>
      </c>
      <c r="G326" s="92">
        <v>-3.9334718027032796E-4</v>
      </c>
      <c r="H326" s="86">
        <v>-9.6877819896673429</v>
      </c>
      <c r="I326" s="90" t="s">
        <v>302</v>
      </c>
    </row>
    <row r="327" spans="1:9" ht="15" customHeight="1" x14ac:dyDescent="0.25">
      <c r="A327" s="89">
        <v>46296.901828703703</v>
      </c>
      <c r="B327" s="86">
        <v>1</v>
      </c>
      <c r="C327" s="86" t="s">
        <v>291</v>
      </c>
      <c r="D327" s="86" t="s">
        <v>417</v>
      </c>
      <c r="E327" s="86" t="s">
        <v>2362</v>
      </c>
      <c r="F327" s="86" t="s">
        <v>164</v>
      </c>
      <c r="G327" s="92">
        <v>-3.6002223674887267E-4</v>
      </c>
      <c r="H327" s="86">
        <v>-9.5672258654380204</v>
      </c>
      <c r="I327" s="90" t="s">
        <v>302</v>
      </c>
    </row>
    <row r="328" spans="1:9" ht="15" customHeight="1" x14ac:dyDescent="0.25">
      <c r="A328" s="89">
        <v>46296.901828703703</v>
      </c>
      <c r="B328" s="86">
        <v>1</v>
      </c>
      <c r="C328" s="86" t="s">
        <v>291</v>
      </c>
      <c r="D328" s="86" t="s">
        <v>417</v>
      </c>
      <c r="E328" s="86" t="s">
        <v>2363</v>
      </c>
      <c r="F328" s="86" t="s">
        <v>164</v>
      </c>
      <c r="G328" s="92">
        <v>-3.2669729322741732E-4</v>
      </c>
      <c r="H328" s="86">
        <v>-9.446669741208698</v>
      </c>
      <c r="I328" s="90" t="s">
        <v>302</v>
      </c>
    </row>
    <row r="329" spans="1:9" ht="15" customHeight="1" x14ac:dyDescent="0.25">
      <c r="A329" s="89">
        <v>46296.901828703703</v>
      </c>
      <c r="B329" s="86">
        <v>1</v>
      </c>
      <c r="C329" s="86" t="s">
        <v>291</v>
      </c>
      <c r="D329" s="86" t="s">
        <v>417</v>
      </c>
      <c r="E329" s="86" t="s">
        <v>2364</v>
      </c>
      <c r="F329" s="86" t="s">
        <v>164</v>
      </c>
      <c r="G329" s="92">
        <v>-2.9337234970596197E-4</v>
      </c>
      <c r="H329" s="86">
        <v>-9.3261136169793755</v>
      </c>
      <c r="I329" s="90" t="s">
        <v>302</v>
      </c>
    </row>
    <row r="330" spans="1:9" ht="15" customHeight="1" x14ac:dyDescent="0.25">
      <c r="A330" s="89">
        <v>46296.901828703703</v>
      </c>
      <c r="B330" s="86">
        <v>1</v>
      </c>
      <c r="C330" s="86" t="s">
        <v>291</v>
      </c>
      <c r="D330" s="86" t="s">
        <v>417</v>
      </c>
      <c r="E330" s="86" t="s">
        <v>2365</v>
      </c>
      <c r="F330" s="86" t="s">
        <v>164</v>
      </c>
      <c r="G330" s="92">
        <v>-2.6004740618450667E-4</v>
      </c>
      <c r="H330" s="86">
        <v>-8.4515407009964658</v>
      </c>
      <c r="I330" s="90" t="s">
        <v>302</v>
      </c>
    </row>
    <row r="331" spans="1:9" ht="15" customHeight="1" x14ac:dyDescent="0.25">
      <c r="A331" s="89">
        <v>46296.901828703703</v>
      </c>
      <c r="B331" s="86">
        <v>1</v>
      </c>
      <c r="C331" s="86" t="s">
        <v>291</v>
      </c>
      <c r="D331" s="86" t="s">
        <v>417</v>
      </c>
      <c r="E331" s="86" t="s">
        <v>2366</v>
      </c>
      <c r="F331" s="86" t="s">
        <v>164</v>
      </c>
      <c r="G331" s="92">
        <v>-2.2672246266305132E-4</v>
      </c>
      <c r="H331" s="86">
        <v>-7.3684800365491672</v>
      </c>
      <c r="I331" s="90" t="s">
        <v>302</v>
      </c>
    </row>
    <row r="332" spans="1:9" ht="15" customHeight="1" x14ac:dyDescent="0.25">
      <c r="A332" s="89">
        <v>46296.901828703703</v>
      </c>
      <c r="B332" s="86">
        <v>1</v>
      </c>
      <c r="C332" s="86" t="s">
        <v>291</v>
      </c>
      <c r="D332" s="86" t="s">
        <v>417</v>
      </c>
      <c r="E332" s="86" t="s">
        <v>2367</v>
      </c>
      <c r="F332" s="86" t="s">
        <v>164</v>
      </c>
      <c r="G332" s="92">
        <v>-1.93397519141596E-4</v>
      </c>
      <c r="H332" s="86">
        <v>-6.2854193721018694</v>
      </c>
      <c r="I332" s="90" t="s">
        <v>302</v>
      </c>
    </row>
    <row r="333" spans="1:9" ht="15" customHeight="1" x14ac:dyDescent="0.25">
      <c r="A333" s="89">
        <v>46296.901828703703</v>
      </c>
      <c r="B333" s="86">
        <v>1</v>
      </c>
      <c r="C333" s="86" t="s">
        <v>291</v>
      </c>
      <c r="D333" s="86" t="s">
        <v>417</v>
      </c>
      <c r="E333" s="86" t="s">
        <v>2368</v>
      </c>
      <c r="F333" s="86" t="s">
        <v>164</v>
      </c>
      <c r="G333" s="92">
        <v>-1.6007257562014067E-4</v>
      </c>
      <c r="H333" s="86">
        <v>-5.2023587076545716</v>
      </c>
      <c r="I333" s="90" t="s">
        <v>302</v>
      </c>
    </row>
    <row r="334" spans="1:9" ht="15" customHeight="1" x14ac:dyDescent="0.25">
      <c r="A334" s="89">
        <v>46296.901828703703</v>
      </c>
      <c r="B334" s="86">
        <v>1</v>
      </c>
      <c r="C334" s="86" t="s">
        <v>291</v>
      </c>
      <c r="D334" s="86" t="s">
        <v>417</v>
      </c>
      <c r="E334" s="86" t="s">
        <v>2369</v>
      </c>
      <c r="F334" s="86" t="s">
        <v>164</v>
      </c>
      <c r="G334" s="92">
        <v>-1.2674763209868535E-4</v>
      </c>
      <c r="H334" s="86">
        <v>-4.1192980432072739</v>
      </c>
      <c r="I334" s="90" t="s">
        <v>302</v>
      </c>
    </row>
    <row r="335" spans="1:9" ht="15" customHeight="1" x14ac:dyDescent="0.25">
      <c r="A335" s="89">
        <v>46296.901828703703</v>
      </c>
      <c r="B335" s="86">
        <v>1</v>
      </c>
      <c r="C335" s="86" t="s">
        <v>291</v>
      </c>
      <c r="D335" s="86" t="s">
        <v>417</v>
      </c>
      <c r="E335" s="86" t="s">
        <v>2370</v>
      </c>
      <c r="F335" s="86" t="s">
        <v>164</v>
      </c>
      <c r="G335" s="92">
        <v>-9.3422688577230012E-5</v>
      </c>
      <c r="H335" s="86">
        <v>-3.0362373787599757</v>
      </c>
      <c r="I335" s="90" t="s">
        <v>302</v>
      </c>
    </row>
    <row r="336" spans="1:9" ht="15" customHeight="1" x14ac:dyDescent="0.25">
      <c r="A336" s="89">
        <v>46296.901828703703</v>
      </c>
      <c r="B336" s="86">
        <v>1</v>
      </c>
      <c r="C336" s="86" t="s">
        <v>291</v>
      </c>
      <c r="D336" s="86" t="s">
        <v>417</v>
      </c>
      <c r="E336" s="86" t="s">
        <v>2371</v>
      </c>
      <c r="F336" s="86" t="s">
        <v>164</v>
      </c>
      <c r="G336" s="92">
        <v>-3.714768193882018E-4</v>
      </c>
      <c r="H336" s="86">
        <v>-9.6086638977867604</v>
      </c>
      <c r="I336" s="90" t="s">
        <v>302</v>
      </c>
    </row>
    <row r="337" spans="1:9" ht="15" customHeight="1" x14ac:dyDescent="0.25">
      <c r="A337" s="89">
        <v>46296.901828703703</v>
      </c>
      <c r="B337" s="86">
        <v>1</v>
      </c>
      <c r="C337" s="86" t="s">
        <v>291</v>
      </c>
      <c r="D337" s="86" t="s">
        <v>417</v>
      </c>
      <c r="E337" s="86" t="s">
        <v>2372</v>
      </c>
      <c r="F337" s="86" t="s">
        <v>164</v>
      </c>
      <c r="G337" s="92">
        <v>-3.381518758667465E-4</v>
      </c>
      <c r="H337" s="86">
        <v>-9.488107773557438</v>
      </c>
      <c r="I337" s="90" t="s">
        <v>302</v>
      </c>
    </row>
    <row r="338" spans="1:9" ht="15" customHeight="1" x14ac:dyDescent="0.25">
      <c r="A338" s="89">
        <v>46296.901828703703</v>
      </c>
      <c r="B338" s="86">
        <v>1</v>
      </c>
      <c r="C338" s="86" t="s">
        <v>291</v>
      </c>
      <c r="D338" s="86" t="s">
        <v>417</v>
      </c>
      <c r="E338" s="86" t="s">
        <v>2373</v>
      </c>
      <c r="F338" s="86" t="s">
        <v>164</v>
      </c>
      <c r="G338" s="92">
        <v>-3.0482693234529115E-4</v>
      </c>
      <c r="H338" s="86">
        <v>-9.3675516493281155</v>
      </c>
      <c r="I338" s="90" t="s">
        <v>302</v>
      </c>
    </row>
    <row r="339" spans="1:9" ht="15" customHeight="1" x14ac:dyDescent="0.25">
      <c r="A339" s="89">
        <v>46296.901828703703</v>
      </c>
      <c r="B339" s="86">
        <v>1</v>
      </c>
      <c r="C339" s="86" t="s">
        <v>291</v>
      </c>
      <c r="D339" s="86" t="s">
        <v>417</v>
      </c>
      <c r="E339" s="86" t="s">
        <v>2374</v>
      </c>
      <c r="F339" s="86" t="s">
        <v>164</v>
      </c>
      <c r="G339" s="92">
        <v>-2.715019888238358E-4</v>
      </c>
      <c r="H339" s="86">
        <v>-8.8238146367746637</v>
      </c>
      <c r="I339" s="90" t="s">
        <v>302</v>
      </c>
    </row>
    <row r="340" spans="1:9" ht="15" customHeight="1" x14ac:dyDescent="0.25">
      <c r="A340" s="89">
        <v>46296.901828703703</v>
      </c>
      <c r="B340" s="86">
        <v>1</v>
      </c>
      <c r="C340" s="86" t="s">
        <v>291</v>
      </c>
      <c r="D340" s="86" t="s">
        <v>417</v>
      </c>
      <c r="E340" s="86" t="s">
        <v>2375</v>
      </c>
      <c r="F340" s="86" t="s">
        <v>164</v>
      </c>
      <c r="G340" s="92">
        <v>-2.3817704530238048E-4</v>
      </c>
      <c r="H340" s="86">
        <v>-7.7407539723273651</v>
      </c>
      <c r="I340" s="90" t="s">
        <v>302</v>
      </c>
    </row>
    <row r="341" spans="1:9" ht="15" customHeight="1" x14ac:dyDescent="0.25">
      <c r="A341" s="89">
        <v>46296.901828703703</v>
      </c>
      <c r="B341" s="86">
        <v>1</v>
      </c>
      <c r="C341" s="86" t="s">
        <v>291</v>
      </c>
      <c r="D341" s="86" t="s">
        <v>417</v>
      </c>
      <c r="E341" s="86" t="s">
        <v>2376</v>
      </c>
      <c r="F341" s="86" t="s">
        <v>164</v>
      </c>
      <c r="G341" s="92">
        <v>-2.0485210178092516E-4</v>
      </c>
      <c r="H341" s="86">
        <v>-6.6576933078800673</v>
      </c>
      <c r="I341" s="90" t="s">
        <v>302</v>
      </c>
    </row>
    <row r="342" spans="1:9" ht="15" customHeight="1" x14ac:dyDescent="0.25">
      <c r="A342" s="89">
        <v>46296.901828703703</v>
      </c>
      <c r="B342" s="86">
        <v>1</v>
      </c>
      <c r="C342" s="86" t="s">
        <v>291</v>
      </c>
      <c r="D342" s="86" t="s">
        <v>417</v>
      </c>
      <c r="E342" s="86" t="s">
        <v>2377</v>
      </c>
      <c r="F342" s="86" t="s">
        <v>164</v>
      </c>
      <c r="G342" s="92">
        <v>-1.7152715825946983E-4</v>
      </c>
      <c r="H342" s="86">
        <v>-5.5746326434327695</v>
      </c>
      <c r="I342" s="90" t="s">
        <v>302</v>
      </c>
    </row>
    <row r="343" spans="1:9" ht="15" customHeight="1" x14ac:dyDescent="0.25">
      <c r="A343" s="89">
        <v>46296.901828703703</v>
      </c>
      <c r="B343" s="86">
        <v>1</v>
      </c>
      <c r="C343" s="86" t="s">
        <v>291</v>
      </c>
      <c r="D343" s="86" t="s">
        <v>417</v>
      </c>
      <c r="E343" s="86" t="s">
        <v>2378</v>
      </c>
      <c r="F343" s="86" t="s">
        <v>164</v>
      </c>
      <c r="G343" s="92">
        <v>-1.3820221473801451E-4</v>
      </c>
      <c r="H343" s="86">
        <v>-4.4915719789854718</v>
      </c>
      <c r="I343" s="90" t="s">
        <v>302</v>
      </c>
    </row>
    <row r="344" spans="1:9" ht="15" customHeight="1" x14ac:dyDescent="0.25">
      <c r="A344" s="89">
        <v>46296.901828703703</v>
      </c>
      <c r="B344" s="86">
        <v>1</v>
      </c>
      <c r="C344" s="86" t="s">
        <v>291</v>
      </c>
      <c r="D344" s="86" t="s">
        <v>417</v>
      </c>
      <c r="E344" s="86" t="s">
        <v>2379</v>
      </c>
      <c r="F344" s="86" t="s">
        <v>164</v>
      </c>
      <c r="G344" s="92">
        <v>-1.0487727121655917E-4</v>
      </c>
      <c r="H344" s="86">
        <v>-3.4085113145381731</v>
      </c>
      <c r="I344" s="90" t="s">
        <v>302</v>
      </c>
    </row>
    <row r="345" spans="1:9" ht="15" customHeight="1" x14ac:dyDescent="0.25">
      <c r="A345" s="89">
        <v>46296.901828703703</v>
      </c>
      <c r="B345" s="86">
        <v>1</v>
      </c>
      <c r="C345" s="86" t="s">
        <v>291</v>
      </c>
      <c r="D345" s="86" t="s">
        <v>417</v>
      </c>
      <c r="E345" s="86" t="s">
        <v>2380</v>
      </c>
      <c r="F345" s="86" t="s">
        <v>164</v>
      </c>
      <c r="G345" s="92">
        <v>-7.1552327695103836E-5</v>
      </c>
      <c r="H345" s="86">
        <v>-2.3254506500908749</v>
      </c>
      <c r="I345" s="90" t="s">
        <v>302</v>
      </c>
    </row>
    <row r="346" spans="1:9" ht="15" customHeight="1" x14ac:dyDescent="0.25">
      <c r="A346" s="89">
        <v>46296.901828703703</v>
      </c>
      <c r="B346" s="86">
        <v>1</v>
      </c>
      <c r="C346" s="86" t="s">
        <v>291</v>
      </c>
      <c r="D346" s="86" t="s">
        <v>417</v>
      </c>
      <c r="E346" s="86" t="s">
        <v>2381</v>
      </c>
      <c r="F346" s="86" t="s">
        <v>164</v>
      </c>
      <c r="G346" s="92">
        <v>-3.8227384173648512E-5</v>
      </c>
      <c r="H346" s="86">
        <v>-1.2423899856435769</v>
      </c>
      <c r="I346" s="90" t="s">
        <v>302</v>
      </c>
    </row>
    <row r="347" spans="1:9" ht="15" customHeight="1" x14ac:dyDescent="0.25">
      <c r="A347" s="89">
        <v>46296.901828703703</v>
      </c>
      <c r="B347" s="86">
        <v>1</v>
      </c>
      <c r="C347" s="86" t="s">
        <v>291</v>
      </c>
      <c r="D347" s="86" t="s">
        <v>417</v>
      </c>
      <c r="E347" s="86" t="s">
        <v>2382</v>
      </c>
      <c r="F347" s="86" t="s">
        <v>164</v>
      </c>
      <c r="G347" s="92">
        <v>-4.9024406521931798E-6</v>
      </c>
      <c r="H347" s="86">
        <v>-0.15932932119627885</v>
      </c>
      <c r="I347" s="90" t="s">
        <v>302</v>
      </c>
    </row>
    <row r="348" spans="1:9" ht="15" customHeight="1" x14ac:dyDescent="0.25">
      <c r="A348" s="89">
        <v>46296.901828703703</v>
      </c>
      <c r="B348" s="86">
        <v>1</v>
      </c>
      <c r="C348" s="86" t="s">
        <v>291</v>
      </c>
      <c r="D348" s="86" t="s">
        <v>417</v>
      </c>
      <c r="E348" s="86" t="s">
        <v>2383</v>
      </c>
      <c r="F348" s="86" t="s">
        <v>164</v>
      </c>
      <c r="G348" s="92">
        <v>-2.8295657146316499E-4</v>
      </c>
      <c r="H348" s="86">
        <v>-9.1960885725528616</v>
      </c>
      <c r="I348" s="90" t="s">
        <v>302</v>
      </c>
    </row>
    <row r="349" spans="1:9" ht="15" customHeight="1" x14ac:dyDescent="0.25">
      <c r="A349" s="89">
        <v>46296.901828703703</v>
      </c>
      <c r="B349" s="86">
        <v>1</v>
      </c>
      <c r="C349" s="86" t="s">
        <v>291</v>
      </c>
      <c r="D349" s="86" t="s">
        <v>417</v>
      </c>
      <c r="E349" s="86" t="s">
        <v>2384</v>
      </c>
      <c r="F349" s="86" t="s">
        <v>164</v>
      </c>
      <c r="G349" s="92">
        <v>-2.4963162794170964E-4</v>
      </c>
      <c r="H349" s="86">
        <v>-8.113027908105563</v>
      </c>
      <c r="I349" s="90" t="s">
        <v>302</v>
      </c>
    </row>
    <row r="350" spans="1:9" ht="15" customHeight="1" x14ac:dyDescent="0.25">
      <c r="A350" s="89">
        <v>46296.901828703703</v>
      </c>
      <c r="B350" s="86">
        <v>1</v>
      </c>
      <c r="C350" s="86" t="s">
        <v>291</v>
      </c>
      <c r="D350" s="86" t="s">
        <v>417</v>
      </c>
      <c r="E350" s="86" t="s">
        <v>2385</v>
      </c>
      <c r="F350" s="86" t="s">
        <v>164</v>
      </c>
      <c r="G350" s="92">
        <v>-2.1630668442025432E-4</v>
      </c>
      <c r="H350" s="86">
        <v>-7.0299672436582652</v>
      </c>
      <c r="I350" s="90" t="s">
        <v>302</v>
      </c>
    </row>
    <row r="351" spans="1:9" ht="15" customHeight="1" x14ac:dyDescent="0.25">
      <c r="A351" s="89">
        <v>46296.901828703703</v>
      </c>
      <c r="B351" s="86">
        <v>1</v>
      </c>
      <c r="C351" s="86" t="s">
        <v>291</v>
      </c>
      <c r="D351" s="86" t="s">
        <v>417</v>
      </c>
      <c r="E351" s="86" t="s">
        <v>2386</v>
      </c>
      <c r="F351" s="86" t="s">
        <v>164</v>
      </c>
      <c r="G351" s="92">
        <v>-1.8298174089879899E-4</v>
      </c>
      <c r="H351" s="86">
        <v>-5.9469065792109674</v>
      </c>
      <c r="I351" s="90" t="s">
        <v>302</v>
      </c>
    </row>
    <row r="352" spans="1:9" ht="15" customHeight="1" x14ac:dyDescent="0.25">
      <c r="A352" s="89">
        <v>46296.901828703703</v>
      </c>
      <c r="B352" s="86">
        <v>1</v>
      </c>
      <c r="C352" s="86" t="s">
        <v>291</v>
      </c>
      <c r="D352" s="86" t="s">
        <v>417</v>
      </c>
      <c r="E352" s="86" t="s">
        <v>2387</v>
      </c>
      <c r="F352" s="86" t="s">
        <v>164</v>
      </c>
      <c r="G352" s="92">
        <v>-1.4965679737734364E-4</v>
      </c>
      <c r="H352" s="86">
        <v>-4.8638459147636688</v>
      </c>
      <c r="I352" s="90" t="s">
        <v>302</v>
      </c>
    </row>
    <row r="353" spans="1:9" ht="15" customHeight="1" x14ac:dyDescent="0.25">
      <c r="A353" s="89">
        <v>46296.901828703703</v>
      </c>
      <c r="B353" s="86">
        <v>1</v>
      </c>
      <c r="C353" s="86" t="s">
        <v>291</v>
      </c>
      <c r="D353" s="86" t="s">
        <v>417</v>
      </c>
      <c r="E353" s="86" t="s">
        <v>2388</v>
      </c>
      <c r="F353" s="86" t="s">
        <v>164</v>
      </c>
      <c r="G353" s="92">
        <v>-1.1633185385588832E-4</v>
      </c>
      <c r="H353" s="86">
        <v>-3.7807852503163706</v>
      </c>
      <c r="I353" s="90" t="s">
        <v>302</v>
      </c>
    </row>
    <row r="354" spans="1:9" ht="15" customHeight="1" x14ac:dyDescent="0.25">
      <c r="A354" s="89">
        <v>46296.901828703703</v>
      </c>
      <c r="B354" s="86">
        <v>1</v>
      </c>
      <c r="C354" s="86" t="s">
        <v>291</v>
      </c>
      <c r="D354" s="86" t="s">
        <v>417</v>
      </c>
      <c r="E354" s="86" t="s">
        <v>2389</v>
      </c>
      <c r="F354" s="86" t="s">
        <v>164</v>
      </c>
      <c r="G354" s="92">
        <v>-8.3006910334432996E-5</v>
      </c>
      <c r="H354" s="86">
        <v>-2.6977245858690724</v>
      </c>
      <c r="I354" s="90" t="s">
        <v>302</v>
      </c>
    </row>
    <row r="355" spans="1:9" ht="15" customHeight="1" x14ac:dyDescent="0.25">
      <c r="A355" s="89">
        <v>46296.901828703703</v>
      </c>
      <c r="B355" s="86">
        <v>1</v>
      </c>
      <c r="C355" s="86" t="s">
        <v>291</v>
      </c>
      <c r="D355" s="86" t="s">
        <v>417</v>
      </c>
      <c r="E355" s="86" t="s">
        <v>2390</v>
      </c>
      <c r="F355" s="86" t="s">
        <v>164</v>
      </c>
      <c r="G355" s="92">
        <v>-4.9681966812977666E-5</v>
      </c>
      <c r="H355" s="86">
        <v>-1.6146639214217744</v>
      </c>
      <c r="I355" s="90" t="s">
        <v>302</v>
      </c>
    </row>
    <row r="356" spans="1:9" ht="15" customHeight="1" x14ac:dyDescent="0.25">
      <c r="A356" s="89">
        <v>46296.901828703703</v>
      </c>
      <c r="B356" s="86">
        <v>1</v>
      </c>
      <c r="C356" s="86" t="s">
        <v>291</v>
      </c>
      <c r="D356" s="86" t="s">
        <v>417</v>
      </c>
      <c r="E356" s="86" t="s">
        <v>2391</v>
      </c>
      <c r="F356" s="86" t="s">
        <v>164</v>
      </c>
      <c r="G356" s="92">
        <v>-1.6357023291522336E-5</v>
      </c>
      <c r="H356" s="86">
        <v>-0.53160325697447641</v>
      </c>
      <c r="I356" s="90" t="s">
        <v>302</v>
      </c>
    </row>
    <row r="357" spans="1:9" ht="15" customHeight="1" x14ac:dyDescent="0.25">
      <c r="A357" s="89">
        <v>46296.901828703703</v>
      </c>
      <c r="B357" s="86">
        <v>1</v>
      </c>
      <c r="C357" s="86" t="s">
        <v>291</v>
      </c>
      <c r="D357" s="86" t="s">
        <v>417</v>
      </c>
      <c r="E357" s="86" t="s">
        <v>2392</v>
      </c>
      <c r="F357" s="86" t="s">
        <v>164</v>
      </c>
      <c r="G357" s="92">
        <v>1.6967920229932994E-5</v>
      </c>
      <c r="H357" s="86">
        <v>0</v>
      </c>
      <c r="I357" s="90" t="s">
        <v>2490</v>
      </c>
    </row>
    <row r="358" spans="1:9" ht="15" customHeight="1" x14ac:dyDescent="0.25">
      <c r="A358" s="89">
        <v>46296.901828703703</v>
      </c>
      <c r="B358" s="86">
        <v>1</v>
      </c>
      <c r="C358" s="86" t="s">
        <v>291</v>
      </c>
      <c r="D358" s="86" t="s">
        <v>417</v>
      </c>
      <c r="E358" s="86" t="s">
        <v>2393</v>
      </c>
      <c r="F358" s="86" t="s">
        <v>164</v>
      </c>
      <c r="G358" s="92">
        <v>5.0292863751388324E-5</v>
      </c>
      <c r="H358" s="86">
        <v>0</v>
      </c>
      <c r="I358" s="90" t="s">
        <v>2490</v>
      </c>
    </row>
    <row r="359" spans="1:9" ht="15" customHeight="1" x14ac:dyDescent="0.25">
      <c r="A359" s="89">
        <v>46296.901828703703</v>
      </c>
      <c r="B359" s="86">
        <v>1</v>
      </c>
      <c r="C359" s="86" t="s">
        <v>291</v>
      </c>
      <c r="D359" s="86" t="s">
        <v>417</v>
      </c>
      <c r="E359" s="86" t="s">
        <v>2394</v>
      </c>
      <c r="F359" s="86" t="s">
        <v>164</v>
      </c>
      <c r="G359" s="92">
        <v>8.3617807272843648E-5</v>
      </c>
      <c r="H359" s="86">
        <v>0</v>
      </c>
      <c r="I359" s="90" t="s">
        <v>2490</v>
      </c>
    </row>
    <row r="360" spans="1:9" ht="15" customHeight="1" x14ac:dyDescent="0.25">
      <c r="A360" s="89">
        <v>46296.901828703703</v>
      </c>
      <c r="B360" s="86">
        <v>1</v>
      </c>
      <c r="C360" s="86" t="s">
        <v>291</v>
      </c>
      <c r="D360" s="86" t="s">
        <v>417</v>
      </c>
      <c r="E360" s="86" t="s">
        <v>2395</v>
      </c>
      <c r="F360" s="86" t="s">
        <v>164</v>
      </c>
      <c r="G360" s="92">
        <v>-1.9443632353812815E-4</v>
      </c>
      <c r="H360" s="86">
        <v>-6.3191805149891644</v>
      </c>
      <c r="I360" s="90" t="s">
        <v>302</v>
      </c>
    </row>
    <row r="361" spans="1:9" ht="15" customHeight="1" x14ac:dyDescent="0.25">
      <c r="A361" s="89">
        <v>46296.901828703703</v>
      </c>
      <c r="B361" s="86">
        <v>1</v>
      </c>
      <c r="C361" s="86" t="s">
        <v>291</v>
      </c>
      <c r="D361" s="86" t="s">
        <v>417</v>
      </c>
      <c r="E361" s="86" t="s">
        <v>2396</v>
      </c>
      <c r="F361" s="86" t="s">
        <v>164</v>
      </c>
      <c r="G361" s="92">
        <v>-1.611113800166728E-4</v>
      </c>
      <c r="H361" s="86">
        <v>-5.2361198505418658</v>
      </c>
      <c r="I361" s="90" t="s">
        <v>302</v>
      </c>
    </row>
    <row r="362" spans="1:9" ht="15" customHeight="1" x14ac:dyDescent="0.25">
      <c r="A362" s="89">
        <v>46296.901828703703</v>
      </c>
      <c r="B362" s="86">
        <v>1</v>
      </c>
      <c r="C362" s="86" t="s">
        <v>291</v>
      </c>
      <c r="D362" s="86" t="s">
        <v>417</v>
      </c>
      <c r="E362" s="86" t="s">
        <v>2397</v>
      </c>
      <c r="F362" s="86" t="s">
        <v>164</v>
      </c>
      <c r="G362" s="92">
        <v>-1.2778643649521748E-4</v>
      </c>
      <c r="H362" s="86">
        <v>-4.153059186094568</v>
      </c>
      <c r="I362" s="90" t="s">
        <v>302</v>
      </c>
    </row>
    <row r="363" spans="1:9" ht="15" customHeight="1" x14ac:dyDescent="0.25">
      <c r="A363" s="89">
        <v>46296.901828703703</v>
      </c>
      <c r="B363" s="86">
        <v>1</v>
      </c>
      <c r="C363" s="86" t="s">
        <v>291</v>
      </c>
      <c r="D363" s="86" t="s">
        <v>417</v>
      </c>
      <c r="E363" s="86" t="s">
        <v>2398</v>
      </c>
      <c r="F363" s="86" t="s">
        <v>164</v>
      </c>
      <c r="G363" s="92">
        <v>-9.4461492973762156E-5</v>
      </c>
      <c r="H363" s="86">
        <v>-3.0699985216472703</v>
      </c>
      <c r="I363" s="90" t="s">
        <v>302</v>
      </c>
    </row>
    <row r="364" spans="1:9" ht="15" customHeight="1" x14ac:dyDescent="0.25">
      <c r="A364" s="89">
        <v>46296.901828703703</v>
      </c>
      <c r="B364" s="86">
        <v>1</v>
      </c>
      <c r="C364" s="86" t="s">
        <v>291</v>
      </c>
      <c r="D364" s="86" t="s">
        <v>417</v>
      </c>
      <c r="E364" s="86" t="s">
        <v>2399</v>
      </c>
      <c r="F364" s="86" t="s">
        <v>164</v>
      </c>
      <c r="G364" s="92">
        <v>-6.1136549452306819E-5</v>
      </c>
      <c r="H364" s="86">
        <v>-1.9869378571999718</v>
      </c>
      <c r="I364" s="90" t="s">
        <v>302</v>
      </c>
    </row>
    <row r="365" spans="1:9" ht="15" customHeight="1" x14ac:dyDescent="0.25">
      <c r="A365" s="89">
        <v>46296.901828703703</v>
      </c>
      <c r="B365" s="86">
        <v>1</v>
      </c>
      <c r="C365" s="86" t="s">
        <v>291</v>
      </c>
      <c r="D365" s="86" t="s">
        <v>417</v>
      </c>
      <c r="E365" s="86" t="s">
        <v>2400</v>
      </c>
      <c r="F365" s="86" t="s">
        <v>164</v>
      </c>
      <c r="G365" s="92">
        <v>-1.059160756130913E-4</v>
      </c>
      <c r="H365" s="86">
        <v>-3.4422724574254673</v>
      </c>
      <c r="I365" s="90" t="s">
        <v>302</v>
      </c>
    </row>
    <row r="366" spans="1:9" ht="15" customHeight="1" x14ac:dyDescent="0.25">
      <c r="A366" s="89">
        <v>46296.901828703703</v>
      </c>
      <c r="B366" s="86">
        <v>1</v>
      </c>
      <c r="C366" s="86" t="s">
        <v>291</v>
      </c>
      <c r="D366" s="86" t="s">
        <v>417</v>
      </c>
      <c r="E366" s="86" t="s">
        <v>2401</v>
      </c>
      <c r="F366" s="86" t="s">
        <v>164</v>
      </c>
      <c r="G366" s="92">
        <v>-7.2591132091635979E-5</v>
      </c>
      <c r="H366" s="86">
        <v>-2.3592117929781695</v>
      </c>
      <c r="I366" s="90" t="s">
        <v>302</v>
      </c>
    </row>
    <row r="367" spans="1:9" ht="15" customHeight="1" x14ac:dyDescent="0.25">
      <c r="A367" s="89">
        <v>46296.901828703703</v>
      </c>
      <c r="B367" s="86">
        <v>1</v>
      </c>
      <c r="C367" s="86" t="s">
        <v>291</v>
      </c>
      <c r="D367" s="86" t="s">
        <v>417</v>
      </c>
      <c r="E367" s="86" t="s">
        <v>2402</v>
      </c>
      <c r="F367" s="86" t="s">
        <v>164</v>
      </c>
      <c r="G367" s="92">
        <v>-3.9266188570180649E-5</v>
      </c>
      <c r="H367" s="86">
        <v>-1.2761511285308715</v>
      </c>
      <c r="I367" s="90" t="s">
        <v>302</v>
      </c>
    </row>
    <row r="368" spans="1:9" ht="15" customHeight="1" x14ac:dyDescent="0.25">
      <c r="A368" s="89">
        <v>46296.901828703703</v>
      </c>
      <c r="B368" s="86">
        <v>1</v>
      </c>
      <c r="C368" s="86" t="s">
        <v>291</v>
      </c>
      <c r="D368" s="86" t="s">
        <v>417</v>
      </c>
      <c r="E368" s="86" t="s">
        <v>2403</v>
      </c>
      <c r="F368" s="86" t="s">
        <v>164</v>
      </c>
      <c r="G368" s="92">
        <v>-5.9412450487253185E-6</v>
      </c>
      <c r="H368" s="86">
        <v>-0.19309046408357336</v>
      </c>
      <c r="I368" s="90" t="s">
        <v>302</v>
      </c>
    </row>
    <row r="369" spans="1:9" ht="15" customHeight="1" x14ac:dyDescent="0.25">
      <c r="A369" s="89">
        <v>46296.901828703703</v>
      </c>
      <c r="B369" s="86">
        <v>1</v>
      </c>
      <c r="C369" s="86" t="s">
        <v>291</v>
      </c>
      <c r="D369" s="86" t="s">
        <v>417</v>
      </c>
      <c r="E369" s="86" t="s">
        <v>2404</v>
      </c>
      <c r="F369" s="86" t="s">
        <v>164</v>
      </c>
      <c r="G369" s="92">
        <v>2.7383698472730011E-5</v>
      </c>
      <c r="H369" s="86">
        <v>0</v>
      </c>
      <c r="I369" s="90" t="s">
        <v>2490</v>
      </c>
    </row>
    <row r="370" spans="1:9" ht="15" customHeight="1" x14ac:dyDescent="0.25">
      <c r="A370" s="89">
        <v>46296.901828703703</v>
      </c>
      <c r="B370" s="86">
        <v>1</v>
      </c>
      <c r="C370" s="86" t="s">
        <v>291</v>
      </c>
      <c r="D370" s="86" t="s">
        <v>417</v>
      </c>
      <c r="E370" s="86" t="s">
        <v>2405</v>
      </c>
      <c r="F370" s="86" t="s">
        <v>164</v>
      </c>
      <c r="G370" s="92">
        <v>-1.7395827688054476E-5</v>
      </c>
      <c r="H370" s="86">
        <v>-0.56536439986177089</v>
      </c>
      <c r="I370" s="90" t="s">
        <v>302</v>
      </c>
    </row>
    <row r="371" spans="1:9" ht="15" customHeight="1" x14ac:dyDescent="0.25">
      <c r="A371" s="89">
        <v>46296.901828703703</v>
      </c>
      <c r="B371" s="86">
        <v>1</v>
      </c>
      <c r="C371" s="86" t="s">
        <v>291</v>
      </c>
      <c r="D371" s="86" t="s">
        <v>417</v>
      </c>
      <c r="E371" s="86" t="s">
        <v>2406</v>
      </c>
      <c r="F371" s="86" t="s">
        <v>164</v>
      </c>
      <c r="G371" s="92">
        <v>1.5929115833400854E-5</v>
      </c>
      <c r="H371" s="86">
        <v>0</v>
      </c>
      <c r="I371" s="90" t="s">
        <v>2490</v>
      </c>
    </row>
    <row r="372" spans="1:9" ht="15" customHeight="1" x14ac:dyDescent="0.25">
      <c r="A372" s="89">
        <v>46296.901828703703</v>
      </c>
      <c r="B372" s="86">
        <v>1</v>
      </c>
      <c r="C372" s="86" t="s">
        <v>291</v>
      </c>
      <c r="D372" s="86" t="s">
        <v>417</v>
      </c>
      <c r="E372" s="86" t="s">
        <v>2407</v>
      </c>
      <c r="F372" s="86" t="s">
        <v>164</v>
      </c>
      <c r="G372" s="92">
        <v>4.9254059354856187E-5</v>
      </c>
      <c r="H372" s="86">
        <v>0</v>
      </c>
      <c r="I372" s="90" t="s">
        <v>2490</v>
      </c>
    </row>
    <row r="373" spans="1:9" ht="15" customHeight="1" x14ac:dyDescent="0.25">
      <c r="A373" s="89">
        <v>46296.901828703703</v>
      </c>
      <c r="B373" s="86">
        <v>1</v>
      </c>
      <c r="C373" s="86" t="s">
        <v>291</v>
      </c>
      <c r="D373" s="86" t="s">
        <v>417</v>
      </c>
      <c r="E373" s="86" t="s">
        <v>2408</v>
      </c>
      <c r="F373" s="86" t="s">
        <v>164</v>
      </c>
      <c r="G373" s="92">
        <v>8.2579002876311517E-5</v>
      </c>
      <c r="H373" s="86">
        <v>0</v>
      </c>
      <c r="I373" s="90" t="s">
        <v>2490</v>
      </c>
    </row>
    <row r="374" spans="1:9" ht="15" customHeight="1" x14ac:dyDescent="0.25">
      <c r="A374" s="89">
        <v>46296.901828703703</v>
      </c>
      <c r="B374" s="86">
        <v>1</v>
      </c>
      <c r="C374" s="86" t="s">
        <v>291</v>
      </c>
      <c r="D374" s="86" t="s">
        <v>417</v>
      </c>
      <c r="E374" s="86" t="s">
        <v>2409</v>
      </c>
      <c r="F374" s="86" t="s">
        <v>164</v>
      </c>
      <c r="G374" s="92">
        <v>1.1590394639776684E-4</v>
      </c>
      <c r="H374" s="86">
        <v>0</v>
      </c>
      <c r="I374" s="90" t="s">
        <v>2490</v>
      </c>
    </row>
    <row r="375" spans="1:9" ht="15" customHeight="1" x14ac:dyDescent="0.25">
      <c r="A375" s="89">
        <v>46296.901828703703</v>
      </c>
      <c r="B375" s="86">
        <v>1</v>
      </c>
      <c r="C375" s="86" t="s">
        <v>291</v>
      </c>
      <c r="D375" s="86" t="s">
        <v>417</v>
      </c>
      <c r="E375" s="86" t="s">
        <v>2410</v>
      </c>
      <c r="F375" s="86" t="s">
        <v>164</v>
      </c>
      <c r="G375" s="92">
        <v>7.1124420236982357E-5</v>
      </c>
      <c r="H375" s="86">
        <v>0</v>
      </c>
      <c r="I375" s="90" t="s">
        <v>2490</v>
      </c>
    </row>
    <row r="376" spans="1:9" ht="15" customHeight="1" x14ac:dyDescent="0.25">
      <c r="A376" s="89">
        <v>46296.901828703703</v>
      </c>
      <c r="B376" s="86">
        <v>1</v>
      </c>
      <c r="C376" s="86" t="s">
        <v>291</v>
      </c>
      <c r="D376" s="86" t="s">
        <v>417</v>
      </c>
      <c r="E376" s="86" t="s">
        <v>2411</v>
      </c>
      <c r="F376" s="86" t="s">
        <v>164</v>
      </c>
      <c r="G376" s="92">
        <v>1.0444936375843769E-4</v>
      </c>
      <c r="H376" s="86">
        <v>0</v>
      </c>
      <c r="I376" s="90" t="s">
        <v>2490</v>
      </c>
    </row>
    <row r="377" spans="1:9" ht="15" customHeight="1" x14ac:dyDescent="0.25">
      <c r="A377" s="89">
        <v>46296.901828703703</v>
      </c>
      <c r="B377" s="86">
        <v>1</v>
      </c>
      <c r="C377" s="86" t="s">
        <v>291</v>
      </c>
      <c r="D377" s="86" t="s">
        <v>417</v>
      </c>
      <c r="E377" s="86" t="s">
        <v>2412</v>
      </c>
      <c r="F377" s="86" t="s">
        <v>164</v>
      </c>
      <c r="G377" s="92">
        <v>1.3777430727989303E-4</v>
      </c>
      <c r="H377" s="86">
        <v>0</v>
      </c>
      <c r="I377" s="90" t="s">
        <v>2490</v>
      </c>
    </row>
    <row r="378" spans="1:9" ht="15" customHeight="1" x14ac:dyDescent="0.25">
      <c r="A378" s="89">
        <v>46296.901828703703</v>
      </c>
      <c r="B378" s="86">
        <v>1</v>
      </c>
      <c r="C378" s="86" t="s">
        <v>291</v>
      </c>
      <c r="D378" s="86" t="s">
        <v>417</v>
      </c>
      <c r="E378" s="86" t="s">
        <v>2413</v>
      </c>
      <c r="F378" s="86" t="s">
        <v>164</v>
      </c>
      <c r="G378" s="92">
        <v>1.7109925080134835E-4</v>
      </c>
      <c r="H378" s="86">
        <v>0</v>
      </c>
      <c r="I378" s="90" t="s">
        <v>2490</v>
      </c>
    </row>
    <row r="379" spans="1:9" ht="15" customHeight="1" x14ac:dyDescent="0.25">
      <c r="A379" s="89">
        <v>46296.901828703703</v>
      </c>
      <c r="B379" s="86">
        <v>1</v>
      </c>
      <c r="C379" s="86" t="s">
        <v>291</v>
      </c>
      <c r="D379" s="86" t="s">
        <v>417</v>
      </c>
      <c r="E379" s="86" t="s">
        <v>2414</v>
      </c>
      <c r="F379" s="86" t="s">
        <v>164</v>
      </c>
      <c r="G379" s="92">
        <v>2.0442419432280368E-4</v>
      </c>
      <c r="H379" s="86">
        <v>0</v>
      </c>
      <c r="I379" s="90" t="s">
        <v>2490</v>
      </c>
    </row>
    <row r="380" spans="1:9" ht="15" customHeight="1" x14ac:dyDescent="0.25">
      <c r="A380" s="89">
        <v>46296.901828703703</v>
      </c>
      <c r="B380" s="86">
        <v>1</v>
      </c>
      <c r="C380" s="86" t="s">
        <v>291</v>
      </c>
      <c r="D380" s="86" t="s">
        <v>417</v>
      </c>
      <c r="E380" s="86" t="s">
        <v>2415</v>
      </c>
      <c r="F380" s="86" t="s">
        <v>164</v>
      </c>
      <c r="G380" s="92">
        <v>1.5964466816201919E-4</v>
      </c>
      <c r="H380" s="86">
        <v>0</v>
      </c>
      <c r="I380" s="90" t="s">
        <v>2490</v>
      </c>
    </row>
    <row r="381" spans="1:9" ht="15" customHeight="1" x14ac:dyDescent="0.25">
      <c r="A381" s="89">
        <v>46296.901828703703</v>
      </c>
      <c r="B381" s="86">
        <v>1</v>
      </c>
      <c r="C381" s="86" t="s">
        <v>291</v>
      </c>
      <c r="D381" s="86" t="s">
        <v>417</v>
      </c>
      <c r="E381" s="86" t="s">
        <v>2416</v>
      </c>
      <c r="F381" s="86" t="s">
        <v>164</v>
      </c>
      <c r="G381" s="92">
        <v>1.9296961168347452E-4</v>
      </c>
      <c r="H381" s="86">
        <v>0</v>
      </c>
      <c r="I381" s="90" t="s">
        <v>2490</v>
      </c>
    </row>
    <row r="382" spans="1:9" ht="15" customHeight="1" x14ac:dyDescent="0.25">
      <c r="A382" s="89">
        <v>46296.901828703703</v>
      </c>
      <c r="B382" s="86">
        <v>1</v>
      </c>
      <c r="C382" s="86" t="s">
        <v>291</v>
      </c>
      <c r="D382" s="86" t="s">
        <v>417</v>
      </c>
      <c r="E382" s="86" t="s">
        <v>2417</v>
      </c>
      <c r="F382" s="86" t="s">
        <v>164</v>
      </c>
      <c r="G382" s="92">
        <v>2.2629455520492984E-4</v>
      </c>
      <c r="H382" s="86">
        <v>0</v>
      </c>
      <c r="I382" s="90" t="s">
        <v>2490</v>
      </c>
    </row>
    <row r="383" spans="1:9" ht="15" customHeight="1" x14ac:dyDescent="0.25">
      <c r="A383" s="89">
        <v>46296.901828703703</v>
      </c>
      <c r="B383" s="86">
        <v>1</v>
      </c>
      <c r="C383" s="86" t="s">
        <v>291</v>
      </c>
      <c r="D383" s="86" t="s">
        <v>417</v>
      </c>
      <c r="E383" s="86" t="s">
        <v>2418</v>
      </c>
      <c r="F383" s="86" t="s">
        <v>164</v>
      </c>
      <c r="G383" s="92">
        <v>2.5961949872638516E-4</v>
      </c>
      <c r="H383" s="86">
        <v>0</v>
      </c>
      <c r="I383" s="90" t="s">
        <v>2490</v>
      </c>
    </row>
    <row r="384" spans="1:9" ht="15" customHeight="1" x14ac:dyDescent="0.25">
      <c r="A384" s="89">
        <v>46296.901828703703</v>
      </c>
      <c r="B384" s="86">
        <v>1</v>
      </c>
      <c r="C384" s="86" t="s">
        <v>291</v>
      </c>
      <c r="D384" s="86" t="s">
        <v>417</v>
      </c>
      <c r="E384" s="86" t="s">
        <v>2419</v>
      </c>
      <c r="F384" s="86" t="s">
        <v>164</v>
      </c>
      <c r="G384" s="92">
        <v>2.9294444224784051E-4</v>
      </c>
      <c r="H384" s="86">
        <v>0</v>
      </c>
      <c r="I384" s="90" t="s">
        <v>2490</v>
      </c>
    </row>
    <row r="385" spans="1:9" ht="15" customHeight="1" x14ac:dyDescent="0.25">
      <c r="A385" s="89">
        <v>46296.901828703703</v>
      </c>
      <c r="B385" s="86">
        <v>1</v>
      </c>
      <c r="C385" s="86" t="s">
        <v>291</v>
      </c>
      <c r="D385" s="86" t="s">
        <v>417</v>
      </c>
      <c r="E385" s="86" t="s">
        <v>2420</v>
      </c>
      <c r="F385" s="86" t="s">
        <v>164</v>
      </c>
      <c r="G385" s="92">
        <v>2.4816491608705603E-4</v>
      </c>
      <c r="H385" s="86">
        <v>0</v>
      </c>
      <c r="I385" s="90" t="s">
        <v>2490</v>
      </c>
    </row>
    <row r="386" spans="1:9" ht="15" customHeight="1" x14ac:dyDescent="0.25">
      <c r="A386" s="89">
        <v>46296.901828703703</v>
      </c>
      <c r="B386" s="86">
        <v>1</v>
      </c>
      <c r="C386" s="86" t="s">
        <v>291</v>
      </c>
      <c r="D386" s="86" t="s">
        <v>417</v>
      </c>
      <c r="E386" s="86" t="s">
        <v>2421</v>
      </c>
      <c r="F386" s="86" t="s">
        <v>164</v>
      </c>
      <c r="G386" s="92">
        <v>2.8148985960851138E-4</v>
      </c>
      <c r="H386" s="86">
        <v>0</v>
      </c>
      <c r="I386" s="90" t="s">
        <v>2490</v>
      </c>
    </row>
    <row r="387" spans="1:9" ht="15" customHeight="1" x14ac:dyDescent="0.25">
      <c r="A387" s="89">
        <v>46296.901828703703</v>
      </c>
      <c r="B387" s="86">
        <v>1</v>
      </c>
      <c r="C387" s="86" t="s">
        <v>291</v>
      </c>
      <c r="D387" s="86" t="s">
        <v>417</v>
      </c>
      <c r="E387" s="86" t="s">
        <v>2422</v>
      </c>
      <c r="F387" s="86" t="s">
        <v>164</v>
      </c>
      <c r="G387" s="92">
        <v>3.1481480312996668E-4</v>
      </c>
      <c r="H387" s="86">
        <v>0</v>
      </c>
      <c r="I387" s="90" t="s">
        <v>2490</v>
      </c>
    </row>
    <row r="388" spans="1:9" ht="15" customHeight="1" x14ac:dyDescent="0.25">
      <c r="A388" s="89">
        <v>46296.901828703703</v>
      </c>
      <c r="B388" s="86">
        <v>1</v>
      </c>
      <c r="C388" s="86" t="s">
        <v>291</v>
      </c>
      <c r="D388" s="86" t="s">
        <v>417</v>
      </c>
      <c r="E388" s="86" t="s">
        <v>2423</v>
      </c>
      <c r="F388" s="86" t="s">
        <v>164</v>
      </c>
      <c r="G388" s="92">
        <v>3.4813974665142203E-4</v>
      </c>
      <c r="H388" s="86">
        <v>0</v>
      </c>
      <c r="I388" s="90" t="s">
        <v>2490</v>
      </c>
    </row>
    <row r="389" spans="1:9" ht="15" customHeight="1" x14ac:dyDescent="0.25">
      <c r="A389" s="89">
        <v>46296.901828703703</v>
      </c>
      <c r="B389" s="86">
        <v>1</v>
      </c>
      <c r="C389" s="86" t="s">
        <v>291</v>
      </c>
      <c r="D389" s="86" t="s">
        <v>417</v>
      </c>
      <c r="E389" s="86" t="s">
        <v>2424</v>
      </c>
      <c r="F389" s="86" t="s">
        <v>164</v>
      </c>
      <c r="G389" s="92">
        <v>3.8146469017287732E-4</v>
      </c>
      <c r="H389" s="86">
        <v>0</v>
      </c>
      <c r="I389" s="90" t="s">
        <v>2490</v>
      </c>
    </row>
    <row r="390" spans="1:9" ht="15" customHeight="1" x14ac:dyDescent="0.25">
      <c r="A390" s="89">
        <v>46296.901828703703</v>
      </c>
      <c r="B390" s="86">
        <v>1</v>
      </c>
      <c r="C390" s="86" t="s">
        <v>291</v>
      </c>
      <c r="D390" s="86" t="s">
        <v>417</v>
      </c>
      <c r="E390" s="86" t="s">
        <v>2425</v>
      </c>
      <c r="F390" s="86" t="s">
        <v>164</v>
      </c>
      <c r="G390" s="92">
        <v>3.3668516401209284E-4</v>
      </c>
      <c r="H390" s="86">
        <v>0</v>
      </c>
      <c r="I390" s="90" t="s">
        <v>2490</v>
      </c>
    </row>
    <row r="391" spans="1:9" ht="15" customHeight="1" x14ac:dyDescent="0.25">
      <c r="A391" s="89">
        <v>46296.901828703703</v>
      </c>
      <c r="B391" s="86">
        <v>1</v>
      </c>
      <c r="C391" s="86" t="s">
        <v>291</v>
      </c>
      <c r="D391" s="86" t="s">
        <v>417</v>
      </c>
      <c r="E391" s="86" t="s">
        <v>2426</v>
      </c>
      <c r="F391" s="86" t="s">
        <v>164</v>
      </c>
      <c r="G391" s="92">
        <v>3.7001010753354819E-4</v>
      </c>
      <c r="H391" s="86">
        <v>0</v>
      </c>
      <c r="I391" s="90" t="s">
        <v>2490</v>
      </c>
    </row>
    <row r="392" spans="1:9" ht="15" customHeight="1" x14ac:dyDescent="0.25">
      <c r="A392" s="89">
        <v>46296.901828703703</v>
      </c>
      <c r="B392" s="86">
        <v>1</v>
      </c>
      <c r="C392" s="86" t="s">
        <v>291</v>
      </c>
      <c r="D392" s="86" t="s">
        <v>417</v>
      </c>
      <c r="E392" s="86" t="s">
        <v>2427</v>
      </c>
      <c r="F392" s="86" t="s">
        <v>164</v>
      </c>
      <c r="G392" s="92">
        <v>4.0333505105500354E-4</v>
      </c>
      <c r="H392" s="86">
        <v>0</v>
      </c>
      <c r="I392" s="90" t="s">
        <v>2490</v>
      </c>
    </row>
    <row r="393" spans="1:9" ht="15" customHeight="1" x14ac:dyDescent="0.25">
      <c r="A393" s="89">
        <v>46296.901828703703</v>
      </c>
      <c r="B393" s="86">
        <v>1</v>
      </c>
      <c r="C393" s="86" t="s">
        <v>291</v>
      </c>
      <c r="D393" s="86" t="s">
        <v>417</v>
      </c>
      <c r="E393" s="86" t="s">
        <v>2428</v>
      </c>
      <c r="F393" s="86" t="s">
        <v>164</v>
      </c>
      <c r="G393" s="92">
        <v>4.3665999457645884E-4</v>
      </c>
      <c r="H393" s="86">
        <v>0</v>
      </c>
      <c r="I393" s="90" t="s">
        <v>2490</v>
      </c>
    </row>
    <row r="394" spans="1:9" ht="15" customHeight="1" x14ac:dyDescent="0.25">
      <c r="A394" s="89">
        <v>46296.901828703703</v>
      </c>
      <c r="B394" s="86">
        <v>1</v>
      </c>
      <c r="C394" s="86" t="s">
        <v>291</v>
      </c>
      <c r="D394" s="86" t="s">
        <v>417</v>
      </c>
      <c r="E394" s="86" t="s">
        <v>2429</v>
      </c>
      <c r="F394" s="86" t="s">
        <v>164</v>
      </c>
      <c r="G394" s="92">
        <v>4.6998493809791419E-4</v>
      </c>
      <c r="H394" s="86">
        <v>0</v>
      </c>
      <c r="I394" s="90" t="s">
        <v>2490</v>
      </c>
    </row>
    <row r="395" spans="1:9" ht="15" customHeight="1" x14ac:dyDescent="0.25">
      <c r="A395" s="89">
        <v>46296.901828703703</v>
      </c>
      <c r="B395" s="86">
        <v>1</v>
      </c>
      <c r="C395" s="86" t="s">
        <v>291</v>
      </c>
      <c r="D395" s="86" t="s">
        <v>417</v>
      </c>
      <c r="E395" s="86" t="s">
        <v>2430</v>
      </c>
      <c r="F395" s="86" t="s">
        <v>164</v>
      </c>
      <c r="G395" s="92">
        <v>4.252054119371297E-4</v>
      </c>
      <c r="H395" s="86">
        <v>0</v>
      </c>
      <c r="I395" s="90" t="s">
        <v>2490</v>
      </c>
    </row>
    <row r="396" spans="1:9" ht="15" customHeight="1" x14ac:dyDescent="0.25">
      <c r="A396" s="89">
        <v>46296.901828703703</v>
      </c>
      <c r="B396" s="86">
        <v>1</v>
      </c>
      <c r="C396" s="86" t="s">
        <v>291</v>
      </c>
      <c r="D396" s="86" t="s">
        <v>417</v>
      </c>
      <c r="E396" s="86" t="s">
        <v>2431</v>
      </c>
      <c r="F396" s="86" t="s">
        <v>164</v>
      </c>
      <c r="G396" s="92">
        <v>4.58530355458585E-4</v>
      </c>
      <c r="H396" s="86">
        <v>0</v>
      </c>
      <c r="I396" s="90" t="s">
        <v>2490</v>
      </c>
    </row>
    <row r="397" spans="1:9" ht="15" customHeight="1" x14ac:dyDescent="0.25">
      <c r="A397" s="89">
        <v>46296.901828703703</v>
      </c>
      <c r="B397" s="86">
        <v>1</v>
      </c>
      <c r="C397" s="86" t="s">
        <v>291</v>
      </c>
      <c r="D397" s="86" t="s">
        <v>417</v>
      </c>
      <c r="E397" s="86" t="s">
        <v>2432</v>
      </c>
      <c r="F397" s="86" t="s">
        <v>164</v>
      </c>
      <c r="G397" s="92">
        <v>4.918552989800404E-4</v>
      </c>
      <c r="H397" s="86">
        <v>0</v>
      </c>
      <c r="I397" s="90" t="s">
        <v>2490</v>
      </c>
    </row>
    <row r="398" spans="1:9" ht="15" customHeight="1" x14ac:dyDescent="0.25">
      <c r="A398" s="89">
        <v>46296.901828703703</v>
      </c>
      <c r="B398" s="86">
        <v>1</v>
      </c>
      <c r="C398" s="86" t="s">
        <v>291</v>
      </c>
      <c r="D398" s="86" t="s">
        <v>417</v>
      </c>
      <c r="E398" s="86" t="s">
        <v>2433</v>
      </c>
      <c r="F398" s="86" t="s">
        <v>164</v>
      </c>
      <c r="G398" s="92">
        <v>5.2518024250149565E-4</v>
      </c>
      <c r="H398" s="86">
        <v>0</v>
      </c>
      <c r="I398" s="90" t="s">
        <v>2490</v>
      </c>
    </row>
    <row r="399" spans="1:9" ht="15" customHeight="1" x14ac:dyDescent="0.25">
      <c r="A399" s="89">
        <v>46296.901828703703</v>
      </c>
      <c r="B399" s="86">
        <v>1</v>
      </c>
      <c r="C399" s="86" t="s">
        <v>291</v>
      </c>
      <c r="D399" s="86" t="s">
        <v>417</v>
      </c>
      <c r="E399" s="86" t="s">
        <v>2434</v>
      </c>
      <c r="F399" s="86" t="s">
        <v>164</v>
      </c>
      <c r="G399" s="92">
        <v>5.58505186022951E-4</v>
      </c>
      <c r="H399" s="86">
        <v>0</v>
      </c>
      <c r="I399" s="90" t="s">
        <v>2490</v>
      </c>
    </row>
    <row r="400" spans="1:9" ht="15" customHeight="1" x14ac:dyDescent="0.25">
      <c r="A400" s="89">
        <v>46296.901828703703</v>
      </c>
      <c r="B400" s="86">
        <v>1</v>
      </c>
      <c r="C400" s="86" t="s">
        <v>291</v>
      </c>
      <c r="D400" s="86" t="s">
        <v>417</v>
      </c>
      <c r="E400" s="86" t="s">
        <v>2435</v>
      </c>
      <c r="F400" s="86" t="s">
        <v>164</v>
      </c>
      <c r="G400" s="92">
        <v>5.1372565986216657E-4</v>
      </c>
      <c r="H400" s="86">
        <v>0</v>
      </c>
      <c r="I400" s="90" t="s">
        <v>2490</v>
      </c>
    </row>
    <row r="401" spans="1:9" ht="15" customHeight="1" x14ac:dyDescent="0.25">
      <c r="A401" s="89">
        <v>46296.901828703703</v>
      </c>
      <c r="B401" s="86">
        <v>1</v>
      </c>
      <c r="C401" s="86" t="s">
        <v>291</v>
      </c>
      <c r="D401" s="86" t="s">
        <v>417</v>
      </c>
      <c r="E401" s="86" t="s">
        <v>2436</v>
      </c>
      <c r="F401" s="86" t="s">
        <v>164</v>
      </c>
      <c r="G401" s="92">
        <v>5.4705060338362181E-4</v>
      </c>
      <c r="H401" s="86">
        <v>0</v>
      </c>
      <c r="I401" s="90" t="s">
        <v>2490</v>
      </c>
    </row>
    <row r="402" spans="1:9" ht="15" customHeight="1" x14ac:dyDescent="0.25">
      <c r="A402" s="89">
        <v>46296.901828703703</v>
      </c>
      <c r="B402" s="86">
        <v>1</v>
      </c>
      <c r="C402" s="86" t="s">
        <v>291</v>
      </c>
      <c r="D402" s="86" t="s">
        <v>417</v>
      </c>
      <c r="E402" s="86" t="s">
        <v>2437</v>
      </c>
      <c r="F402" s="86" t="s">
        <v>164</v>
      </c>
      <c r="G402" s="92">
        <v>5.8037554690507716E-4</v>
      </c>
      <c r="H402" s="86">
        <v>0</v>
      </c>
      <c r="I402" s="90" t="s">
        <v>2490</v>
      </c>
    </row>
    <row r="403" spans="1:9" ht="15" customHeight="1" x14ac:dyDescent="0.25">
      <c r="A403" s="89">
        <v>46296.901828703703</v>
      </c>
      <c r="B403" s="86">
        <v>1</v>
      </c>
      <c r="C403" s="86" t="s">
        <v>291</v>
      </c>
      <c r="D403" s="86" t="s">
        <v>417</v>
      </c>
      <c r="E403" s="86" t="s">
        <v>2438</v>
      </c>
      <c r="F403" s="86" t="s">
        <v>164</v>
      </c>
      <c r="G403" s="92">
        <v>6.1370049042653251E-4</v>
      </c>
      <c r="H403" s="86">
        <v>0</v>
      </c>
      <c r="I403" s="90" t="s">
        <v>2490</v>
      </c>
    </row>
    <row r="404" spans="1:9" ht="15" customHeight="1" x14ac:dyDescent="0.25">
      <c r="A404" s="89">
        <v>46296.901828703703</v>
      </c>
      <c r="B404" s="86">
        <v>1</v>
      </c>
      <c r="C404" s="86" t="s">
        <v>291</v>
      </c>
      <c r="D404" s="86" t="s">
        <v>417</v>
      </c>
      <c r="E404" s="86" t="s">
        <v>2439</v>
      </c>
      <c r="F404" s="86" t="s">
        <v>164</v>
      </c>
      <c r="G404" s="92">
        <v>6.4702543394798786E-4</v>
      </c>
      <c r="H404" s="86">
        <v>0</v>
      </c>
      <c r="I404" s="90" t="s">
        <v>2490</v>
      </c>
    </row>
    <row r="405" spans="1:9" ht="15" customHeight="1" x14ac:dyDescent="0.25">
      <c r="A405" s="89">
        <v>46296.901828703703</v>
      </c>
      <c r="B405" s="86">
        <v>1</v>
      </c>
      <c r="C405" s="86" t="s">
        <v>291</v>
      </c>
      <c r="D405" s="86" t="s">
        <v>417</v>
      </c>
      <c r="E405" s="86" t="s">
        <v>2440</v>
      </c>
      <c r="F405" s="86" t="s">
        <v>164</v>
      </c>
      <c r="G405" s="92">
        <v>6.0224590778720332E-4</v>
      </c>
      <c r="H405" s="86">
        <v>0</v>
      </c>
      <c r="I405" s="90" t="s">
        <v>2490</v>
      </c>
    </row>
    <row r="406" spans="1:9" ht="15" customHeight="1" x14ac:dyDescent="0.25">
      <c r="A406" s="89">
        <v>46296.901828703703</v>
      </c>
      <c r="B406" s="86">
        <v>1</v>
      </c>
      <c r="C406" s="86" t="s">
        <v>291</v>
      </c>
      <c r="D406" s="86" t="s">
        <v>417</v>
      </c>
      <c r="E406" s="86" t="s">
        <v>2441</v>
      </c>
      <c r="F406" s="86" t="s">
        <v>164</v>
      </c>
      <c r="G406" s="92">
        <v>6.3557085130865867E-4</v>
      </c>
      <c r="H406" s="86">
        <v>0</v>
      </c>
      <c r="I406" s="90" t="s">
        <v>2490</v>
      </c>
    </row>
    <row r="407" spans="1:9" ht="15" customHeight="1" x14ac:dyDescent="0.25">
      <c r="A407" s="89">
        <v>46296.901828703703</v>
      </c>
      <c r="B407" s="86">
        <v>1</v>
      </c>
      <c r="C407" s="86" t="s">
        <v>291</v>
      </c>
      <c r="D407" s="86" t="s">
        <v>417</v>
      </c>
      <c r="E407" s="86" t="s">
        <v>2442</v>
      </c>
      <c r="F407" s="86" t="s">
        <v>164</v>
      </c>
      <c r="G407" s="92">
        <v>6.6889579483011402E-4</v>
      </c>
      <c r="H407" s="86">
        <v>0</v>
      </c>
      <c r="I407" s="90" t="s">
        <v>2490</v>
      </c>
    </row>
    <row r="408" spans="1:9" ht="15" customHeight="1" x14ac:dyDescent="0.25">
      <c r="A408" s="89">
        <v>46296.901828703703</v>
      </c>
      <c r="B408" s="86">
        <v>1</v>
      </c>
      <c r="C408" s="86" t="s">
        <v>291</v>
      </c>
      <c r="D408" s="86" t="s">
        <v>417</v>
      </c>
      <c r="E408" s="86" t="s">
        <v>2443</v>
      </c>
      <c r="F408" s="86" t="s">
        <v>164</v>
      </c>
      <c r="G408" s="92">
        <v>7.0222073835156937E-4</v>
      </c>
      <c r="H408" s="86">
        <v>0</v>
      </c>
      <c r="I408" s="90" t="s">
        <v>2490</v>
      </c>
    </row>
    <row r="409" spans="1:9" ht="15" customHeight="1" x14ac:dyDescent="0.25">
      <c r="A409" s="89">
        <v>46296.901828703703</v>
      </c>
      <c r="B409" s="86">
        <v>1</v>
      </c>
      <c r="C409" s="86" t="s">
        <v>291</v>
      </c>
      <c r="D409" s="86" t="s">
        <v>417</v>
      </c>
      <c r="E409" s="86" t="s">
        <v>2444</v>
      </c>
      <c r="F409" s="86" t="s">
        <v>164</v>
      </c>
      <c r="G409" s="92">
        <v>7.3554568187302472E-4</v>
      </c>
      <c r="H409" s="86">
        <v>0</v>
      </c>
      <c r="I409" s="90" t="s">
        <v>2490</v>
      </c>
    </row>
    <row r="410" spans="1:9" ht="15" customHeight="1" x14ac:dyDescent="0.25">
      <c r="A410" s="89">
        <v>46296.901828703703</v>
      </c>
      <c r="B410" s="86">
        <v>1</v>
      </c>
      <c r="C410" s="86" t="s">
        <v>291</v>
      </c>
      <c r="D410" s="86" t="s">
        <v>417</v>
      </c>
      <c r="E410" s="86" t="s">
        <v>2445</v>
      </c>
      <c r="F410" s="86" t="s">
        <v>164</v>
      </c>
      <c r="G410" s="92">
        <v>6.9076615571224019E-4</v>
      </c>
      <c r="H410" s="86">
        <v>0</v>
      </c>
      <c r="I410" s="90" t="s">
        <v>2490</v>
      </c>
    </row>
    <row r="411" spans="1:9" ht="15" customHeight="1" x14ac:dyDescent="0.25">
      <c r="A411" s="89">
        <v>46296.901828703703</v>
      </c>
      <c r="B411" s="86">
        <v>1</v>
      </c>
      <c r="C411" s="86" t="s">
        <v>291</v>
      </c>
      <c r="D411" s="86" t="s">
        <v>417</v>
      </c>
      <c r="E411" s="86" t="s">
        <v>2446</v>
      </c>
      <c r="F411" s="86" t="s">
        <v>164</v>
      </c>
      <c r="G411" s="92">
        <v>7.2409109923369554E-4</v>
      </c>
      <c r="H411" s="86">
        <v>0</v>
      </c>
      <c r="I411" s="90" t="s">
        <v>2490</v>
      </c>
    </row>
    <row r="412" spans="1:9" ht="15" customHeight="1" x14ac:dyDescent="0.25">
      <c r="A412" s="89">
        <v>46296.901828703703</v>
      </c>
      <c r="B412" s="86">
        <v>1</v>
      </c>
      <c r="C412" s="86" t="s">
        <v>291</v>
      </c>
      <c r="D412" s="86" t="s">
        <v>417</v>
      </c>
      <c r="E412" s="86" t="s">
        <v>2447</v>
      </c>
      <c r="F412" s="86" t="s">
        <v>164</v>
      </c>
      <c r="G412" s="92">
        <v>7.5741604275515089E-4</v>
      </c>
      <c r="H412" s="86">
        <v>0</v>
      </c>
      <c r="I412" s="90" t="s">
        <v>2490</v>
      </c>
    </row>
    <row r="413" spans="1:9" ht="15" customHeight="1" x14ac:dyDescent="0.25">
      <c r="A413" s="89">
        <v>46296.901828703703</v>
      </c>
      <c r="B413" s="86">
        <v>1</v>
      </c>
      <c r="C413" s="86" t="s">
        <v>291</v>
      </c>
      <c r="D413" s="86" t="s">
        <v>417</v>
      </c>
      <c r="E413" s="86" t="s">
        <v>2448</v>
      </c>
      <c r="F413" s="86" t="s">
        <v>164</v>
      </c>
      <c r="G413" s="92">
        <v>7.9074098627660613E-4</v>
      </c>
      <c r="H413" s="86">
        <v>0</v>
      </c>
      <c r="I413" s="90" t="s">
        <v>2490</v>
      </c>
    </row>
    <row r="414" spans="1:9" ht="15" customHeight="1" x14ac:dyDescent="0.25">
      <c r="A414" s="89">
        <v>46296.901828703703</v>
      </c>
      <c r="B414" s="86">
        <v>1</v>
      </c>
      <c r="C414" s="86" t="s">
        <v>291</v>
      </c>
      <c r="D414" s="86" t="s">
        <v>417</v>
      </c>
      <c r="E414" s="86" t="s">
        <v>2449</v>
      </c>
      <c r="F414" s="86" t="s">
        <v>164</v>
      </c>
      <c r="G414" s="92">
        <v>8.2406592979806148E-4</v>
      </c>
      <c r="H414" s="86">
        <v>0</v>
      </c>
      <c r="I414" s="90" t="s">
        <v>2490</v>
      </c>
    </row>
    <row r="415" spans="1:9" ht="15" customHeight="1" x14ac:dyDescent="0.25">
      <c r="A415" s="89">
        <v>46296.901828703703</v>
      </c>
      <c r="B415" s="86">
        <v>1</v>
      </c>
      <c r="C415" s="86" t="s">
        <v>291</v>
      </c>
      <c r="D415" s="86" t="s">
        <v>417</v>
      </c>
      <c r="E415" s="86" t="s">
        <v>551</v>
      </c>
      <c r="F415" s="86" t="s">
        <v>2450</v>
      </c>
      <c r="G415" s="92">
        <v>2.581623991434926E-4</v>
      </c>
      <c r="H415" s="86">
        <v>51.632479828698521</v>
      </c>
      <c r="I415" s="90" t="s">
        <v>303</v>
      </c>
    </row>
    <row r="416" spans="1:9" ht="15" customHeight="1" x14ac:dyDescent="0.25">
      <c r="A416" s="89">
        <v>46296.901828703703</v>
      </c>
      <c r="B416" s="86">
        <v>1</v>
      </c>
      <c r="C416" s="86" t="s">
        <v>291</v>
      </c>
      <c r="D416" s="86" t="s">
        <v>417</v>
      </c>
      <c r="E416" s="86" t="s">
        <v>553</v>
      </c>
      <c r="F416" s="86" t="s">
        <v>2450</v>
      </c>
      <c r="G416" s="92">
        <v>8.5547915689670803E-5</v>
      </c>
      <c r="H416" s="86">
        <v>17.109583137934159</v>
      </c>
      <c r="I416" s="90" t="s">
        <v>303</v>
      </c>
    </row>
    <row r="417" spans="1:9" ht="15" customHeight="1" x14ac:dyDescent="0.25">
      <c r="A417" s="89">
        <v>46296.901828703703</v>
      </c>
      <c r="B417" s="86">
        <v>1</v>
      </c>
      <c r="C417" s="86" t="s">
        <v>291</v>
      </c>
      <c r="D417" s="86" t="s">
        <v>417</v>
      </c>
      <c r="E417" s="86" t="s">
        <v>2452</v>
      </c>
      <c r="F417" s="86" t="s">
        <v>2450</v>
      </c>
      <c r="G417" s="92">
        <v>4.3077688259731447E-4</v>
      </c>
      <c r="H417" s="86">
        <v>86.155376519462891</v>
      </c>
      <c r="I417" s="90" t="s">
        <v>303</v>
      </c>
    </row>
    <row r="418" spans="1:9" ht="15" customHeight="1" x14ac:dyDescent="0.25">
      <c r="A418" s="89">
        <v>46296.901828703703</v>
      </c>
      <c r="B418" s="86">
        <v>1</v>
      </c>
      <c r="C418" s="86" t="s">
        <v>291</v>
      </c>
      <c r="D418" s="86" t="s">
        <v>417</v>
      </c>
      <c r="E418" s="86" t="s">
        <v>2453</v>
      </c>
      <c r="F418" s="86" t="s">
        <v>2450</v>
      </c>
      <c r="G418" s="92">
        <v>-8.7066567764151025E-5</v>
      </c>
      <c r="H418" s="86">
        <v>-17.413313552830196</v>
      </c>
      <c r="I418" s="90" t="s">
        <v>302</v>
      </c>
    </row>
    <row r="419" spans="1:9" ht="15" customHeight="1" x14ac:dyDescent="0.25">
      <c r="A419" s="89">
        <v>46296.901828703703</v>
      </c>
      <c r="B419" s="86">
        <v>1</v>
      </c>
      <c r="C419" s="86" t="s">
        <v>291</v>
      </c>
      <c r="D419" s="86" t="s">
        <v>417</v>
      </c>
      <c r="E419" s="86" t="s">
        <v>2454</v>
      </c>
      <c r="F419" s="86" t="s">
        <v>2450</v>
      </c>
      <c r="G419" s="92">
        <v>6.0339136605113623E-4</v>
      </c>
      <c r="H419" s="86">
        <v>120.67827321022725</v>
      </c>
      <c r="I419" s="90" t="s">
        <v>303</v>
      </c>
    </row>
    <row r="420" spans="1:9" ht="15" customHeight="1" x14ac:dyDescent="0.25">
      <c r="A420" s="89">
        <v>46296.901828703703</v>
      </c>
      <c r="B420" s="86">
        <v>1</v>
      </c>
      <c r="C420" s="86" t="s">
        <v>291</v>
      </c>
      <c r="D420" s="86" t="s">
        <v>417</v>
      </c>
      <c r="E420" s="86" t="s">
        <v>2455</v>
      </c>
      <c r="F420" s="86" t="s">
        <v>2450</v>
      </c>
      <c r="G420" s="92">
        <v>3.7146720711644075E-4</v>
      </c>
      <c r="H420" s="86">
        <v>74.293441423288144</v>
      </c>
      <c r="I420" s="90" t="s">
        <v>303</v>
      </c>
    </row>
    <row r="421" spans="1:9" ht="15" customHeight="1" x14ac:dyDescent="0.25">
      <c r="A421" s="89">
        <v>46296.901828703703</v>
      </c>
      <c r="B421" s="86">
        <v>1</v>
      </c>
      <c r="C421" s="86" t="s">
        <v>291</v>
      </c>
      <c r="D421" s="86" t="s">
        <v>417</v>
      </c>
      <c r="E421" s="86" t="s">
        <v>2457</v>
      </c>
      <c r="F421" s="86" t="s">
        <v>2450</v>
      </c>
      <c r="G421" s="92">
        <v>5.4408169057026262E-4</v>
      </c>
      <c r="H421" s="86">
        <v>108.81633811405253</v>
      </c>
      <c r="I421" s="90" t="s">
        <v>303</v>
      </c>
    </row>
    <row r="422" spans="1:9" ht="15" customHeight="1" x14ac:dyDescent="0.25">
      <c r="A422" s="89">
        <v>46296.901828703703</v>
      </c>
      <c r="B422" s="86">
        <v>1</v>
      </c>
      <c r="C422" s="86" t="s">
        <v>291</v>
      </c>
      <c r="D422" s="86" t="s">
        <v>417</v>
      </c>
      <c r="E422" s="86" t="s">
        <v>2458</v>
      </c>
      <c r="F422" s="86" t="s">
        <v>2450</v>
      </c>
      <c r="G422" s="92">
        <v>1.9885272366261891E-4</v>
      </c>
      <c r="H422" s="86">
        <v>39.770544732523781</v>
      </c>
      <c r="I422" s="90" t="s">
        <v>303</v>
      </c>
    </row>
    <row r="423" spans="1:9" ht="15" customHeight="1" x14ac:dyDescent="0.25">
      <c r="A423" s="89">
        <v>46296.901828703703</v>
      </c>
      <c r="B423" s="86">
        <v>1</v>
      </c>
      <c r="C423" s="86" t="s">
        <v>291</v>
      </c>
      <c r="D423" s="86" t="s">
        <v>417</v>
      </c>
      <c r="E423" s="86" t="s">
        <v>2459</v>
      </c>
      <c r="F423" s="86" t="s">
        <v>2450</v>
      </c>
      <c r="G423" s="92">
        <v>7.1669617402408438E-4</v>
      </c>
      <c r="H423" s="86">
        <v>143.33923480481687</v>
      </c>
      <c r="I423" s="90" t="s">
        <v>303</v>
      </c>
    </row>
    <row r="424" spans="1:9" ht="15" customHeight="1" x14ac:dyDescent="0.25">
      <c r="A424" s="89">
        <v>46296.901828703703</v>
      </c>
      <c r="B424" s="86">
        <v>1</v>
      </c>
      <c r="C424" s="86" t="s">
        <v>291</v>
      </c>
      <c r="D424" s="86" t="s">
        <v>417</v>
      </c>
      <c r="E424" s="86" t="s">
        <v>2460</v>
      </c>
      <c r="F424" s="86" t="s">
        <v>2450</v>
      </c>
      <c r="G424" s="92">
        <v>2.6238240208797096E-5</v>
      </c>
      <c r="H424" s="86">
        <v>5.2476480417594189</v>
      </c>
      <c r="I424" s="90" t="s">
        <v>303</v>
      </c>
    </row>
    <row r="425" spans="1:9" ht="15" customHeight="1" x14ac:dyDescent="0.25">
      <c r="A425" s="89">
        <v>46296.901828703703</v>
      </c>
      <c r="B425" s="86">
        <v>1</v>
      </c>
      <c r="C425" s="86" t="s">
        <v>291</v>
      </c>
      <c r="D425" s="86" t="s">
        <v>417</v>
      </c>
      <c r="E425" s="86" t="s">
        <v>2461</v>
      </c>
      <c r="F425" s="86" t="s">
        <v>2450</v>
      </c>
      <c r="G425" s="92">
        <v>7.0086751920832996E-4</v>
      </c>
      <c r="H425" s="86">
        <v>140.17350384166599</v>
      </c>
      <c r="I425" s="90" t="s">
        <v>303</v>
      </c>
    </row>
    <row r="426" spans="1:9" ht="15" customHeight="1" x14ac:dyDescent="0.25">
      <c r="A426" s="89">
        <v>46296.901828703703</v>
      </c>
      <c r="B426" s="86">
        <v>1</v>
      </c>
      <c r="C426" s="86" t="s">
        <v>291</v>
      </c>
      <c r="D426" s="86" t="s">
        <v>417</v>
      </c>
      <c r="E426" s="86" t="s">
        <v>2463</v>
      </c>
      <c r="F426" s="86" t="s">
        <v>2450</v>
      </c>
      <c r="G426" s="92">
        <v>7.6085241754694961E-4</v>
      </c>
      <c r="H426" s="86">
        <v>152.17048350938992</v>
      </c>
      <c r="I426" s="90" t="s">
        <v>303</v>
      </c>
    </row>
    <row r="427" spans="1:9" ht="15" customHeight="1" x14ac:dyDescent="0.25">
      <c r="A427" s="89">
        <v>46296.901828703703</v>
      </c>
      <c r="B427" s="86">
        <v>1</v>
      </c>
      <c r="C427" s="86" t="s">
        <v>291</v>
      </c>
      <c r="D427" s="86" t="s">
        <v>417</v>
      </c>
      <c r="E427" s="86" t="s">
        <v>2464</v>
      </c>
      <c r="F427" s="86" t="s">
        <v>2450</v>
      </c>
      <c r="G427" s="92">
        <v>-7.1237912948396632E-5</v>
      </c>
      <c r="H427" s="86">
        <v>-14.247582589679318</v>
      </c>
      <c r="I427" s="90" t="s">
        <v>302</v>
      </c>
    </row>
    <row r="428" spans="1:9" ht="15" customHeight="1" x14ac:dyDescent="0.25">
      <c r="A428" s="89">
        <v>46296.901828703703</v>
      </c>
      <c r="B428" s="86">
        <v>1</v>
      </c>
      <c r="C428" s="86" t="s">
        <v>291</v>
      </c>
      <c r="D428" s="86" t="s">
        <v>417</v>
      </c>
      <c r="E428" s="86" t="s">
        <v>2466</v>
      </c>
      <c r="F428" s="86" t="s">
        <v>2450</v>
      </c>
      <c r="G428" s="92">
        <v>-1.3122281128701623E-4</v>
      </c>
      <c r="H428" s="86">
        <v>-26.244562257403238</v>
      </c>
      <c r="I428" s="90" t="s">
        <v>302</v>
      </c>
    </row>
    <row r="429" spans="1:9" ht="15" customHeight="1" x14ac:dyDescent="0.25">
      <c r="A429" s="89">
        <v>46296.901828703703</v>
      </c>
      <c r="B429" s="86">
        <v>1</v>
      </c>
      <c r="C429" s="86" t="s">
        <v>291</v>
      </c>
      <c r="D429" s="86" t="s">
        <v>417</v>
      </c>
      <c r="E429" s="86" t="s">
        <v>2467</v>
      </c>
      <c r="F429" s="86" t="s">
        <v>2450</v>
      </c>
      <c r="G429" s="92">
        <v>-5.2966780738933524E-4</v>
      </c>
      <c r="H429" s="86">
        <v>-105.93356147786704</v>
      </c>
      <c r="I429" s="90" t="s">
        <v>302</v>
      </c>
    </row>
    <row r="430" spans="1:9" ht="15" customHeight="1" x14ac:dyDescent="0.25">
      <c r="A430" s="89">
        <v>46296.901828703703</v>
      </c>
      <c r="B430" s="86">
        <v>1</v>
      </c>
      <c r="C430" s="86" t="s">
        <v>291</v>
      </c>
      <c r="D430" s="86" t="s">
        <v>417</v>
      </c>
      <c r="E430" s="86" t="s">
        <v>2469</v>
      </c>
      <c r="F430" s="86" t="s">
        <v>2450</v>
      </c>
      <c r="G430" s="92">
        <v>-3.7033136112426889E-4</v>
      </c>
      <c r="H430" s="86">
        <v>-74.066272224853776</v>
      </c>
      <c r="I430" s="90" t="s">
        <v>302</v>
      </c>
    </row>
    <row r="431" spans="1:9" ht="15" customHeight="1" x14ac:dyDescent="0.25">
      <c r="A431" s="89">
        <v>46296.901828703703</v>
      </c>
      <c r="B431" s="86">
        <v>1</v>
      </c>
      <c r="C431" s="86" t="s">
        <v>291</v>
      </c>
      <c r="D431" s="86" t="s">
        <v>417</v>
      </c>
      <c r="E431" s="86" t="s">
        <v>2470</v>
      </c>
      <c r="F431" s="86" t="s">
        <v>2450</v>
      </c>
      <c r="G431" s="92">
        <v>-2.375194850113346E-5</v>
      </c>
      <c r="H431" s="86">
        <v>-4.7503897002266848</v>
      </c>
      <c r="I431" s="90" t="s">
        <v>302</v>
      </c>
    </row>
    <row r="432" spans="1:9" ht="15" customHeight="1" x14ac:dyDescent="0.25">
      <c r="A432" s="89">
        <v>46296.901828703703</v>
      </c>
      <c r="B432" s="86">
        <v>1</v>
      </c>
      <c r="C432" s="86" t="s">
        <v>291</v>
      </c>
      <c r="D432" s="86" t="s">
        <v>417</v>
      </c>
      <c r="E432" s="86" t="s">
        <v>2472</v>
      </c>
      <c r="F432" s="86" t="s">
        <v>2450</v>
      </c>
      <c r="G432" s="92">
        <v>-1.830883947661998E-4</v>
      </c>
      <c r="H432" s="86">
        <v>-36.617678953239952</v>
      </c>
      <c r="I432" s="90" t="s">
        <v>302</v>
      </c>
    </row>
    <row r="433" spans="1:9" ht="15" customHeight="1" x14ac:dyDescent="0.25">
      <c r="A433" s="89">
        <v>46296.901828703703</v>
      </c>
      <c r="B433" s="86">
        <v>1</v>
      </c>
      <c r="C433" s="86" t="s">
        <v>291</v>
      </c>
      <c r="D433" s="86" t="s">
        <v>417</v>
      </c>
      <c r="E433" s="86" t="s">
        <v>2473</v>
      </c>
      <c r="F433" s="86" t="s">
        <v>2450</v>
      </c>
      <c r="G433" s="92">
        <v>-1.2622545647267172E-4</v>
      </c>
      <c r="H433" s="86">
        <v>-25.245091294534337</v>
      </c>
      <c r="I433" s="90" t="s">
        <v>302</v>
      </c>
    </row>
    <row r="434" spans="1:9" ht="15" customHeight="1" x14ac:dyDescent="0.25">
      <c r="A434" s="89">
        <v>46296.901828703703</v>
      </c>
      <c r="B434" s="86">
        <v>1</v>
      </c>
      <c r="C434" s="86" t="s">
        <v>291</v>
      </c>
      <c r="D434" s="86" t="s">
        <v>417</v>
      </c>
      <c r="E434" s="86" t="s">
        <v>2475</v>
      </c>
      <c r="F434" s="86" t="s">
        <v>2450</v>
      </c>
      <c r="G434" s="92">
        <v>-1.9954033221987344E-4</v>
      </c>
      <c r="H434" s="86">
        <v>-39.908066443974683</v>
      </c>
      <c r="I434" s="90" t="s">
        <v>302</v>
      </c>
    </row>
    <row r="435" spans="1:9" ht="15" customHeight="1" x14ac:dyDescent="0.25">
      <c r="A435" s="89">
        <v>46296.901828703703</v>
      </c>
      <c r="B435" s="86">
        <v>1</v>
      </c>
      <c r="C435" s="86" t="s">
        <v>291</v>
      </c>
      <c r="D435" s="86" t="s">
        <v>417</v>
      </c>
      <c r="E435" s="86" t="s">
        <v>2476</v>
      </c>
      <c r="F435" s="86" t="s">
        <v>2450</v>
      </c>
      <c r="G435" s="92">
        <v>-5.2910580725469984E-5</v>
      </c>
      <c r="H435" s="86">
        <v>-10.582116145093989</v>
      </c>
      <c r="I435" s="90" t="s">
        <v>302</v>
      </c>
    </row>
    <row r="436" spans="1:9" ht="15" customHeight="1" x14ac:dyDescent="0.25">
      <c r="A436" s="89">
        <v>46296.901828703703</v>
      </c>
      <c r="B436" s="86">
        <v>1</v>
      </c>
      <c r="C436" s="86" t="s">
        <v>291</v>
      </c>
      <c r="D436" s="86" t="s">
        <v>417</v>
      </c>
      <c r="E436" s="86" t="s">
        <v>2477</v>
      </c>
      <c r="F436" s="86" t="s">
        <v>2450</v>
      </c>
      <c r="G436" s="92">
        <v>-2.7285520796707516E-4</v>
      </c>
      <c r="H436" s="86">
        <v>-54.571041593415025</v>
      </c>
      <c r="I436" s="90" t="s">
        <v>302</v>
      </c>
    </row>
    <row r="437" spans="1:9" ht="15" customHeight="1" x14ac:dyDescent="0.25">
      <c r="A437" s="89">
        <v>46296.901828703703</v>
      </c>
      <c r="B437" s="86">
        <v>1</v>
      </c>
      <c r="C437" s="86" t="s">
        <v>291</v>
      </c>
      <c r="D437" s="86" t="s">
        <v>417</v>
      </c>
      <c r="E437" s="86" t="s">
        <v>2478</v>
      </c>
      <c r="F437" s="86" t="s">
        <v>2450</v>
      </c>
      <c r="G437" s="92">
        <v>2.0404295021731742E-5</v>
      </c>
      <c r="H437" s="86">
        <v>4.0808590043463484</v>
      </c>
      <c r="I437" s="90" t="s">
        <v>303</v>
      </c>
    </row>
    <row r="438" spans="1:9" ht="15" customHeight="1" x14ac:dyDescent="0.25">
      <c r="A438" s="89">
        <v>46296.901828703703</v>
      </c>
      <c r="B438" s="86">
        <v>1</v>
      </c>
      <c r="C438" s="86" t="s">
        <v>291</v>
      </c>
      <c r="D438" s="86" t="s">
        <v>417</v>
      </c>
      <c r="E438" s="86" t="s">
        <v>2479</v>
      </c>
      <c r="F438" s="86" t="s">
        <v>2450</v>
      </c>
      <c r="G438" s="92">
        <v>-4.2719429941779697E-4</v>
      </c>
      <c r="H438" s="86">
        <v>-85.438859883559388</v>
      </c>
      <c r="I438" s="90" t="s">
        <v>302</v>
      </c>
    </row>
    <row r="439" spans="1:9" ht="15" customHeight="1" x14ac:dyDescent="0.25">
      <c r="A439" s="89">
        <v>46296.901828703703</v>
      </c>
      <c r="B439" s="86">
        <v>1</v>
      </c>
      <c r="C439" s="86" t="s">
        <v>291</v>
      </c>
      <c r="D439" s="86" t="s">
        <v>417</v>
      </c>
      <c r="E439" s="86" t="s">
        <v>2481</v>
      </c>
      <c r="F439" s="86" t="s">
        <v>2450</v>
      </c>
      <c r="G439" s="92">
        <v>-3.5387942367059522E-4</v>
      </c>
      <c r="H439" s="86">
        <v>-70.775884734119032</v>
      </c>
      <c r="I439" s="90" t="s">
        <v>302</v>
      </c>
    </row>
    <row r="440" spans="1:9" ht="15" customHeight="1" x14ac:dyDescent="0.25">
      <c r="A440" s="89">
        <v>46296.901828703703</v>
      </c>
      <c r="B440" s="86">
        <v>1</v>
      </c>
      <c r="C440" s="86" t="s">
        <v>291</v>
      </c>
      <c r="D440" s="86" t="s">
        <v>417</v>
      </c>
      <c r="E440" s="86" t="s">
        <v>2482</v>
      </c>
      <c r="F440" s="86" t="s">
        <v>2450</v>
      </c>
      <c r="G440" s="92">
        <v>-5.0050917516499872E-4</v>
      </c>
      <c r="H440" s="86">
        <v>-100.10183503299973</v>
      </c>
      <c r="I440" s="90" t="s">
        <v>302</v>
      </c>
    </row>
    <row r="441" spans="1:9" ht="15" customHeight="1" x14ac:dyDescent="0.25">
      <c r="A441" s="89">
        <v>46296.901828703703</v>
      </c>
      <c r="B441" s="86">
        <v>1</v>
      </c>
      <c r="C441" s="86" t="s">
        <v>291</v>
      </c>
      <c r="D441" s="86" t="s">
        <v>417</v>
      </c>
      <c r="E441" s="86" t="s">
        <v>2483</v>
      </c>
      <c r="F441" s="86" t="s">
        <v>2450</v>
      </c>
      <c r="G441" s="92">
        <v>-2.8056454792339347E-4</v>
      </c>
      <c r="H441" s="86">
        <v>-56.11290958467869</v>
      </c>
      <c r="I441" s="90" t="s">
        <v>302</v>
      </c>
    </row>
    <row r="442" spans="1:9" ht="15" customHeight="1" x14ac:dyDescent="0.25">
      <c r="A442" s="89">
        <v>46296.901828703703</v>
      </c>
      <c r="B442" s="86">
        <v>1</v>
      </c>
      <c r="C442" s="86" t="s">
        <v>291</v>
      </c>
      <c r="D442" s="86" t="s">
        <v>417</v>
      </c>
      <c r="E442" s="86" t="s">
        <v>2484</v>
      </c>
      <c r="F442" s="86" t="s">
        <v>2450</v>
      </c>
      <c r="G442" s="92">
        <v>-5.7382405091220036E-4</v>
      </c>
      <c r="H442" s="86">
        <v>-114.76481018244006</v>
      </c>
      <c r="I442" s="90" t="s">
        <v>302</v>
      </c>
    </row>
  </sheetData>
  <mergeCells count="99">
    <mergeCell ref="A6:A10"/>
    <mergeCell ref="B6:B10"/>
    <mergeCell ref="C6:C10"/>
    <mergeCell ref="D6:D10"/>
    <mergeCell ref="B1:E1"/>
    <mergeCell ref="B2:E2"/>
    <mergeCell ref="B3:E3"/>
    <mergeCell ref="B4:E4"/>
    <mergeCell ref="AB6:AC6"/>
    <mergeCell ref="Q8:Q10"/>
    <mergeCell ref="R8:R10"/>
    <mergeCell ref="F6:O6"/>
    <mergeCell ref="Q6:Z6"/>
    <mergeCell ref="F7:G7"/>
    <mergeCell ref="H7:I7"/>
    <mergeCell ref="J7:M7"/>
    <mergeCell ref="N7:O7"/>
    <mergeCell ref="Q7:R7"/>
    <mergeCell ref="S7:T7"/>
    <mergeCell ref="U7:X7"/>
    <mergeCell ref="Y7:Z7"/>
    <mergeCell ref="N8:N9"/>
    <mergeCell ref="O8:O9"/>
    <mergeCell ref="F8:F10"/>
    <mergeCell ref="H8:H10"/>
    <mergeCell ref="I8:I10"/>
    <mergeCell ref="Y8:Y9"/>
    <mergeCell ref="Z8:Z9"/>
    <mergeCell ref="G8:G10"/>
    <mergeCell ref="S8:S10"/>
    <mergeCell ref="T8:T10"/>
    <mergeCell ref="J8:K8"/>
    <mergeCell ref="L8:M8"/>
    <mergeCell ref="U8:V8"/>
    <mergeCell ref="W8:X8"/>
    <mergeCell ref="A45:A48"/>
    <mergeCell ref="B45:B48"/>
    <mergeCell ref="C45:C48"/>
    <mergeCell ref="D45:F46"/>
    <mergeCell ref="G45:I46"/>
    <mergeCell ref="AF45:AW45"/>
    <mergeCell ref="AF46:AH46"/>
    <mergeCell ref="AI46:AK46"/>
    <mergeCell ref="AL46:AO46"/>
    <mergeCell ref="AP46:AS46"/>
    <mergeCell ref="AT46:AW46"/>
    <mergeCell ref="V46:Y46"/>
    <mergeCell ref="Z46:AD46"/>
    <mergeCell ref="K81:U81"/>
    <mergeCell ref="K82:N82"/>
    <mergeCell ref="O82:R82"/>
    <mergeCell ref="S82:U82"/>
    <mergeCell ref="O46:Q46"/>
    <mergeCell ref="R46:U46"/>
    <mergeCell ref="K45:N46"/>
    <mergeCell ref="O45:AD45"/>
    <mergeCell ref="V81:W82"/>
    <mergeCell ref="X81:AW81"/>
    <mergeCell ref="X82:AC82"/>
    <mergeCell ref="AD82:AF82"/>
    <mergeCell ref="AG82:AJ82"/>
    <mergeCell ref="AK82:AN82"/>
    <mergeCell ref="AO82:AS82"/>
    <mergeCell ref="AT82:AW82"/>
    <mergeCell ref="A81:A84"/>
    <mergeCell ref="B81:B84"/>
    <mergeCell ref="C81:C84"/>
    <mergeCell ref="D81:F82"/>
    <mergeCell ref="G81:I82"/>
    <mergeCell ref="A117:N117"/>
    <mergeCell ref="A118:A121"/>
    <mergeCell ref="B118:B121"/>
    <mergeCell ref="C118:C121"/>
    <mergeCell ref="D118:H119"/>
    <mergeCell ref="I118:K119"/>
    <mergeCell ref="L118:N119"/>
    <mergeCell ref="BI117:CF117"/>
    <mergeCell ref="BI118:BT119"/>
    <mergeCell ref="BU118:CF119"/>
    <mergeCell ref="P117:AA117"/>
    <mergeCell ref="P118:U118"/>
    <mergeCell ref="P119:R119"/>
    <mergeCell ref="S119:U119"/>
    <mergeCell ref="V118:AA119"/>
    <mergeCell ref="AC117:BG117"/>
    <mergeCell ref="AC118:AC120"/>
    <mergeCell ref="AD118:AR118"/>
    <mergeCell ref="AD119:AF119"/>
    <mergeCell ref="AG119:AL119"/>
    <mergeCell ref="AM119:AR119"/>
    <mergeCell ref="AS118:BG118"/>
    <mergeCell ref="AS119:AU119"/>
    <mergeCell ref="AV119:BA119"/>
    <mergeCell ref="BB119:BG119"/>
    <mergeCell ref="L155:Z155"/>
    <mergeCell ref="A155:I155"/>
    <mergeCell ref="AC155:AH155"/>
    <mergeCell ref="AK155:AU155"/>
    <mergeCell ref="AX155:BJ155"/>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2026-10-01T09:10:07Z</dcterms:created>
  <dcterms:modified xsi:type="dcterms:W3CDTF">2026-10-01T18:38:39Z</dcterms:modified>
</cp:coreProperties>
</file>