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3/"/>
    </mc:Choice>
  </mc:AlternateContent>
  <xr:revisionPtr revIDLastSave="0" documentId="13_ncr:1_{9F461833-79A5-254D-AC93-996797293833}" xr6:coauthVersionLast="34" xr6:coauthVersionMax="34" xr10:uidLastSave="{00000000-0000-0000-0000-000000000000}"/>
  <bookViews>
    <workbookView xWindow="0" yWindow="460" windowWidth="28580" windowHeight="17620" activeTab="5" xr2:uid="{00000000-000D-0000-FFFF-FFFF00000000}"/>
  </bookViews>
  <sheets>
    <sheet name="ForceVsPos" sheetId="2" r:id="rId1"/>
    <sheet name="data" sheetId="1" r:id="rId2"/>
    <sheet name="Sheet5" sheetId="5" r:id="rId3"/>
    <sheet name="regdata" sheetId="3" r:id="rId4"/>
    <sheet name="Sheet7" sheetId="7" r:id="rId5"/>
    <sheet name="ecdata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2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91" i="6"/>
  <c r="F292" i="6"/>
  <c r="F293" i="6"/>
  <c r="F294" i="6"/>
  <c r="F295" i="6"/>
  <c r="F296" i="6"/>
  <c r="F297" i="6"/>
  <c r="F298" i="6"/>
  <c r="F299" i="6"/>
  <c r="F300" i="6"/>
  <c r="F301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D296" i="6"/>
  <c r="D297" i="6"/>
  <c r="D298" i="6"/>
  <c r="D299" i="6"/>
  <c r="D300" i="6"/>
  <c r="D301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" i="6"/>
  <c r="C294" i="6"/>
  <c r="C295" i="6" s="1"/>
  <c r="C296" i="6" s="1"/>
  <c r="C297" i="6" s="1"/>
  <c r="C298" i="6" s="1"/>
  <c r="C299" i="6" s="1"/>
  <c r="C300" i="6" s="1"/>
  <c r="C301" i="6" s="1"/>
  <c r="C293" i="6"/>
  <c r="C274" i="6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49" i="6"/>
  <c r="C250" i="6"/>
  <c r="C251" i="6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37" i="6"/>
  <c r="C238" i="6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36" i="6"/>
  <c r="C213" i="6"/>
  <c r="C214" i="6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196" i="6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179" i="6"/>
  <c r="C180" i="6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78" i="6"/>
  <c r="C168" i="6"/>
  <c r="C169" i="6" s="1"/>
  <c r="C170" i="6" s="1"/>
  <c r="C171" i="6" s="1"/>
  <c r="C172" i="6" s="1"/>
  <c r="C173" i="6" s="1"/>
  <c r="C174" i="6" s="1"/>
  <c r="C175" i="6" s="1"/>
  <c r="C176" i="6" s="1"/>
  <c r="C177" i="6" s="1"/>
  <c r="C140" i="6"/>
  <c r="C141" i="6"/>
  <c r="C142" i="6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21" i="6"/>
  <c r="C122" i="6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20" i="6"/>
  <c r="C108" i="6"/>
  <c r="C109" i="6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89" i="6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63" i="6"/>
  <c r="C64" i="6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62" i="6"/>
  <c r="C60" i="6"/>
  <c r="C61" i="6" s="1"/>
  <c r="C35" i="6"/>
  <c r="C36" i="6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4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" i="6"/>
  <c r="C2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2" i="6"/>
  <c r="F3" i="3"/>
  <c r="F11" i="3"/>
  <c r="C47" i="3"/>
  <c r="F47" i="3" s="1"/>
  <c r="C48" i="3"/>
  <c r="F48" i="3" s="1"/>
  <c r="C56" i="3"/>
  <c r="F56" i="3" s="1"/>
  <c r="C3" i="3"/>
  <c r="C4" i="3"/>
  <c r="F4" i="3" s="1"/>
  <c r="C5" i="3"/>
  <c r="F5" i="3" s="1"/>
  <c r="C11" i="3"/>
  <c r="C12" i="3"/>
  <c r="F12" i="3" s="1"/>
  <c r="C13" i="3"/>
  <c r="F13" i="3" s="1"/>
  <c r="C20" i="3"/>
  <c r="F20" i="3" s="1"/>
  <c r="C21" i="3"/>
  <c r="F21" i="3" s="1"/>
  <c r="C28" i="3"/>
  <c r="F28" i="3" s="1"/>
  <c r="C29" i="3"/>
  <c r="F29" i="3" s="1"/>
  <c r="C36" i="3"/>
  <c r="F36" i="3" s="1"/>
  <c r="C37" i="3"/>
  <c r="F37" i="3" s="1"/>
  <c r="C2" i="3"/>
  <c r="F2" i="3" s="1"/>
  <c r="D48" i="3"/>
  <c r="E48" i="3" s="1"/>
  <c r="D55" i="3"/>
  <c r="E55" i="3" s="1"/>
  <c r="D56" i="3"/>
  <c r="E56" i="3" s="1"/>
  <c r="G56" i="3" s="1"/>
  <c r="D25" i="3"/>
  <c r="E25" i="3" s="1"/>
  <c r="D26" i="3"/>
  <c r="E26" i="3" s="1"/>
  <c r="D33" i="3"/>
  <c r="E33" i="3" s="1"/>
  <c r="D34" i="3"/>
  <c r="E34" i="3" s="1"/>
  <c r="D41" i="3"/>
  <c r="E41" i="3" s="1"/>
  <c r="D42" i="3"/>
  <c r="E42" i="3" s="1"/>
  <c r="D3" i="3"/>
  <c r="E3" i="3" s="1"/>
  <c r="G3" i="3" s="1"/>
  <c r="D4" i="3"/>
  <c r="E4" i="3" s="1"/>
  <c r="D5" i="3"/>
  <c r="E5" i="3" s="1"/>
  <c r="D11" i="3"/>
  <c r="E11" i="3" s="1"/>
  <c r="G11" i="3" s="1"/>
  <c r="D12" i="3"/>
  <c r="E12" i="3" s="1"/>
  <c r="G12" i="3" s="1"/>
  <c r="D13" i="3"/>
  <c r="E13" i="3" s="1"/>
  <c r="G13" i="3" s="1"/>
  <c r="D19" i="3"/>
  <c r="E19" i="3" s="1"/>
  <c r="D20" i="3"/>
  <c r="E20" i="3" s="1"/>
  <c r="D21" i="3"/>
  <c r="E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C60" i="3" s="1"/>
  <c r="F60" i="3" s="1"/>
  <c r="G5" i="3" l="1"/>
  <c r="G4" i="3"/>
  <c r="G20" i="3"/>
  <c r="G42" i="3"/>
  <c r="G48" i="3"/>
  <c r="G26" i="3"/>
  <c r="G25" i="3"/>
  <c r="G21" i="3"/>
  <c r="G33" i="3"/>
  <c r="G34" i="3"/>
  <c r="C55" i="3"/>
  <c r="F55" i="3" s="1"/>
  <c r="G55" i="3" s="1"/>
  <c r="D32" i="3"/>
  <c r="E32" i="3" s="1"/>
  <c r="D54" i="3"/>
  <c r="E54" i="3" s="1"/>
  <c r="G54" i="3" s="1"/>
  <c r="C54" i="3"/>
  <c r="F54" i="3" s="1"/>
  <c r="C46" i="3"/>
  <c r="F46" i="3" s="1"/>
  <c r="C27" i="3"/>
  <c r="F27" i="3" s="1"/>
  <c r="D61" i="3"/>
  <c r="E61" i="3" s="1"/>
  <c r="C26" i="3"/>
  <c r="F26" i="3" s="1"/>
  <c r="C61" i="3"/>
  <c r="F61" i="3" s="1"/>
  <c r="C53" i="3"/>
  <c r="F53" i="3" s="1"/>
  <c r="C45" i="3"/>
  <c r="F45" i="3" s="1"/>
  <c r="D17" i="3"/>
  <c r="E17" i="3" s="1"/>
  <c r="D9" i="3"/>
  <c r="E9" i="3" s="1"/>
  <c r="D46" i="3"/>
  <c r="E46" i="3" s="1"/>
  <c r="D38" i="3"/>
  <c r="E38" i="3" s="1"/>
  <c r="D30" i="3"/>
  <c r="E30" i="3" s="1"/>
  <c r="D60" i="3"/>
  <c r="E60" i="3" s="1"/>
  <c r="G60" i="3" s="1"/>
  <c r="D52" i="3"/>
  <c r="E52" i="3" s="1"/>
  <c r="G52" i="3" s="1"/>
  <c r="C41" i="3"/>
  <c r="F41" i="3" s="1"/>
  <c r="G41" i="3" s="1"/>
  <c r="C33" i="3"/>
  <c r="F33" i="3" s="1"/>
  <c r="C25" i="3"/>
  <c r="F25" i="3" s="1"/>
  <c r="C17" i="3"/>
  <c r="F17" i="3" s="1"/>
  <c r="C9" i="3"/>
  <c r="F9" i="3" s="1"/>
  <c r="C52" i="3"/>
  <c r="F52" i="3" s="1"/>
  <c r="C44" i="3"/>
  <c r="F44" i="3" s="1"/>
  <c r="D24" i="3"/>
  <c r="E24" i="3" s="1"/>
  <c r="C35" i="3"/>
  <c r="F35" i="3" s="1"/>
  <c r="D10" i="3"/>
  <c r="E10" i="3" s="1"/>
  <c r="D31" i="3"/>
  <c r="E31" i="3" s="1"/>
  <c r="C42" i="3"/>
  <c r="F42" i="3" s="1"/>
  <c r="C10" i="3"/>
  <c r="F10" i="3" s="1"/>
  <c r="D2" i="3"/>
  <c r="E2" i="3" s="1"/>
  <c r="G2" i="3" s="1"/>
  <c r="D16" i="3"/>
  <c r="E16" i="3" s="1"/>
  <c r="D8" i="3"/>
  <c r="E8" i="3" s="1"/>
  <c r="G8" i="3" s="1"/>
  <c r="D45" i="3"/>
  <c r="E45" i="3" s="1"/>
  <c r="G45" i="3" s="1"/>
  <c r="D37" i="3"/>
  <c r="E37" i="3" s="1"/>
  <c r="G37" i="3" s="1"/>
  <c r="D29" i="3"/>
  <c r="E29" i="3" s="1"/>
  <c r="G29" i="3" s="1"/>
  <c r="D59" i="3"/>
  <c r="E59" i="3" s="1"/>
  <c r="D51" i="3"/>
  <c r="E51" i="3" s="1"/>
  <c r="G51" i="3" s="1"/>
  <c r="C40" i="3"/>
  <c r="F40" i="3" s="1"/>
  <c r="C32" i="3"/>
  <c r="F32" i="3" s="1"/>
  <c r="C24" i="3"/>
  <c r="F24" i="3" s="1"/>
  <c r="C16" i="3"/>
  <c r="F16" i="3" s="1"/>
  <c r="C8" i="3"/>
  <c r="F8" i="3" s="1"/>
  <c r="C59" i="3"/>
  <c r="F59" i="3" s="1"/>
  <c r="C51" i="3"/>
  <c r="F51" i="3" s="1"/>
  <c r="D40" i="3"/>
  <c r="E40" i="3" s="1"/>
  <c r="G40" i="3" s="1"/>
  <c r="C19" i="3"/>
  <c r="F19" i="3" s="1"/>
  <c r="G19" i="3" s="1"/>
  <c r="D18" i="3"/>
  <c r="E18" i="3" s="1"/>
  <c r="G18" i="3" s="1"/>
  <c r="D39" i="3"/>
  <c r="E39" i="3" s="1"/>
  <c r="G39" i="3" s="1"/>
  <c r="D53" i="3"/>
  <c r="E53" i="3" s="1"/>
  <c r="G53" i="3" s="1"/>
  <c r="C18" i="3"/>
  <c r="F18" i="3" s="1"/>
  <c r="D23" i="3"/>
  <c r="E23" i="3" s="1"/>
  <c r="D15" i="3"/>
  <c r="E15" i="3" s="1"/>
  <c r="D7" i="3"/>
  <c r="E7" i="3" s="1"/>
  <c r="D44" i="3"/>
  <c r="E44" i="3" s="1"/>
  <c r="G44" i="3" s="1"/>
  <c r="D36" i="3"/>
  <c r="E36" i="3" s="1"/>
  <c r="G36" i="3" s="1"/>
  <c r="D28" i="3"/>
  <c r="E28" i="3" s="1"/>
  <c r="G28" i="3" s="1"/>
  <c r="D58" i="3"/>
  <c r="E58" i="3" s="1"/>
  <c r="G58" i="3" s="1"/>
  <c r="D50" i="3"/>
  <c r="E50" i="3" s="1"/>
  <c r="C39" i="3"/>
  <c r="F39" i="3" s="1"/>
  <c r="C31" i="3"/>
  <c r="F31" i="3" s="1"/>
  <c r="C23" i="3"/>
  <c r="F23" i="3" s="1"/>
  <c r="C15" i="3"/>
  <c r="F15" i="3" s="1"/>
  <c r="C7" i="3"/>
  <c r="F7" i="3" s="1"/>
  <c r="C58" i="3"/>
  <c r="F58" i="3" s="1"/>
  <c r="C50" i="3"/>
  <c r="F50" i="3" s="1"/>
  <c r="C43" i="3"/>
  <c r="F43" i="3" s="1"/>
  <c r="D47" i="3"/>
  <c r="E47" i="3" s="1"/>
  <c r="G47" i="3" s="1"/>
  <c r="C34" i="3"/>
  <c r="F34" i="3" s="1"/>
  <c r="D22" i="3"/>
  <c r="E22" i="3" s="1"/>
  <c r="D14" i="3"/>
  <c r="E14" i="3" s="1"/>
  <c r="D6" i="3"/>
  <c r="E6" i="3" s="1"/>
  <c r="D43" i="3"/>
  <c r="E43" i="3" s="1"/>
  <c r="G43" i="3" s="1"/>
  <c r="D35" i="3"/>
  <c r="E35" i="3" s="1"/>
  <c r="D27" i="3"/>
  <c r="E27" i="3" s="1"/>
  <c r="G27" i="3" s="1"/>
  <c r="D57" i="3"/>
  <c r="E57" i="3" s="1"/>
  <c r="G57" i="3" s="1"/>
  <c r="D49" i="3"/>
  <c r="E49" i="3" s="1"/>
  <c r="C38" i="3"/>
  <c r="F38" i="3" s="1"/>
  <c r="C30" i="3"/>
  <c r="F30" i="3" s="1"/>
  <c r="C22" i="3"/>
  <c r="F22" i="3" s="1"/>
  <c r="C14" i="3"/>
  <c r="F14" i="3" s="1"/>
  <c r="C6" i="3"/>
  <c r="F6" i="3" s="1"/>
  <c r="C57" i="3"/>
  <c r="F57" i="3" s="1"/>
  <c r="C49" i="3"/>
  <c r="F49" i="3" s="1"/>
  <c r="G24" i="3" l="1"/>
  <c r="G32" i="3"/>
  <c r="G6" i="3"/>
  <c r="G16" i="3"/>
  <c r="G14" i="3"/>
  <c r="G30" i="3"/>
  <c r="G35" i="3"/>
  <c r="G22" i="3"/>
  <c r="G7" i="3"/>
  <c r="G38" i="3"/>
  <c r="G61" i="3"/>
  <c r="G49" i="3"/>
  <c r="G15" i="3"/>
  <c r="G59" i="3"/>
  <c r="G46" i="3"/>
  <c r="G23" i="3"/>
  <c r="G31" i="3"/>
  <c r="G9" i="3"/>
  <c r="G50" i="3"/>
  <c r="G10" i="3"/>
  <c r="G17" i="3"/>
  <c r="C24" i="1"/>
  <c r="C25" i="1"/>
  <c r="C26" i="1"/>
  <c r="C27" i="1"/>
  <c r="C28" i="1"/>
  <c r="C23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<sst xmlns="http://schemas.openxmlformats.org/spreadsheetml/2006/main" count="125" uniqueCount="61">
  <si>
    <t>Glider+comb mass</t>
  </si>
  <si>
    <t>glider+comb uncertainty</t>
  </si>
  <si>
    <t>displacement</t>
  </si>
  <si>
    <t>hanging mass</t>
  </si>
  <si>
    <t>232.6 g</t>
  </si>
  <si>
    <t>100g</t>
  </si>
  <si>
    <t>200g</t>
  </si>
  <si>
    <t>99.3 + (99.2 + unc)</t>
  </si>
  <si>
    <t>glider = 32.6 g + (200 + unc)</t>
  </si>
  <si>
    <t>mass (g)</t>
  </si>
  <si>
    <t>initial position:</t>
  </si>
  <si>
    <t xml:space="preserve"> +/- 0.05</t>
  </si>
  <si>
    <t>init pos (cm)</t>
  </si>
  <si>
    <t>uncertainty</t>
  </si>
  <si>
    <t xml:space="preserve"> +/- 0.03</t>
  </si>
  <si>
    <t>comb</t>
  </si>
  <si>
    <t>61 teeth</t>
  </si>
  <si>
    <t>x=0 just before tooth 31</t>
  </si>
  <si>
    <t>Monitor Run</t>
  </si>
  <si>
    <t>Block Event Times (s)</t>
  </si>
  <si>
    <t>regular exp</t>
  </si>
  <si>
    <t>extra credit</t>
  </si>
  <si>
    <t>displacement (m)</t>
  </si>
  <si>
    <t>applied 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</si>
  <si>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</si>
  <si>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</si>
  <si>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</si>
  <si>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</si>
  <si>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</si>
  <si>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</si>
  <si>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</si>
  <si>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</si>
  <si>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</si>
  <si>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</si>
  <si>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</si>
  <si>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</si>
  <si>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</si>
  <si>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</si>
  <si>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</si>
  <si>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</si>
  <si>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</si>
  <si>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</si>
  <si>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</si>
  <si>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</si>
  <si>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</si>
  <si>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</si>
  <si>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</si>
  <si>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</si>
  <si>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</si>
  <si>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 of blocke event (s)</t>
  </si>
  <si>
    <t>Displacement (m)</t>
  </si>
  <si>
    <t>velocity (m/s)</t>
  </si>
  <si>
    <t>average displacement (m)</t>
  </si>
  <si>
    <t>kinetic energy (J)</t>
  </si>
  <si>
    <t>potential energy (J)</t>
  </si>
  <si>
    <t>total energy (J)</t>
  </si>
  <si>
    <t>time of block event (s)</t>
  </si>
  <si>
    <t>time diff (s)</t>
  </si>
  <si>
    <t>Kinetic Energy (J)</t>
  </si>
  <si>
    <t>Potential Energy (J)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</si>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</sst>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applied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35000"/>
                  </a:schemeClr>
                </a:solidFill>
                <a:prstDash val="solid"/>
              </a:ln>
              <a:effectLst/>
            </c:spPr>
            <c:trendlineType val="linea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data!$B$23:$B$28</c:f>
              <c:numCache>
                <c:formatCode>General</c:formatCode>
                <c:ptCount val="6"/>
                <c:pt idx="0">
                  <c:v>5.9999999999999429E-3</c:v>
                </c:pt>
                <c:pt idx="1">
                  <c:v>8.0000000000001129E-3</c:v>
                </c:pt>
                <c:pt idx="2">
                  <c:v>3.2000000000000167E-2</c:v>
                </c:pt>
                <c:pt idx="3">
                  <c:v>5.6500000000000057E-2</c:v>
                </c:pt>
                <c:pt idx="4">
                  <c:v>9.9200000000000163E-2</c:v>
                </c:pt>
                <c:pt idx="5">
                  <c:v>0.16450000000000017</c:v>
                </c:pt>
              </c:numCache>
            </c:numRef>
          </c:xVal>
          <c:yVal>
            <c:numRef>
              <c:f>data!$C$23:$C$28</c:f>
              <c:numCache>
                <c:formatCode>General</c:formatCode>
                <c:ptCount val="6"/>
                <c:pt idx="0">
                  <c:v>3.3320000000000002E-2</c:v>
                </c:pt>
                <c:pt idx="1">
                  <c:v>4.9979999999999997E-2</c:v>
                </c:pt>
                <c:pt idx="2">
                  <c:v>0.19502</c:v>
                </c:pt>
                <c:pt idx="3">
                  <c:v>0.33907999999999999</c:v>
                </c:pt>
                <c:pt idx="4">
                  <c:v>0.59192</c:v>
                </c:pt>
                <c:pt idx="5">
                  <c:v>0.98196000000000006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1-564B-9E5D-87A3CCDA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06143"/>
        <c:axId val="1625007823"/>
      </c:scatterChart>
      <c:valAx>
        <c:axId val="16250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from Equilibrium, </a:t>
                </a:r>
                <a:r>
                  <a:rPr lang="en-US" i="1"/>
                  <a:t>x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7823"/>
        <c:crosses val="autoZero"/>
        <c:crossBetween val="midCat"/>
      </c:valAx>
      <c:valAx>
        <c:axId val="1625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 </a:t>
                </a:r>
                <a:r>
                  <a:rPr lang="en-US" i="1"/>
                  <a:t>F </a:t>
                </a:r>
                <a:r>
                  <a:rPr lang="en-US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Breakdown</a:t>
            </a:r>
            <a:r>
              <a:rPr lang="en-US" baseline="0"/>
              <a:t> by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Kinetic Energy (J)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regdata!$E$2:$E$60</c:f>
              <c:numCache>
                <c:formatCode>General</c:formatCode>
                <c:ptCount val="59"/>
                <c:pt idx="0">
                  <c:v>2.6063143174728286E-3</c:v>
                </c:pt>
                <c:pt idx="1">
                  <c:v>5.1167984592409635E-3</c:v>
                </c:pt>
                <c:pt idx="2">
                  <c:v>7.8870985243055299E-3</c:v>
                </c:pt>
                <c:pt idx="3">
                  <c:v>1.0744542271412786E-2</c:v>
                </c:pt>
                <c:pt idx="4">
                  <c:v>1.3432188310502814E-2</c:v>
                </c:pt>
                <c:pt idx="5">
                  <c:v>1.521210951934034E-2</c:v>
                </c:pt>
                <c:pt idx="6">
                  <c:v>1.7539824677161017E-2</c:v>
                </c:pt>
                <c:pt idx="7">
                  <c:v>1.961470512588041E-2</c:v>
                </c:pt>
                <c:pt idx="8">
                  <c:v>2.2520183811560304E-2</c:v>
                </c:pt>
                <c:pt idx="9">
                  <c:v>2.4359974655572578E-2</c:v>
                </c:pt>
                <c:pt idx="10">
                  <c:v>2.6309203838361144E-2</c:v>
                </c:pt>
                <c:pt idx="11">
                  <c:v>2.7273420140823259E-2</c:v>
                </c:pt>
                <c:pt idx="12">
                  <c:v>2.9147824016566869E-2</c:v>
                </c:pt>
                <c:pt idx="13">
                  <c:v>3.0821775995520787E-2</c:v>
                </c:pt>
                <c:pt idx="14">
                  <c:v>3.2817821233877859E-2</c:v>
                </c:pt>
                <c:pt idx="15">
                  <c:v>3.4165436505314159E-2</c:v>
                </c:pt>
                <c:pt idx="16">
                  <c:v>3.5499526876469886E-2</c:v>
                </c:pt>
                <c:pt idx="17">
                  <c:v>3.6297244155924724E-2</c:v>
                </c:pt>
                <c:pt idx="18">
                  <c:v>3.808424460858606E-2</c:v>
                </c:pt>
                <c:pt idx="19">
                  <c:v>3.7975510204082838E-2</c:v>
                </c:pt>
                <c:pt idx="20">
                  <c:v>3.9772921582707198E-2</c:v>
                </c:pt>
                <c:pt idx="21">
                  <c:v>4.0961882203770845E-2</c:v>
                </c:pt>
                <c:pt idx="22">
                  <c:v>4.1206065759639185E-2</c:v>
                </c:pt>
                <c:pt idx="23">
                  <c:v>4.2204964436054926E-2</c:v>
                </c:pt>
                <c:pt idx="24">
                  <c:v>4.2978169085653974E-2</c:v>
                </c:pt>
                <c:pt idx="25">
                  <c:v>4.3505503651956108E-2</c:v>
                </c:pt>
                <c:pt idx="26">
                  <c:v>4.3372763824951192E-2</c:v>
                </c:pt>
                <c:pt idx="27">
                  <c:v>4.3772817945725136E-2</c:v>
                </c:pt>
                <c:pt idx="28">
                  <c:v>4.3638853776539491E-2</c:v>
                </c:pt>
                <c:pt idx="29">
                  <c:v>4.3505503651956108E-2</c:v>
                </c:pt>
                <c:pt idx="30">
                  <c:v>4.3505503651956108E-2</c:v>
                </c:pt>
                <c:pt idx="31">
                  <c:v>4.4314891022709392E-2</c:v>
                </c:pt>
                <c:pt idx="32">
                  <c:v>4.310910021800167E-2</c:v>
                </c:pt>
                <c:pt idx="33">
                  <c:v>4.39073999353468E-2</c:v>
                </c:pt>
                <c:pt idx="34">
                  <c:v>4.2718089990818046E-2</c:v>
                </c:pt>
                <c:pt idx="35">
                  <c:v>4.2978169085651066E-2</c:v>
                </c:pt>
                <c:pt idx="36">
                  <c:v>4.1328977147794259E-2</c:v>
                </c:pt>
                <c:pt idx="37">
                  <c:v>4.1206065759636465E-2</c:v>
                </c:pt>
                <c:pt idx="38">
                  <c:v>3.9772921582709779E-2</c:v>
                </c:pt>
                <c:pt idx="39">
                  <c:v>3.9426318253951431E-2</c:v>
                </c:pt>
                <c:pt idx="40">
                  <c:v>3.8303119127065285E-2</c:v>
                </c:pt>
                <c:pt idx="41">
                  <c:v>3.7545196280992496E-2</c:v>
                </c:pt>
                <c:pt idx="42">
                  <c:v>3.5795560565635161E-2</c:v>
                </c:pt>
                <c:pt idx="43">
                  <c:v>3.4727821075575073E-2</c:v>
                </c:pt>
                <c:pt idx="44">
                  <c:v>3.2817821233879788E-2</c:v>
                </c:pt>
                <c:pt idx="45">
                  <c:v>3.1548394097221204E-2</c:v>
                </c:pt>
                <c:pt idx="46">
                  <c:v>3.0196762546148642E-2</c:v>
                </c:pt>
                <c:pt idx="47">
                  <c:v>2.8502107636505663E-2</c:v>
                </c:pt>
                <c:pt idx="48">
                  <c:v>2.6688658610922827E-2</c:v>
                </c:pt>
                <c:pt idx="49">
                  <c:v>2.4754918590001011E-2</c:v>
                </c:pt>
                <c:pt idx="50">
                  <c:v>2.2871077330004319E-2</c:v>
                </c:pt>
                <c:pt idx="51">
                  <c:v>2.0705371290212823E-2</c:v>
                </c:pt>
                <c:pt idx="52">
                  <c:v>1.8645271898525398E-2</c:v>
                </c:pt>
                <c:pt idx="53">
                  <c:v>1.6192359100022112E-2</c:v>
                </c:pt>
                <c:pt idx="54">
                  <c:v>1.3686821285772723E-2</c:v>
                </c:pt>
                <c:pt idx="55">
                  <c:v>1.1555173032630834E-2</c:v>
                </c:pt>
                <c:pt idx="56">
                  <c:v>8.7655787104971242E-3</c:v>
                </c:pt>
                <c:pt idx="57">
                  <c:v>6.096967603961792E-3</c:v>
                </c:pt>
                <c:pt idx="58">
                  <c:v>3.2549216959387264E-3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2F4D-AF53-CC970EB3C319}"/>
            </c:ext>
          </c:extLst>
        </c:ser>
        <c:ser>
          <c:idx val="1"/>
          <c:order val="1"/>
          <c:tx>
            <c:v>Potential Energy (J)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regdata!$F$2:$F$60</c:f>
              <c:numCache>
                <c:formatCode>General</c:formatCode>
                <c:ptCount val="59"/>
                <c:pt idx="0">
                  <c:v>4.1514405999999997E-2</c:v>
                </c:pt>
                <c:pt idx="1">
                  <c:v>3.8747573999999993E-2</c:v>
                </c:pt>
                <c:pt idx="2">
                  <c:v>3.6076149999999994E-2</c:v>
                </c:pt>
                <c:pt idx="3">
                  <c:v>3.3500133999999987E-2</c:v>
                </c:pt>
                <c:pt idx="4">
                  <c:v>3.1019525999999992E-2</c:v>
                </c:pt>
                <c:pt idx="5">
                  <c:v>2.8634325999999984E-2</c:v>
                </c:pt>
                <c:pt idx="6">
                  <c:v>2.6344533999999985E-2</c:v>
                </c:pt>
                <c:pt idx="7">
                  <c:v>2.4150149999999985E-2</c:v>
                </c:pt>
                <c:pt idx="8">
                  <c:v>2.2051173999999982E-2</c:v>
                </c:pt>
                <c:pt idx="9">
                  <c:v>2.0047605999999982E-2</c:v>
                </c:pt>
                <c:pt idx="10">
                  <c:v>1.8139445999999979E-2</c:v>
                </c:pt>
                <c:pt idx="11">
                  <c:v>1.6326693999999978E-2</c:v>
                </c:pt>
                <c:pt idx="12">
                  <c:v>1.4609349999999979E-2</c:v>
                </c:pt>
                <c:pt idx="13">
                  <c:v>1.2987413999999978E-2</c:v>
                </c:pt>
                <c:pt idx="14">
                  <c:v>1.1460885999999981E-2</c:v>
                </c:pt>
                <c:pt idx="15">
                  <c:v>1.002976599999998E-2</c:v>
                </c:pt>
                <c:pt idx="16">
                  <c:v>8.6940539999999806E-3</c:v>
                </c:pt>
                <c:pt idx="17">
                  <c:v>7.4537499999999812E-3</c:v>
                </c:pt>
                <c:pt idx="18">
                  <c:v>6.3088539999999818E-3</c:v>
                </c:pt>
                <c:pt idx="19">
                  <c:v>5.2593659999999815E-3</c:v>
                </c:pt>
                <c:pt idx="20">
                  <c:v>4.3052859999999828E-3</c:v>
                </c:pt>
                <c:pt idx="21">
                  <c:v>3.4466139999999837E-3</c:v>
                </c:pt>
                <c:pt idx="22">
                  <c:v>2.683349999999985E-3</c:v>
                </c:pt>
                <c:pt idx="23">
                  <c:v>2.0154939999999875E-3</c:v>
                </c:pt>
                <c:pt idx="24">
                  <c:v>1.4430459999999889E-3</c:v>
                </c:pt>
                <c:pt idx="25">
                  <c:v>9.6600599999999137E-4</c:v>
                </c:pt>
                <c:pt idx="26">
                  <c:v>5.8437399999999309E-4</c:v>
                </c:pt>
                <c:pt idx="27">
                  <c:v>2.9814999999999502E-4</c:v>
                </c:pt>
                <c:pt idx="28">
                  <c:v>1.0733399999999703E-4</c:v>
                </c:pt>
                <c:pt idx="29">
                  <c:v>1.1925999999999008E-5</c:v>
                </c:pt>
                <c:pt idx="30">
                  <c:v>1.1926000000000995E-5</c:v>
                </c:pt>
                <c:pt idx="31">
                  <c:v>1.0733400000000299E-4</c:v>
                </c:pt>
                <c:pt idx="32">
                  <c:v>2.98150000000005E-4</c:v>
                </c:pt>
                <c:pt idx="33">
                  <c:v>5.8437400000000707E-4</c:v>
                </c:pt>
                <c:pt idx="34">
                  <c:v>9.6600600000000916E-4</c:v>
                </c:pt>
                <c:pt idx="35">
                  <c:v>1.4430460000000108E-3</c:v>
                </c:pt>
                <c:pt idx="36">
                  <c:v>2.0154940000000131E-3</c:v>
                </c:pt>
                <c:pt idx="37">
                  <c:v>2.6833500000000149E-3</c:v>
                </c:pt>
                <c:pt idx="38">
                  <c:v>3.4466140000000171E-3</c:v>
                </c:pt>
                <c:pt idx="39">
                  <c:v>4.3052860000000201E-3</c:v>
                </c:pt>
                <c:pt idx="40">
                  <c:v>5.2593660000000231E-3</c:v>
                </c:pt>
                <c:pt idx="41">
                  <c:v>6.3088540000000269E-3</c:v>
                </c:pt>
                <c:pt idx="42">
                  <c:v>7.4537500000000298E-3</c:v>
                </c:pt>
                <c:pt idx="43">
                  <c:v>8.6940540000000326E-3</c:v>
                </c:pt>
                <c:pt idx="44">
                  <c:v>1.0029766000000037E-2</c:v>
                </c:pt>
                <c:pt idx="45">
                  <c:v>1.1460886000000042E-2</c:v>
                </c:pt>
                <c:pt idx="46">
                  <c:v>1.2987414000000046E-2</c:v>
                </c:pt>
                <c:pt idx="47">
                  <c:v>1.4609350000000049E-2</c:v>
                </c:pt>
                <c:pt idx="48">
                  <c:v>1.6326694000000055E-2</c:v>
                </c:pt>
                <c:pt idx="49">
                  <c:v>1.8139446000000056E-2</c:v>
                </c:pt>
                <c:pt idx="50">
                  <c:v>2.0047606000000062E-2</c:v>
                </c:pt>
                <c:pt idx="51">
                  <c:v>2.2051174000000066E-2</c:v>
                </c:pt>
                <c:pt idx="52">
                  <c:v>2.4150150000000072E-2</c:v>
                </c:pt>
                <c:pt idx="53">
                  <c:v>2.6344534000000079E-2</c:v>
                </c:pt>
                <c:pt idx="54">
                  <c:v>2.8634326000000081E-2</c:v>
                </c:pt>
                <c:pt idx="55">
                  <c:v>3.1019526000000089E-2</c:v>
                </c:pt>
                <c:pt idx="56">
                  <c:v>3.3500134000000098E-2</c:v>
                </c:pt>
                <c:pt idx="57">
                  <c:v>3.6076150000000105E-2</c:v>
                </c:pt>
                <c:pt idx="58">
                  <c:v>3.8747574000000104E-2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A-2F4D-AF53-CC970EB3C319}"/>
            </c:ext>
          </c:extLst>
        </c:ser>
        <c:ser>
          <c:idx val="2"/>
          <c:order val="2"/>
          <c:tx>
            <c:v>Total Energy (J)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5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backward val="1.5000000000000003E-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regdata!$G$2:$G$60</c:f>
              <c:numCache>
                <c:formatCode>General</c:formatCode>
                <c:ptCount val="59"/>
                <c:pt idx="0">
                  <c:v>4.4120720317472828E-2</c:v>
                </c:pt>
                <c:pt idx="1">
                  <c:v>4.3864372459240956E-2</c:v>
                </c:pt>
                <c:pt idx="2">
                  <c:v>4.3963248524305526E-2</c:v>
                </c:pt>
                <c:pt idx="3">
                  <c:v>4.4244676271412771E-2</c:v>
                </c:pt>
                <c:pt idx="4">
                  <c:v>4.4451714310502807E-2</c:v>
                </c:pt>
                <c:pt idx="5">
                  <c:v>4.3846435519340324E-2</c:v>
                </c:pt>
                <c:pt idx="6">
                  <c:v>4.3884358677161006E-2</c:v>
                </c:pt>
                <c:pt idx="7">
                  <c:v>4.3764855125880395E-2</c:v>
                </c:pt>
                <c:pt idx="8">
                  <c:v>4.4571357811560283E-2</c:v>
                </c:pt>
                <c:pt idx="9">
                  <c:v>4.4407580655572557E-2</c:v>
                </c:pt>
                <c:pt idx="10">
                  <c:v>4.4448649838361123E-2</c:v>
                </c:pt>
                <c:pt idx="11">
                  <c:v>4.3600114140823237E-2</c:v>
                </c:pt>
                <c:pt idx="12">
                  <c:v>4.3757174016566848E-2</c:v>
                </c:pt>
                <c:pt idx="13">
                  <c:v>4.3809189995520761E-2</c:v>
                </c:pt>
                <c:pt idx="14">
                  <c:v>4.4278707233877841E-2</c:v>
                </c:pt>
                <c:pt idx="15">
                  <c:v>4.4195202505314141E-2</c:v>
                </c:pt>
                <c:pt idx="16">
                  <c:v>4.4193580876469865E-2</c:v>
                </c:pt>
                <c:pt idx="17">
                  <c:v>4.3750994155924705E-2</c:v>
                </c:pt>
                <c:pt idx="18">
                  <c:v>4.4393098608586042E-2</c:v>
                </c:pt>
                <c:pt idx="19">
                  <c:v>4.3234876204082819E-2</c:v>
                </c:pt>
                <c:pt idx="20">
                  <c:v>4.4078207582707182E-2</c:v>
                </c:pt>
                <c:pt idx="21">
                  <c:v>4.4408496203770832E-2</c:v>
                </c:pt>
                <c:pt idx="22">
                  <c:v>4.3889415759639172E-2</c:v>
                </c:pt>
                <c:pt idx="23">
                  <c:v>4.4220458436054912E-2</c:v>
                </c:pt>
                <c:pt idx="24">
                  <c:v>4.4421215085653963E-2</c:v>
                </c:pt>
                <c:pt idx="25">
                  <c:v>4.44715096519561E-2</c:v>
                </c:pt>
                <c:pt idx="26">
                  <c:v>4.3957137824951184E-2</c:v>
                </c:pt>
                <c:pt idx="27">
                  <c:v>4.4070967945725133E-2</c:v>
                </c:pt>
                <c:pt idx="28">
                  <c:v>4.3746187776539484E-2</c:v>
                </c:pt>
                <c:pt idx="29">
                  <c:v>4.351742965195611E-2</c:v>
                </c:pt>
                <c:pt idx="30">
                  <c:v>4.351742965195611E-2</c:v>
                </c:pt>
                <c:pt idx="31">
                  <c:v>4.4422225022709393E-2</c:v>
                </c:pt>
                <c:pt idx="32">
                  <c:v>4.3407250218001674E-2</c:v>
                </c:pt>
                <c:pt idx="33">
                  <c:v>4.4491773935346805E-2</c:v>
                </c:pt>
                <c:pt idx="34">
                  <c:v>4.3684095990818059E-2</c:v>
                </c:pt>
                <c:pt idx="35">
                  <c:v>4.4421215085651077E-2</c:v>
                </c:pt>
                <c:pt idx="36">
                  <c:v>4.3344471147794272E-2</c:v>
                </c:pt>
                <c:pt idx="37">
                  <c:v>4.388941575963648E-2</c:v>
                </c:pt>
                <c:pt idx="38">
                  <c:v>4.3219535582709794E-2</c:v>
                </c:pt>
                <c:pt idx="39">
                  <c:v>4.373160425395145E-2</c:v>
                </c:pt>
                <c:pt idx="40">
                  <c:v>4.3562485127065308E-2</c:v>
                </c:pt>
                <c:pt idx="41">
                  <c:v>4.3854050280992526E-2</c:v>
                </c:pt>
                <c:pt idx="42">
                  <c:v>4.3249310565635191E-2</c:v>
                </c:pt>
                <c:pt idx="43">
                  <c:v>4.3421875075575107E-2</c:v>
                </c:pt>
                <c:pt idx="44">
                  <c:v>4.2847587233879825E-2</c:v>
                </c:pt>
                <c:pt idx="45">
                  <c:v>4.3009280097221242E-2</c:v>
                </c:pt>
                <c:pt idx="46">
                  <c:v>4.3184176546148687E-2</c:v>
                </c:pt>
                <c:pt idx="47">
                  <c:v>4.3111457636505715E-2</c:v>
                </c:pt>
                <c:pt idx="48">
                  <c:v>4.3015352610922881E-2</c:v>
                </c:pt>
                <c:pt idx="49">
                  <c:v>4.2894364590001066E-2</c:v>
                </c:pt>
                <c:pt idx="50">
                  <c:v>4.2918683330004384E-2</c:v>
                </c:pt>
                <c:pt idx="51">
                  <c:v>4.2756545290212888E-2</c:v>
                </c:pt>
                <c:pt idx="52">
                  <c:v>4.2795421898525469E-2</c:v>
                </c:pt>
                <c:pt idx="53">
                  <c:v>4.2536893100022191E-2</c:v>
                </c:pt>
                <c:pt idx="54">
                  <c:v>4.2321147285772805E-2</c:v>
                </c:pt>
                <c:pt idx="55">
                  <c:v>4.2574699032630919E-2</c:v>
                </c:pt>
                <c:pt idx="56">
                  <c:v>4.2265712710497221E-2</c:v>
                </c:pt>
                <c:pt idx="57">
                  <c:v>4.2173117603961897E-2</c:v>
                </c:pt>
                <c:pt idx="58">
                  <c:v>4.2002495695938828E-2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A-2F4D-AF53-CC970EB3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10927"/>
        <c:axId val="1622609567"/>
      </c:scatterChart>
      <c:valAx>
        <c:axId val="16240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from Equilibirum,</a:t>
                </a:r>
                <a:r>
                  <a:rPr lang="en-US" baseline="0"/>
                  <a:t> </a:t>
                </a:r>
                <a:r>
                  <a:rPr lang="en-US" i="1" baseline="0"/>
                  <a:t>x </a:t>
                </a:r>
                <a:r>
                  <a:rPr lang="en-US" i="0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09567"/>
        <c:crosses val="autoZero"/>
        <c:crossBetween val="midCat"/>
      </c:valAx>
      <c:valAx>
        <c:axId val="1622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1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Breakdown</a:t>
            </a:r>
            <a:r>
              <a:rPr lang="en-US" baseline="0"/>
              <a:t> for Multiple Oscillation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ecdata!$F$1</c:f>
              <c:strCache>
                <c:ptCount val="1"/>
                <c:pt idx="0">
                  <c:v>Kinetic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ecdata!$F$2:$F$300</c:f>
              <c:numCache>
                <c:formatCode>General</c:formatCode>
                <c:ptCount val="299"/>
                <c:pt idx="0">
                  <c:v>2.4234086059917652E-3</c:v>
                </c:pt>
                <c:pt idx="1">
                  <c:v>4.969786805013073E-3</c:v>
                </c:pt>
                <c:pt idx="2">
                  <c:v>7.8055786732529782E-3</c:v>
                </c:pt>
                <c:pt idx="3">
                  <c:v>1.0631144202032775E-2</c:v>
                </c:pt>
                <c:pt idx="4">
                  <c:v>1.3162427381357547E-2</c:v>
                </c:pt>
                <c:pt idx="5">
                  <c:v>1.4967523979971489E-2</c:v>
                </c:pt>
                <c:pt idx="6">
                  <c:v>1.7303827802363718E-2</c:v>
                </c:pt>
                <c:pt idx="7">
                  <c:v>1.9574490466798048E-2</c:v>
                </c:pt>
                <c:pt idx="8">
                  <c:v>2.2421411194559759E-2</c:v>
                </c:pt>
                <c:pt idx="9">
                  <c:v>2.4248868872625774E-2</c:v>
                </c:pt>
                <c:pt idx="10">
                  <c:v>2.5999139323418689E-2</c:v>
                </c:pt>
                <c:pt idx="11">
                  <c:v>2.7011177239077009E-2</c:v>
                </c:pt>
                <c:pt idx="12">
                  <c:v>2.8930168344724078E-2</c:v>
                </c:pt>
                <c:pt idx="13">
                  <c:v>3.0585141354371948E-2</c:v>
                </c:pt>
                <c:pt idx="14">
                  <c:v>3.2557879118725631E-2</c:v>
                </c:pt>
                <c:pt idx="15">
                  <c:v>3.3889353301244166E-2</c:v>
                </c:pt>
                <c:pt idx="16">
                  <c:v>3.5304206603980842E-2</c:v>
                </c:pt>
                <c:pt idx="17">
                  <c:v>3.6095312730348571E-2</c:v>
                </c:pt>
                <c:pt idx="18">
                  <c:v>3.808424460858606E-2</c:v>
                </c:pt>
                <c:pt idx="19">
                  <c:v>3.7545196280991303E-2</c:v>
                </c:pt>
                <c:pt idx="20">
                  <c:v>3.9656881027226837E-2</c:v>
                </c:pt>
                <c:pt idx="21">
                  <c:v>4.0479981900609953E-2</c:v>
                </c:pt>
                <c:pt idx="22">
                  <c:v>4.1206065759636465E-2</c:v>
                </c:pt>
                <c:pt idx="23">
                  <c:v>4.1576455499921006E-2</c:v>
                </c:pt>
                <c:pt idx="24">
                  <c:v>4.2718089990818046E-2</c:v>
                </c:pt>
                <c:pt idx="25">
                  <c:v>4.3240630577037351E-2</c:v>
                </c:pt>
                <c:pt idx="26">
                  <c:v>4.2978169085651066E-2</c:v>
                </c:pt>
                <c:pt idx="27">
                  <c:v>4.3638853776538006E-2</c:v>
                </c:pt>
                <c:pt idx="28">
                  <c:v>4.3372763824952656E-2</c:v>
                </c:pt>
                <c:pt idx="29">
                  <c:v>4.3240630577037351E-2</c:v>
                </c:pt>
                <c:pt idx="30">
                  <c:v>4.3372763824951192E-2</c:v>
                </c:pt>
                <c:pt idx="31">
                  <c:v>4.404260355029653E-2</c:v>
                </c:pt>
                <c:pt idx="32">
                  <c:v>4.2588934841767678E-2</c:v>
                </c:pt>
                <c:pt idx="33">
                  <c:v>4.3638853776538006E-2</c:v>
                </c:pt>
                <c:pt idx="34">
                  <c:v>4.2078127649952786E-2</c:v>
                </c:pt>
                <c:pt idx="35">
                  <c:v>4.271808999081661E-2</c:v>
                </c:pt>
                <c:pt idx="36">
                  <c:v>4.096188220377079E-2</c:v>
                </c:pt>
                <c:pt idx="37">
                  <c:v>4.0840603566529091E-2</c:v>
                </c:pt>
                <c:pt idx="38">
                  <c:v>3.965688102722556E-2</c:v>
                </c:pt>
                <c:pt idx="39">
                  <c:v>3.885863209596134E-2</c:v>
                </c:pt>
                <c:pt idx="40">
                  <c:v>3.7975510204080437E-2</c:v>
                </c:pt>
                <c:pt idx="41">
                  <c:v>3.7017512100121115E-2</c:v>
                </c:pt>
                <c:pt idx="42">
                  <c:v>3.5304206603980842E-2</c:v>
                </c:pt>
                <c:pt idx="43">
                  <c:v>3.4351370510396738E-2</c:v>
                </c:pt>
                <c:pt idx="44">
                  <c:v>3.2301013225570892E-2</c:v>
                </c:pt>
                <c:pt idx="45">
                  <c:v>3.1222314693012357E-2</c:v>
                </c:pt>
                <c:pt idx="46">
                  <c:v>2.9815734657907298E-2</c:v>
                </c:pt>
                <c:pt idx="47">
                  <c:v>2.7945982314493328E-2</c:v>
                </c:pt>
                <c:pt idx="48">
                  <c:v>2.6309203838362532E-2</c:v>
                </c:pt>
                <c:pt idx="49">
                  <c:v>2.4359974655571347E-2</c:v>
                </c:pt>
                <c:pt idx="50">
                  <c:v>2.2619610550794322E-2</c:v>
                </c:pt>
                <c:pt idx="51">
                  <c:v>2.0275364908626112E-2</c:v>
                </c:pt>
                <c:pt idx="52">
                  <c:v>1.8026536053071539E-2</c:v>
                </c:pt>
                <c:pt idx="53">
                  <c:v>1.246112594791101E-2</c:v>
                </c:pt>
                <c:pt idx="54">
                  <c:v>1.2667603394002979E-2</c:v>
                </c:pt>
                <c:pt idx="55">
                  <c:v>1.0826655402476335E-2</c:v>
                </c:pt>
                <c:pt idx="56">
                  <c:v>8.2262901765505526E-3</c:v>
                </c:pt>
                <c:pt idx="57">
                  <c:v>5.3613478742031472E-3</c:v>
                </c:pt>
                <c:pt idx="58">
                  <c:v>2.4339375230944928E-3</c:v>
                </c:pt>
                <c:pt idx="59">
                  <c:v>2.6535897701946727E-4</c:v>
                </c:pt>
                <c:pt idx="60">
                  <c:v>3.9809646223004369E-3</c:v>
                </c:pt>
                <c:pt idx="61">
                  <c:v>6.7284526258430755E-3</c:v>
                </c:pt>
                <c:pt idx="62">
                  <c:v>9.5346967553438886E-3</c:v>
                </c:pt>
                <c:pt idx="63">
                  <c:v>1.1758134268187529E-2</c:v>
                </c:pt>
                <c:pt idx="64">
                  <c:v>1.4393909507421995E-2</c:v>
                </c:pt>
                <c:pt idx="65">
                  <c:v>1.640591593378727E-2</c:v>
                </c:pt>
                <c:pt idx="66">
                  <c:v>1.8757761971581254E-2</c:v>
                </c:pt>
                <c:pt idx="67">
                  <c:v>2.0925522547677693E-2</c:v>
                </c:pt>
                <c:pt idx="68">
                  <c:v>2.3126760948484835E-2</c:v>
                </c:pt>
                <c:pt idx="69">
                  <c:v>2.510113702431201E-2</c:v>
                </c:pt>
                <c:pt idx="70">
                  <c:v>2.649791240651508E-2</c:v>
                </c:pt>
                <c:pt idx="71">
                  <c:v>2.8714941553180068E-2</c:v>
                </c:pt>
                <c:pt idx="72">
                  <c:v>2.9516080934465679E-2</c:v>
                </c:pt>
                <c:pt idx="73">
                  <c:v>3.1713352739469278E-2</c:v>
                </c:pt>
                <c:pt idx="74">
                  <c:v>3.2644182272705942E-2</c:v>
                </c:pt>
                <c:pt idx="75">
                  <c:v>3.4165436505314159E-2</c:v>
                </c:pt>
                <c:pt idx="76">
                  <c:v>3.5401664684899199E-2</c:v>
                </c:pt>
                <c:pt idx="77">
                  <c:v>3.6500874859748657E-2</c:v>
                </c:pt>
                <c:pt idx="78">
                  <c:v>3.7867240807403856E-2</c:v>
                </c:pt>
                <c:pt idx="79">
                  <c:v>3.8634985756879313E-2</c:v>
                </c:pt>
                <c:pt idx="80">
                  <c:v>3.9541347567766671E-2</c:v>
                </c:pt>
                <c:pt idx="81">
                  <c:v>4.0840603566529091E-2</c:v>
                </c:pt>
                <c:pt idx="82">
                  <c:v>4.0242214532870316E-2</c:v>
                </c:pt>
                <c:pt idx="83">
                  <c:v>4.1701029079565181E-2</c:v>
                </c:pt>
                <c:pt idx="84">
                  <c:v>4.1452439296057915E-2</c:v>
                </c:pt>
                <c:pt idx="85">
                  <c:v>4.2078127649951384E-2</c:v>
                </c:pt>
                <c:pt idx="86">
                  <c:v>4.2204964436057757E-2</c:v>
                </c:pt>
                <c:pt idx="87">
                  <c:v>4.2460364545780102E-2</c:v>
                </c:pt>
                <c:pt idx="88">
                  <c:v>4.2588934841767678E-2</c:v>
                </c:pt>
                <c:pt idx="89">
                  <c:v>4.3109100217998748E-2</c:v>
                </c:pt>
                <c:pt idx="90">
                  <c:v>4.1951861771683002E-2</c:v>
                </c:pt>
                <c:pt idx="91">
                  <c:v>4.2460364545777257E-2</c:v>
                </c:pt>
                <c:pt idx="92">
                  <c:v>4.1452439296057915E-2</c:v>
                </c:pt>
                <c:pt idx="93">
                  <c:v>4.1328977147794259E-2</c:v>
                </c:pt>
                <c:pt idx="94">
                  <c:v>4.1576455499919632E-2</c:v>
                </c:pt>
                <c:pt idx="95">
                  <c:v>4.0006535891503631E-2</c:v>
                </c:pt>
                <c:pt idx="96">
                  <c:v>3.9772921582709779E-2</c:v>
                </c:pt>
                <c:pt idx="97">
                  <c:v>3.8523885927229377E-2</c:v>
                </c:pt>
                <c:pt idx="98">
                  <c:v>3.8523885927229377E-2</c:v>
                </c:pt>
                <c:pt idx="99">
                  <c:v>3.6196067217934169E-2</c:v>
                </c:pt>
                <c:pt idx="100">
                  <c:v>3.5994978344594426E-2</c:v>
                </c:pt>
                <c:pt idx="101">
                  <c:v>3.3889353301244166E-2</c:v>
                </c:pt>
                <c:pt idx="102">
                  <c:v>3.343659481488389E-2</c:v>
                </c:pt>
                <c:pt idx="103">
                  <c:v>3.1303358954041738E-2</c:v>
                </c:pt>
                <c:pt idx="104">
                  <c:v>3.0351221437670578E-2</c:v>
                </c:pt>
                <c:pt idx="105">
                  <c:v>2.801460348526566E-2</c:v>
                </c:pt>
                <c:pt idx="106">
                  <c:v>2.688147189349049E-2</c:v>
                </c:pt>
                <c:pt idx="107">
                  <c:v>2.4869524541414462E-2</c:v>
                </c:pt>
                <c:pt idx="108">
                  <c:v>2.3075282364670911E-2</c:v>
                </c:pt>
                <c:pt idx="109">
                  <c:v>2.1376490685121437E-2</c:v>
                </c:pt>
                <c:pt idx="110">
                  <c:v>1.9062761231948992E-2</c:v>
                </c:pt>
                <c:pt idx="111">
                  <c:v>1.6592345300544958E-2</c:v>
                </c:pt>
                <c:pt idx="112">
                  <c:v>1.4728790162231652E-2</c:v>
                </c:pt>
                <c:pt idx="113">
                  <c:v>1.2239778094822875E-2</c:v>
                </c:pt>
                <c:pt idx="114">
                  <c:v>9.7994400921806168E-3</c:v>
                </c:pt>
                <c:pt idx="115">
                  <c:v>6.9438821032708582E-3</c:v>
                </c:pt>
                <c:pt idx="116">
                  <c:v>4.4106116357851225E-3</c:v>
                </c:pt>
                <c:pt idx="117">
                  <c:v>2.2967735281446866E-4</c:v>
                </c:pt>
                <c:pt idx="118">
                  <c:v>2.645773473561631E-3</c:v>
                </c:pt>
                <c:pt idx="119">
                  <c:v>5.3555968980824997E-3</c:v>
                </c:pt>
                <c:pt idx="120">
                  <c:v>8.1179794398034272E-3</c:v>
                </c:pt>
                <c:pt idx="121">
                  <c:v>1.0695721998596324E-2</c:v>
                </c:pt>
                <c:pt idx="122">
                  <c:v>1.2688532929293556E-2</c:v>
                </c:pt>
                <c:pt idx="123">
                  <c:v>1.5239655207714843E-2</c:v>
                </c:pt>
                <c:pt idx="124">
                  <c:v>1.7438095604021982E-2</c:v>
                </c:pt>
                <c:pt idx="125">
                  <c:v>2.0275364908625176E-2</c:v>
                </c:pt>
                <c:pt idx="126">
                  <c:v>2.184219576983603E-2</c:v>
                </c:pt>
                <c:pt idx="127">
                  <c:v>2.3704579386390149E-2</c:v>
                </c:pt>
                <c:pt idx="128">
                  <c:v>2.4869524541415736E-2</c:v>
                </c:pt>
                <c:pt idx="129">
                  <c:v>2.6816969284713062E-2</c:v>
                </c:pt>
                <c:pt idx="130">
                  <c:v>2.8714941553181654E-2</c:v>
                </c:pt>
                <c:pt idx="131">
                  <c:v>3.0821775995519031E-2</c:v>
                </c:pt>
                <c:pt idx="132">
                  <c:v>3.1630712115983325E-2</c:v>
                </c:pt>
                <c:pt idx="133">
                  <c:v>3.2992849303459568E-2</c:v>
                </c:pt>
                <c:pt idx="134">
                  <c:v>3.3707152807089427E-2</c:v>
                </c:pt>
                <c:pt idx="135">
                  <c:v>3.5499526876469886E-2</c:v>
                </c:pt>
                <c:pt idx="136">
                  <c:v>3.5499526876465536E-2</c:v>
                </c:pt>
                <c:pt idx="137">
                  <c:v>3.7652086465444219E-2</c:v>
                </c:pt>
                <c:pt idx="138">
                  <c:v>3.8523885927231771E-2</c:v>
                </c:pt>
                <c:pt idx="139">
                  <c:v>3.9197760368718595E-2</c:v>
                </c:pt>
                <c:pt idx="140">
                  <c:v>3.9656881027225484E-2</c:v>
                </c:pt>
                <c:pt idx="141">
                  <c:v>4.0719862749905196E-2</c:v>
                </c:pt>
                <c:pt idx="142">
                  <c:v>4.0961882203773489E-2</c:v>
                </c:pt>
                <c:pt idx="143">
                  <c:v>4.0840603566526398E-2</c:v>
                </c:pt>
                <c:pt idx="144">
                  <c:v>4.1083701860554996E-2</c:v>
                </c:pt>
                <c:pt idx="145">
                  <c:v>4.1083701860560408E-2</c:v>
                </c:pt>
                <c:pt idx="146">
                  <c:v>4.1328977147794259E-2</c:v>
                </c:pt>
                <c:pt idx="147">
                  <c:v>4.1701029079562413E-2</c:v>
                </c:pt>
                <c:pt idx="148">
                  <c:v>4.2078127649951384E-2</c:v>
                </c:pt>
                <c:pt idx="149">
                  <c:v>4.0719862749905196E-2</c:v>
                </c:pt>
                <c:pt idx="150">
                  <c:v>4.1206065759636465E-2</c:v>
                </c:pt>
                <c:pt idx="151">
                  <c:v>3.9889472206205492E-2</c:v>
                </c:pt>
                <c:pt idx="152">
                  <c:v>4.0242214532870316E-2</c:v>
                </c:pt>
                <c:pt idx="153">
                  <c:v>3.8858632095960029E-2</c:v>
                </c:pt>
                <c:pt idx="154">
                  <c:v>3.8858632095960091E-2</c:v>
                </c:pt>
                <c:pt idx="155">
                  <c:v>3.7652086465444219E-2</c:v>
                </c:pt>
                <c:pt idx="156">
                  <c:v>3.7017512100121115E-2</c:v>
                </c:pt>
                <c:pt idx="157">
                  <c:v>3.6196067217929687E-2</c:v>
                </c:pt>
                <c:pt idx="158">
                  <c:v>3.5014234882143211E-2</c:v>
                </c:pt>
                <c:pt idx="159">
                  <c:v>3.3169281338181478E-2</c:v>
                </c:pt>
                <c:pt idx="160">
                  <c:v>3.2131454393813139E-2</c:v>
                </c:pt>
                <c:pt idx="161">
                  <c:v>3.0428895677028649E-2</c:v>
                </c:pt>
                <c:pt idx="162">
                  <c:v>2.9294295263450166E-2</c:v>
                </c:pt>
                <c:pt idx="163">
                  <c:v>2.3023975471446943E-2</c:v>
                </c:pt>
                <c:pt idx="164">
                  <c:v>2.4984928212642248E-2</c:v>
                </c:pt>
                <c:pt idx="165">
                  <c:v>2.3651160632915696E-2</c:v>
                </c:pt>
                <c:pt idx="166">
                  <c:v>2.1937161726443635E-2</c:v>
                </c:pt>
                <c:pt idx="167">
                  <c:v>2.0705371290213791E-2</c:v>
                </c:pt>
                <c:pt idx="168">
                  <c:v>1.8169319939383095E-2</c:v>
                </c:pt>
                <c:pt idx="169">
                  <c:v>1.6012611824964051E-2</c:v>
                </c:pt>
                <c:pt idx="170">
                  <c:v>1.3523953634235471E-2</c:v>
                </c:pt>
                <c:pt idx="171">
                  <c:v>1.1044608156200614E-2</c:v>
                </c:pt>
                <c:pt idx="172">
                  <c:v>8.8626362818460813E-3</c:v>
                </c:pt>
                <c:pt idx="173">
                  <c:v>6.0969676039619473E-3</c:v>
                </c:pt>
                <c:pt idx="174">
                  <c:v>3.4542154032240987E-3</c:v>
                </c:pt>
                <c:pt idx="175">
                  <c:v>3.4091485365724358E-4</c:v>
                </c:pt>
                <c:pt idx="176">
                  <c:v>1.9730589656009358E-3</c:v>
                </c:pt>
                <c:pt idx="177">
                  <c:v>4.8986455803069588E-3</c:v>
                </c:pt>
                <c:pt idx="178">
                  <c:v>7.6267171179799356E-3</c:v>
                </c:pt>
                <c:pt idx="179">
                  <c:v>9.7146580239900228E-3</c:v>
                </c:pt>
                <c:pt idx="180">
                  <c:v>1.2461125947910557E-2</c:v>
                </c:pt>
                <c:pt idx="181">
                  <c:v>1.4702617283950692E-2</c:v>
                </c:pt>
                <c:pt idx="182">
                  <c:v>1.7105315167822235E-2</c:v>
                </c:pt>
                <c:pt idx="183">
                  <c:v>1.8947520622025794E-2</c:v>
                </c:pt>
                <c:pt idx="184">
                  <c:v>2.096997399038061E-2</c:v>
                </c:pt>
                <c:pt idx="185">
                  <c:v>2.3075282364672055E-2</c:v>
                </c:pt>
                <c:pt idx="186">
                  <c:v>2.4697912463632617E-2</c:v>
                </c:pt>
                <c:pt idx="187">
                  <c:v>2.7011177239075562E-2</c:v>
                </c:pt>
                <c:pt idx="188">
                  <c:v>2.7877612964409892E-2</c:v>
                </c:pt>
                <c:pt idx="189">
                  <c:v>2.9590569437178187E-2</c:v>
                </c:pt>
                <c:pt idx="190">
                  <c:v>3.074259355938435E-2</c:v>
                </c:pt>
                <c:pt idx="191">
                  <c:v>3.2216066481997853E-2</c:v>
                </c:pt>
                <c:pt idx="192">
                  <c:v>3.3258028539562307E-2</c:v>
                </c:pt>
                <c:pt idx="193">
                  <c:v>3.4918371176582357E-2</c:v>
                </c:pt>
                <c:pt idx="194">
                  <c:v>3.6095312730344109E-2</c:v>
                </c:pt>
                <c:pt idx="195">
                  <c:v>3.6809548960380079E-2</c:v>
                </c:pt>
                <c:pt idx="196">
                  <c:v>3.7759433770831886E-2</c:v>
                </c:pt>
                <c:pt idx="197">
                  <c:v>3.8971184193716937E-2</c:v>
                </c:pt>
                <c:pt idx="198">
                  <c:v>3.819344668762998E-2</c:v>
                </c:pt>
                <c:pt idx="199">
                  <c:v>3.9889472206205492E-2</c:v>
                </c:pt>
                <c:pt idx="200">
                  <c:v>3.9656881027225484E-2</c:v>
                </c:pt>
                <c:pt idx="201">
                  <c:v>4.0242214532870316E-2</c:v>
                </c:pt>
                <c:pt idx="202">
                  <c:v>4.0124115654397163E-2</c:v>
                </c:pt>
                <c:pt idx="203">
                  <c:v>4.047998190060989E-2</c:v>
                </c:pt>
                <c:pt idx="204">
                  <c:v>4.0719862749905196E-2</c:v>
                </c:pt>
                <c:pt idx="205">
                  <c:v>4.1083701860554996E-2</c:v>
                </c:pt>
                <c:pt idx="206">
                  <c:v>3.9889472206205492E-2</c:v>
                </c:pt>
                <c:pt idx="207">
                  <c:v>4.047998190060989E-2</c:v>
                </c:pt>
                <c:pt idx="208">
                  <c:v>3.9656881027225484E-2</c:v>
                </c:pt>
                <c:pt idx="209">
                  <c:v>3.9426318253956448E-2</c:v>
                </c:pt>
                <c:pt idx="210">
                  <c:v>3.9772921582709703E-2</c:v>
                </c:pt>
                <c:pt idx="211">
                  <c:v>3.8193446687625109E-2</c:v>
                </c:pt>
                <c:pt idx="212">
                  <c:v>3.7759433770831963E-2</c:v>
                </c:pt>
                <c:pt idx="213">
                  <c:v>3.6706223961620911E-2</c:v>
                </c:pt>
                <c:pt idx="214">
                  <c:v>3.6500874859746388E-2</c:v>
                </c:pt>
                <c:pt idx="215">
                  <c:v>3.4351370510398792E-2</c:v>
                </c:pt>
                <c:pt idx="216">
                  <c:v>3.3889353301242132E-2</c:v>
                </c:pt>
                <c:pt idx="217">
                  <c:v>3.1963227172867315E-2</c:v>
                </c:pt>
                <c:pt idx="218">
                  <c:v>3.1630712115983325E-2</c:v>
                </c:pt>
                <c:pt idx="219">
                  <c:v>2.9516080934464027E-2</c:v>
                </c:pt>
                <c:pt idx="220">
                  <c:v>2.8431688620447853E-2</c:v>
                </c:pt>
                <c:pt idx="221">
                  <c:v>2.593778444374148E-2</c:v>
                </c:pt>
                <c:pt idx="222">
                  <c:v>2.4984928212642248E-2</c:v>
                </c:pt>
                <c:pt idx="223">
                  <c:v>2.3023975471446943E-2</c:v>
                </c:pt>
                <c:pt idx="224">
                  <c:v>2.1239681496091629E-2</c:v>
                </c:pt>
                <c:pt idx="225">
                  <c:v>1.5748551290699922E-2</c:v>
                </c:pt>
                <c:pt idx="226">
                  <c:v>1.64677084061601E-2</c:v>
                </c:pt>
                <c:pt idx="227">
                  <c:v>1.4243188980204465E-2</c:v>
                </c:pt>
                <c:pt idx="228">
                  <c:v>1.2667603394002979E-2</c:v>
                </c:pt>
                <c:pt idx="229">
                  <c:v>1.0316863203428098E-2</c:v>
                </c:pt>
                <c:pt idx="230">
                  <c:v>7.44450725547398E-3</c:v>
                </c:pt>
                <c:pt idx="231">
                  <c:v>4.7321038713076342E-3</c:v>
                </c:pt>
                <c:pt idx="232">
                  <c:v>2.1779207200808811E-3</c:v>
                </c:pt>
                <c:pt idx="233">
                  <c:v>3.0750498063708705E-4</c:v>
                </c:pt>
                <c:pt idx="234">
                  <c:v>3.4902121943226633E-3</c:v>
                </c:pt>
                <c:pt idx="235">
                  <c:v>6.1461223411283959E-3</c:v>
                </c:pt>
                <c:pt idx="236">
                  <c:v>8.8994488539949363E-3</c:v>
                </c:pt>
                <c:pt idx="237">
                  <c:v>1.0943204486432047E-2</c:v>
                </c:pt>
                <c:pt idx="238">
                  <c:v>1.3455041880697391E-2</c:v>
                </c:pt>
                <c:pt idx="239">
                  <c:v>1.5748551290698631E-2</c:v>
                </c:pt>
                <c:pt idx="240">
                  <c:v>1.8277524086983531E-2</c:v>
                </c:pt>
                <c:pt idx="241">
                  <c:v>1.9858616214739833E-2</c:v>
                </c:pt>
                <c:pt idx="242">
                  <c:v>2.1937161726443635E-2</c:v>
                </c:pt>
                <c:pt idx="243">
                  <c:v>2.3282234533980262E-2</c:v>
                </c:pt>
                <c:pt idx="244">
                  <c:v>2.5336000185171761E-2</c:v>
                </c:pt>
                <c:pt idx="245">
                  <c:v>2.7141823613152791E-2</c:v>
                </c:pt>
                <c:pt idx="246">
                  <c:v>2.857278859545264E-2</c:v>
                </c:pt>
                <c:pt idx="247">
                  <c:v>2.9590569437178187E-2</c:v>
                </c:pt>
                <c:pt idx="248">
                  <c:v>3.1061167531334557E-2</c:v>
                </c:pt>
                <c:pt idx="249">
                  <c:v>3.2131454393813139E-2</c:v>
                </c:pt>
                <c:pt idx="250">
                  <c:v>3.4073035096617771E-2</c:v>
                </c:pt>
                <c:pt idx="251">
                  <c:v>3.3889353301242132E-2</c:v>
                </c:pt>
                <c:pt idx="252">
                  <c:v>3.5795560565637367E-2</c:v>
                </c:pt>
                <c:pt idx="253">
                  <c:v>3.6603333405458648E-2</c:v>
                </c:pt>
                <c:pt idx="254">
                  <c:v>3.7122155191673376E-2</c:v>
                </c:pt>
                <c:pt idx="255">
                  <c:v>3.7867240807408588E-2</c:v>
                </c:pt>
                <c:pt idx="256">
                  <c:v>3.8858632095960029E-2</c:v>
                </c:pt>
                <c:pt idx="257">
                  <c:v>3.9426318253951355E-2</c:v>
                </c:pt>
                <c:pt idx="258">
                  <c:v>3.8971184193716937E-2</c:v>
                </c:pt>
                <c:pt idx="259">
                  <c:v>3.9656881027225484E-2</c:v>
                </c:pt>
                <c:pt idx="260">
                  <c:v>3.9426318253951355E-2</c:v>
                </c:pt>
                <c:pt idx="261">
                  <c:v>3.9311790156844106E-2</c:v>
                </c:pt>
                <c:pt idx="262">
                  <c:v>3.9772921582709703E-2</c:v>
                </c:pt>
                <c:pt idx="263">
                  <c:v>4.0242214532870316E-2</c:v>
                </c:pt>
                <c:pt idx="264">
                  <c:v>3.8971184193716937E-2</c:v>
                </c:pt>
                <c:pt idx="265">
                  <c:v>3.9541347567764111E-2</c:v>
                </c:pt>
                <c:pt idx="266">
                  <c:v>3.819344668762998E-2</c:v>
                </c:pt>
                <c:pt idx="267">
                  <c:v>3.8523885927231771E-2</c:v>
                </c:pt>
                <c:pt idx="268">
                  <c:v>3.7122155191673376E-2</c:v>
                </c:pt>
                <c:pt idx="269">
                  <c:v>3.7017512100121053E-2</c:v>
                </c:pt>
                <c:pt idx="270">
                  <c:v>3.5895061728394177E-2</c:v>
                </c:pt>
                <c:pt idx="271">
                  <c:v>3.5304206603980842E-2</c:v>
                </c:pt>
                <c:pt idx="272">
                  <c:v>3.4165436505314159E-2</c:v>
                </c:pt>
                <c:pt idx="273">
                  <c:v>3.247191775921561E-2</c:v>
                </c:pt>
                <c:pt idx="274">
                  <c:v>2.7207502533157735E-2</c:v>
                </c:pt>
                <c:pt idx="275">
                  <c:v>2.9367945253906385E-2</c:v>
                </c:pt>
                <c:pt idx="276">
                  <c:v>2.7945982314493328E-2</c:v>
                </c:pt>
                <c:pt idx="277">
                  <c:v>2.7141823613155695E-2</c:v>
                </c:pt>
                <c:pt idx="278">
                  <c:v>2.6060712159936633E-2</c:v>
                </c:pt>
                <c:pt idx="279">
                  <c:v>2.4471845804226178E-2</c:v>
                </c:pt>
                <c:pt idx="280">
                  <c:v>2.2669571022714243E-2</c:v>
                </c:pt>
                <c:pt idx="281">
                  <c:v>2.0402949480549881E-2</c:v>
                </c:pt>
                <c:pt idx="282">
                  <c:v>1.8460024444057928E-2</c:v>
                </c:pt>
                <c:pt idx="283">
                  <c:v>1.6072193584941222E-2</c:v>
                </c:pt>
                <c:pt idx="284">
                  <c:v>1.4193474571423248E-2</c:v>
                </c:pt>
                <c:pt idx="285">
                  <c:v>1.2063032716956796E-2</c:v>
                </c:pt>
                <c:pt idx="286">
                  <c:v>9.5346967553438886E-3</c:v>
                </c:pt>
                <c:pt idx="287">
                  <c:v>7.0208694287321703E-3</c:v>
                </c:pt>
                <c:pt idx="288">
                  <c:v>4.3764540749848509E-3</c:v>
                </c:pt>
                <c:pt idx="289">
                  <c:v>1.6453032771933695E-3</c:v>
                </c:pt>
                <c:pt idx="290">
                  <c:v>4.2116118584124108E-4</c:v>
                </c:pt>
                <c:pt idx="291">
                  <c:v>3.0949865475864528E-3</c:v>
                </c:pt>
                <c:pt idx="292">
                  <c:v>5.8270747915447254E-3</c:v>
                </c:pt>
                <c:pt idx="293">
                  <c:v>8.2482123258644045E-3</c:v>
                </c:pt>
                <c:pt idx="294">
                  <c:v>1.0793697566487806E-2</c:v>
                </c:pt>
                <c:pt idx="295">
                  <c:v>1.279396274569672E-2</c:v>
                </c:pt>
                <c:pt idx="296">
                  <c:v>1.521210951934034E-2</c:v>
                </c:pt>
                <c:pt idx="297">
                  <c:v>1.7471906736373683E-2</c:v>
                </c:pt>
                <c:pt idx="298">
                  <c:v>1.9574490466798492E-2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A-B84D-877E-036344A76D24}"/>
            </c:ext>
          </c:extLst>
        </c:ser>
        <c:ser>
          <c:idx val="5"/>
          <c:order val="1"/>
          <c:tx>
            <c:strRef>
              <c:f>ecdata!$G$1</c:f>
              <c:strCache>
                <c:ptCount val="1"/>
                <c:pt idx="0">
                  <c:v>Potential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ecdata!$G$2:$G$300</c:f>
              <c:numCache>
                <c:formatCode>General</c:formatCode>
                <c:ptCount val="299"/>
                <c:pt idx="0">
                  <c:v>4.1514405999999997E-2</c:v>
                </c:pt>
                <c:pt idx="1">
                  <c:v>3.8747573999999993E-2</c:v>
                </c:pt>
                <c:pt idx="2">
                  <c:v>3.6076149999999994E-2</c:v>
                </c:pt>
                <c:pt idx="3">
                  <c:v>3.3500133999999987E-2</c:v>
                </c:pt>
                <c:pt idx="4">
                  <c:v>3.1019525999999992E-2</c:v>
                </c:pt>
                <c:pt idx="5">
                  <c:v>2.8634325999999984E-2</c:v>
                </c:pt>
                <c:pt idx="6">
                  <c:v>2.6344533999999985E-2</c:v>
                </c:pt>
                <c:pt idx="7">
                  <c:v>2.4150149999999985E-2</c:v>
                </c:pt>
                <c:pt idx="8">
                  <c:v>2.2051173999999982E-2</c:v>
                </c:pt>
                <c:pt idx="9">
                  <c:v>2.0047605999999982E-2</c:v>
                </c:pt>
                <c:pt idx="10">
                  <c:v>1.8139445999999979E-2</c:v>
                </c:pt>
                <c:pt idx="11">
                  <c:v>1.6326693999999978E-2</c:v>
                </c:pt>
                <c:pt idx="12">
                  <c:v>1.4609349999999979E-2</c:v>
                </c:pt>
                <c:pt idx="13">
                  <c:v>1.2987413999999978E-2</c:v>
                </c:pt>
                <c:pt idx="14">
                  <c:v>1.1460885999999981E-2</c:v>
                </c:pt>
                <c:pt idx="15">
                  <c:v>1.002976599999998E-2</c:v>
                </c:pt>
                <c:pt idx="16">
                  <c:v>8.6940539999999806E-3</c:v>
                </c:pt>
                <c:pt idx="17">
                  <c:v>7.4537499999999812E-3</c:v>
                </c:pt>
                <c:pt idx="18">
                  <c:v>6.3088539999999818E-3</c:v>
                </c:pt>
                <c:pt idx="19">
                  <c:v>5.2593659999999815E-3</c:v>
                </c:pt>
                <c:pt idx="20">
                  <c:v>4.3052859999999828E-3</c:v>
                </c:pt>
                <c:pt idx="21">
                  <c:v>3.4466139999999837E-3</c:v>
                </c:pt>
                <c:pt idx="22">
                  <c:v>2.683349999999985E-3</c:v>
                </c:pt>
                <c:pt idx="23">
                  <c:v>2.0154939999999875E-3</c:v>
                </c:pt>
                <c:pt idx="24">
                  <c:v>1.4430459999999889E-3</c:v>
                </c:pt>
                <c:pt idx="25">
                  <c:v>9.6600599999999137E-4</c:v>
                </c:pt>
                <c:pt idx="26">
                  <c:v>5.8437399999999309E-4</c:v>
                </c:pt>
                <c:pt idx="27">
                  <c:v>2.9814999999999502E-4</c:v>
                </c:pt>
                <c:pt idx="28">
                  <c:v>1.0733399999999703E-4</c:v>
                </c:pt>
                <c:pt idx="29">
                  <c:v>1.1925999999999008E-5</c:v>
                </c:pt>
                <c:pt idx="30">
                  <c:v>1.1926000000000995E-5</c:v>
                </c:pt>
                <c:pt idx="31">
                  <c:v>1.0733400000000299E-4</c:v>
                </c:pt>
                <c:pt idx="32">
                  <c:v>2.98150000000005E-4</c:v>
                </c:pt>
                <c:pt idx="33">
                  <c:v>5.8437400000000707E-4</c:v>
                </c:pt>
                <c:pt idx="34">
                  <c:v>9.6600600000000916E-4</c:v>
                </c:pt>
                <c:pt idx="35">
                  <c:v>1.4430460000000108E-3</c:v>
                </c:pt>
                <c:pt idx="36">
                  <c:v>2.0154940000000131E-3</c:v>
                </c:pt>
                <c:pt idx="37">
                  <c:v>2.6833500000000149E-3</c:v>
                </c:pt>
                <c:pt idx="38">
                  <c:v>3.4466140000000171E-3</c:v>
                </c:pt>
                <c:pt idx="39">
                  <c:v>4.3052860000000201E-3</c:v>
                </c:pt>
                <c:pt idx="40">
                  <c:v>5.2593660000000231E-3</c:v>
                </c:pt>
                <c:pt idx="41">
                  <c:v>6.3088540000000269E-3</c:v>
                </c:pt>
                <c:pt idx="42">
                  <c:v>7.4537500000000298E-3</c:v>
                </c:pt>
                <c:pt idx="43">
                  <c:v>8.6940540000000326E-3</c:v>
                </c:pt>
                <c:pt idx="44">
                  <c:v>1.0029766000000037E-2</c:v>
                </c:pt>
                <c:pt idx="45">
                  <c:v>1.1460886000000042E-2</c:v>
                </c:pt>
                <c:pt idx="46">
                  <c:v>1.2987414000000046E-2</c:v>
                </c:pt>
                <c:pt idx="47">
                  <c:v>1.4609350000000049E-2</c:v>
                </c:pt>
                <c:pt idx="48">
                  <c:v>1.6326694000000055E-2</c:v>
                </c:pt>
                <c:pt idx="49">
                  <c:v>1.8139446000000056E-2</c:v>
                </c:pt>
                <c:pt idx="50">
                  <c:v>2.0047606000000062E-2</c:v>
                </c:pt>
                <c:pt idx="51">
                  <c:v>2.2051174000000066E-2</c:v>
                </c:pt>
                <c:pt idx="52">
                  <c:v>2.4150150000000072E-2</c:v>
                </c:pt>
                <c:pt idx="53">
                  <c:v>2.6344534000000079E-2</c:v>
                </c:pt>
                <c:pt idx="54">
                  <c:v>2.8634326000000081E-2</c:v>
                </c:pt>
                <c:pt idx="55">
                  <c:v>3.1019526000000089E-2</c:v>
                </c:pt>
                <c:pt idx="56">
                  <c:v>3.3500134000000098E-2</c:v>
                </c:pt>
                <c:pt idx="57">
                  <c:v>3.6076150000000105E-2</c:v>
                </c:pt>
                <c:pt idx="58">
                  <c:v>3.8747574000000104E-2</c:v>
                </c:pt>
                <c:pt idx="59">
                  <c:v>3.8747574000000104E-2</c:v>
                </c:pt>
                <c:pt idx="60">
                  <c:v>3.6076150000000105E-2</c:v>
                </c:pt>
                <c:pt idx="61">
                  <c:v>3.3500134000000098E-2</c:v>
                </c:pt>
                <c:pt idx="62">
                  <c:v>3.1019526000000089E-2</c:v>
                </c:pt>
                <c:pt idx="63">
                  <c:v>2.8634326000000081E-2</c:v>
                </c:pt>
                <c:pt idx="64">
                  <c:v>2.6344534000000079E-2</c:v>
                </c:pt>
                <c:pt idx="65">
                  <c:v>2.4150150000000072E-2</c:v>
                </c:pt>
                <c:pt idx="66">
                  <c:v>2.2051174000000066E-2</c:v>
                </c:pt>
                <c:pt idx="67">
                  <c:v>2.0047606000000062E-2</c:v>
                </c:pt>
                <c:pt idx="68">
                  <c:v>1.8139446000000056E-2</c:v>
                </c:pt>
                <c:pt idx="69">
                  <c:v>1.6326694000000055E-2</c:v>
                </c:pt>
                <c:pt idx="70">
                  <c:v>1.4609350000000049E-2</c:v>
                </c:pt>
                <c:pt idx="71">
                  <c:v>1.2987414000000046E-2</c:v>
                </c:pt>
                <c:pt idx="72">
                  <c:v>1.1460886000000042E-2</c:v>
                </c:pt>
                <c:pt idx="73">
                  <c:v>1.0029766000000037E-2</c:v>
                </c:pt>
                <c:pt idx="74">
                  <c:v>8.6940540000000326E-3</c:v>
                </c:pt>
                <c:pt idx="75">
                  <c:v>7.4537500000000298E-3</c:v>
                </c:pt>
                <c:pt idx="76">
                  <c:v>6.3088540000000269E-3</c:v>
                </c:pt>
                <c:pt idx="77">
                  <c:v>5.2593660000000231E-3</c:v>
                </c:pt>
                <c:pt idx="78">
                  <c:v>4.3052860000000201E-3</c:v>
                </c:pt>
                <c:pt idx="79">
                  <c:v>3.4466140000000171E-3</c:v>
                </c:pt>
                <c:pt idx="80">
                  <c:v>2.6833500000000149E-3</c:v>
                </c:pt>
                <c:pt idx="81">
                  <c:v>2.0154940000000131E-3</c:v>
                </c:pt>
                <c:pt idx="82">
                  <c:v>1.4430460000000108E-3</c:v>
                </c:pt>
                <c:pt idx="83">
                  <c:v>9.6600600000000916E-4</c:v>
                </c:pt>
                <c:pt idx="84">
                  <c:v>5.8437400000000707E-4</c:v>
                </c:pt>
                <c:pt idx="85">
                  <c:v>2.98150000000005E-4</c:v>
                </c:pt>
                <c:pt idx="86">
                  <c:v>1.0733400000000299E-4</c:v>
                </c:pt>
                <c:pt idx="87">
                  <c:v>1.1926000000000995E-5</c:v>
                </c:pt>
                <c:pt idx="88">
                  <c:v>1.1925999999999008E-5</c:v>
                </c:pt>
                <c:pt idx="89">
                  <c:v>1.0733399999999703E-4</c:v>
                </c:pt>
                <c:pt idx="90">
                  <c:v>2.9814999999999502E-4</c:v>
                </c:pt>
                <c:pt idx="91">
                  <c:v>5.8437399999999309E-4</c:v>
                </c:pt>
                <c:pt idx="92">
                  <c:v>9.6600599999999137E-4</c:v>
                </c:pt>
                <c:pt idx="93">
                  <c:v>1.4430459999999889E-3</c:v>
                </c:pt>
                <c:pt idx="94">
                  <c:v>2.0154939999999875E-3</c:v>
                </c:pt>
                <c:pt idx="95">
                  <c:v>2.683349999999985E-3</c:v>
                </c:pt>
                <c:pt idx="96">
                  <c:v>3.4466139999999837E-3</c:v>
                </c:pt>
                <c:pt idx="97">
                  <c:v>4.3052859999999828E-3</c:v>
                </c:pt>
                <c:pt idx="98">
                  <c:v>5.2593659999999815E-3</c:v>
                </c:pt>
                <c:pt idx="99">
                  <c:v>6.3088539999999818E-3</c:v>
                </c:pt>
                <c:pt idx="100">
                  <c:v>7.4537499999999812E-3</c:v>
                </c:pt>
                <c:pt idx="101">
                  <c:v>8.6940539999999806E-3</c:v>
                </c:pt>
                <c:pt idx="102">
                  <c:v>1.002976599999998E-2</c:v>
                </c:pt>
                <c:pt idx="103">
                  <c:v>1.1460885999999981E-2</c:v>
                </c:pt>
                <c:pt idx="104">
                  <c:v>1.2987413999999978E-2</c:v>
                </c:pt>
                <c:pt idx="105">
                  <c:v>1.4609349999999979E-2</c:v>
                </c:pt>
                <c:pt idx="106">
                  <c:v>1.6326693999999978E-2</c:v>
                </c:pt>
                <c:pt idx="107">
                  <c:v>1.8139445999999979E-2</c:v>
                </c:pt>
                <c:pt idx="108">
                  <c:v>2.0047605999999982E-2</c:v>
                </c:pt>
                <c:pt idx="109">
                  <c:v>2.2051173999999982E-2</c:v>
                </c:pt>
                <c:pt idx="110">
                  <c:v>2.4150149999999985E-2</c:v>
                </c:pt>
                <c:pt idx="111">
                  <c:v>2.6344533999999985E-2</c:v>
                </c:pt>
                <c:pt idx="112">
                  <c:v>2.8634325999999984E-2</c:v>
                </c:pt>
                <c:pt idx="113">
                  <c:v>3.1019525999999992E-2</c:v>
                </c:pt>
                <c:pt idx="114">
                  <c:v>3.3500133999999987E-2</c:v>
                </c:pt>
                <c:pt idx="115">
                  <c:v>3.6076149999999994E-2</c:v>
                </c:pt>
                <c:pt idx="116">
                  <c:v>3.8747573999999993E-2</c:v>
                </c:pt>
                <c:pt idx="117">
                  <c:v>3.8747573999999993E-2</c:v>
                </c:pt>
                <c:pt idx="118">
                  <c:v>3.6076149999999994E-2</c:v>
                </c:pt>
                <c:pt idx="119">
                  <c:v>3.3500133999999987E-2</c:v>
                </c:pt>
                <c:pt idx="120">
                  <c:v>3.1019525999999992E-2</c:v>
                </c:pt>
                <c:pt idx="121">
                  <c:v>2.8634325999999984E-2</c:v>
                </c:pt>
                <c:pt idx="122">
                  <c:v>2.6344533999999985E-2</c:v>
                </c:pt>
                <c:pt idx="123">
                  <c:v>2.4150149999999985E-2</c:v>
                </c:pt>
                <c:pt idx="124">
                  <c:v>2.2051173999999982E-2</c:v>
                </c:pt>
                <c:pt idx="125">
                  <c:v>2.0047605999999982E-2</c:v>
                </c:pt>
                <c:pt idx="126">
                  <c:v>1.8139445999999979E-2</c:v>
                </c:pt>
                <c:pt idx="127">
                  <c:v>1.6326693999999978E-2</c:v>
                </c:pt>
                <c:pt idx="128">
                  <c:v>1.4609349999999979E-2</c:v>
                </c:pt>
                <c:pt idx="129">
                  <c:v>1.2987413999999978E-2</c:v>
                </c:pt>
                <c:pt idx="130">
                  <c:v>1.1460885999999981E-2</c:v>
                </c:pt>
                <c:pt idx="131">
                  <c:v>1.002976599999998E-2</c:v>
                </c:pt>
                <c:pt idx="132">
                  <c:v>8.6940539999999806E-3</c:v>
                </c:pt>
                <c:pt idx="133">
                  <c:v>7.4537499999999812E-3</c:v>
                </c:pt>
                <c:pt idx="134">
                  <c:v>6.3088539999999818E-3</c:v>
                </c:pt>
                <c:pt idx="135">
                  <c:v>5.2593659999999815E-3</c:v>
                </c:pt>
                <c:pt idx="136">
                  <c:v>4.3052859999999828E-3</c:v>
                </c:pt>
                <c:pt idx="137">
                  <c:v>3.4466139999999837E-3</c:v>
                </c:pt>
                <c:pt idx="138">
                  <c:v>2.683349999999985E-3</c:v>
                </c:pt>
                <c:pt idx="139">
                  <c:v>2.0154939999999875E-3</c:v>
                </c:pt>
                <c:pt idx="140">
                  <c:v>1.4430459999999889E-3</c:v>
                </c:pt>
                <c:pt idx="141">
                  <c:v>9.6600599999999137E-4</c:v>
                </c:pt>
                <c:pt idx="142">
                  <c:v>5.8437399999999309E-4</c:v>
                </c:pt>
                <c:pt idx="143">
                  <c:v>2.9814999999999502E-4</c:v>
                </c:pt>
                <c:pt idx="144">
                  <c:v>1.0733399999999703E-4</c:v>
                </c:pt>
                <c:pt idx="145">
                  <c:v>1.1925999999999008E-5</c:v>
                </c:pt>
                <c:pt idx="146">
                  <c:v>1.1926000000000995E-5</c:v>
                </c:pt>
                <c:pt idx="147">
                  <c:v>1.0733400000000299E-4</c:v>
                </c:pt>
                <c:pt idx="148">
                  <c:v>2.98150000000005E-4</c:v>
                </c:pt>
                <c:pt idx="149">
                  <c:v>5.8437400000000707E-4</c:v>
                </c:pt>
                <c:pt idx="150">
                  <c:v>9.6600600000000916E-4</c:v>
                </c:pt>
                <c:pt idx="151">
                  <c:v>1.4430460000000108E-3</c:v>
                </c:pt>
                <c:pt idx="152">
                  <c:v>2.0154940000000131E-3</c:v>
                </c:pt>
                <c:pt idx="153">
                  <c:v>2.6833500000000149E-3</c:v>
                </c:pt>
                <c:pt idx="154">
                  <c:v>3.4466140000000171E-3</c:v>
                </c:pt>
                <c:pt idx="155">
                  <c:v>4.3052860000000201E-3</c:v>
                </c:pt>
                <c:pt idx="156">
                  <c:v>5.2593660000000231E-3</c:v>
                </c:pt>
                <c:pt idx="157">
                  <c:v>6.3088540000000269E-3</c:v>
                </c:pt>
                <c:pt idx="158">
                  <c:v>7.4537500000000298E-3</c:v>
                </c:pt>
                <c:pt idx="159">
                  <c:v>8.6940540000000326E-3</c:v>
                </c:pt>
                <c:pt idx="160">
                  <c:v>1.0029766000000037E-2</c:v>
                </c:pt>
                <c:pt idx="161">
                  <c:v>1.1460886000000042E-2</c:v>
                </c:pt>
                <c:pt idx="162">
                  <c:v>1.2987414000000046E-2</c:v>
                </c:pt>
                <c:pt idx="163">
                  <c:v>1.4609350000000049E-2</c:v>
                </c:pt>
                <c:pt idx="164">
                  <c:v>1.6326694000000055E-2</c:v>
                </c:pt>
                <c:pt idx="165">
                  <c:v>1.8139446000000056E-2</c:v>
                </c:pt>
                <c:pt idx="166">
                  <c:v>2.0047606000000062E-2</c:v>
                </c:pt>
                <c:pt idx="167">
                  <c:v>2.2051174000000066E-2</c:v>
                </c:pt>
                <c:pt idx="168">
                  <c:v>2.4150150000000072E-2</c:v>
                </c:pt>
                <c:pt idx="169">
                  <c:v>2.6344534000000079E-2</c:v>
                </c:pt>
                <c:pt idx="170">
                  <c:v>2.8634326000000081E-2</c:v>
                </c:pt>
                <c:pt idx="171">
                  <c:v>3.1019526000000089E-2</c:v>
                </c:pt>
                <c:pt idx="172">
                  <c:v>3.3500134000000098E-2</c:v>
                </c:pt>
                <c:pt idx="173">
                  <c:v>3.6076150000000105E-2</c:v>
                </c:pt>
                <c:pt idx="174">
                  <c:v>3.8747574000000104E-2</c:v>
                </c:pt>
                <c:pt idx="175">
                  <c:v>3.8747574000000104E-2</c:v>
                </c:pt>
                <c:pt idx="176">
                  <c:v>3.6076150000000105E-2</c:v>
                </c:pt>
                <c:pt idx="177">
                  <c:v>3.3500134000000098E-2</c:v>
                </c:pt>
                <c:pt idx="178">
                  <c:v>3.1019526000000089E-2</c:v>
                </c:pt>
                <c:pt idx="179">
                  <c:v>2.8634326000000081E-2</c:v>
                </c:pt>
                <c:pt idx="180">
                  <c:v>2.6344534000000079E-2</c:v>
                </c:pt>
                <c:pt idx="181">
                  <c:v>2.4150150000000072E-2</c:v>
                </c:pt>
                <c:pt idx="182">
                  <c:v>2.2051174000000066E-2</c:v>
                </c:pt>
                <c:pt idx="183">
                  <c:v>2.0047606000000062E-2</c:v>
                </c:pt>
                <c:pt idx="184">
                  <c:v>1.8139446000000056E-2</c:v>
                </c:pt>
                <c:pt idx="185">
                  <c:v>1.6326694000000055E-2</c:v>
                </c:pt>
                <c:pt idx="186">
                  <c:v>1.4609350000000049E-2</c:v>
                </c:pt>
                <c:pt idx="187">
                  <c:v>1.2987414000000046E-2</c:v>
                </c:pt>
                <c:pt idx="188">
                  <c:v>1.1460886000000042E-2</c:v>
                </c:pt>
                <c:pt idx="189">
                  <c:v>1.0029766000000037E-2</c:v>
                </c:pt>
                <c:pt idx="190">
                  <c:v>8.6940540000000326E-3</c:v>
                </c:pt>
                <c:pt idx="191">
                  <c:v>7.4537500000000298E-3</c:v>
                </c:pt>
                <c:pt idx="192">
                  <c:v>6.3088540000000269E-3</c:v>
                </c:pt>
                <c:pt idx="193">
                  <c:v>5.2593660000000231E-3</c:v>
                </c:pt>
                <c:pt idx="194">
                  <c:v>4.3052860000000201E-3</c:v>
                </c:pt>
                <c:pt idx="195">
                  <c:v>3.4466140000000171E-3</c:v>
                </c:pt>
                <c:pt idx="196">
                  <c:v>2.6833500000000149E-3</c:v>
                </c:pt>
                <c:pt idx="197">
                  <c:v>2.0154940000000131E-3</c:v>
                </c:pt>
                <c:pt idx="198">
                  <c:v>1.4430460000000108E-3</c:v>
                </c:pt>
                <c:pt idx="199">
                  <c:v>9.6600600000000916E-4</c:v>
                </c:pt>
                <c:pt idx="200">
                  <c:v>5.8437400000000707E-4</c:v>
                </c:pt>
                <c:pt idx="201">
                  <c:v>2.98150000000005E-4</c:v>
                </c:pt>
                <c:pt idx="202">
                  <c:v>1.0733400000000299E-4</c:v>
                </c:pt>
                <c:pt idx="203">
                  <c:v>1.1926000000000995E-5</c:v>
                </c:pt>
                <c:pt idx="204">
                  <c:v>1.1925999999999008E-5</c:v>
                </c:pt>
                <c:pt idx="205">
                  <c:v>1.0733399999999703E-4</c:v>
                </c:pt>
                <c:pt idx="206">
                  <c:v>2.9814999999999502E-4</c:v>
                </c:pt>
                <c:pt idx="207">
                  <c:v>5.8437399999999309E-4</c:v>
                </c:pt>
                <c:pt idx="208">
                  <c:v>9.6600599999999137E-4</c:v>
                </c:pt>
                <c:pt idx="209">
                  <c:v>1.4430459999999889E-3</c:v>
                </c:pt>
                <c:pt idx="210">
                  <c:v>2.0154939999999875E-3</c:v>
                </c:pt>
                <c:pt idx="211">
                  <c:v>2.683349999999985E-3</c:v>
                </c:pt>
                <c:pt idx="212">
                  <c:v>3.4466139999999837E-3</c:v>
                </c:pt>
                <c:pt idx="213">
                  <c:v>4.3052859999999828E-3</c:v>
                </c:pt>
                <c:pt idx="214">
                  <c:v>5.2593659999999815E-3</c:v>
                </c:pt>
                <c:pt idx="215">
                  <c:v>6.3088539999999818E-3</c:v>
                </c:pt>
                <c:pt idx="216">
                  <c:v>7.4537499999999812E-3</c:v>
                </c:pt>
                <c:pt idx="217">
                  <c:v>8.6940539999999806E-3</c:v>
                </c:pt>
                <c:pt idx="218">
                  <c:v>1.002976599999998E-2</c:v>
                </c:pt>
                <c:pt idx="219">
                  <c:v>1.1460885999999981E-2</c:v>
                </c:pt>
                <c:pt idx="220">
                  <c:v>1.2987413999999978E-2</c:v>
                </c:pt>
                <c:pt idx="221">
                  <c:v>1.4609349999999979E-2</c:v>
                </c:pt>
                <c:pt idx="222">
                  <c:v>1.6326693999999978E-2</c:v>
                </c:pt>
                <c:pt idx="223">
                  <c:v>1.8139445999999979E-2</c:v>
                </c:pt>
                <c:pt idx="224">
                  <c:v>2.0047605999999982E-2</c:v>
                </c:pt>
                <c:pt idx="225">
                  <c:v>2.2051173999999982E-2</c:v>
                </c:pt>
                <c:pt idx="226">
                  <c:v>2.4150149999999985E-2</c:v>
                </c:pt>
                <c:pt idx="227">
                  <c:v>2.6344533999999985E-2</c:v>
                </c:pt>
                <c:pt idx="228">
                  <c:v>2.8634325999999984E-2</c:v>
                </c:pt>
                <c:pt idx="229">
                  <c:v>3.1019525999999992E-2</c:v>
                </c:pt>
                <c:pt idx="230">
                  <c:v>3.3500133999999987E-2</c:v>
                </c:pt>
                <c:pt idx="231">
                  <c:v>3.6076149999999994E-2</c:v>
                </c:pt>
                <c:pt idx="232">
                  <c:v>3.8747573999999993E-2</c:v>
                </c:pt>
                <c:pt idx="233">
                  <c:v>3.8747573999999993E-2</c:v>
                </c:pt>
                <c:pt idx="234">
                  <c:v>3.6076149999999994E-2</c:v>
                </c:pt>
                <c:pt idx="235">
                  <c:v>3.3500133999999987E-2</c:v>
                </c:pt>
                <c:pt idx="236">
                  <c:v>3.1019525999999992E-2</c:v>
                </c:pt>
                <c:pt idx="237">
                  <c:v>2.8634325999999984E-2</c:v>
                </c:pt>
                <c:pt idx="238">
                  <c:v>2.6344533999999985E-2</c:v>
                </c:pt>
                <c:pt idx="239">
                  <c:v>2.4150149999999985E-2</c:v>
                </c:pt>
                <c:pt idx="240">
                  <c:v>2.2051173999999982E-2</c:v>
                </c:pt>
                <c:pt idx="241">
                  <c:v>2.0047605999999982E-2</c:v>
                </c:pt>
                <c:pt idx="242">
                  <c:v>1.8139445999999979E-2</c:v>
                </c:pt>
                <c:pt idx="243">
                  <c:v>1.6326693999999978E-2</c:v>
                </c:pt>
                <c:pt idx="244">
                  <c:v>1.4609349999999979E-2</c:v>
                </c:pt>
                <c:pt idx="245">
                  <c:v>1.2987413999999978E-2</c:v>
                </c:pt>
                <c:pt idx="246">
                  <c:v>1.1460885999999981E-2</c:v>
                </c:pt>
                <c:pt idx="247">
                  <c:v>1.002976599999998E-2</c:v>
                </c:pt>
                <c:pt idx="248">
                  <c:v>8.6940539999999806E-3</c:v>
                </c:pt>
                <c:pt idx="249">
                  <c:v>7.4537499999999812E-3</c:v>
                </c:pt>
                <c:pt idx="250">
                  <c:v>6.3088539999999818E-3</c:v>
                </c:pt>
                <c:pt idx="251">
                  <c:v>5.2593659999999815E-3</c:v>
                </c:pt>
                <c:pt idx="252">
                  <c:v>4.3052859999999828E-3</c:v>
                </c:pt>
                <c:pt idx="253">
                  <c:v>3.4466139999999837E-3</c:v>
                </c:pt>
                <c:pt idx="254">
                  <c:v>2.683349999999985E-3</c:v>
                </c:pt>
                <c:pt idx="255">
                  <c:v>2.0154939999999875E-3</c:v>
                </c:pt>
                <c:pt idx="256">
                  <c:v>1.4430459999999889E-3</c:v>
                </c:pt>
                <c:pt idx="257">
                  <c:v>9.6600599999999137E-4</c:v>
                </c:pt>
                <c:pt idx="258">
                  <c:v>5.8437399999999309E-4</c:v>
                </c:pt>
                <c:pt idx="259">
                  <c:v>2.9814999999999502E-4</c:v>
                </c:pt>
                <c:pt idx="260">
                  <c:v>1.0733399999999703E-4</c:v>
                </c:pt>
                <c:pt idx="261">
                  <c:v>1.1925999999999008E-5</c:v>
                </c:pt>
                <c:pt idx="262">
                  <c:v>1.1926000000000995E-5</c:v>
                </c:pt>
                <c:pt idx="263">
                  <c:v>1.0733400000000299E-4</c:v>
                </c:pt>
                <c:pt idx="264">
                  <c:v>2.98150000000005E-4</c:v>
                </c:pt>
                <c:pt idx="265">
                  <c:v>5.8437400000000707E-4</c:v>
                </c:pt>
                <c:pt idx="266">
                  <c:v>9.6600600000000916E-4</c:v>
                </c:pt>
                <c:pt idx="267">
                  <c:v>1.4430460000000108E-3</c:v>
                </c:pt>
                <c:pt idx="268">
                  <c:v>2.0154940000000131E-3</c:v>
                </c:pt>
                <c:pt idx="269">
                  <c:v>2.6833500000000149E-3</c:v>
                </c:pt>
                <c:pt idx="270">
                  <c:v>3.4466140000000171E-3</c:v>
                </c:pt>
                <c:pt idx="271">
                  <c:v>4.3052860000000201E-3</c:v>
                </c:pt>
                <c:pt idx="272">
                  <c:v>5.2593660000000231E-3</c:v>
                </c:pt>
                <c:pt idx="273">
                  <c:v>6.3088540000000269E-3</c:v>
                </c:pt>
                <c:pt idx="274">
                  <c:v>7.4537500000000298E-3</c:v>
                </c:pt>
                <c:pt idx="275">
                  <c:v>8.6940540000000326E-3</c:v>
                </c:pt>
                <c:pt idx="276">
                  <c:v>1.0029766000000037E-2</c:v>
                </c:pt>
                <c:pt idx="277">
                  <c:v>1.1460886000000042E-2</c:v>
                </c:pt>
                <c:pt idx="278">
                  <c:v>1.2987414000000046E-2</c:v>
                </c:pt>
                <c:pt idx="279">
                  <c:v>1.4609350000000049E-2</c:v>
                </c:pt>
                <c:pt idx="280">
                  <c:v>1.6326694000000055E-2</c:v>
                </c:pt>
                <c:pt idx="281">
                  <c:v>1.8139446000000056E-2</c:v>
                </c:pt>
                <c:pt idx="282">
                  <c:v>2.0047606000000062E-2</c:v>
                </c:pt>
                <c:pt idx="283">
                  <c:v>2.2051174000000066E-2</c:v>
                </c:pt>
                <c:pt idx="284">
                  <c:v>2.4150150000000072E-2</c:v>
                </c:pt>
                <c:pt idx="285">
                  <c:v>2.6344534000000079E-2</c:v>
                </c:pt>
                <c:pt idx="286">
                  <c:v>2.8634326000000081E-2</c:v>
                </c:pt>
                <c:pt idx="287">
                  <c:v>3.1019526000000089E-2</c:v>
                </c:pt>
                <c:pt idx="288">
                  <c:v>3.3500134000000098E-2</c:v>
                </c:pt>
                <c:pt idx="289">
                  <c:v>3.6076150000000105E-2</c:v>
                </c:pt>
                <c:pt idx="290">
                  <c:v>3.6076150000000105E-2</c:v>
                </c:pt>
                <c:pt idx="291">
                  <c:v>3.3500134000000098E-2</c:v>
                </c:pt>
                <c:pt idx="292">
                  <c:v>3.1019526000000089E-2</c:v>
                </c:pt>
                <c:pt idx="293">
                  <c:v>2.8634326000000081E-2</c:v>
                </c:pt>
                <c:pt idx="294">
                  <c:v>2.6344534000000079E-2</c:v>
                </c:pt>
                <c:pt idx="295">
                  <c:v>2.4150150000000072E-2</c:v>
                </c:pt>
                <c:pt idx="296">
                  <c:v>2.2051174000000066E-2</c:v>
                </c:pt>
                <c:pt idx="297">
                  <c:v>2.0047606000000062E-2</c:v>
                </c:pt>
                <c:pt idx="298">
                  <c:v>1.8139446000000056E-2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A-B84D-877E-036344A76D24}"/>
            </c:ext>
          </c:extLst>
        </c:ser>
        <c:ser>
          <c:idx val="6"/>
          <c:order val="2"/>
          <c:tx>
            <c:strRef>
              <c:f>ecdata!$H$1</c:f>
              <c:strCache>
                <c:ptCount val="1"/>
                <c:pt idx="0">
                  <c:v>Total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50000"/>
                  </a:srgbClr>
                </a:solidFill>
                <a:prstDash val="solid"/>
              </a:ln>
              <a:effectLst/>
            </c:spPr>
            <c:trendlineType val="linear"/>
            <c:forward val="0.30000000000000004"/>
            <c:backward val="0.30000000000000004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ecdata!$H$2:$H$300</c:f>
              <c:numCache>
                <c:formatCode>General</c:formatCode>
                <c:ptCount val="299"/>
                <c:pt idx="0">
                  <c:v>4.3937814605991762E-2</c:v>
                </c:pt>
                <c:pt idx="1">
                  <c:v>4.3717360805013067E-2</c:v>
                </c:pt>
                <c:pt idx="2">
                  <c:v>4.3881728673252976E-2</c:v>
                </c:pt>
                <c:pt idx="3">
                  <c:v>4.4131278202032762E-2</c:v>
                </c:pt>
                <c:pt idx="4">
                  <c:v>4.4181953381357539E-2</c:v>
                </c:pt>
                <c:pt idx="5">
                  <c:v>4.3601849979971477E-2</c:v>
                </c:pt>
                <c:pt idx="6">
                  <c:v>4.36483618023637E-2</c:v>
                </c:pt>
                <c:pt idx="7">
                  <c:v>4.3724640466798033E-2</c:v>
                </c:pt>
                <c:pt idx="8">
                  <c:v>4.4472585194559738E-2</c:v>
                </c:pt>
                <c:pt idx="9">
                  <c:v>4.4296474872625752E-2</c:v>
                </c:pt>
                <c:pt idx="10">
                  <c:v>4.4138585323418668E-2</c:v>
                </c:pt>
                <c:pt idx="11">
                  <c:v>4.3337871239076987E-2</c:v>
                </c:pt>
                <c:pt idx="12">
                  <c:v>4.3539518344724054E-2</c:v>
                </c:pt>
                <c:pt idx="13">
                  <c:v>4.3572555354371927E-2</c:v>
                </c:pt>
                <c:pt idx="14">
                  <c:v>4.4018765118725614E-2</c:v>
                </c:pt>
                <c:pt idx="15">
                  <c:v>4.3919119301244147E-2</c:v>
                </c:pt>
                <c:pt idx="16">
                  <c:v>4.3998260603980821E-2</c:v>
                </c:pt>
                <c:pt idx="17">
                  <c:v>4.3549062730348552E-2</c:v>
                </c:pt>
                <c:pt idx="18">
                  <c:v>4.4393098608586042E-2</c:v>
                </c:pt>
                <c:pt idx="19">
                  <c:v>4.2804562280991283E-2</c:v>
                </c:pt>
                <c:pt idx="20">
                  <c:v>4.3962167027226821E-2</c:v>
                </c:pt>
                <c:pt idx="21">
                  <c:v>4.392659590060994E-2</c:v>
                </c:pt>
                <c:pt idx="22">
                  <c:v>4.3889415759636452E-2</c:v>
                </c:pt>
                <c:pt idx="23">
                  <c:v>4.3591949499920991E-2</c:v>
                </c:pt>
                <c:pt idx="24">
                  <c:v>4.4161135990818036E-2</c:v>
                </c:pt>
                <c:pt idx="25">
                  <c:v>4.4206636577037342E-2</c:v>
                </c:pt>
                <c:pt idx="26">
                  <c:v>4.3562543085651058E-2</c:v>
                </c:pt>
                <c:pt idx="27">
                  <c:v>4.3937003776538003E-2</c:v>
                </c:pt>
                <c:pt idx="28">
                  <c:v>4.348009782495265E-2</c:v>
                </c:pt>
                <c:pt idx="29">
                  <c:v>4.3252556577037353E-2</c:v>
                </c:pt>
                <c:pt idx="30">
                  <c:v>4.3384689824951195E-2</c:v>
                </c:pt>
                <c:pt idx="31">
                  <c:v>4.4149937550296531E-2</c:v>
                </c:pt>
                <c:pt idx="32">
                  <c:v>4.2887084841767682E-2</c:v>
                </c:pt>
                <c:pt idx="33">
                  <c:v>4.4223227776538011E-2</c:v>
                </c:pt>
                <c:pt idx="34">
                  <c:v>4.3044133649952798E-2</c:v>
                </c:pt>
                <c:pt idx="35">
                  <c:v>4.416113599081662E-2</c:v>
                </c:pt>
                <c:pt idx="36">
                  <c:v>4.2977376203770803E-2</c:v>
                </c:pt>
                <c:pt idx="37">
                  <c:v>4.3523953566529106E-2</c:v>
                </c:pt>
                <c:pt idx="38">
                  <c:v>4.3103495027225575E-2</c:v>
                </c:pt>
                <c:pt idx="39">
                  <c:v>4.3163918095961359E-2</c:v>
                </c:pt>
                <c:pt idx="40">
                  <c:v>4.3234876204080459E-2</c:v>
                </c:pt>
                <c:pt idx="41">
                  <c:v>4.3326366100121139E-2</c:v>
                </c:pt>
                <c:pt idx="42">
                  <c:v>4.2757956603980872E-2</c:v>
                </c:pt>
                <c:pt idx="43">
                  <c:v>4.3045424510396772E-2</c:v>
                </c:pt>
                <c:pt idx="44">
                  <c:v>4.2330779225570929E-2</c:v>
                </c:pt>
                <c:pt idx="45">
                  <c:v>4.2683200693012402E-2</c:v>
                </c:pt>
                <c:pt idx="46">
                  <c:v>4.2803148657907346E-2</c:v>
                </c:pt>
                <c:pt idx="47">
                  <c:v>4.2555332314493377E-2</c:v>
                </c:pt>
                <c:pt idx="48">
                  <c:v>4.2635897838362587E-2</c:v>
                </c:pt>
                <c:pt idx="49">
                  <c:v>4.2499420655571399E-2</c:v>
                </c:pt>
                <c:pt idx="50">
                  <c:v>4.2667216550794383E-2</c:v>
                </c:pt>
                <c:pt idx="51">
                  <c:v>4.2326538908626178E-2</c:v>
                </c:pt>
                <c:pt idx="52">
                  <c:v>4.2176686053071608E-2</c:v>
                </c:pt>
                <c:pt idx="53">
                  <c:v>3.8805659947911089E-2</c:v>
                </c:pt>
                <c:pt idx="54">
                  <c:v>4.130192939400306E-2</c:v>
                </c:pt>
                <c:pt idx="55">
                  <c:v>4.1846181402476423E-2</c:v>
                </c:pt>
                <c:pt idx="56">
                  <c:v>4.1726424176550647E-2</c:v>
                </c:pt>
                <c:pt idx="57">
                  <c:v>4.1437497874203255E-2</c:v>
                </c:pt>
                <c:pt idx="58">
                  <c:v>4.1181511523094599E-2</c:v>
                </c:pt>
                <c:pt idx="59">
                  <c:v>3.901293297701957E-2</c:v>
                </c:pt>
                <c:pt idx="60">
                  <c:v>4.0057114622300542E-2</c:v>
                </c:pt>
                <c:pt idx="61">
                  <c:v>4.0228586625843173E-2</c:v>
                </c:pt>
                <c:pt idx="62">
                  <c:v>4.0554222755343976E-2</c:v>
                </c:pt>
                <c:pt idx="63">
                  <c:v>4.0392460268187609E-2</c:v>
                </c:pt>
                <c:pt idx="64">
                  <c:v>4.0738443507422076E-2</c:v>
                </c:pt>
                <c:pt idx="65">
                  <c:v>4.0556065933787341E-2</c:v>
                </c:pt>
                <c:pt idx="66">
                  <c:v>4.080893597158132E-2</c:v>
                </c:pt>
                <c:pt idx="67">
                  <c:v>4.0973128547677755E-2</c:v>
                </c:pt>
                <c:pt idx="68">
                  <c:v>4.1266206948484888E-2</c:v>
                </c:pt>
                <c:pt idx="69">
                  <c:v>4.1427831024312065E-2</c:v>
                </c:pt>
                <c:pt idx="70">
                  <c:v>4.1107262406515133E-2</c:v>
                </c:pt>
                <c:pt idx="71">
                  <c:v>4.1702355553180116E-2</c:v>
                </c:pt>
                <c:pt idx="72">
                  <c:v>4.0976966934465717E-2</c:v>
                </c:pt>
                <c:pt idx="73">
                  <c:v>4.1743118739469315E-2</c:v>
                </c:pt>
                <c:pt idx="74">
                  <c:v>4.1338236272705976E-2</c:v>
                </c:pt>
                <c:pt idx="75">
                  <c:v>4.1619186505314189E-2</c:v>
                </c:pt>
                <c:pt idx="76">
                  <c:v>4.1710518684899223E-2</c:v>
                </c:pt>
                <c:pt idx="77">
                  <c:v>4.1760240859748679E-2</c:v>
                </c:pt>
                <c:pt idx="78">
                  <c:v>4.2172526807403875E-2</c:v>
                </c:pt>
                <c:pt idx="79">
                  <c:v>4.2081599756879327E-2</c:v>
                </c:pt>
                <c:pt idx="80">
                  <c:v>4.2224697567766686E-2</c:v>
                </c:pt>
                <c:pt idx="81">
                  <c:v>4.2856097566529104E-2</c:v>
                </c:pt>
                <c:pt idx="82">
                  <c:v>4.1685260532870326E-2</c:v>
                </c:pt>
                <c:pt idx="83">
                  <c:v>4.2667035079565194E-2</c:v>
                </c:pt>
                <c:pt idx="84">
                  <c:v>4.203681329605792E-2</c:v>
                </c:pt>
                <c:pt idx="85">
                  <c:v>4.2376277649951388E-2</c:v>
                </c:pt>
                <c:pt idx="86">
                  <c:v>4.2312298436057758E-2</c:v>
                </c:pt>
                <c:pt idx="87">
                  <c:v>4.2472290545780104E-2</c:v>
                </c:pt>
                <c:pt idx="88">
                  <c:v>4.2600860841767681E-2</c:v>
                </c:pt>
                <c:pt idx="89">
                  <c:v>4.3216434217998742E-2</c:v>
                </c:pt>
                <c:pt idx="90">
                  <c:v>4.2250011771682999E-2</c:v>
                </c:pt>
                <c:pt idx="91">
                  <c:v>4.3044738545777249E-2</c:v>
                </c:pt>
                <c:pt idx="92">
                  <c:v>4.2418445296057906E-2</c:v>
                </c:pt>
                <c:pt idx="93">
                  <c:v>4.2772023147794248E-2</c:v>
                </c:pt>
                <c:pt idx="94">
                  <c:v>4.3591949499919617E-2</c:v>
                </c:pt>
                <c:pt idx="95">
                  <c:v>4.2689885891503618E-2</c:v>
                </c:pt>
                <c:pt idx="96">
                  <c:v>4.3219535582709766E-2</c:v>
                </c:pt>
                <c:pt idx="97">
                  <c:v>4.2829171927229362E-2</c:v>
                </c:pt>
                <c:pt idx="98">
                  <c:v>4.3783251927229358E-2</c:v>
                </c:pt>
                <c:pt idx="99">
                  <c:v>4.2504921217934151E-2</c:v>
                </c:pt>
                <c:pt idx="100">
                  <c:v>4.3448728344594408E-2</c:v>
                </c:pt>
                <c:pt idx="101">
                  <c:v>4.2583407301244144E-2</c:v>
                </c:pt>
                <c:pt idx="102">
                  <c:v>4.3466360814883871E-2</c:v>
                </c:pt>
                <c:pt idx="103">
                  <c:v>4.276424495404172E-2</c:v>
                </c:pt>
                <c:pt idx="104">
                  <c:v>4.3338635437670553E-2</c:v>
                </c:pt>
                <c:pt idx="105">
                  <c:v>4.2623953485265639E-2</c:v>
                </c:pt>
                <c:pt idx="106">
                  <c:v>4.3208165893490469E-2</c:v>
                </c:pt>
                <c:pt idx="107">
                  <c:v>4.3008970541414442E-2</c:v>
                </c:pt>
                <c:pt idx="108">
                  <c:v>4.3122888364670889E-2</c:v>
                </c:pt>
                <c:pt idx="109">
                  <c:v>4.3427664685121423E-2</c:v>
                </c:pt>
                <c:pt idx="110">
                  <c:v>4.3212911231948981E-2</c:v>
                </c:pt>
                <c:pt idx="111">
                  <c:v>4.2936879300544947E-2</c:v>
                </c:pt>
                <c:pt idx="112">
                  <c:v>4.3363116162231638E-2</c:v>
                </c:pt>
                <c:pt idx="113">
                  <c:v>4.325930409482287E-2</c:v>
                </c:pt>
                <c:pt idx="114">
                  <c:v>4.3299574092180604E-2</c:v>
                </c:pt>
                <c:pt idx="115">
                  <c:v>4.302003210327085E-2</c:v>
                </c:pt>
                <c:pt idx="116">
                  <c:v>4.3158185635785114E-2</c:v>
                </c:pt>
                <c:pt idx="117">
                  <c:v>3.8977251352814463E-2</c:v>
                </c:pt>
                <c:pt idx="118">
                  <c:v>3.8721923473561626E-2</c:v>
                </c:pt>
                <c:pt idx="119">
                  <c:v>3.8855730898082488E-2</c:v>
                </c:pt>
                <c:pt idx="120">
                  <c:v>3.9137505439803419E-2</c:v>
                </c:pt>
                <c:pt idx="121">
                  <c:v>3.933004799859631E-2</c:v>
                </c:pt>
                <c:pt idx="122">
                  <c:v>3.9033066929293543E-2</c:v>
                </c:pt>
                <c:pt idx="123">
                  <c:v>3.9389805207714831E-2</c:v>
                </c:pt>
                <c:pt idx="124">
                  <c:v>3.9489269604021965E-2</c:v>
                </c:pt>
                <c:pt idx="125">
                  <c:v>4.0322970908625161E-2</c:v>
                </c:pt>
                <c:pt idx="126">
                  <c:v>3.9981641769836013E-2</c:v>
                </c:pt>
                <c:pt idx="127">
                  <c:v>4.0031273386390127E-2</c:v>
                </c:pt>
                <c:pt idx="128">
                  <c:v>3.9478874541415715E-2</c:v>
                </c:pt>
                <c:pt idx="129">
                  <c:v>3.9804383284713044E-2</c:v>
                </c:pt>
                <c:pt idx="130">
                  <c:v>4.0175827553181637E-2</c:v>
                </c:pt>
                <c:pt idx="131">
                  <c:v>4.0851541995519013E-2</c:v>
                </c:pt>
                <c:pt idx="132">
                  <c:v>4.0324766115983304E-2</c:v>
                </c:pt>
                <c:pt idx="133">
                  <c:v>4.0446599303459549E-2</c:v>
                </c:pt>
                <c:pt idx="134">
                  <c:v>4.0016006807089409E-2</c:v>
                </c:pt>
                <c:pt idx="135">
                  <c:v>4.0758892876469867E-2</c:v>
                </c:pt>
                <c:pt idx="136">
                  <c:v>3.980481287646552E-2</c:v>
                </c:pt>
                <c:pt idx="137">
                  <c:v>4.1098700465444206E-2</c:v>
                </c:pt>
                <c:pt idx="138">
                  <c:v>4.1207235927231758E-2</c:v>
                </c:pt>
                <c:pt idx="139">
                  <c:v>4.1213254368718581E-2</c:v>
                </c:pt>
                <c:pt idx="140">
                  <c:v>4.1099927027225473E-2</c:v>
                </c:pt>
                <c:pt idx="141">
                  <c:v>4.1685868749905187E-2</c:v>
                </c:pt>
                <c:pt idx="142">
                  <c:v>4.1546256203773481E-2</c:v>
                </c:pt>
                <c:pt idx="143">
                  <c:v>4.1138753566526395E-2</c:v>
                </c:pt>
                <c:pt idx="144">
                  <c:v>4.1191035860554989E-2</c:v>
                </c:pt>
                <c:pt idx="145">
                  <c:v>4.109562786056041E-2</c:v>
                </c:pt>
                <c:pt idx="146">
                  <c:v>4.1340903147794261E-2</c:v>
                </c:pt>
                <c:pt idx="147">
                  <c:v>4.1808363079562413E-2</c:v>
                </c:pt>
                <c:pt idx="148">
                  <c:v>4.2376277649951388E-2</c:v>
                </c:pt>
                <c:pt idx="149">
                  <c:v>4.1304236749905202E-2</c:v>
                </c:pt>
                <c:pt idx="150">
                  <c:v>4.2172071759636477E-2</c:v>
                </c:pt>
                <c:pt idx="151">
                  <c:v>4.1332518206205503E-2</c:v>
                </c:pt>
                <c:pt idx="152">
                  <c:v>4.2257708532870329E-2</c:v>
                </c:pt>
                <c:pt idx="153">
                  <c:v>4.1541982095960044E-2</c:v>
                </c:pt>
                <c:pt idx="154">
                  <c:v>4.2305246095960106E-2</c:v>
                </c:pt>
                <c:pt idx="155">
                  <c:v>4.1957372465444238E-2</c:v>
                </c:pt>
                <c:pt idx="156">
                  <c:v>4.2276878100121137E-2</c:v>
                </c:pt>
                <c:pt idx="157">
                  <c:v>4.2504921217929717E-2</c:v>
                </c:pt>
                <c:pt idx="158">
                  <c:v>4.2467984882143241E-2</c:v>
                </c:pt>
                <c:pt idx="159">
                  <c:v>4.1863335338181512E-2</c:v>
                </c:pt>
                <c:pt idx="160">
                  <c:v>4.2161220393813176E-2</c:v>
                </c:pt>
                <c:pt idx="161">
                  <c:v>4.1889781677028691E-2</c:v>
                </c:pt>
                <c:pt idx="162">
                  <c:v>4.2281709263450214E-2</c:v>
                </c:pt>
                <c:pt idx="163">
                  <c:v>3.7633325471446988E-2</c:v>
                </c:pt>
                <c:pt idx="164">
                  <c:v>4.1311622212642299E-2</c:v>
                </c:pt>
                <c:pt idx="165">
                  <c:v>4.1790606632915756E-2</c:v>
                </c:pt>
                <c:pt idx="166">
                  <c:v>4.1984767726443696E-2</c:v>
                </c:pt>
                <c:pt idx="167">
                  <c:v>4.275654529021386E-2</c:v>
                </c:pt>
                <c:pt idx="168">
                  <c:v>4.2319469939383167E-2</c:v>
                </c:pt>
                <c:pt idx="169">
                  <c:v>4.2357145824964131E-2</c:v>
                </c:pt>
                <c:pt idx="170">
                  <c:v>4.2158279634235553E-2</c:v>
                </c:pt>
                <c:pt idx="171">
                  <c:v>4.2064134156200701E-2</c:v>
                </c:pt>
                <c:pt idx="172">
                  <c:v>4.2362770281846179E-2</c:v>
                </c:pt>
                <c:pt idx="173">
                  <c:v>4.217311760396205E-2</c:v>
                </c:pt>
                <c:pt idx="174">
                  <c:v>4.2201789403224201E-2</c:v>
                </c:pt>
                <c:pt idx="175">
                  <c:v>3.9088488853657351E-2</c:v>
                </c:pt>
                <c:pt idx="176">
                  <c:v>3.8049208965601045E-2</c:v>
                </c:pt>
                <c:pt idx="177">
                  <c:v>3.839877958030706E-2</c:v>
                </c:pt>
                <c:pt idx="178">
                  <c:v>3.8646243117980025E-2</c:v>
                </c:pt>
                <c:pt idx="179">
                  <c:v>3.8348984023990104E-2</c:v>
                </c:pt>
                <c:pt idx="180">
                  <c:v>3.8805659947910638E-2</c:v>
                </c:pt>
                <c:pt idx="181">
                  <c:v>3.8852767283950762E-2</c:v>
                </c:pt>
                <c:pt idx="182">
                  <c:v>3.91564891678223E-2</c:v>
                </c:pt>
                <c:pt idx="183">
                  <c:v>3.8995126622025852E-2</c:v>
                </c:pt>
                <c:pt idx="184">
                  <c:v>3.9109419990380666E-2</c:v>
                </c:pt>
                <c:pt idx="185">
                  <c:v>3.940197636467211E-2</c:v>
                </c:pt>
                <c:pt idx="186">
                  <c:v>3.930726246363267E-2</c:v>
                </c:pt>
                <c:pt idx="187">
                  <c:v>3.9998591239075607E-2</c:v>
                </c:pt>
                <c:pt idx="188">
                  <c:v>3.9338498964409933E-2</c:v>
                </c:pt>
                <c:pt idx="189">
                  <c:v>3.9620335437178224E-2</c:v>
                </c:pt>
                <c:pt idx="190">
                  <c:v>3.9436647559384384E-2</c:v>
                </c:pt>
                <c:pt idx="191">
                  <c:v>3.9669816481997883E-2</c:v>
                </c:pt>
                <c:pt idx="192">
                  <c:v>3.9566882539562337E-2</c:v>
                </c:pt>
                <c:pt idx="193">
                  <c:v>4.0177737176582379E-2</c:v>
                </c:pt>
                <c:pt idx="194">
                  <c:v>4.0400598730344128E-2</c:v>
                </c:pt>
                <c:pt idx="195">
                  <c:v>4.0256162960380093E-2</c:v>
                </c:pt>
                <c:pt idx="196">
                  <c:v>4.0442783770831901E-2</c:v>
                </c:pt>
                <c:pt idx="197">
                  <c:v>4.0986678193716951E-2</c:v>
                </c:pt>
                <c:pt idx="198">
                  <c:v>3.963649268762999E-2</c:v>
                </c:pt>
                <c:pt idx="199">
                  <c:v>4.0855478206205505E-2</c:v>
                </c:pt>
                <c:pt idx="200">
                  <c:v>4.0241255027225489E-2</c:v>
                </c:pt>
                <c:pt idx="201">
                  <c:v>4.054036453287032E-2</c:v>
                </c:pt>
                <c:pt idx="202">
                  <c:v>4.0231449654397164E-2</c:v>
                </c:pt>
                <c:pt idx="203">
                  <c:v>4.0491907900609893E-2</c:v>
                </c:pt>
                <c:pt idx="204">
                  <c:v>4.0731788749905198E-2</c:v>
                </c:pt>
                <c:pt idx="205">
                  <c:v>4.1191035860554989E-2</c:v>
                </c:pt>
                <c:pt idx="206">
                  <c:v>4.0187622206205489E-2</c:v>
                </c:pt>
                <c:pt idx="207">
                  <c:v>4.1064355900609882E-2</c:v>
                </c:pt>
                <c:pt idx="208">
                  <c:v>4.0622887027225475E-2</c:v>
                </c:pt>
                <c:pt idx="209">
                  <c:v>4.0869364253956438E-2</c:v>
                </c:pt>
                <c:pt idx="210">
                  <c:v>4.1788415582709688E-2</c:v>
                </c:pt>
                <c:pt idx="211">
                  <c:v>4.0876796687625096E-2</c:v>
                </c:pt>
                <c:pt idx="212">
                  <c:v>4.1206047770831949E-2</c:v>
                </c:pt>
                <c:pt idx="213">
                  <c:v>4.1011509961620896E-2</c:v>
                </c:pt>
                <c:pt idx="214">
                  <c:v>4.1760240859746368E-2</c:v>
                </c:pt>
                <c:pt idx="215">
                  <c:v>4.0660224510398774E-2</c:v>
                </c:pt>
                <c:pt idx="216">
                  <c:v>4.1343103301242114E-2</c:v>
                </c:pt>
                <c:pt idx="217">
                  <c:v>4.0657281172867293E-2</c:v>
                </c:pt>
                <c:pt idx="218">
                  <c:v>4.1660478115983307E-2</c:v>
                </c:pt>
                <c:pt idx="219">
                  <c:v>4.097696693446401E-2</c:v>
                </c:pt>
                <c:pt idx="220">
                  <c:v>4.1419102620447831E-2</c:v>
                </c:pt>
                <c:pt idx="221">
                  <c:v>4.0547134443741459E-2</c:v>
                </c:pt>
                <c:pt idx="222">
                  <c:v>4.1311622212642229E-2</c:v>
                </c:pt>
                <c:pt idx="223">
                  <c:v>4.1163421471446922E-2</c:v>
                </c:pt>
                <c:pt idx="224">
                  <c:v>4.1287287496091611E-2</c:v>
                </c:pt>
                <c:pt idx="225">
                  <c:v>3.7799725290699901E-2</c:v>
                </c:pt>
                <c:pt idx="226">
                  <c:v>4.0617858406160084E-2</c:v>
                </c:pt>
                <c:pt idx="227">
                  <c:v>4.0587722980204452E-2</c:v>
                </c:pt>
                <c:pt idx="228">
                  <c:v>4.1301929394002963E-2</c:v>
                </c:pt>
                <c:pt idx="229">
                  <c:v>4.1336389203428088E-2</c:v>
                </c:pt>
                <c:pt idx="230">
                  <c:v>4.0944641255473965E-2</c:v>
                </c:pt>
                <c:pt idx="231">
                  <c:v>4.0808253871307626E-2</c:v>
                </c:pt>
                <c:pt idx="232">
                  <c:v>4.0925494720080877E-2</c:v>
                </c:pt>
                <c:pt idx="233">
                  <c:v>3.9055078980637079E-2</c:v>
                </c:pt>
                <c:pt idx="234">
                  <c:v>3.9566362194322656E-2</c:v>
                </c:pt>
                <c:pt idx="235">
                  <c:v>3.964625634112838E-2</c:v>
                </c:pt>
                <c:pt idx="236">
                  <c:v>3.9918974853994926E-2</c:v>
                </c:pt>
                <c:pt idx="237">
                  <c:v>3.9577530486432033E-2</c:v>
                </c:pt>
                <c:pt idx="238">
                  <c:v>3.979957588069738E-2</c:v>
                </c:pt>
                <c:pt idx="239">
                  <c:v>3.9898701290698613E-2</c:v>
                </c:pt>
                <c:pt idx="240">
                  <c:v>4.0328698086983514E-2</c:v>
                </c:pt>
                <c:pt idx="241">
                  <c:v>3.9906222214739814E-2</c:v>
                </c:pt>
                <c:pt idx="242">
                  <c:v>4.0076607726443614E-2</c:v>
                </c:pt>
                <c:pt idx="243">
                  <c:v>3.9608928533980237E-2</c:v>
                </c:pt>
                <c:pt idx="244">
                  <c:v>3.9945350185171744E-2</c:v>
                </c:pt>
                <c:pt idx="245">
                  <c:v>4.012923761315277E-2</c:v>
                </c:pt>
                <c:pt idx="246">
                  <c:v>4.0033674595452623E-2</c:v>
                </c:pt>
                <c:pt idx="247">
                  <c:v>3.9620335437178168E-2</c:v>
                </c:pt>
                <c:pt idx="248">
                  <c:v>3.9755221531334539E-2</c:v>
                </c:pt>
                <c:pt idx="249">
                  <c:v>3.958520439381312E-2</c:v>
                </c:pt>
                <c:pt idx="250">
                  <c:v>4.0381889096617753E-2</c:v>
                </c:pt>
                <c:pt idx="251">
                  <c:v>3.9148719301242113E-2</c:v>
                </c:pt>
                <c:pt idx="252">
                  <c:v>4.0100846565637352E-2</c:v>
                </c:pt>
                <c:pt idx="253">
                  <c:v>4.0049947405458634E-2</c:v>
                </c:pt>
                <c:pt idx="254">
                  <c:v>3.9805505191673363E-2</c:v>
                </c:pt>
                <c:pt idx="255">
                  <c:v>3.9882734807408574E-2</c:v>
                </c:pt>
                <c:pt idx="256">
                  <c:v>4.0301678095960018E-2</c:v>
                </c:pt>
                <c:pt idx="257">
                  <c:v>4.0392324253951346E-2</c:v>
                </c:pt>
                <c:pt idx="258">
                  <c:v>3.9555558193716929E-2</c:v>
                </c:pt>
                <c:pt idx="259">
                  <c:v>3.9955031027225481E-2</c:v>
                </c:pt>
                <c:pt idx="260">
                  <c:v>3.9533652253951349E-2</c:v>
                </c:pt>
                <c:pt idx="261">
                  <c:v>3.9323716156844109E-2</c:v>
                </c:pt>
                <c:pt idx="262">
                  <c:v>3.9784847582709705E-2</c:v>
                </c:pt>
                <c:pt idx="263">
                  <c:v>4.0349548532870316E-2</c:v>
                </c:pt>
                <c:pt idx="264">
                  <c:v>3.9269334193716941E-2</c:v>
                </c:pt>
                <c:pt idx="265">
                  <c:v>4.0125721567764117E-2</c:v>
                </c:pt>
                <c:pt idx="266">
                  <c:v>3.9159452687629992E-2</c:v>
                </c:pt>
                <c:pt idx="267">
                  <c:v>3.9966931927231782E-2</c:v>
                </c:pt>
                <c:pt idx="268">
                  <c:v>3.9137649191673389E-2</c:v>
                </c:pt>
                <c:pt idx="269">
                  <c:v>3.9700862100121068E-2</c:v>
                </c:pt>
                <c:pt idx="270">
                  <c:v>3.9341675728394192E-2</c:v>
                </c:pt>
                <c:pt idx="271">
                  <c:v>3.9609492603980861E-2</c:v>
                </c:pt>
                <c:pt idx="272">
                  <c:v>3.9424802505314181E-2</c:v>
                </c:pt>
                <c:pt idx="273">
                  <c:v>3.878077175921564E-2</c:v>
                </c:pt>
                <c:pt idx="274">
                  <c:v>3.4661252533157764E-2</c:v>
                </c:pt>
                <c:pt idx="275">
                  <c:v>3.8061999253906416E-2</c:v>
                </c:pt>
                <c:pt idx="276">
                  <c:v>3.7975748314493366E-2</c:v>
                </c:pt>
                <c:pt idx="277">
                  <c:v>3.8602709613155733E-2</c:v>
                </c:pt>
                <c:pt idx="278">
                  <c:v>3.9048126159936677E-2</c:v>
                </c:pt>
                <c:pt idx="279">
                  <c:v>3.9081195804226226E-2</c:v>
                </c:pt>
                <c:pt idx="280">
                  <c:v>3.8996265022714298E-2</c:v>
                </c:pt>
                <c:pt idx="281">
                  <c:v>3.854239548054994E-2</c:v>
                </c:pt>
                <c:pt idx="282">
                  <c:v>3.8507630444057986E-2</c:v>
                </c:pt>
                <c:pt idx="283">
                  <c:v>3.8123367584941288E-2</c:v>
                </c:pt>
                <c:pt idx="284">
                  <c:v>3.8343624571423318E-2</c:v>
                </c:pt>
                <c:pt idx="285">
                  <c:v>3.8407566716956873E-2</c:v>
                </c:pt>
                <c:pt idx="286">
                  <c:v>3.8169022755343972E-2</c:v>
                </c:pt>
                <c:pt idx="287">
                  <c:v>3.8040395428732263E-2</c:v>
                </c:pt>
                <c:pt idx="288">
                  <c:v>3.7876588074984952E-2</c:v>
                </c:pt>
                <c:pt idx="289">
                  <c:v>3.7721453277193472E-2</c:v>
                </c:pt>
                <c:pt idx="290">
                  <c:v>3.6497311185841347E-2</c:v>
                </c:pt>
                <c:pt idx="291">
                  <c:v>3.6595120547586554E-2</c:v>
                </c:pt>
                <c:pt idx="292">
                  <c:v>3.6846600791544816E-2</c:v>
                </c:pt>
                <c:pt idx="293">
                  <c:v>3.6882538325864488E-2</c:v>
                </c:pt>
                <c:pt idx="294">
                  <c:v>3.7138231566487885E-2</c:v>
                </c:pt>
                <c:pt idx="295">
                  <c:v>3.694411274569679E-2</c:v>
                </c:pt>
                <c:pt idx="296">
                  <c:v>3.7263283519340405E-2</c:v>
                </c:pt>
                <c:pt idx="297">
                  <c:v>3.7519512736373745E-2</c:v>
                </c:pt>
                <c:pt idx="298">
                  <c:v>3.7713936466798548E-2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A-B84D-877E-036344A7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25151"/>
        <c:axId val="1683971199"/>
      </c:scatterChart>
      <c:valAx>
        <c:axId val="1683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71199"/>
        <c:crosses val="autoZero"/>
        <c:crossBetween val="midCat"/>
      </c:valAx>
      <c:valAx>
        <c:axId val="16839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2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28</xdr:row>
      <xdr:rowOff>177800</xdr:rowOff>
    </xdr:from>
    <xdr:to>
      <xdr:col>8</xdr:col>
      <xdr:colOff>203200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E060-515F-8A4D-8B17-A647A8F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38100</xdr:rowOff>
    </xdr:from>
    <xdr:to>
      <xdr:col>15</xdr:col>
      <xdr:colOff>787400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80CAD-094D-1C45-83DD-69578671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4</xdr:row>
      <xdr:rowOff>177800</xdr:rowOff>
    </xdr:from>
    <xdr:to>
      <xdr:col>14</xdr:col>
      <xdr:colOff>241300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1A472-D03A-3147-A867-DF87EEA7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4920-6695-874A-9C9A-0E3FF4A8D1DC}">
  <dimension ref="A1:I18"/>
  <sheetViews>
    <sheetView workbookViewId="0">
      <selection activeCell="I11" sqref="I1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0.99998125682299377</v>
      </c>
    </row>
    <row r="5" spans="1:9" x14ac:dyDescent="0.2">
      <c r="A5" s="1" t="s">
        <v>27</v>
      </c>
      <c r="B5" s="1">
        <v>0.9999625139972943</v>
      </c>
    </row>
    <row r="6" spans="1:9" x14ac:dyDescent="0.2">
      <c r="A6" s="1" t="s">
        <v>28</v>
      </c>
      <c r="B6" s="1">
        <v>0.99995314249661793</v>
      </c>
    </row>
    <row r="7" spans="1:9" x14ac:dyDescent="0.2">
      <c r="A7" s="1" t="s">
        <v>29</v>
      </c>
      <c r="B7" s="1">
        <v>2.507543406249352E-3</v>
      </c>
    </row>
    <row r="8" spans="1:9" ht="16" thickBot="1" x14ac:dyDescent="0.25">
      <c r="A8" s="2" t="s">
        <v>30</v>
      </c>
      <c r="B8" s="2">
        <v>6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0.67092117343759672</v>
      </c>
      <c r="D12" s="1">
        <v>0.67092117343759672</v>
      </c>
      <c r="E12" s="1">
        <v>106702.49605917702</v>
      </c>
      <c r="F12" s="1">
        <v>5.2695673412910697E-10</v>
      </c>
    </row>
    <row r="13" spans="1:9" x14ac:dyDescent="0.2">
      <c r="A13" s="1" t="s">
        <v>33</v>
      </c>
      <c r="B13" s="1">
        <v>4</v>
      </c>
      <c r="C13" s="1">
        <v>2.5151095736898413E-5</v>
      </c>
      <c r="D13" s="1">
        <v>6.2877739342246033E-6</v>
      </c>
      <c r="E13" s="1"/>
      <c r="F13" s="1"/>
    </row>
    <row r="14" spans="1:9" ht="16" thickBot="1" x14ac:dyDescent="0.25">
      <c r="A14" s="2" t="s">
        <v>34</v>
      </c>
      <c r="B14" s="2">
        <v>5</v>
      </c>
      <c r="C14" s="2">
        <v>0.67094632453333358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1.2526405772414484E-3</v>
      </c>
      <c r="C17" s="1">
        <v>1.5130852772475122E-3</v>
      </c>
      <c r="D17" s="1">
        <v>0.82787176379123539</v>
      </c>
      <c r="E17" s="1">
        <v>0.45427662408327907</v>
      </c>
      <c r="F17" s="1">
        <v>-2.9483576345192535E-3</v>
      </c>
      <c r="G17" s="1">
        <v>5.4536387890021503E-3</v>
      </c>
      <c r="H17" s="1">
        <v>-2.9483576345192535E-3</v>
      </c>
      <c r="I17" s="1">
        <v>5.4536387890021503E-3</v>
      </c>
    </row>
    <row r="18" spans="1:9" ht="16" thickBot="1" x14ac:dyDescent="0.25">
      <c r="A18" s="2" t="s">
        <v>48</v>
      </c>
      <c r="B18" s="2">
        <v>5.9633100943106161</v>
      </c>
      <c r="C18" s="2">
        <v>1.8255767832469766E-2</v>
      </c>
      <c r="D18" s="2">
        <v>326.65348009653445</v>
      </c>
      <c r="E18" s="2">
        <v>5.2695673412910511E-10</v>
      </c>
      <c r="F18" s="2">
        <v>5.9126239570705277</v>
      </c>
      <c r="G18" s="2">
        <v>6.0139962315507045</v>
      </c>
      <c r="H18" s="2">
        <v>5.9126239570705277</v>
      </c>
      <c r="I18" s="2">
        <v>6.0139962315507045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opLeftCell="A14" workbookViewId="0">
      <selection activeCell="L4" sqref="L4:L303"/>
    </sheetView>
  </sheetViews>
  <sheetFormatPr baseColWidth="10" defaultColWidth="8.83203125" defaultRowHeight="15" x14ac:dyDescent="0.2"/>
  <cols>
    <col min="1" max="1" width="16.1640625" customWidth="1"/>
    <col min="2" max="2" width="16.5" bestFit="1" customWidth="1"/>
    <col min="3" max="3" width="13.33203125" bestFit="1" customWidth="1"/>
    <col min="10" max="10" width="16.6640625" bestFit="1" customWidth="1"/>
    <col min="12" max="12" width="16.6640625" bestFit="1" customWidth="1"/>
  </cols>
  <sheetData>
    <row r="1" spans="1:12" x14ac:dyDescent="0.2">
      <c r="A1" t="s">
        <v>0</v>
      </c>
      <c r="B1" t="s">
        <v>4</v>
      </c>
      <c r="D1" t="s">
        <v>3</v>
      </c>
      <c r="E1" t="s">
        <v>2</v>
      </c>
      <c r="G1" t="s">
        <v>10</v>
      </c>
      <c r="J1" t="s">
        <v>20</v>
      </c>
      <c r="L1" t="s">
        <v>21</v>
      </c>
    </row>
    <row r="2" spans="1:12" x14ac:dyDescent="0.2">
      <c r="A2" t="s">
        <v>1</v>
      </c>
      <c r="B2">
        <v>0.2</v>
      </c>
      <c r="G2">
        <v>157.1</v>
      </c>
      <c r="H2" t="s">
        <v>11</v>
      </c>
      <c r="J2" t="s">
        <v>18</v>
      </c>
      <c r="L2" t="s">
        <v>18</v>
      </c>
    </row>
    <row r="3" spans="1:12" x14ac:dyDescent="0.2">
      <c r="J3" t="s">
        <v>19</v>
      </c>
      <c r="L3" t="s">
        <v>19</v>
      </c>
    </row>
    <row r="4" spans="1:12" x14ac:dyDescent="0.2">
      <c r="A4" t="s">
        <v>5</v>
      </c>
      <c r="B4">
        <v>99.2</v>
      </c>
      <c r="C4">
        <v>0.2</v>
      </c>
      <c r="G4" t="s">
        <v>15</v>
      </c>
      <c r="H4" t="s">
        <v>16</v>
      </c>
      <c r="J4">
        <v>1.08741</v>
      </c>
      <c r="L4">
        <v>0.64761999999999997</v>
      </c>
    </row>
    <row r="5" spans="1:12" x14ac:dyDescent="0.2">
      <c r="A5" t="s">
        <v>6</v>
      </c>
      <c r="B5" t="s">
        <v>7</v>
      </c>
      <c r="J5">
        <v>1.1141300000000001</v>
      </c>
      <c r="L5">
        <v>0.67532999999999999</v>
      </c>
    </row>
    <row r="6" spans="1:12" x14ac:dyDescent="0.2">
      <c r="A6" t="s">
        <v>8</v>
      </c>
      <c r="J6">
        <v>1.1332</v>
      </c>
      <c r="L6">
        <v>0.69467999999999996</v>
      </c>
    </row>
    <row r="7" spans="1:12" x14ac:dyDescent="0.2">
      <c r="J7">
        <v>1.14856</v>
      </c>
      <c r="L7">
        <v>0.71011999999999997</v>
      </c>
    </row>
    <row r="8" spans="1:12" x14ac:dyDescent="0.2">
      <c r="A8" t="s">
        <v>9</v>
      </c>
      <c r="B8" t="s">
        <v>12</v>
      </c>
      <c r="C8" t="s">
        <v>13</v>
      </c>
      <c r="J8">
        <v>1.1617200000000001</v>
      </c>
      <c r="L8">
        <v>0.72335000000000005</v>
      </c>
    </row>
    <row r="9" spans="1:12" x14ac:dyDescent="0.2">
      <c r="A9">
        <v>3.4</v>
      </c>
      <c r="B9">
        <v>157.69999999999999</v>
      </c>
      <c r="C9" t="s">
        <v>14</v>
      </c>
      <c r="J9">
        <v>1.1734899999999999</v>
      </c>
      <c r="L9">
        <v>0.73524</v>
      </c>
    </row>
    <row r="10" spans="1:12" x14ac:dyDescent="0.2">
      <c r="A10">
        <v>5.0999999999999996</v>
      </c>
      <c r="B10">
        <v>157.9</v>
      </c>
      <c r="C10" t="s">
        <v>14</v>
      </c>
      <c r="J10">
        <v>1.18455</v>
      </c>
      <c r="L10">
        <v>0.74639</v>
      </c>
    </row>
    <row r="11" spans="1:12" x14ac:dyDescent="0.2">
      <c r="A11">
        <v>19.899999999999999</v>
      </c>
      <c r="B11">
        <v>160.30000000000001</v>
      </c>
      <c r="C11" t="s">
        <v>11</v>
      </c>
      <c r="J11">
        <v>1.19485</v>
      </c>
      <c r="L11">
        <v>0.75675999999999999</v>
      </c>
    </row>
    <row r="12" spans="1:12" x14ac:dyDescent="0.2">
      <c r="A12">
        <v>34.6</v>
      </c>
      <c r="B12">
        <v>162.75</v>
      </c>
      <c r="C12" t="s">
        <v>14</v>
      </c>
      <c r="J12">
        <v>1.20459</v>
      </c>
      <c r="L12">
        <v>0.76651000000000002</v>
      </c>
    </row>
    <row r="13" spans="1:12" x14ac:dyDescent="0.2">
      <c r="A13">
        <v>60.4</v>
      </c>
      <c r="B13">
        <v>167.02</v>
      </c>
      <c r="C13" t="s">
        <v>14</v>
      </c>
      <c r="J13">
        <v>1.2136800000000001</v>
      </c>
      <c r="L13">
        <v>0.77561999999999998</v>
      </c>
    </row>
    <row r="14" spans="1:12" x14ac:dyDescent="0.2">
      <c r="A14">
        <v>100.2</v>
      </c>
      <c r="B14">
        <v>173.55</v>
      </c>
      <c r="C14" t="s">
        <v>11</v>
      </c>
      <c r="J14">
        <v>1.2224200000000001</v>
      </c>
      <c r="L14">
        <v>0.78437999999999997</v>
      </c>
    </row>
    <row r="15" spans="1:12" x14ac:dyDescent="0.2">
      <c r="J15">
        <v>1.2308300000000001</v>
      </c>
      <c r="L15">
        <v>0.79283999999999999</v>
      </c>
    </row>
    <row r="16" spans="1:12" x14ac:dyDescent="0.2">
      <c r="J16">
        <v>1.23909</v>
      </c>
      <c r="L16">
        <v>0.80113999999999996</v>
      </c>
    </row>
    <row r="17" spans="1:12" x14ac:dyDescent="0.2">
      <c r="J17">
        <v>1.24708</v>
      </c>
      <c r="L17">
        <v>0.80915999999999999</v>
      </c>
    </row>
    <row r="18" spans="1:12" x14ac:dyDescent="0.2">
      <c r="J18">
        <v>1.25485</v>
      </c>
      <c r="L18">
        <v>0.81696000000000002</v>
      </c>
    </row>
    <row r="19" spans="1:12" x14ac:dyDescent="0.2">
      <c r="A19" t="s">
        <v>17</v>
      </c>
      <c r="J19">
        <v>1.2623800000000001</v>
      </c>
      <c r="L19">
        <v>0.82452000000000003</v>
      </c>
    </row>
    <row r="20" spans="1:12" x14ac:dyDescent="0.2">
      <c r="J20">
        <v>1.26976</v>
      </c>
      <c r="L20">
        <v>0.83192999999999995</v>
      </c>
    </row>
    <row r="21" spans="1:12" x14ac:dyDescent="0.2">
      <c r="J21">
        <v>1.2769999999999999</v>
      </c>
      <c r="L21">
        <v>0.83918999999999999</v>
      </c>
    </row>
    <row r="22" spans="1:12" x14ac:dyDescent="0.2">
      <c r="A22" t="s">
        <v>9</v>
      </c>
      <c r="B22" t="s">
        <v>22</v>
      </c>
      <c r="C22" t="s">
        <v>23</v>
      </c>
      <c r="J22">
        <v>1.28416</v>
      </c>
      <c r="L22">
        <v>0.84636999999999996</v>
      </c>
    </row>
    <row r="23" spans="1:12" x14ac:dyDescent="0.2">
      <c r="A23">
        <v>3.4</v>
      </c>
      <c r="B23">
        <f>(B9-G2)/100</f>
        <v>5.9999999999999429E-3</v>
      </c>
      <c r="C23">
        <f>A23/1000*9.8</f>
        <v>3.3320000000000002E-2</v>
      </c>
      <c r="J23">
        <v>1.29115</v>
      </c>
      <c r="L23">
        <v>0.85336000000000001</v>
      </c>
    </row>
    <row r="24" spans="1:12" x14ac:dyDescent="0.2">
      <c r="A24">
        <v>5.0999999999999996</v>
      </c>
      <c r="B24">
        <f>(B10-G2)/100</f>
        <v>8.0000000000001129E-3</v>
      </c>
      <c r="C24">
        <f t="shared" ref="C24:C28" si="0">A24/1000*9.8</f>
        <v>4.9979999999999997E-2</v>
      </c>
      <c r="J24">
        <v>1.2981499999999999</v>
      </c>
      <c r="L24">
        <v>0.86040000000000005</v>
      </c>
    </row>
    <row r="25" spans="1:12" x14ac:dyDescent="0.2">
      <c r="A25">
        <v>19.899999999999999</v>
      </c>
      <c r="B25">
        <f>(B11-G2)/100</f>
        <v>3.2000000000000167E-2</v>
      </c>
      <c r="C25">
        <f t="shared" si="0"/>
        <v>0.19502</v>
      </c>
      <c r="J25">
        <v>1.3049900000000001</v>
      </c>
      <c r="L25">
        <v>0.86724999999999997</v>
      </c>
    </row>
    <row r="26" spans="1:12" x14ac:dyDescent="0.2">
      <c r="A26">
        <v>34.6</v>
      </c>
      <c r="B26">
        <f>(B12-G2)/100</f>
        <v>5.6500000000000057E-2</v>
      </c>
      <c r="C26">
        <f t="shared" si="0"/>
        <v>0.33907999999999999</v>
      </c>
      <c r="J26">
        <v>1.3117300000000001</v>
      </c>
      <c r="L26">
        <v>0.87402999999999997</v>
      </c>
    </row>
    <row r="27" spans="1:12" x14ac:dyDescent="0.2">
      <c r="A27">
        <v>60.4</v>
      </c>
      <c r="B27">
        <f>(B13-G2)/100</f>
        <v>9.9200000000000163E-2</v>
      </c>
      <c r="C27">
        <f t="shared" si="0"/>
        <v>0.59192</v>
      </c>
      <c r="J27">
        <v>1.3184499999999999</v>
      </c>
      <c r="L27">
        <v>0.88075000000000003</v>
      </c>
    </row>
    <row r="28" spans="1:12" x14ac:dyDescent="0.2">
      <c r="A28">
        <v>100.2</v>
      </c>
      <c r="B28">
        <f>(B14-G2)/100</f>
        <v>0.16450000000000017</v>
      </c>
      <c r="C28">
        <f t="shared" si="0"/>
        <v>0.98196000000000006</v>
      </c>
      <c r="J28">
        <v>1.3250900000000001</v>
      </c>
      <c r="L28">
        <v>0.88744000000000001</v>
      </c>
    </row>
    <row r="29" spans="1:12" x14ac:dyDescent="0.2">
      <c r="J29">
        <v>1.3316699999999999</v>
      </c>
      <c r="L29">
        <v>0.89403999999999995</v>
      </c>
    </row>
    <row r="30" spans="1:12" x14ac:dyDescent="0.2">
      <c r="J30">
        <v>1.3382099999999999</v>
      </c>
      <c r="L30">
        <v>0.90059999999999996</v>
      </c>
    </row>
    <row r="31" spans="1:12" x14ac:dyDescent="0.2">
      <c r="J31">
        <v>1.34476</v>
      </c>
      <c r="L31">
        <v>0.90717999999999999</v>
      </c>
    </row>
    <row r="32" spans="1:12" x14ac:dyDescent="0.2">
      <c r="J32">
        <v>1.35128</v>
      </c>
      <c r="L32">
        <v>0.91371000000000002</v>
      </c>
    </row>
    <row r="33" spans="10:12" x14ac:dyDescent="0.2">
      <c r="J33">
        <v>1.35781</v>
      </c>
      <c r="L33">
        <v>0.92025999999999997</v>
      </c>
    </row>
    <row r="34" spans="10:12" x14ac:dyDescent="0.2">
      <c r="J34">
        <v>1.36435</v>
      </c>
      <c r="L34">
        <v>0.92681999999999998</v>
      </c>
    </row>
    <row r="35" spans="10:12" x14ac:dyDescent="0.2">
      <c r="J35">
        <v>1.3708899999999999</v>
      </c>
      <c r="L35">
        <v>0.93337000000000003</v>
      </c>
    </row>
    <row r="36" spans="10:12" x14ac:dyDescent="0.2">
      <c r="J36">
        <v>1.37737</v>
      </c>
      <c r="L36">
        <v>0.93986999999999998</v>
      </c>
    </row>
    <row r="37" spans="10:12" x14ac:dyDescent="0.2">
      <c r="J37">
        <v>1.3839399999999999</v>
      </c>
      <c r="L37">
        <v>0.94647999999999999</v>
      </c>
    </row>
    <row r="38" spans="10:12" x14ac:dyDescent="0.2">
      <c r="J38">
        <v>1.39045</v>
      </c>
      <c r="L38">
        <v>0.95301000000000002</v>
      </c>
    </row>
    <row r="39" spans="10:12" x14ac:dyDescent="0.2">
      <c r="J39">
        <v>1.3970499999999999</v>
      </c>
      <c r="L39">
        <v>0.95965999999999996</v>
      </c>
    </row>
    <row r="40" spans="10:12" x14ac:dyDescent="0.2">
      <c r="J40">
        <v>1.4036299999999999</v>
      </c>
      <c r="L40">
        <v>0.96626000000000001</v>
      </c>
    </row>
    <row r="41" spans="10:12" x14ac:dyDescent="0.2">
      <c r="J41">
        <v>1.4103399999999999</v>
      </c>
      <c r="L41">
        <v>0.97299999999999998</v>
      </c>
    </row>
    <row r="42" spans="10:12" x14ac:dyDescent="0.2">
      <c r="J42">
        <v>1.41706</v>
      </c>
      <c r="L42">
        <v>0.97975000000000001</v>
      </c>
    </row>
    <row r="43" spans="10:12" x14ac:dyDescent="0.2">
      <c r="J43">
        <v>1.4238999999999999</v>
      </c>
      <c r="L43">
        <v>0.98660000000000003</v>
      </c>
    </row>
    <row r="44" spans="10:12" x14ac:dyDescent="0.2">
      <c r="J44">
        <v>1.4307700000000001</v>
      </c>
      <c r="L44">
        <v>0.99351999999999996</v>
      </c>
    </row>
    <row r="45" spans="10:12" x14ac:dyDescent="0.2">
      <c r="J45">
        <v>1.43774</v>
      </c>
      <c r="L45">
        <v>1.0005200000000001</v>
      </c>
    </row>
    <row r="46" spans="10:12" x14ac:dyDescent="0.2">
      <c r="J46">
        <v>1.44478</v>
      </c>
      <c r="L46">
        <v>1.0076099999999999</v>
      </c>
    </row>
    <row r="47" spans="10:12" x14ac:dyDescent="0.2">
      <c r="J47">
        <v>1.4519899999999999</v>
      </c>
      <c r="L47">
        <v>1.0148699999999999</v>
      </c>
    </row>
    <row r="48" spans="10:12" x14ac:dyDescent="0.2">
      <c r="J48">
        <v>1.4593100000000001</v>
      </c>
      <c r="L48">
        <v>1.02223</v>
      </c>
    </row>
    <row r="49" spans="10:12" x14ac:dyDescent="0.2">
      <c r="J49">
        <v>1.4668399999999999</v>
      </c>
      <c r="L49">
        <v>1.02982</v>
      </c>
    </row>
    <row r="50" spans="10:12" x14ac:dyDescent="0.2">
      <c r="J50">
        <v>1.4745200000000001</v>
      </c>
      <c r="L50">
        <v>1.0375399999999999</v>
      </c>
    </row>
    <row r="51" spans="10:12" x14ac:dyDescent="0.2">
      <c r="J51">
        <v>1.48237</v>
      </c>
      <c r="L51">
        <v>1.0454399999999999</v>
      </c>
    </row>
    <row r="52" spans="10:12" x14ac:dyDescent="0.2">
      <c r="J52">
        <v>1.4904500000000001</v>
      </c>
      <c r="L52">
        <v>1.0536000000000001</v>
      </c>
    </row>
    <row r="53" spans="10:12" x14ac:dyDescent="0.2">
      <c r="J53">
        <v>1.4987999999999999</v>
      </c>
      <c r="L53">
        <v>1.0620099999999999</v>
      </c>
    </row>
    <row r="54" spans="10:12" x14ac:dyDescent="0.2">
      <c r="J54">
        <v>1.5074700000000001</v>
      </c>
      <c r="L54">
        <v>1.0707500000000001</v>
      </c>
    </row>
    <row r="55" spans="10:12" x14ac:dyDescent="0.2">
      <c r="J55">
        <v>1.5164899999999999</v>
      </c>
      <c r="L55">
        <v>1.07982</v>
      </c>
    </row>
    <row r="56" spans="10:12" x14ac:dyDescent="0.2">
      <c r="J56">
        <v>1.52597</v>
      </c>
      <c r="L56">
        <v>1.0893999999999999</v>
      </c>
    </row>
    <row r="57" spans="10:12" x14ac:dyDescent="0.2">
      <c r="J57">
        <v>1.53596</v>
      </c>
      <c r="L57">
        <v>1.0995600000000001</v>
      </c>
    </row>
    <row r="58" spans="10:12" x14ac:dyDescent="0.2">
      <c r="J58">
        <v>1.5466800000000001</v>
      </c>
      <c r="L58">
        <v>1.11178</v>
      </c>
    </row>
    <row r="59" spans="10:12" x14ac:dyDescent="0.2">
      <c r="J59">
        <v>1.5583400000000001</v>
      </c>
      <c r="L59">
        <v>1.1238999999999999</v>
      </c>
    </row>
    <row r="60" spans="10:12" x14ac:dyDescent="0.2">
      <c r="J60">
        <v>1.5710299999999999</v>
      </c>
      <c r="L60">
        <v>1.1370100000000001</v>
      </c>
    </row>
    <row r="61" spans="10:12" x14ac:dyDescent="0.2">
      <c r="J61">
        <v>1.5855999999999999</v>
      </c>
      <c r="L61">
        <v>1.15205</v>
      </c>
    </row>
    <row r="62" spans="10:12" x14ac:dyDescent="0.2">
      <c r="J62">
        <v>1.60307</v>
      </c>
      <c r="L62">
        <v>1.1706799999999999</v>
      </c>
    </row>
    <row r="63" spans="10:12" x14ac:dyDescent="0.2">
      <c r="J63">
        <v>1.6269800000000001</v>
      </c>
      <c r="L63">
        <v>1.1983299999999999</v>
      </c>
    </row>
    <row r="64" spans="10:12" x14ac:dyDescent="0.2">
      <c r="L64">
        <v>1.28207</v>
      </c>
    </row>
    <row r="65" spans="12:12" x14ac:dyDescent="0.2">
      <c r="L65">
        <v>1.30369</v>
      </c>
    </row>
    <row r="66" spans="12:12" x14ac:dyDescent="0.2">
      <c r="L66">
        <v>1.3203199999999999</v>
      </c>
    </row>
    <row r="67" spans="12:12" x14ac:dyDescent="0.2">
      <c r="L67">
        <v>1.33429</v>
      </c>
    </row>
    <row r="68" spans="12:12" x14ac:dyDescent="0.2">
      <c r="L68">
        <v>1.34687</v>
      </c>
    </row>
    <row r="69" spans="12:12" x14ac:dyDescent="0.2">
      <c r="L69">
        <v>1.3582399999999999</v>
      </c>
    </row>
    <row r="70" spans="12:12" x14ac:dyDescent="0.2">
      <c r="L70">
        <v>1.3688899999999999</v>
      </c>
    </row>
    <row r="71" spans="12:12" x14ac:dyDescent="0.2">
      <c r="L71">
        <v>1.3788499999999999</v>
      </c>
    </row>
    <row r="72" spans="12:12" x14ac:dyDescent="0.2">
      <c r="L72">
        <v>1.38828</v>
      </c>
    </row>
    <row r="73" spans="12:12" x14ac:dyDescent="0.2">
      <c r="L73">
        <v>1.3972500000000001</v>
      </c>
    </row>
    <row r="74" spans="12:12" x14ac:dyDescent="0.2">
      <c r="L74">
        <v>1.4058600000000001</v>
      </c>
    </row>
    <row r="75" spans="12:12" x14ac:dyDescent="0.2">
      <c r="L75">
        <v>1.4142399999999999</v>
      </c>
    </row>
    <row r="76" spans="12:12" x14ac:dyDescent="0.2">
      <c r="L76">
        <v>1.4222900000000001</v>
      </c>
    </row>
    <row r="77" spans="12:12" x14ac:dyDescent="0.2">
      <c r="L77">
        <v>1.4302299999999999</v>
      </c>
    </row>
    <row r="78" spans="12:12" x14ac:dyDescent="0.2">
      <c r="L78">
        <v>1.4378899999999999</v>
      </c>
    </row>
    <row r="79" spans="12:12" x14ac:dyDescent="0.2">
      <c r="L79">
        <v>1.4454400000000001</v>
      </c>
    </row>
    <row r="80" spans="12:12" x14ac:dyDescent="0.2">
      <c r="L80">
        <v>1.45282</v>
      </c>
    </row>
    <row r="81" spans="12:12" x14ac:dyDescent="0.2">
      <c r="L81">
        <v>1.46007</v>
      </c>
    </row>
    <row r="82" spans="12:12" x14ac:dyDescent="0.2">
      <c r="L82">
        <v>1.4672099999999999</v>
      </c>
    </row>
    <row r="83" spans="12:12" x14ac:dyDescent="0.2">
      <c r="L83">
        <v>1.4742200000000001</v>
      </c>
    </row>
    <row r="84" spans="12:12" x14ac:dyDescent="0.2">
      <c r="L84">
        <v>1.48116</v>
      </c>
    </row>
    <row r="85" spans="12:12" x14ac:dyDescent="0.2">
      <c r="L85">
        <v>1.4880199999999999</v>
      </c>
    </row>
    <row r="86" spans="12:12" x14ac:dyDescent="0.2">
      <c r="L86">
        <v>1.4947699999999999</v>
      </c>
    </row>
    <row r="87" spans="12:12" x14ac:dyDescent="0.2">
      <c r="L87">
        <v>1.5015700000000001</v>
      </c>
    </row>
    <row r="88" spans="12:12" x14ac:dyDescent="0.2">
      <c r="L88">
        <v>1.5082500000000001</v>
      </c>
    </row>
    <row r="89" spans="12:12" x14ac:dyDescent="0.2">
      <c r="L89">
        <v>1.51495</v>
      </c>
    </row>
    <row r="90" spans="12:12" x14ac:dyDescent="0.2">
      <c r="L90">
        <v>1.5216000000000001</v>
      </c>
    </row>
    <row r="91" spans="12:12" x14ac:dyDescent="0.2">
      <c r="L91">
        <v>1.52824</v>
      </c>
    </row>
    <row r="92" spans="12:12" x14ac:dyDescent="0.2">
      <c r="L92">
        <v>1.5348599999999999</v>
      </c>
    </row>
    <row r="93" spans="12:12" x14ac:dyDescent="0.2">
      <c r="L93">
        <v>1.5414699999999999</v>
      </c>
    </row>
    <row r="94" spans="12:12" x14ac:dyDescent="0.2">
      <c r="L94">
        <v>1.5480400000000001</v>
      </c>
    </row>
    <row r="95" spans="12:12" x14ac:dyDescent="0.2">
      <c r="L95">
        <v>1.5547</v>
      </c>
    </row>
    <row r="96" spans="12:12" x14ac:dyDescent="0.2">
      <c r="L96">
        <v>1.56132</v>
      </c>
    </row>
    <row r="97" spans="12:12" x14ac:dyDescent="0.2">
      <c r="L97">
        <v>1.56802</v>
      </c>
    </row>
    <row r="98" spans="12:12" x14ac:dyDescent="0.2">
      <c r="L98">
        <v>1.57473</v>
      </c>
    </row>
    <row r="99" spans="12:12" x14ac:dyDescent="0.2">
      <c r="L99">
        <v>1.58142</v>
      </c>
    </row>
    <row r="100" spans="12:12" x14ac:dyDescent="0.2">
      <c r="L100">
        <v>1.5882400000000001</v>
      </c>
    </row>
    <row r="101" spans="12:12" x14ac:dyDescent="0.2">
      <c r="L101">
        <v>1.5950800000000001</v>
      </c>
    </row>
    <row r="102" spans="12:12" x14ac:dyDescent="0.2">
      <c r="L102">
        <v>1.6020300000000001</v>
      </c>
    </row>
    <row r="103" spans="12:12" x14ac:dyDescent="0.2">
      <c r="L103">
        <v>1.6089800000000001</v>
      </c>
    </row>
    <row r="104" spans="12:12" x14ac:dyDescent="0.2">
      <c r="L104">
        <v>1.61615</v>
      </c>
    </row>
    <row r="105" spans="12:12" x14ac:dyDescent="0.2">
      <c r="L105">
        <v>1.62334</v>
      </c>
    </row>
    <row r="106" spans="12:12" x14ac:dyDescent="0.2">
      <c r="L106">
        <v>1.6307499999999999</v>
      </c>
    </row>
    <row r="107" spans="12:12" x14ac:dyDescent="0.2">
      <c r="L107">
        <v>1.6382099999999999</v>
      </c>
    </row>
    <row r="108" spans="12:12" x14ac:dyDescent="0.2">
      <c r="L108">
        <v>1.64592</v>
      </c>
    </row>
    <row r="109" spans="12:12" x14ac:dyDescent="0.2">
      <c r="L109">
        <v>1.6537500000000001</v>
      </c>
    </row>
    <row r="110" spans="12:12" x14ac:dyDescent="0.2">
      <c r="L110">
        <v>1.6618999999999999</v>
      </c>
    </row>
    <row r="111" spans="12:12" x14ac:dyDescent="0.2">
      <c r="L111">
        <v>1.67022</v>
      </c>
    </row>
    <row r="112" spans="12:12" x14ac:dyDescent="0.2">
      <c r="L112">
        <v>1.6788700000000001</v>
      </c>
    </row>
    <row r="113" spans="12:12" x14ac:dyDescent="0.2">
      <c r="L113">
        <v>1.6878500000000001</v>
      </c>
    </row>
    <row r="114" spans="12:12" x14ac:dyDescent="0.2">
      <c r="L114">
        <v>1.6971799999999999</v>
      </c>
    </row>
    <row r="115" spans="12:12" x14ac:dyDescent="0.2">
      <c r="L115">
        <v>1.70706</v>
      </c>
    </row>
    <row r="116" spans="12:12" x14ac:dyDescent="0.2">
      <c r="L116">
        <v>1.7176499999999999</v>
      </c>
    </row>
    <row r="117" spans="12:12" x14ac:dyDescent="0.2">
      <c r="L117">
        <v>1.72889</v>
      </c>
    </row>
    <row r="118" spans="12:12" x14ac:dyDescent="0.2">
      <c r="L118">
        <v>1.74122</v>
      </c>
    </row>
    <row r="119" spans="12:12" x14ac:dyDescent="0.2">
      <c r="L119">
        <v>1.7549999999999999</v>
      </c>
    </row>
    <row r="120" spans="12:12" x14ac:dyDescent="0.2">
      <c r="L120">
        <v>1.7713699999999999</v>
      </c>
    </row>
    <row r="121" spans="12:12" x14ac:dyDescent="0.2">
      <c r="L121">
        <v>1.7919099999999999</v>
      </c>
    </row>
    <row r="122" spans="12:12" x14ac:dyDescent="0.2">
      <c r="L122">
        <v>1.88192</v>
      </c>
    </row>
    <row r="123" spans="12:12" x14ac:dyDescent="0.2">
      <c r="L123">
        <v>1.9084399999999999</v>
      </c>
    </row>
    <row r="124" spans="12:12" x14ac:dyDescent="0.2">
      <c r="L124">
        <v>1.9270799999999999</v>
      </c>
    </row>
    <row r="125" spans="12:12" x14ac:dyDescent="0.2">
      <c r="L125">
        <v>1.9422200000000001</v>
      </c>
    </row>
    <row r="126" spans="12:12" x14ac:dyDescent="0.2">
      <c r="L126">
        <v>1.9554100000000001</v>
      </c>
    </row>
    <row r="127" spans="12:12" x14ac:dyDescent="0.2">
      <c r="L127">
        <v>1.9675199999999999</v>
      </c>
    </row>
    <row r="128" spans="12:12" x14ac:dyDescent="0.2">
      <c r="L128">
        <v>1.9785699999999999</v>
      </c>
    </row>
    <row r="129" spans="12:12" x14ac:dyDescent="0.2">
      <c r="L129">
        <v>1.9888999999999999</v>
      </c>
    </row>
    <row r="130" spans="12:12" x14ac:dyDescent="0.2">
      <c r="L130">
        <v>1.99848</v>
      </c>
    </row>
    <row r="131" spans="12:12" x14ac:dyDescent="0.2">
      <c r="L131">
        <v>2.0077099999999999</v>
      </c>
    </row>
    <row r="132" spans="12:12" x14ac:dyDescent="0.2">
      <c r="L132">
        <v>2.0165700000000002</v>
      </c>
    </row>
    <row r="133" spans="12:12" x14ac:dyDescent="0.2">
      <c r="L133">
        <v>2.02522</v>
      </c>
    </row>
    <row r="134" spans="12:12" x14ac:dyDescent="0.2">
      <c r="L134">
        <v>2.03355</v>
      </c>
    </row>
    <row r="135" spans="12:12" x14ac:dyDescent="0.2">
      <c r="L135">
        <v>2.0415999999999999</v>
      </c>
    </row>
    <row r="136" spans="12:12" x14ac:dyDescent="0.2">
      <c r="L136">
        <v>2.0493700000000001</v>
      </c>
    </row>
    <row r="137" spans="12:12" x14ac:dyDescent="0.2">
      <c r="L137">
        <v>2.0570400000000002</v>
      </c>
    </row>
    <row r="138" spans="12:12" x14ac:dyDescent="0.2">
      <c r="L138">
        <v>2.0645500000000001</v>
      </c>
    </row>
    <row r="139" spans="12:12" x14ac:dyDescent="0.2">
      <c r="L139">
        <v>2.0719799999999999</v>
      </c>
    </row>
    <row r="140" spans="12:12" x14ac:dyDescent="0.2">
      <c r="L140">
        <v>2.0792199999999998</v>
      </c>
    </row>
    <row r="141" spans="12:12" x14ac:dyDescent="0.2">
      <c r="L141">
        <v>2.0864600000000002</v>
      </c>
    </row>
    <row r="142" spans="12:12" x14ac:dyDescent="0.2">
      <c r="L142">
        <v>2.0934900000000001</v>
      </c>
    </row>
    <row r="143" spans="12:12" x14ac:dyDescent="0.2">
      <c r="L143">
        <v>2.1004399999999999</v>
      </c>
    </row>
    <row r="144" spans="12:12" x14ac:dyDescent="0.2">
      <c r="L144">
        <v>2.1073300000000001</v>
      </c>
    </row>
    <row r="145" spans="12:12" x14ac:dyDescent="0.2">
      <c r="L145">
        <v>2.1141800000000002</v>
      </c>
    </row>
    <row r="146" spans="12:12" x14ac:dyDescent="0.2">
      <c r="L146">
        <v>2.12094</v>
      </c>
    </row>
    <row r="147" spans="12:12" x14ac:dyDescent="0.2">
      <c r="L147">
        <v>2.1276799999999998</v>
      </c>
    </row>
    <row r="148" spans="12:12" x14ac:dyDescent="0.2">
      <c r="L148">
        <v>2.13443</v>
      </c>
    </row>
    <row r="149" spans="12:12" x14ac:dyDescent="0.2">
      <c r="L149">
        <v>2.1411600000000002</v>
      </c>
    </row>
    <row r="150" spans="12:12" x14ac:dyDescent="0.2">
      <c r="L150">
        <v>2.1478899999999999</v>
      </c>
    </row>
    <row r="151" spans="12:12" x14ac:dyDescent="0.2">
      <c r="L151">
        <v>2.1545999999999998</v>
      </c>
    </row>
    <row r="152" spans="12:12" x14ac:dyDescent="0.2">
      <c r="L152">
        <v>2.1612800000000001</v>
      </c>
    </row>
    <row r="153" spans="12:12" x14ac:dyDescent="0.2">
      <c r="L153">
        <v>2.1679300000000001</v>
      </c>
    </row>
    <row r="154" spans="12:12" x14ac:dyDescent="0.2">
      <c r="L154">
        <v>2.17469</v>
      </c>
    </row>
    <row r="155" spans="12:12" x14ac:dyDescent="0.2">
      <c r="L155">
        <v>2.1814100000000001</v>
      </c>
    </row>
    <row r="156" spans="12:12" x14ac:dyDescent="0.2">
      <c r="L156">
        <v>2.18824</v>
      </c>
    </row>
    <row r="157" spans="12:12" x14ac:dyDescent="0.2">
      <c r="L157">
        <v>2.1950400000000001</v>
      </c>
    </row>
    <row r="158" spans="12:12" x14ac:dyDescent="0.2">
      <c r="L158">
        <v>2.2019600000000001</v>
      </c>
    </row>
    <row r="159" spans="12:12" x14ac:dyDescent="0.2">
      <c r="L159">
        <v>2.2088800000000002</v>
      </c>
    </row>
    <row r="160" spans="12:12" x14ac:dyDescent="0.2">
      <c r="L160">
        <v>2.21591</v>
      </c>
    </row>
    <row r="161" spans="12:12" x14ac:dyDescent="0.2">
      <c r="L161">
        <v>2.2229999999999999</v>
      </c>
    </row>
    <row r="162" spans="12:12" x14ac:dyDescent="0.2">
      <c r="L162">
        <v>2.2301700000000002</v>
      </c>
    </row>
    <row r="163" spans="12:12" x14ac:dyDescent="0.2">
      <c r="L163">
        <v>2.23746</v>
      </c>
    </row>
    <row r="164" spans="12:12" x14ac:dyDescent="0.2">
      <c r="L164">
        <v>2.2449499999999998</v>
      </c>
    </row>
    <row r="165" spans="12:12" x14ac:dyDescent="0.2">
      <c r="L165">
        <v>2.2525599999999999</v>
      </c>
    </row>
    <row r="166" spans="12:12" x14ac:dyDescent="0.2">
      <c r="L166">
        <v>2.2603800000000001</v>
      </c>
    </row>
    <row r="167" spans="12:12" x14ac:dyDescent="0.2">
      <c r="L167">
        <v>2.2683499999999999</v>
      </c>
    </row>
    <row r="168" spans="12:12" x14ac:dyDescent="0.2">
      <c r="L168">
        <v>2.2773400000000001</v>
      </c>
    </row>
    <row r="169" spans="12:12" x14ac:dyDescent="0.2">
      <c r="L169">
        <v>2.2859699999999998</v>
      </c>
    </row>
    <row r="170" spans="12:12" x14ac:dyDescent="0.2">
      <c r="L170">
        <v>2.2948400000000002</v>
      </c>
    </row>
    <row r="171" spans="12:12" x14ac:dyDescent="0.2">
      <c r="L171">
        <v>2.3040500000000002</v>
      </c>
    </row>
    <row r="172" spans="12:12" x14ac:dyDescent="0.2">
      <c r="L172">
        <v>2.3135300000000001</v>
      </c>
    </row>
    <row r="173" spans="12:12" x14ac:dyDescent="0.2">
      <c r="L173">
        <v>2.3236500000000002</v>
      </c>
    </row>
    <row r="174" spans="12:12" x14ac:dyDescent="0.2">
      <c r="L174">
        <v>2.3344299999999998</v>
      </c>
    </row>
    <row r="175" spans="12:12" x14ac:dyDescent="0.2">
      <c r="L175">
        <v>2.3461599999999998</v>
      </c>
    </row>
    <row r="176" spans="12:12" x14ac:dyDescent="0.2">
      <c r="L176">
        <v>2.35914</v>
      </c>
    </row>
    <row r="177" spans="12:12" x14ac:dyDescent="0.2">
      <c r="L177">
        <v>2.3736299999999999</v>
      </c>
    </row>
    <row r="178" spans="12:12" x14ac:dyDescent="0.2">
      <c r="L178">
        <v>2.3910999999999998</v>
      </c>
    </row>
    <row r="179" spans="12:12" x14ac:dyDescent="0.2">
      <c r="L179">
        <v>2.41431</v>
      </c>
    </row>
    <row r="180" spans="12:12" x14ac:dyDescent="0.2">
      <c r="L180">
        <v>2.4881899999999999</v>
      </c>
    </row>
    <row r="181" spans="12:12" x14ac:dyDescent="0.2">
      <c r="L181">
        <v>2.5188999999999999</v>
      </c>
    </row>
    <row r="182" spans="12:12" x14ac:dyDescent="0.2">
      <c r="L182">
        <v>2.5383900000000001</v>
      </c>
    </row>
    <row r="183" spans="12:12" x14ac:dyDescent="0.2">
      <c r="L183">
        <v>2.5540099999999999</v>
      </c>
    </row>
    <row r="184" spans="12:12" x14ac:dyDescent="0.2">
      <c r="L184">
        <v>2.56785</v>
      </c>
    </row>
    <row r="185" spans="12:12" x14ac:dyDescent="0.2">
      <c r="L185">
        <v>2.5800700000000001</v>
      </c>
    </row>
    <row r="186" spans="12:12" x14ac:dyDescent="0.2">
      <c r="L186">
        <v>2.5913200000000001</v>
      </c>
    </row>
    <row r="187" spans="12:12" x14ac:dyDescent="0.2">
      <c r="L187">
        <v>2.60175</v>
      </c>
    </row>
    <row r="188" spans="12:12" x14ac:dyDescent="0.2">
      <c r="L188">
        <v>2.6116600000000001</v>
      </c>
    </row>
    <row r="189" spans="12:12" x14ac:dyDescent="0.2">
      <c r="L189">
        <v>2.6210800000000001</v>
      </c>
    </row>
    <row r="190" spans="12:12" x14ac:dyDescent="0.2">
      <c r="L190">
        <v>2.6300599999999998</v>
      </c>
    </row>
    <row r="191" spans="12:12" x14ac:dyDescent="0.2">
      <c r="L191">
        <v>2.6387399999999999</v>
      </c>
    </row>
    <row r="192" spans="12:12" x14ac:dyDescent="0.2">
      <c r="L192">
        <v>2.6470400000000001</v>
      </c>
    </row>
    <row r="193" spans="12:12" x14ac:dyDescent="0.2">
      <c r="L193">
        <v>2.6552099999999998</v>
      </c>
    </row>
    <row r="194" spans="12:12" x14ac:dyDescent="0.2">
      <c r="L194">
        <v>2.6631399999999998</v>
      </c>
    </row>
    <row r="195" spans="12:12" x14ac:dyDescent="0.2">
      <c r="L195">
        <v>2.6709200000000002</v>
      </c>
    </row>
    <row r="196" spans="12:12" x14ac:dyDescent="0.2">
      <c r="L196">
        <v>2.6785199999999998</v>
      </c>
    </row>
    <row r="197" spans="12:12" x14ac:dyDescent="0.2">
      <c r="L197">
        <v>2.6859999999999999</v>
      </c>
    </row>
    <row r="198" spans="12:12" x14ac:dyDescent="0.2">
      <c r="L198">
        <v>2.6932999999999998</v>
      </c>
    </row>
    <row r="199" spans="12:12" x14ac:dyDescent="0.2">
      <c r="L199">
        <v>2.7004800000000002</v>
      </c>
    </row>
    <row r="200" spans="12:12" x14ac:dyDescent="0.2">
      <c r="L200">
        <v>2.7075900000000002</v>
      </c>
    </row>
    <row r="201" spans="12:12" x14ac:dyDescent="0.2">
      <c r="L201">
        <v>2.71461</v>
      </c>
    </row>
    <row r="202" spans="12:12" x14ac:dyDescent="0.2">
      <c r="L202">
        <v>2.7215199999999999</v>
      </c>
    </row>
    <row r="203" spans="12:12" x14ac:dyDescent="0.2">
      <c r="L203">
        <v>2.7284999999999999</v>
      </c>
    </row>
    <row r="204" spans="12:12" x14ac:dyDescent="0.2">
      <c r="L204">
        <v>2.7353299999999998</v>
      </c>
    </row>
    <row r="205" spans="12:12" x14ac:dyDescent="0.2">
      <c r="L205">
        <v>2.7421799999999998</v>
      </c>
    </row>
    <row r="206" spans="12:12" x14ac:dyDescent="0.2">
      <c r="L206">
        <v>2.74898</v>
      </c>
    </row>
    <row r="207" spans="12:12" x14ac:dyDescent="0.2">
      <c r="L207">
        <v>2.7557900000000002</v>
      </c>
    </row>
    <row r="208" spans="12:12" x14ac:dyDescent="0.2">
      <c r="L208">
        <v>2.7625700000000002</v>
      </c>
    </row>
    <row r="209" spans="12:12" x14ac:dyDescent="0.2">
      <c r="L209">
        <v>2.7693300000000001</v>
      </c>
    </row>
    <row r="210" spans="12:12" x14ac:dyDescent="0.2">
      <c r="L210">
        <v>2.7760600000000002</v>
      </c>
    </row>
    <row r="211" spans="12:12" x14ac:dyDescent="0.2">
      <c r="L211">
        <v>2.7828900000000001</v>
      </c>
    </row>
    <row r="212" spans="12:12" x14ac:dyDescent="0.2">
      <c r="L212">
        <v>2.7896700000000001</v>
      </c>
    </row>
    <row r="213" spans="12:12" x14ac:dyDescent="0.2">
      <c r="L213">
        <v>2.7965200000000001</v>
      </c>
    </row>
    <row r="214" spans="12:12" x14ac:dyDescent="0.2">
      <c r="L214">
        <v>2.8033899999999998</v>
      </c>
    </row>
    <row r="215" spans="12:12" x14ac:dyDescent="0.2">
      <c r="L215">
        <v>2.8102299999999998</v>
      </c>
    </row>
    <row r="216" spans="12:12" x14ac:dyDescent="0.2">
      <c r="L216">
        <v>2.8172100000000002</v>
      </c>
    </row>
    <row r="217" spans="12:12" x14ac:dyDescent="0.2">
      <c r="L217">
        <v>2.82423</v>
      </c>
    </row>
    <row r="218" spans="12:12" x14ac:dyDescent="0.2">
      <c r="L218">
        <v>2.83135</v>
      </c>
    </row>
    <row r="219" spans="12:12" x14ac:dyDescent="0.2">
      <c r="L219">
        <v>2.8384900000000002</v>
      </c>
    </row>
    <row r="220" spans="12:12" x14ac:dyDescent="0.2">
      <c r="L220">
        <v>2.84585</v>
      </c>
    </row>
    <row r="221" spans="12:12" x14ac:dyDescent="0.2">
      <c r="L221">
        <v>2.8532600000000001</v>
      </c>
    </row>
    <row r="222" spans="12:12" x14ac:dyDescent="0.2">
      <c r="L222">
        <v>2.8608899999999999</v>
      </c>
    </row>
    <row r="223" spans="12:12" x14ac:dyDescent="0.2">
      <c r="L223">
        <v>2.86856</v>
      </c>
    </row>
    <row r="224" spans="12:12" x14ac:dyDescent="0.2">
      <c r="L224">
        <v>2.8765000000000001</v>
      </c>
    </row>
    <row r="225" spans="12:12" x14ac:dyDescent="0.2">
      <c r="L225">
        <v>2.8845900000000002</v>
      </c>
    </row>
    <row r="226" spans="12:12" x14ac:dyDescent="0.2">
      <c r="L226">
        <v>2.8930600000000002</v>
      </c>
    </row>
    <row r="227" spans="12:12" x14ac:dyDescent="0.2">
      <c r="L227">
        <v>2.9016899999999999</v>
      </c>
    </row>
    <row r="228" spans="12:12" x14ac:dyDescent="0.2">
      <c r="L228">
        <v>2.9106800000000002</v>
      </c>
    </row>
    <row r="229" spans="12:12" x14ac:dyDescent="0.2">
      <c r="L229">
        <v>2.9200400000000002</v>
      </c>
    </row>
    <row r="230" spans="12:12" x14ac:dyDescent="0.2">
      <c r="L230">
        <v>2.9309099999999999</v>
      </c>
    </row>
    <row r="231" spans="12:12" x14ac:dyDescent="0.2">
      <c r="L231">
        <v>2.9415399999999998</v>
      </c>
    </row>
    <row r="232" spans="12:12" x14ac:dyDescent="0.2">
      <c r="L232">
        <v>2.9529700000000001</v>
      </c>
    </row>
    <row r="233" spans="12:12" x14ac:dyDescent="0.2">
      <c r="L233">
        <v>2.96509</v>
      </c>
    </row>
    <row r="234" spans="12:12" x14ac:dyDescent="0.2">
      <c r="L234">
        <v>2.9785200000000001</v>
      </c>
    </row>
    <row r="235" spans="12:12" x14ac:dyDescent="0.2">
      <c r="L235">
        <v>2.9943300000000002</v>
      </c>
    </row>
    <row r="236" spans="12:12" x14ac:dyDescent="0.2">
      <c r="L236">
        <v>3.01416</v>
      </c>
    </row>
    <row r="237" spans="12:12" x14ac:dyDescent="0.2">
      <c r="L237">
        <v>3.04339</v>
      </c>
    </row>
    <row r="238" spans="12:12" x14ac:dyDescent="0.2">
      <c r="L238">
        <v>3.1211799999999998</v>
      </c>
    </row>
    <row r="239" spans="12:12" x14ac:dyDescent="0.2">
      <c r="L239">
        <v>3.1442700000000001</v>
      </c>
    </row>
    <row r="240" spans="12:12" x14ac:dyDescent="0.2">
      <c r="L240">
        <v>3.16167</v>
      </c>
    </row>
    <row r="241" spans="12:12" x14ac:dyDescent="0.2">
      <c r="L241">
        <v>3.1761300000000001</v>
      </c>
    </row>
    <row r="242" spans="12:12" x14ac:dyDescent="0.2">
      <c r="L242">
        <v>3.1891699999999998</v>
      </c>
    </row>
    <row r="243" spans="12:12" x14ac:dyDescent="0.2">
      <c r="L243">
        <v>3.2009300000000001</v>
      </c>
    </row>
    <row r="244" spans="12:12" x14ac:dyDescent="0.2">
      <c r="L244">
        <v>3.2118000000000002</v>
      </c>
    </row>
    <row r="245" spans="12:12" x14ac:dyDescent="0.2">
      <c r="L245">
        <v>3.2218900000000001</v>
      </c>
    </row>
    <row r="246" spans="12:12" x14ac:dyDescent="0.2">
      <c r="L246">
        <v>3.2315700000000001</v>
      </c>
    </row>
    <row r="247" spans="12:12" x14ac:dyDescent="0.2">
      <c r="L247">
        <v>3.24078</v>
      </c>
    </row>
    <row r="248" spans="12:12" x14ac:dyDescent="0.2">
      <c r="L248">
        <v>3.2497199999999999</v>
      </c>
    </row>
    <row r="249" spans="12:12" x14ac:dyDescent="0.2">
      <c r="L249">
        <v>3.2582900000000001</v>
      </c>
    </row>
    <row r="250" spans="12:12" x14ac:dyDescent="0.2">
      <c r="L250">
        <v>3.2665700000000002</v>
      </c>
    </row>
    <row r="251" spans="12:12" x14ac:dyDescent="0.2">
      <c r="L251">
        <v>3.2746400000000002</v>
      </c>
    </row>
    <row r="252" spans="12:12" x14ac:dyDescent="0.2">
      <c r="L252">
        <v>3.2825700000000002</v>
      </c>
    </row>
    <row r="253" spans="12:12" x14ac:dyDescent="0.2">
      <c r="L253">
        <v>3.2903099999999998</v>
      </c>
    </row>
    <row r="254" spans="12:12" x14ac:dyDescent="0.2">
      <c r="L254">
        <v>3.29792</v>
      </c>
    </row>
    <row r="255" spans="12:12" x14ac:dyDescent="0.2">
      <c r="L255">
        <v>3.30531</v>
      </c>
    </row>
    <row r="256" spans="12:12" x14ac:dyDescent="0.2">
      <c r="L256">
        <v>3.3127200000000001</v>
      </c>
    </row>
    <row r="257" spans="12:12" x14ac:dyDescent="0.2">
      <c r="L257">
        <v>3.3199299999999998</v>
      </c>
    </row>
    <row r="258" spans="12:12" x14ac:dyDescent="0.2">
      <c r="L258">
        <v>3.3270599999999999</v>
      </c>
    </row>
    <row r="259" spans="12:12" x14ac:dyDescent="0.2">
      <c r="L259">
        <v>3.3341400000000001</v>
      </c>
    </row>
    <row r="260" spans="12:12" x14ac:dyDescent="0.2">
      <c r="L260">
        <v>3.3411499999999998</v>
      </c>
    </row>
    <row r="261" spans="12:12" x14ac:dyDescent="0.2">
      <c r="L261">
        <v>3.3480699999999999</v>
      </c>
    </row>
    <row r="262" spans="12:12" x14ac:dyDescent="0.2">
      <c r="L262">
        <v>3.35494</v>
      </c>
    </row>
    <row r="263" spans="12:12" x14ac:dyDescent="0.2">
      <c r="L263">
        <v>3.36185</v>
      </c>
    </row>
    <row r="264" spans="12:12" x14ac:dyDescent="0.2">
      <c r="L264">
        <v>3.3687</v>
      </c>
    </row>
    <row r="265" spans="12:12" x14ac:dyDescent="0.2">
      <c r="L265">
        <v>3.3755700000000002</v>
      </c>
    </row>
    <row r="266" spans="12:12" x14ac:dyDescent="0.2">
      <c r="L266">
        <v>3.38245</v>
      </c>
    </row>
    <row r="267" spans="12:12" x14ac:dyDescent="0.2">
      <c r="L267">
        <v>3.3892899999999999</v>
      </c>
    </row>
    <row r="268" spans="12:12" x14ac:dyDescent="0.2">
      <c r="L268">
        <v>3.3960900000000001</v>
      </c>
    </row>
    <row r="269" spans="12:12" x14ac:dyDescent="0.2">
      <c r="L269">
        <v>3.403</v>
      </c>
    </row>
    <row r="270" spans="12:12" x14ac:dyDescent="0.2">
      <c r="L270">
        <v>3.4098600000000001</v>
      </c>
    </row>
    <row r="271" spans="12:12" x14ac:dyDescent="0.2">
      <c r="L271">
        <v>3.4168400000000001</v>
      </c>
    </row>
    <row r="272" spans="12:12" x14ac:dyDescent="0.2">
      <c r="L272">
        <v>3.4237899999999999</v>
      </c>
    </row>
    <row r="273" spans="12:12" x14ac:dyDescent="0.2">
      <c r="L273">
        <v>3.4308700000000001</v>
      </c>
    </row>
    <row r="274" spans="12:12" x14ac:dyDescent="0.2">
      <c r="L274">
        <v>3.4379599999999999</v>
      </c>
    </row>
    <row r="275" spans="12:12" x14ac:dyDescent="0.2">
      <c r="L275">
        <v>3.44516</v>
      </c>
    </row>
    <row r="276" spans="12:12" x14ac:dyDescent="0.2">
      <c r="L276">
        <v>3.45242</v>
      </c>
    </row>
    <row r="277" spans="12:12" x14ac:dyDescent="0.2">
      <c r="L277">
        <v>3.4598</v>
      </c>
    </row>
    <row r="278" spans="12:12" x14ac:dyDescent="0.2">
      <c r="L278">
        <v>3.4673699999999998</v>
      </c>
    </row>
    <row r="279" spans="12:12" x14ac:dyDescent="0.2">
      <c r="L279">
        <v>3.4756399999999998</v>
      </c>
    </row>
    <row r="280" spans="12:12" x14ac:dyDescent="0.2">
      <c r="L280">
        <v>3.4836</v>
      </c>
    </row>
    <row r="281" spans="12:12" x14ac:dyDescent="0.2">
      <c r="L281">
        <v>3.4917600000000002</v>
      </c>
    </row>
    <row r="282" spans="12:12" x14ac:dyDescent="0.2">
      <c r="L282">
        <v>3.5000399999999998</v>
      </c>
    </row>
    <row r="283" spans="12:12" x14ac:dyDescent="0.2">
      <c r="L283">
        <v>3.5084900000000001</v>
      </c>
    </row>
    <row r="284" spans="12:12" x14ac:dyDescent="0.2">
      <c r="L284">
        <v>3.5172099999999999</v>
      </c>
    </row>
    <row r="285" spans="12:12" x14ac:dyDescent="0.2">
      <c r="L285">
        <v>3.5262699999999998</v>
      </c>
    </row>
    <row r="286" spans="12:12" x14ac:dyDescent="0.2">
      <c r="L286">
        <v>3.5358200000000002</v>
      </c>
    </row>
    <row r="287" spans="12:12" x14ac:dyDescent="0.2">
      <c r="L287">
        <v>3.5458599999999998</v>
      </c>
    </row>
    <row r="288" spans="12:12" x14ac:dyDescent="0.2">
      <c r="L288">
        <v>3.5566200000000001</v>
      </c>
    </row>
    <row r="289" spans="12:12" x14ac:dyDescent="0.2">
      <c r="L289">
        <v>3.5680700000000001</v>
      </c>
    </row>
    <row r="290" spans="12:12" x14ac:dyDescent="0.2">
      <c r="L290">
        <v>3.5804900000000002</v>
      </c>
    </row>
    <row r="291" spans="12:12" x14ac:dyDescent="0.2">
      <c r="L291">
        <v>3.5944600000000002</v>
      </c>
    </row>
    <row r="292" spans="12:12" x14ac:dyDescent="0.2">
      <c r="L292">
        <v>3.6107399999999998</v>
      </c>
    </row>
    <row r="293" spans="12:12" x14ac:dyDescent="0.2">
      <c r="L293">
        <v>3.6313599999999999</v>
      </c>
    </row>
    <row r="294" spans="12:12" x14ac:dyDescent="0.2">
      <c r="L294">
        <v>3.66499</v>
      </c>
    </row>
    <row r="295" spans="12:12" x14ac:dyDescent="0.2">
      <c r="L295">
        <v>3.7314600000000002</v>
      </c>
    </row>
    <row r="296" spans="12:12" x14ac:dyDescent="0.2">
      <c r="L296">
        <v>3.7559800000000001</v>
      </c>
    </row>
    <row r="297" spans="12:12" x14ac:dyDescent="0.2">
      <c r="L297">
        <v>3.7738499999999999</v>
      </c>
    </row>
    <row r="298" spans="12:12" x14ac:dyDescent="0.2">
      <c r="L298">
        <v>3.7888700000000002</v>
      </c>
    </row>
    <row r="299" spans="12:12" x14ac:dyDescent="0.2">
      <c r="L299">
        <v>3.802</v>
      </c>
    </row>
    <row r="300" spans="12:12" x14ac:dyDescent="0.2">
      <c r="L300">
        <v>3.81406</v>
      </c>
    </row>
    <row r="301" spans="12:12" x14ac:dyDescent="0.2">
      <c r="L301">
        <v>3.8251200000000001</v>
      </c>
    </row>
    <row r="302" spans="12:12" x14ac:dyDescent="0.2">
      <c r="L302">
        <v>3.8354400000000002</v>
      </c>
    </row>
    <row r="303" spans="12:12" x14ac:dyDescent="0.2">
      <c r="L303">
        <v>3.8451900000000001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CD99-2965-3A46-8CAD-976BA858D743}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0.77807921193428164</v>
      </c>
    </row>
    <row r="5" spans="1:9" x14ac:dyDescent="0.2">
      <c r="A5" s="1" t="s">
        <v>27</v>
      </c>
      <c r="B5" s="1">
        <v>0.60540726004427281</v>
      </c>
    </row>
    <row r="6" spans="1:9" x14ac:dyDescent="0.2">
      <c r="A6" s="1" t="s">
        <v>28</v>
      </c>
      <c r="B6" s="1">
        <v>0.59848458039592678</v>
      </c>
    </row>
    <row r="7" spans="1:9" x14ac:dyDescent="0.2">
      <c r="A7" s="1" t="s">
        <v>29</v>
      </c>
      <c r="B7" s="1">
        <v>4.2532080134149297E-4</v>
      </c>
    </row>
    <row r="8" spans="1:9" ht="16" thickBot="1" x14ac:dyDescent="0.25">
      <c r="A8" s="2" t="s">
        <v>30</v>
      </c>
      <c r="B8" s="2">
        <v>59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1.5820005742752829E-5</v>
      </c>
      <c r="D12" s="1">
        <v>1.5820005742752829E-5</v>
      </c>
      <c r="E12" s="1">
        <v>87.45273373857647</v>
      </c>
      <c r="F12" s="1">
        <v>4.1366306963026672E-13</v>
      </c>
    </row>
    <row r="13" spans="1:9" x14ac:dyDescent="0.2">
      <c r="A13" s="1" t="s">
        <v>33</v>
      </c>
      <c r="B13" s="1">
        <v>57</v>
      </c>
      <c r="C13" s="1">
        <v>1.0311173691064874E-5</v>
      </c>
      <c r="D13" s="1">
        <v>1.8089778405376972E-7</v>
      </c>
      <c r="E13" s="1"/>
      <c r="F13" s="1"/>
    </row>
    <row r="14" spans="1:9" ht="16" thickBot="1" x14ac:dyDescent="0.25">
      <c r="A14" s="2" t="s">
        <v>34</v>
      </c>
      <c r="B14" s="2">
        <v>58</v>
      </c>
      <c r="C14" s="2">
        <v>2.6131179433817703E-5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4.3615060834538991E-2</v>
      </c>
      <c r="C17" s="1">
        <v>5.5395914066318452E-5</v>
      </c>
      <c r="D17" s="1">
        <v>787.33353478605386</v>
      </c>
      <c r="E17" s="1">
        <v>9.6020466460973456E-117</v>
      </c>
      <c r="F17" s="1">
        <v>4.3504132430035335E-2</v>
      </c>
      <c r="G17" s="1">
        <v>4.3725989239042647E-2</v>
      </c>
      <c r="H17" s="1">
        <v>4.3504132430035335E-2</v>
      </c>
      <c r="I17" s="1">
        <v>4.3725989239042647E-2</v>
      </c>
    </row>
    <row r="18" spans="1:9" ht="16" thickBot="1" x14ac:dyDescent="0.25">
      <c r="A18" s="2" t="s">
        <v>48</v>
      </c>
      <c r="B18" s="2">
        <v>-7.6018329594761888E-3</v>
      </c>
      <c r="C18" s="2">
        <v>8.1288971244044043E-4</v>
      </c>
      <c r="D18" s="2">
        <v>-9.3516166377036871</v>
      </c>
      <c r="E18" s="2">
        <v>4.1366306963027267E-13</v>
      </c>
      <c r="F18" s="2">
        <v>-9.2296165308511698E-3</v>
      </c>
      <c r="G18" s="2">
        <v>-5.9740493881012078E-3</v>
      </c>
      <c r="H18" s="2">
        <v>-9.2296165308511698E-3</v>
      </c>
      <c r="I18" s="2">
        <v>-5.9740493881012078E-3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5129-2783-1E48-A399-4DC9E720C982}">
  <dimension ref="A1:G61"/>
  <sheetViews>
    <sheetView topLeftCell="C1" workbookViewId="0">
      <selection activeCell="E1" sqref="E1:G1"/>
    </sheetView>
  </sheetViews>
  <sheetFormatPr baseColWidth="10" defaultRowHeight="15" x14ac:dyDescent="0.2"/>
  <cols>
    <col min="1" max="1" width="18.5" bestFit="1" customWidth="1"/>
    <col min="2" max="2" width="14.33203125" bestFit="1" customWidth="1"/>
    <col min="3" max="3" width="20.33203125" bestFit="1" customWidth="1"/>
    <col min="4" max="4" width="12.1640625" bestFit="1" customWidth="1"/>
    <col min="5" max="5" width="13.6640625" bestFit="1" customWidth="1"/>
    <col min="6" max="6" width="15.5" bestFit="1" customWidth="1"/>
    <col min="7" max="7" width="12.1640625" bestFit="1" customWidth="1"/>
  </cols>
  <sheetData>
    <row r="1" spans="1:7" x14ac:dyDescent="0.2">
      <c r="A1" t="s">
        <v>49</v>
      </c>
      <c r="B1" t="s">
        <v>50</v>
      </c>
      <c r="C1" t="s">
        <v>52</v>
      </c>
      <c r="D1" t="s">
        <v>51</v>
      </c>
      <c r="E1" t="s">
        <v>53</v>
      </c>
      <c r="F1" t="s">
        <v>54</v>
      </c>
      <c r="G1" t="s">
        <v>55</v>
      </c>
    </row>
    <row r="2" spans="1:7" x14ac:dyDescent="0.2">
      <c r="A2">
        <v>1.08741</v>
      </c>
      <c r="B2">
        <f>-0.004*30</f>
        <v>-0.12</v>
      </c>
      <c r="C2">
        <f>(B3+B2)/2</f>
        <v>-0.11799999999999999</v>
      </c>
      <c r="D2">
        <f>(B3-B2)/(A3-A2)</f>
        <v>0.14970059880239492</v>
      </c>
      <c r="E2">
        <f>0.5*(0.2326)*(D2)^2</f>
        <v>2.6063143174728286E-3</v>
      </c>
      <c r="F2">
        <f>0.5*(5.963)*(C2)^2</f>
        <v>4.1514405999999997E-2</v>
      </c>
      <c r="G2">
        <f>E2+F2</f>
        <v>4.4120720317472828E-2</v>
      </c>
    </row>
    <row r="3" spans="1:7" x14ac:dyDescent="0.2">
      <c r="A3">
        <v>1.1141300000000001</v>
      </c>
      <c r="B3">
        <f>B2+0.004</f>
        <v>-0.11599999999999999</v>
      </c>
      <c r="C3">
        <f t="shared" ref="C3:C61" si="0">(B4+B3)/2</f>
        <v>-0.11399999999999999</v>
      </c>
      <c r="D3">
        <f t="shared" ref="D3:D61" si="1">(B4-B3)/(A4-A3)</f>
        <v>0.20975353959098167</v>
      </c>
      <c r="E3">
        <f>0.5*(0.2326)*(D3)^2</f>
        <v>5.1167984592409635E-3</v>
      </c>
      <c r="F3">
        <f>0.5*(5.963)*(C3)^2</f>
        <v>3.8747573999999993E-2</v>
      </c>
      <c r="G3">
        <f t="shared" ref="G3:G61" si="2">E3+F3</f>
        <v>4.3864372459240956E-2</v>
      </c>
    </row>
    <row r="4" spans="1:7" x14ac:dyDescent="0.2">
      <c r="A4">
        <v>1.1332</v>
      </c>
      <c r="B4">
        <f>B3+0.004</f>
        <v>-0.11199999999999999</v>
      </c>
      <c r="C4">
        <f t="shared" si="0"/>
        <v>-0.10999999999999999</v>
      </c>
      <c r="D4">
        <f t="shared" si="1"/>
        <v>0.26041666666666624</v>
      </c>
      <c r="E4">
        <f>0.5*(0.2326)*(D4)^2</f>
        <v>7.8870985243055299E-3</v>
      </c>
      <c r="F4">
        <f>0.5*(5.963)*(C4)^2</f>
        <v>3.6076149999999994E-2</v>
      </c>
      <c r="G4">
        <f t="shared" si="2"/>
        <v>4.3963248524305526E-2</v>
      </c>
    </row>
    <row r="5" spans="1:7" x14ac:dyDescent="0.2">
      <c r="A5">
        <v>1.14856</v>
      </c>
      <c r="B5">
        <f t="shared" ref="B5:B43" si="3">B4+0.004</f>
        <v>-0.10799999999999998</v>
      </c>
      <c r="C5">
        <f t="shared" si="0"/>
        <v>-0.10599999999999998</v>
      </c>
      <c r="D5">
        <f t="shared" si="1"/>
        <v>0.30395136778115389</v>
      </c>
      <c r="E5">
        <f>0.5*(0.2326)*(D5)^2</f>
        <v>1.0744542271412786E-2</v>
      </c>
      <c r="F5">
        <f>0.5*(5.963)*(C5)^2</f>
        <v>3.3500133999999987E-2</v>
      </c>
      <c r="G5">
        <f t="shared" si="2"/>
        <v>4.4244676271412771E-2</v>
      </c>
    </row>
    <row r="6" spans="1:7" x14ac:dyDescent="0.2">
      <c r="A6">
        <v>1.1617200000000001</v>
      </c>
      <c r="B6">
        <f t="shared" si="3"/>
        <v>-0.10399999999999998</v>
      </c>
      <c r="C6">
        <f t="shared" si="0"/>
        <v>-0.10199999999999998</v>
      </c>
      <c r="D6">
        <f t="shared" si="1"/>
        <v>0.33984706881903648</v>
      </c>
      <c r="E6">
        <f>0.5*(0.2326)*(D6)^2</f>
        <v>1.3432188310502814E-2</v>
      </c>
      <c r="F6">
        <f>0.5*(5.963)*(C6)^2</f>
        <v>3.1019525999999992E-2</v>
      </c>
      <c r="G6">
        <f t="shared" si="2"/>
        <v>4.4451714310502807E-2</v>
      </c>
    </row>
    <row r="7" spans="1:7" x14ac:dyDescent="0.2">
      <c r="A7">
        <v>1.1734899999999999</v>
      </c>
      <c r="B7">
        <f t="shared" si="3"/>
        <v>-9.9999999999999978E-2</v>
      </c>
      <c r="C7">
        <f t="shared" si="0"/>
        <v>-9.7999999999999976E-2</v>
      </c>
      <c r="D7">
        <f t="shared" si="1"/>
        <v>0.36166365280289137</v>
      </c>
      <c r="E7">
        <f>0.5*(0.2326)*(D7)^2</f>
        <v>1.521210951934034E-2</v>
      </c>
      <c r="F7">
        <f>0.5*(5.963)*(C7)^2</f>
        <v>2.8634325999999984E-2</v>
      </c>
      <c r="G7">
        <f t="shared" si="2"/>
        <v>4.3846435519340324E-2</v>
      </c>
    </row>
    <row r="8" spans="1:7" x14ac:dyDescent="0.2">
      <c r="A8">
        <v>1.18455</v>
      </c>
      <c r="B8">
        <f t="shared" si="3"/>
        <v>-9.5999999999999974E-2</v>
      </c>
      <c r="C8">
        <f t="shared" si="0"/>
        <v>-9.3999999999999972E-2</v>
      </c>
      <c r="D8">
        <f t="shared" si="1"/>
        <v>0.38834951456310807</v>
      </c>
      <c r="E8">
        <f>0.5*(0.2326)*(D8)^2</f>
        <v>1.7539824677161017E-2</v>
      </c>
      <c r="F8">
        <f>0.5*(5.963)*(C8)^2</f>
        <v>2.6344533999999985E-2</v>
      </c>
      <c r="G8">
        <f t="shared" si="2"/>
        <v>4.3884358677161006E-2</v>
      </c>
    </row>
    <row r="9" spans="1:7" x14ac:dyDescent="0.2">
      <c r="A9">
        <v>1.19485</v>
      </c>
      <c r="B9">
        <f t="shared" si="3"/>
        <v>-9.1999999999999971E-2</v>
      </c>
      <c r="C9">
        <f t="shared" si="0"/>
        <v>-8.9999999999999969E-2</v>
      </c>
      <c r="D9">
        <f t="shared" si="1"/>
        <v>0.41067761806981212</v>
      </c>
      <c r="E9">
        <f>0.5*(0.2326)*(D9)^2</f>
        <v>1.961470512588041E-2</v>
      </c>
      <c r="F9">
        <f>0.5*(5.963)*(C9)^2</f>
        <v>2.4150149999999985E-2</v>
      </c>
      <c r="G9">
        <f t="shared" si="2"/>
        <v>4.3764855125880395E-2</v>
      </c>
    </row>
    <row r="10" spans="1:7" x14ac:dyDescent="0.2">
      <c r="A10">
        <v>1.20459</v>
      </c>
      <c r="B10">
        <f t="shared" si="3"/>
        <v>-8.7999999999999967E-2</v>
      </c>
      <c r="C10">
        <f t="shared" si="0"/>
        <v>-8.5999999999999965E-2</v>
      </c>
      <c r="D10">
        <f t="shared" si="1"/>
        <v>0.44004400440043839</v>
      </c>
      <c r="E10">
        <f>0.5*(0.2326)*(D10)^2</f>
        <v>2.2520183811560304E-2</v>
      </c>
      <c r="F10">
        <f>0.5*(5.963)*(C10)^2</f>
        <v>2.2051173999999982E-2</v>
      </c>
      <c r="G10">
        <f t="shared" si="2"/>
        <v>4.4571357811560283E-2</v>
      </c>
    </row>
    <row r="11" spans="1:7" x14ac:dyDescent="0.2">
      <c r="A11">
        <v>1.2136800000000001</v>
      </c>
      <c r="B11">
        <f t="shared" si="3"/>
        <v>-8.3999999999999964E-2</v>
      </c>
      <c r="C11">
        <f t="shared" si="0"/>
        <v>-8.1999999999999962E-2</v>
      </c>
      <c r="D11">
        <f t="shared" si="1"/>
        <v>0.45766590389016215</v>
      </c>
      <c r="E11">
        <f>0.5*(0.2326)*(D11)^2</f>
        <v>2.4359974655572578E-2</v>
      </c>
      <c r="F11">
        <f>0.5*(5.963)*(C11)^2</f>
        <v>2.0047605999999982E-2</v>
      </c>
      <c r="G11">
        <f t="shared" si="2"/>
        <v>4.4407580655572557E-2</v>
      </c>
    </row>
    <row r="12" spans="1:7" x14ac:dyDescent="0.2">
      <c r="A12">
        <v>1.2224200000000001</v>
      </c>
      <c r="B12">
        <f t="shared" si="3"/>
        <v>-7.999999999999996E-2</v>
      </c>
      <c r="C12">
        <f t="shared" si="0"/>
        <v>-7.7999999999999958E-2</v>
      </c>
      <c r="D12">
        <f t="shared" si="1"/>
        <v>0.47562425683709753</v>
      </c>
      <c r="E12">
        <f>0.5*(0.2326)*(D12)^2</f>
        <v>2.6309203838361144E-2</v>
      </c>
      <c r="F12">
        <f>0.5*(5.963)*(C12)^2</f>
        <v>1.8139445999999979E-2</v>
      </c>
      <c r="G12">
        <f t="shared" si="2"/>
        <v>4.4448649838361123E-2</v>
      </c>
    </row>
    <row r="13" spans="1:7" x14ac:dyDescent="0.2">
      <c r="A13">
        <v>1.2308300000000001</v>
      </c>
      <c r="B13">
        <f t="shared" si="3"/>
        <v>-7.5999999999999956E-2</v>
      </c>
      <c r="C13">
        <f t="shared" si="0"/>
        <v>-7.3999999999999955E-2</v>
      </c>
      <c r="D13">
        <f t="shared" si="1"/>
        <v>0.48426150121065803</v>
      </c>
      <c r="E13">
        <f>0.5*(0.2326)*(D13)^2</f>
        <v>2.7273420140823259E-2</v>
      </c>
      <c r="F13">
        <f>0.5*(5.963)*(C13)^2</f>
        <v>1.6326693999999978E-2</v>
      </c>
      <c r="G13">
        <f t="shared" si="2"/>
        <v>4.3600114140823237E-2</v>
      </c>
    </row>
    <row r="14" spans="1:7" x14ac:dyDescent="0.2">
      <c r="A14">
        <v>1.23909</v>
      </c>
      <c r="B14">
        <f t="shared" si="3"/>
        <v>-7.1999999999999953E-2</v>
      </c>
      <c r="C14">
        <f t="shared" si="0"/>
        <v>-6.9999999999999951E-2</v>
      </c>
      <c r="D14">
        <f t="shared" si="1"/>
        <v>0.50062578222778886</v>
      </c>
      <c r="E14">
        <f>0.5*(0.2326)*(D14)^2</f>
        <v>2.9147824016566869E-2</v>
      </c>
      <c r="F14">
        <f>0.5*(5.963)*(C14)^2</f>
        <v>1.4609349999999979E-2</v>
      </c>
      <c r="G14">
        <f t="shared" si="2"/>
        <v>4.3757174016566848E-2</v>
      </c>
    </row>
    <row r="15" spans="1:7" x14ac:dyDescent="0.2">
      <c r="A15">
        <v>1.24708</v>
      </c>
      <c r="B15">
        <f t="shared" si="3"/>
        <v>-6.7999999999999949E-2</v>
      </c>
      <c r="C15">
        <f t="shared" si="0"/>
        <v>-6.5999999999999948E-2</v>
      </c>
      <c r="D15">
        <f t="shared" si="1"/>
        <v>0.51480051480051159</v>
      </c>
      <c r="E15">
        <f>0.5*(0.2326)*(D15)^2</f>
        <v>3.0821775995520787E-2</v>
      </c>
      <c r="F15">
        <f>0.5*(5.963)*(C15)^2</f>
        <v>1.2987413999999978E-2</v>
      </c>
      <c r="G15">
        <f t="shared" si="2"/>
        <v>4.3809189995520761E-2</v>
      </c>
    </row>
    <row r="16" spans="1:7" x14ac:dyDescent="0.2">
      <c r="A16">
        <v>1.25485</v>
      </c>
      <c r="B16">
        <f t="shared" si="3"/>
        <v>-6.3999999999999946E-2</v>
      </c>
      <c r="C16">
        <f t="shared" si="0"/>
        <v>-6.1999999999999944E-2</v>
      </c>
      <c r="D16">
        <f t="shared" si="1"/>
        <v>0.53120849933598724</v>
      </c>
      <c r="E16">
        <f>0.5*(0.2326)*(D16)^2</f>
        <v>3.2817821233877859E-2</v>
      </c>
      <c r="F16">
        <f>0.5*(5.963)*(C16)^2</f>
        <v>1.1460885999999981E-2</v>
      </c>
      <c r="G16">
        <f t="shared" si="2"/>
        <v>4.4278707233877841E-2</v>
      </c>
    </row>
    <row r="17" spans="1:7" x14ac:dyDescent="0.2">
      <c r="A17">
        <v>1.2623800000000001</v>
      </c>
      <c r="B17">
        <f t="shared" si="3"/>
        <v>-5.9999999999999942E-2</v>
      </c>
      <c r="C17">
        <f t="shared" si="0"/>
        <v>-5.799999999999994E-2</v>
      </c>
      <c r="D17">
        <f t="shared" si="1"/>
        <v>0.54200542005420527</v>
      </c>
      <c r="E17">
        <f>0.5*(0.2326)*(D17)^2</f>
        <v>3.4165436505314159E-2</v>
      </c>
      <c r="F17">
        <f>0.5*(5.963)*(C17)^2</f>
        <v>1.002976599999998E-2</v>
      </c>
      <c r="G17">
        <f t="shared" si="2"/>
        <v>4.4195202505314141E-2</v>
      </c>
    </row>
    <row r="18" spans="1:7" x14ac:dyDescent="0.2">
      <c r="A18">
        <v>1.26976</v>
      </c>
      <c r="B18">
        <f t="shared" si="3"/>
        <v>-5.5999999999999939E-2</v>
      </c>
      <c r="C18">
        <f t="shared" si="0"/>
        <v>-5.3999999999999937E-2</v>
      </c>
      <c r="D18">
        <f t="shared" si="1"/>
        <v>0.55248618784531101</v>
      </c>
      <c r="E18">
        <f>0.5*(0.2326)*(D18)^2</f>
        <v>3.5499526876469886E-2</v>
      </c>
      <c r="F18">
        <f>0.5*(5.963)*(C18)^2</f>
        <v>8.6940539999999806E-3</v>
      </c>
      <c r="G18">
        <f t="shared" si="2"/>
        <v>4.4193580876469865E-2</v>
      </c>
    </row>
    <row r="19" spans="1:7" x14ac:dyDescent="0.2">
      <c r="A19">
        <v>1.2769999999999999</v>
      </c>
      <c r="B19">
        <f t="shared" si="3"/>
        <v>-5.1999999999999935E-2</v>
      </c>
      <c r="C19">
        <f t="shared" si="0"/>
        <v>-4.9999999999999933E-2</v>
      </c>
      <c r="D19">
        <f t="shared" si="1"/>
        <v>0.55865921787709116</v>
      </c>
      <c r="E19">
        <f>0.5*(0.2326)*(D19)^2</f>
        <v>3.6297244155924724E-2</v>
      </c>
      <c r="F19">
        <f>0.5*(5.963)*(C19)^2</f>
        <v>7.4537499999999812E-3</v>
      </c>
      <c r="G19">
        <f t="shared" si="2"/>
        <v>4.3750994155924705E-2</v>
      </c>
    </row>
    <row r="20" spans="1:7" x14ac:dyDescent="0.2">
      <c r="A20">
        <v>1.28416</v>
      </c>
      <c r="B20">
        <f t="shared" si="3"/>
        <v>-4.7999999999999932E-2</v>
      </c>
      <c r="C20">
        <f t="shared" si="0"/>
        <v>-4.599999999999993E-2</v>
      </c>
      <c r="D20">
        <f t="shared" si="1"/>
        <v>0.57224606580829385</v>
      </c>
      <c r="E20">
        <f>0.5*(0.2326)*(D20)^2</f>
        <v>3.808424460858606E-2</v>
      </c>
      <c r="F20">
        <f>0.5*(5.963)*(C20)^2</f>
        <v>6.3088539999999818E-3</v>
      </c>
      <c r="G20">
        <f t="shared" si="2"/>
        <v>4.4393098608586042E-2</v>
      </c>
    </row>
    <row r="21" spans="1:7" x14ac:dyDescent="0.2">
      <c r="A21">
        <v>1.29115</v>
      </c>
      <c r="B21">
        <f t="shared" si="3"/>
        <v>-4.3999999999999928E-2</v>
      </c>
      <c r="C21">
        <f t="shared" si="0"/>
        <v>-4.1999999999999926E-2</v>
      </c>
      <c r="D21">
        <f t="shared" si="1"/>
        <v>0.5714285714285805</v>
      </c>
      <c r="E21">
        <f>0.5*(0.2326)*(D21)^2</f>
        <v>3.7975510204082838E-2</v>
      </c>
      <c r="F21">
        <f>0.5*(5.963)*(C21)^2</f>
        <v>5.2593659999999815E-3</v>
      </c>
      <c r="G21">
        <f t="shared" si="2"/>
        <v>4.3234876204082819E-2</v>
      </c>
    </row>
    <row r="22" spans="1:7" x14ac:dyDescent="0.2">
      <c r="A22">
        <v>1.2981499999999999</v>
      </c>
      <c r="B22">
        <f t="shared" si="3"/>
        <v>-3.9999999999999925E-2</v>
      </c>
      <c r="C22">
        <f t="shared" si="0"/>
        <v>-3.7999999999999923E-2</v>
      </c>
      <c r="D22">
        <f t="shared" si="1"/>
        <v>0.5847953216374121</v>
      </c>
      <c r="E22">
        <f>0.5*(0.2326)*(D22)^2</f>
        <v>3.9772921582707198E-2</v>
      </c>
      <c r="F22">
        <f>0.5*(5.963)*(C22)^2</f>
        <v>4.3052859999999828E-3</v>
      </c>
      <c r="G22">
        <f t="shared" si="2"/>
        <v>4.4078207582707182E-2</v>
      </c>
    </row>
    <row r="23" spans="1:7" x14ac:dyDescent="0.2">
      <c r="A23">
        <v>1.3049900000000001</v>
      </c>
      <c r="B23">
        <f t="shared" si="3"/>
        <v>-3.5999999999999921E-2</v>
      </c>
      <c r="C23">
        <f t="shared" si="0"/>
        <v>-3.3999999999999919E-2</v>
      </c>
      <c r="D23">
        <f t="shared" si="1"/>
        <v>0.59347181008902405</v>
      </c>
      <c r="E23">
        <f>0.5*(0.2326)*(D23)^2</f>
        <v>4.0961882203770845E-2</v>
      </c>
      <c r="F23">
        <f>0.5*(5.963)*(C23)^2</f>
        <v>3.4466139999999837E-3</v>
      </c>
      <c r="G23">
        <f t="shared" si="2"/>
        <v>4.4408496203770832E-2</v>
      </c>
    </row>
    <row r="24" spans="1:7" x14ac:dyDescent="0.2">
      <c r="A24">
        <v>1.3117300000000001</v>
      </c>
      <c r="B24">
        <f t="shared" si="3"/>
        <v>-3.1999999999999917E-2</v>
      </c>
      <c r="C24">
        <f t="shared" si="0"/>
        <v>-2.9999999999999916E-2</v>
      </c>
      <c r="D24">
        <f t="shared" si="1"/>
        <v>0.59523809523810967</v>
      </c>
      <c r="E24">
        <f>0.5*(0.2326)*(D24)^2</f>
        <v>4.1206065759639185E-2</v>
      </c>
      <c r="F24">
        <f>0.5*(5.963)*(C24)^2</f>
        <v>2.683349999999985E-3</v>
      </c>
      <c r="G24">
        <f t="shared" si="2"/>
        <v>4.3889415759639172E-2</v>
      </c>
    </row>
    <row r="25" spans="1:7" x14ac:dyDescent="0.2">
      <c r="A25">
        <v>1.3184499999999999</v>
      </c>
      <c r="B25">
        <f t="shared" si="3"/>
        <v>-2.7999999999999917E-2</v>
      </c>
      <c r="C25">
        <f t="shared" si="0"/>
        <v>-2.5999999999999919E-2</v>
      </c>
      <c r="D25">
        <f t="shared" si="1"/>
        <v>0.6024096385541986</v>
      </c>
      <c r="E25">
        <f>0.5*(0.2326)*(D25)^2</f>
        <v>4.2204964436054926E-2</v>
      </c>
      <c r="F25">
        <f>0.5*(5.963)*(C25)^2</f>
        <v>2.0154939999999875E-3</v>
      </c>
      <c r="G25">
        <f t="shared" si="2"/>
        <v>4.4220458436054912E-2</v>
      </c>
    </row>
    <row r="26" spans="1:7" x14ac:dyDescent="0.2">
      <c r="A26">
        <v>1.3250900000000001</v>
      </c>
      <c r="B26">
        <f t="shared" si="3"/>
        <v>-2.3999999999999917E-2</v>
      </c>
      <c r="C26">
        <f t="shared" si="0"/>
        <v>-2.1999999999999915E-2</v>
      </c>
      <c r="D26">
        <f t="shared" si="1"/>
        <v>0.60790273556232777</v>
      </c>
      <c r="E26">
        <f>0.5*(0.2326)*(D26)^2</f>
        <v>4.2978169085653974E-2</v>
      </c>
      <c r="F26">
        <f>0.5*(5.963)*(C26)^2</f>
        <v>1.4430459999999889E-3</v>
      </c>
      <c r="G26">
        <f t="shared" si="2"/>
        <v>4.4421215085653963E-2</v>
      </c>
    </row>
    <row r="27" spans="1:7" x14ac:dyDescent="0.2">
      <c r="A27">
        <v>1.3316699999999999</v>
      </c>
      <c r="B27">
        <f t="shared" si="3"/>
        <v>-1.9999999999999917E-2</v>
      </c>
      <c r="C27">
        <f t="shared" si="0"/>
        <v>-1.7999999999999919E-2</v>
      </c>
      <c r="D27">
        <f t="shared" si="1"/>
        <v>0.6116207951070346</v>
      </c>
      <c r="E27">
        <f>0.5*(0.2326)*(D27)^2</f>
        <v>4.3505503651956108E-2</v>
      </c>
      <c r="F27">
        <f>0.5*(5.963)*(C27)^2</f>
        <v>9.6600599999999137E-4</v>
      </c>
      <c r="G27">
        <f t="shared" si="2"/>
        <v>4.44715096519561E-2</v>
      </c>
    </row>
    <row r="28" spans="1:7" x14ac:dyDescent="0.2">
      <c r="A28">
        <v>1.3382099999999999</v>
      </c>
      <c r="B28">
        <f t="shared" si="3"/>
        <v>-1.5999999999999917E-2</v>
      </c>
      <c r="C28">
        <f t="shared" si="0"/>
        <v>-1.3999999999999917E-2</v>
      </c>
      <c r="D28">
        <f t="shared" si="1"/>
        <v>0.61068702290075816</v>
      </c>
      <c r="E28">
        <f>0.5*(0.2326)*(D28)^2</f>
        <v>4.3372763824951192E-2</v>
      </c>
      <c r="F28">
        <f>0.5*(5.963)*(C28)^2</f>
        <v>5.8437399999999309E-4</v>
      </c>
      <c r="G28">
        <f t="shared" si="2"/>
        <v>4.3957137824951184E-2</v>
      </c>
    </row>
    <row r="29" spans="1:7" x14ac:dyDescent="0.2">
      <c r="A29">
        <v>1.34476</v>
      </c>
      <c r="B29">
        <f t="shared" si="3"/>
        <v>-1.1999999999999917E-2</v>
      </c>
      <c r="C29">
        <f t="shared" si="0"/>
        <v>-9.9999999999999169E-3</v>
      </c>
      <c r="D29">
        <f t="shared" si="1"/>
        <v>0.61349693251532977</v>
      </c>
      <c r="E29">
        <f>0.5*(0.2326)*(D29)^2</f>
        <v>4.3772817945725136E-2</v>
      </c>
      <c r="F29">
        <f>0.5*(5.963)*(C29)^2</f>
        <v>2.9814999999999502E-4</v>
      </c>
      <c r="G29">
        <f t="shared" si="2"/>
        <v>4.4070967945725133E-2</v>
      </c>
    </row>
    <row r="30" spans="1:7" x14ac:dyDescent="0.2">
      <c r="A30">
        <v>1.35128</v>
      </c>
      <c r="B30">
        <f t="shared" si="3"/>
        <v>-7.9999999999999169E-3</v>
      </c>
      <c r="C30">
        <f t="shared" si="0"/>
        <v>-5.9999999999999169E-3</v>
      </c>
      <c r="D30">
        <f t="shared" si="1"/>
        <v>0.61255742725881257</v>
      </c>
      <c r="E30">
        <f>0.5*(0.2326)*(D30)^2</f>
        <v>4.3638853776539491E-2</v>
      </c>
      <c r="F30">
        <f>0.5*(5.963)*(C30)^2</f>
        <v>1.0733399999999703E-4</v>
      </c>
      <c r="G30">
        <f t="shared" si="2"/>
        <v>4.3746187776539484E-2</v>
      </c>
    </row>
    <row r="31" spans="1:7" x14ac:dyDescent="0.2">
      <c r="A31">
        <v>1.35781</v>
      </c>
      <c r="B31">
        <f t="shared" si="3"/>
        <v>-3.9999999999999168E-3</v>
      </c>
      <c r="C31">
        <f t="shared" si="0"/>
        <v>-1.9999999999999168E-3</v>
      </c>
      <c r="D31">
        <f t="shared" si="1"/>
        <v>0.6116207951070346</v>
      </c>
      <c r="E31">
        <f>0.5*(0.2326)*(D31)^2</f>
        <v>4.3505503651956108E-2</v>
      </c>
      <c r="F31">
        <f>0.5*(5.963)*(C31)^2</f>
        <v>1.1925999999999008E-5</v>
      </c>
      <c r="G31">
        <f t="shared" si="2"/>
        <v>4.351742965195611E-2</v>
      </c>
    </row>
    <row r="32" spans="1:7" x14ac:dyDescent="0.2">
      <c r="A32">
        <v>1.36435</v>
      </c>
      <c r="B32">
        <f t="shared" si="3"/>
        <v>8.3266726846886741E-17</v>
      </c>
      <c r="C32">
        <f t="shared" si="0"/>
        <v>2.0000000000000833E-3</v>
      </c>
      <c r="D32">
        <f t="shared" si="1"/>
        <v>0.6116207951070346</v>
      </c>
      <c r="E32">
        <f>0.5*(0.2326)*(D32)^2</f>
        <v>4.3505503651956108E-2</v>
      </c>
      <c r="F32">
        <f>0.5*(5.963)*(C32)^2</f>
        <v>1.1926000000000995E-5</v>
      </c>
      <c r="G32">
        <f t="shared" si="2"/>
        <v>4.351742965195611E-2</v>
      </c>
    </row>
    <row r="33" spans="1:7" x14ac:dyDescent="0.2">
      <c r="A33">
        <v>1.3708899999999999</v>
      </c>
      <c r="B33">
        <f t="shared" si="3"/>
        <v>4.0000000000000833E-3</v>
      </c>
      <c r="C33">
        <f t="shared" si="0"/>
        <v>6.0000000000000834E-3</v>
      </c>
      <c r="D33">
        <f t="shared" si="1"/>
        <v>0.61728395061728003</v>
      </c>
      <c r="E33">
        <f>0.5*(0.2326)*(D33)^2</f>
        <v>4.4314891022709392E-2</v>
      </c>
      <c r="F33">
        <f>0.5*(5.963)*(C33)^2</f>
        <v>1.0733400000000299E-4</v>
      </c>
      <c r="G33">
        <f t="shared" si="2"/>
        <v>4.4422225022709393E-2</v>
      </c>
    </row>
    <row r="34" spans="1:7" x14ac:dyDescent="0.2">
      <c r="A34">
        <v>1.37737</v>
      </c>
      <c r="B34">
        <f t="shared" si="3"/>
        <v>8.0000000000000834E-3</v>
      </c>
      <c r="C34">
        <f t="shared" si="0"/>
        <v>1.0000000000000083E-2</v>
      </c>
      <c r="D34">
        <f t="shared" si="1"/>
        <v>0.60882800608828336</v>
      </c>
      <c r="E34">
        <f>0.5*(0.2326)*(D34)^2</f>
        <v>4.310910021800167E-2</v>
      </c>
      <c r="F34">
        <f>0.5*(5.963)*(C34)^2</f>
        <v>2.98150000000005E-4</v>
      </c>
      <c r="G34">
        <f t="shared" si="2"/>
        <v>4.3407250218001674E-2</v>
      </c>
    </row>
    <row r="35" spans="1:7" x14ac:dyDescent="0.2">
      <c r="A35">
        <v>1.3839399999999999</v>
      </c>
      <c r="B35">
        <f t="shared" si="3"/>
        <v>1.2000000000000084E-2</v>
      </c>
      <c r="C35">
        <f t="shared" si="0"/>
        <v>1.4000000000000084E-2</v>
      </c>
      <c r="D35">
        <f t="shared" si="1"/>
        <v>0.61443932411674196</v>
      </c>
      <c r="E35">
        <f>0.5*(0.2326)*(D35)^2</f>
        <v>4.39073999353468E-2</v>
      </c>
      <c r="F35">
        <f>0.5*(5.963)*(C35)^2</f>
        <v>5.8437400000000707E-4</v>
      </c>
      <c r="G35">
        <f t="shared" si="2"/>
        <v>4.4491773935346805E-2</v>
      </c>
    </row>
    <row r="36" spans="1:7" x14ac:dyDescent="0.2">
      <c r="A36">
        <v>1.39045</v>
      </c>
      <c r="B36">
        <f t="shared" si="3"/>
        <v>1.6000000000000084E-2</v>
      </c>
      <c r="C36">
        <f t="shared" si="0"/>
        <v>1.8000000000000085E-2</v>
      </c>
      <c r="D36">
        <f t="shared" si="1"/>
        <v>0.60606060606061163</v>
      </c>
      <c r="E36">
        <f>0.5*(0.2326)*(D36)^2</f>
        <v>4.2718089990818046E-2</v>
      </c>
      <c r="F36">
        <f>0.5*(5.963)*(C36)^2</f>
        <v>9.6600600000000916E-4</v>
      </c>
      <c r="G36">
        <f t="shared" si="2"/>
        <v>4.3684095990818059E-2</v>
      </c>
    </row>
    <row r="37" spans="1:7" x14ac:dyDescent="0.2">
      <c r="A37">
        <v>1.3970499999999999</v>
      </c>
      <c r="B37">
        <f t="shared" si="3"/>
        <v>2.0000000000000084E-2</v>
      </c>
      <c r="C37">
        <f t="shared" si="0"/>
        <v>2.2000000000000082E-2</v>
      </c>
      <c r="D37">
        <f t="shared" si="1"/>
        <v>0.60790273556230723</v>
      </c>
      <c r="E37">
        <f>0.5*(0.2326)*(D37)^2</f>
        <v>4.2978169085651066E-2</v>
      </c>
      <c r="F37">
        <f>0.5*(5.963)*(C37)^2</f>
        <v>1.4430460000000108E-3</v>
      </c>
      <c r="G37">
        <f t="shared" si="2"/>
        <v>4.4421215085651077E-2</v>
      </c>
    </row>
    <row r="38" spans="1:7" x14ac:dyDescent="0.2">
      <c r="A38">
        <v>1.4036299999999999</v>
      </c>
      <c r="B38">
        <f t="shared" si="3"/>
        <v>2.4000000000000084E-2</v>
      </c>
      <c r="C38">
        <f t="shared" si="0"/>
        <v>2.6000000000000086E-2</v>
      </c>
      <c r="D38">
        <f t="shared" si="1"/>
        <v>0.59612518628912126</v>
      </c>
      <c r="E38">
        <f>0.5*(0.2326)*(D38)^2</f>
        <v>4.1328977147794259E-2</v>
      </c>
      <c r="F38">
        <f>0.5*(5.963)*(C38)^2</f>
        <v>2.0154940000000131E-3</v>
      </c>
      <c r="G38">
        <f>E38+F38</f>
        <v>4.3344471147794272E-2</v>
      </c>
    </row>
    <row r="39" spans="1:7" x14ac:dyDescent="0.2">
      <c r="A39">
        <v>1.4103399999999999</v>
      </c>
      <c r="B39">
        <f t="shared" si="3"/>
        <v>2.8000000000000084E-2</v>
      </c>
      <c r="C39">
        <f t="shared" si="0"/>
        <v>3.0000000000000082E-2</v>
      </c>
      <c r="D39">
        <f t="shared" si="1"/>
        <v>0.59523809523809001</v>
      </c>
      <c r="E39">
        <f>0.5*(0.2326)*(D39)^2</f>
        <v>4.1206065759636465E-2</v>
      </c>
      <c r="F39">
        <f>0.5*(5.963)*(C39)^2</f>
        <v>2.6833500000000149E-3</v>
      </c>
      <c r="G39">
        <f t="shared" si="2"/>
        <v>4.388941575963648E-2</v>
      </c>
    </row>
    <row r="40" spans="1:7" x14ac:dyDescent="0.2">
      <c r="A40">
        <v>1.41706</v>
      </c>
      <c r="B40">
        <f t="shared" si="3"/>
        <v>3.2000000000000084E-2</v>
      </c>
      <c r="C40">
        <f t="shared" si="0"/>
        <v>3.4000000000000086E-2</v>
      </c>
      <c r="D40">
        <f t="shared" si="1"/>
        <v>0.58479532163743109</v>
      </c>
      <c r="E40">
        <f>0.5*(0.2326)*(D40)^2</f>
        <v>3.9772921582709779E-2</v>
      </c>
      <c r="F40">
        <f>0.5*(5.963)*(C40)^2</f>
        <v>3.4466140000000171E-3</v>
      </c>
      <c r="G40">
        <f t="shared" si="2"/>
        <v>4.3219535582709794E-2</v>
      </c>
    </row>
    <row r="41" spans="1:7" x14ac:dyDescent="0.2">
      <c r="A41">
        <v>1.4238999999999999</v>
      </c>
      <c r="B41">
        <f t="shared" si="3"/>
        <v>3.6000000000000087E-2</v>
      </c>
      <c r="C41">
        <f t="shared" si="0"/>
        <v>3.8000000000000089E-2</v>
      </c>
      <c r="D41">
        <f t="shared" si="1"/>
        <v>0.58224163027655229</v>
      </c>
      <c r="E41">
        <f>0.5*(0.2326)*(D41)^2</f>
        <v>3.9426318253951431E-2</v>
      </c>
      <c r="F41">
        <f>0.5*(5.963)*(C41)^2</f>
        <v>4.3052860000000201E-3</v>
      </c>
      <c r="G41">
        <f t="shared" si="2"/>
        <v>4.373160425395145E-2</v>
      </c>
    </row>
    <row r="42" spans="1:7" x14ac:dyDescent="0.2">
      <c r="A42">
        <v>1.4307700000000001</v>
      </c>
      <c r="B42">
        <f t="shared" si="3"/>
        <v>4.0000000000000091E-2</v>
      </c>
      <c r="C42">
        <f t="shared" si="0"/>
        <v>4.2000000000000093E-2</v>
      </c>
      <c r="D42">
        <f t="shared" si="1"/>
        <v>0.57388809182210176</v>
      </c>
      <c r="E42">
        <f>0.5*(0.2326)*(D42)^2</f>
        <v>3.8303119127065285E-2</v>
      </c>
      <c r="F42">
        <f>0.5*(5.963)*(C42)^2</f>
        <v>5.2593660000000231E-3</v>
      </c>
      <c r="G42">
        <f t="shared" si="2"/>
        <v>4.3562485127065308E-2</v>
      </c>
    </row>
    <row r="43" spans="1:7" x14ac:dyDescent="0.2">
      <c r="A43">
        <v>1.43774</v>
      </c>
      <c r="B43">
        <f t="shared" si="3"/>
        <v>4.4000000000000095E-2</v>
      </c>
      <c r="C43">
        <f t="shared" si="0"/>
        <v>4.6000000000000096E-2</v>
      </c>
      <c r="D43">
        <f t="shared" si="1"/>
        <v>0.56818181818182389</v>
      </c>
      <c r="E43">
        <f>0.5*(0.2326)*(D43)^2</f>
        <v>3.7545196280992496E-2</v>
      </c>
      <c r="F43">
        <f>0.5*(5.963)*(C43)^2</f>
        <v>6.3088540000000269E-3</v>
      </c>
      <c r="G43">
        <f t="shared" si="2"/>
        <v>4.3854050280992526E-2</v>
      </c>
    </row>
    <row r="44" spans="1:7" x14ac:dyDescent="0.2">
      <c r="A44">
        <v>1.44478</v>
      </c>
      <c r="B44">
        <f>B43+0.004</f>
        <v>4.8000000000000098E-2</v>
      </c>
      <c r="C44">
        <f>(B45+B44)/2</f>
        <v>5.00000000000001E-2</v>
      </c>
      <c r="D44">
        <f t="shared" si="1"/>
        <v>0.55478502080444347</v>
      </c>
      <c r="E44">
        <f>0.5*(0.2326)*(D44)^2</f>
        <v>3.5795560565635161E-2</v>
      </c>
      <c r="F44">
        <f>0.5*(5.963)*(C44)^2</f>
        <v>7.4537500000000298E-3</v>
      </c>
      <c r="G44">
        <f t="shared" si="2"/>
        <v>4.3249310565635191E-2</v>
      </c>
    </row>
    <row r="45" spans="1:7" x14ac:dyDescent="0.2">
      <c r="A45">
        <v>1.4519899999999999</v>
      </c>
      <c r="B45">
        <f>B44+0.004</f>
        <v>5.2000000000000102E-2</v>
      </c>
      <c r="C45">
        <f t="shared" si="0"/>
        <v>5.4000000000000103E-2</v>
      </c>
      <c r="D45">
        <f t="shared" si="1"/>
        <v>0.54644808743167839</v>
      </c>
      <c r="E45">
        <f>0.5*(0.2326)*(D45)^2</f>
        <v>3.4727821075575073E-2</v>
      </c>
      <c r="F45">
        <f>0.5*(5.963)*(C45)^2</f>
        <v>8.6940540000000326E-3</v>
      </c>
      <c r="G45">
        <f t="shared" si="2"/>
        <v>4.3421875075575107E-2</v>
      </c>
    </row>
    <row r="46" spans="1:7" x14ac:dyDescent="0.2">
      <c r="A46">
        <v>1.4593100000000001</v>
      </c>
      <c r="B46">
        <f t="shared" ref="B46:B61" si="4">B45+0.004</f>
        <v>5.6000000000000105E-2</v>
      </c>
      <c r="C46">
        <f t="shared" si="0"/>
        <v>5.8000000000000107E-2</v>
      </c>
      <c r="D46">
        <f t="shared" si="1"/>
        <v>0.53120849933600289</v>
      </c>
      <c r="E46">
        <f>0.5*(0.2326)*(D46)^2</f>
        <v>3.2817821233879788E-2</v>
      </c>
      <c r="F46">
        <f>0.5*(5.963)*(C46)^2</f>
        <v>1.0029766000000037E-2</v>
      </c>
      <c r="G46">
        <f t="shared" si="2"/>
        <v>4.2847587233879825E-2</v>
      </c>
    </row>
    <row r="47" spans="1:7" x14ac:dyDescent="0.2">
      <c r="A47">
        <v>1.4668399999999999</v>
      </c>
      <c r="B47">
        <f t="shared" si="4"/>
        <v>6.0000000000000109E-2</v>
      </c>
      <c r="C47">
        <f t="shared" si="0"/>
        <v>6.2000000000000111E-2</v>
      </c>
      <c r="D47">
        <f t="shared" si="1"/>
        <v>0.52083333333332493</v>
      </c>
      <c r="E47">
        <f>0.5*(0.2326)*(D47)^2</f>
        <v>3.1548394097221204E-2</v>
      </c>
      <c r="F47">
        <f>0.5*(5.963)*(C47)^2</f>
        <v>1.1460886000000042E-2</v>
      </c>
      <c r="G47">
        <f t="shared" si="2"/>
        <v>4.3009280097221242E-2</v>
      </c>
    </row>
    <row r="48" spans="1:7" x14ac:dyDescent="0.2">
      <c r="A48">
        <v>1.4745200000000001</v>
      </c>
      <c r="B48">
        <f t="shared" si="4"/>
        <v>6.4000000000000112E-2</v>
      </c>
      <c r="C48">
        <f t="shared" si="0"/>
        <v>6.6000000000000114E-2</v>
      </c>
      <c r="D48">
        <f>(B49-B48)/(A49-A48)</f>
        <v>0.50955414012739464</v>
      </c>
      <c r="E48">
        <f>0.5*(0.2326)*(D48)^2</f>
        <v>3.0196762546148642E-2</v>
      </c>
      <c r="F48">
        <f>0.5*(5.963)*(C48)^2</f>
        <v>1.2987414000000046E-2</v>
      </c>
      <c r="G48">
        <f t="shared" si="2"/>
        <v>4.3184176546148687E-2</v>
      </c>
    </row>
    <row r="49" spans="1:7" x14ac:dyDescent="0.2">
      <c r="A49">
        <v>1.48237</v>
      </c>
      <c r="B49">
        <f t="shared" si="4"/>
        <v>6.8000000000000116E-2</v>
      </c>
      <c r="C49">
        <f t="shared" si="0"/>
        <v>7.0000000000000118E-2</v>
      </c>
      <c r="D49">
        <f t="shared" si="1"/>
        <v>0.49504950495049016</v>
      </c>
      <c r="E49">
        <f>0.5*(0.2326)*(D49)^2</f>
        <v>2.8502107636505663E-2</v>
      </c>
      <c r="F49">
        <f>0.5*(5.963)*(C49)^2</f>
        <v>1.4609350000000049E-2</v>
      </c>
      <c r="G49">
        <f t="shared" si="2"/>
        <v>4.3111457636505715E-2</v>
      </c>
    </row>
    <row r="50" spans="1:7" x14ac:dyDescent="0.2">
      <c r="A50">
        <v>1.4904500000000001</v>
      </c>
      <c r="B50">
        <f t="shared" si="4"/>
        <v>7.2000000000000119E-2</v>
      </c>
      <c r="C50">
        <f t="shared" si="0"/>
        <v>7.4000000000000121E-2</v>
      </c>
      <c r="D50">
        <f t="shared" si="1"/>
        <v>0.47904191616767328</v>
      </c>
      <c r="E50">
        <f>0.5*(0.2326)*(D50)^2</f>
        <v>2.6688658610922827E-2</v>
      </c>
      <c r="F50">
        <f>0.5*(5.963)*(C50)^2</f>
        <v>1.6326694000000055E-2</v>
      </c>
      <c r="G50">
        <f t="shared" si="2"/>
        <v>4.3015352610922881E-2</v>
      </c>
    </row>
    <row r="51" spans="1:7" x14ac:dyDescent="0.2">
      <c r="A51">
        <v>1.4987999999999999</v>
      </c>
      <c r="B51">
        <f t="shared" si="4"/>
        <v>7.6000000000000123E-2</v>
      </c>
      <c r="C51">
        <f t="shared" si="0"/>
        <v>7.8000000000000125E-2</v>
      </c>
      <c r="D51">
        <f t="shared" si="1"/>
        <v>0.46136101499422394</v>
      </c>
      <c r="E51">
        <f>0.5*(0.2326)*(D51)^2</f>
        <v>2.4754918590001011E-2</v>
      </c>
      <c r="F51">
        <f>0.5*(5.963)*(C51)^2</f>
        <v>1.8139446000000056E-2</v>
      </c>
      <c r="G51">
        <f t="shared" si="2"/>
        <v>4.2894364590001066E-2</v>
      </c>
    </row>
    <row r="52" spans="1:7" x14ac:dyDescent="0.2">
      <c r="A52">
        <v>1.5074700000000001</v>
      </c>
      <c r="B52">
        <f t="shared" si="4"/>
        <v>8.0000000000000127E-2</v>
      </c>
      <c r="C52">
        <f t="shared" si="0"/>
        <v>8.2000000000000128E-2</v>
      </c>
      <c r="D52">
        <f t="shared" si="1"/>
        <v>0.44345898004435585</v>
      </c>
      <c r="E52">
        <f>0.5*(0.2326)*(D52)^2</f>
        <v>2.2871077330004319E-2</v>
      </c>
      <c r="F52">
        <f>0.5*(5.963)*(C52)^2</f>
        <v>2.0047606000000062E-2</v>
      </c>
      <c r="G52">
        <f t="shared" si="2"/>
        <v>4.2918683330004384E-2</v>
      </c>
    </row>
    <row r="53" spans="1:7" x14ac:dyDescent="0.2">
      <c r="A53">
        <v>1.5164899999999999</v>
      </c>
      <c r="B53">
        <f t="shared" si="4"/>
        <v>8.400000000000013E-2</v>
      </c>
      <c r="C53">
        <f t="shared" si="0"/>
        <v>8.6000000000000132E-2</v>
      </c>
      <c r="D53">
        <f t="shared" si="1"/>
        <v>0.42194092827003565</v>
      </c>
      <c r="E53">
        <f>0.5*(0.2326)*(D53)^2</f>
        <v>2.0705371290212823E-2</v>
      </c>
      <c r="F53">
        <f>0.5*(5.963)*(C53)^2</f>
        <v>2.2051174000000066E-2</v>
      </c>
      <c r="G53">
        <f t="shared" si="2"/>
        <v>4.2756545290212888E-2</v>
      </c>
    </row>
    <row r="54" spans="1:7" x14ac:dyDescent="0.2">
      <c r="A54">
        <v>1.52597</v>
      </c>
      <c r="B54">
        <f t="shared" si="4"/>
        <v>8.8000000000000134E-2</v>
      </c>
      <c r="C54">
        <f t="shared" si="0"/>
        <v>9.0000000000000135E-2</v>
      </c>
      <c r="D54">
        <f t="shared" si="1"/>
        <v>0.40040040040040303</v>
      </c>
      <c r="E54">
        <f>0.5*(0.2326)*(D54)^2</f>
        <v>1.8645271898525398E-2</v>
      </c>
      <c r="F54">
        <f>0.5*(5.963)*(C54)^2</f>
        <v>2.4150150000000072E-2</v>
      </c>
      <c r="G54">
        <f t="shared" si="2"/>
        <v>4.2795421898525469E-2</v>
      </c>
    </row>
    <row r="55" spans="1:7" x14ac:dyDescent="0.2">
      <c r="A55">
        <v>1.53596</v>
      </c>
      <c r="B55">
        <f t="shared" si="4"/>
        <v>9.2000000000000137E-2</v>
      </c>
      <c r="C55">
        <f t="shared" si="0"/>
        <v>9.4000000000000139E-2</v>
      </c>
      <c r="D55">
        <f t="shared" si="1"/>
        <v>0.37313432835820709</v>
      </c>
      <c r="E55">
        <f>0.5*(0.2326)*(D55)^2</f>
        <v>1.6192359100022112E-2</v>
      </c>
      <c r="F55">
        <f>0.5*(5.963)*(C55)^2</f>
        <v>2.6344534000000079E-2</v>
      </c>
      <c r="G55">
        <f t="shared" si="2"/>
        <v>4.2536893100022191E-2</v>
      </c>
    </row>
    <row r="56" spans="1:7" x14ac:dyDescent="0.2">
      <c r="A56">
        <v>1.5466800000000001</v>
      </c>
      <c r="B56">
        <f t="shared" si="4"/>
        <v>9.6000000000000141E-2</v>
      </c>
      <c r="C56">
        <f t="shared" si="0"/>
        <v>9.8000000000000143E-2</v>
      </c>
      <c r="D56">
        <f t="shared" si="1"/>
        <v>0.34305317324185269</v>
      </c>
      <c r="E56">
        <f>0.5*(0.2326)*(D56)^2</f>
        <v>1.3686821285772723E-2</v>
      </c>
      <c r="F56">
        <f>0.5*(5.963)*(C56)^2</f>
        <v>2.8634326000000081E-2</v>
      </c>
      <c r="G56">
        <f t="shared" si="2"/>
        <v>4.2321147285772805E-2</v>
      </c>
    </row>
    <row r="57" spans="1:7" x14ac:dyDescent="0.2">
      <c r="A57">
        <v>1.5583400000000001</v>
      </c>
      <c r="B57">
        <f t="shared" si="4"/>
        <v>0.10000000000000014</v>
      </c>
      <c r="C57">
        <f t="shared" si="0"/>
        <v>0.10200000000000015</v>
      </c>
      <c r="D57">
        <f t="shared" si="1"/>
        <v>0.31520882584712728</v>
      </c>
      <c r="E57">
        <f>0.5*(0.2326)*(D57)^2</f>
        <v>1.1555173032630834E-2</v>
      </c>
      <c r="F57">
        <f>0.5*(5.963)*(C57)^2</f>
        <v>3.1019526000000089E-2</v>
      </c>
      <c r="G57">
        <f t="shared" si="2"/>
        <v>4.2574699032630919E-2</v>
      </c>
    </row>
    <row r="58" spans="1:7" x14ac:dyDescent="0.2">
      <c r="A58">
        <v>1.5710299999999999</v>
      </c>
      <c r="B58">
        <f t="shared" si="4"/>
        <v>0.10400000000000015</v>
      </c>
      <c r="C58">
        <f t="shared" si="0"/>
        <v>0.10600000000000015</v>
      </c>
      <c r="D58">
        <f t="shared" si="1"/>
        <v>0.27453671928620532</v>
      </c>
      <c r="E58">
        <f>0.5*(0.2326)*(D58)^2</f>
        <v>8.7655787104971242E-3</v>
      </c>
      <c r="F58">
        <f>0.5*(5.963)*(C58)^2</f>
        <v>3.3500134000000098E-2</v>
      </c>
      <c r="G58">
        <f t="shared" si="2"/>
        <v>4.2265712710497221E-2</v>
      </c>
    </row>
    <row r="59" spans="1:7" x14ac:dyDescent="0.2">
      <c r="A59">
        <v>1.5855999999999999</v>
      </c>
      <c r="B59">
        <f t="shared" si="4"/>
        <v>0.10800000000000015</v>
      </c>
      <c r="C59">
        <f t="shared" si="0"/>
        <v>0.11000000000000015</v>
      </c>
      <c r="D59">
        <f t="shared" si="1"/>
        <v>0.22896393817973562</v>
      </c>
      <c r="E59">
        <f>0.5*(0.2326)*(D59)^2</f>
        <v>6.096967603961792E-3</v>
      </c>
      <c r="F59">
        <f>0.5*(5.963)*(C59)^2</f>
        <v>3.6076150000000105E-2</v>
      </c>
      <c r="G59">
        <f t="shared" si="2"/>
        <v>4.2173117603961897E-2</v>
      </c>
    </row>
    <row r="60" spans="1:7" x14ac:dyDescent="0.2">
      <c r="A60">
        <v>1.60307</v>
      </c>
      <c r="B60">
        <f t="shared" si="4"/>
        <v>0.11200000000000015</v>
      </c>
      <c r="C60">
        <f t="shared" si="0"/>
        <v>0.11400000000000016</v>
      </c>
      <c r="D60">
        <f t="shared" si="1"/>
        <v>0.16729401923881168</v>
      </c>
      <c r="E60">
        <f>0.5*(0.2326)*(D60)^2</f>
        <v>3.2549216959387264E-3</v>
      </c>
      <c r="F60">
        <f>0.5*(5.963)*(C60)^2</f>
        <v>3.8747574000000104E-2</v>
      </c>
      <c r="G60">
        <f t="shared" si="2"/>
        <v>4.2002495695938828E-2</v>
      </c>
    </row>
    <row r="61" spans="1:7" x14ac:dyDescent="0.2">
      <c r="A61">
        <v>1.6269800000000001</v>
      </c>
      <c r="B61">
        <f t="shared" si="4"/>
        <v>0.11600000000000016</v>
      </c>
      <c r="C61">
        <f t="shared" si="0"/>
        <v>5.8000000000000079E-2</v>
      </c>
      <c r="D61">
        <f t="shared" si="1"/>
        <v>7.1297741828418387E-2</v>
      </c>
      <c r="E61">
        <f>0.5*(0.2326)*(D61)^2</f>
        <v>5.9119569721743839E-4</v>
      </c>
      <c r="F61">
        <f>0.5*(5.963)*(C61)^2</f>
        <v>1.0029766000000028E-2</v>
      </c>
      <c r="G61">
        <f t="shared" si="2"/>
        <v>1.0620961697217466E-2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D3D8-5915-A647-87A7-AB84B7620842}">
  <dimension ref="A1:I18"/>
  <sheetViews>
    <sheetView workbookViewId="0">
      <selection activeCell="C21" sqref="C2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0.79033287980357891</v>
      </c>
    </row>
    <row r="5" spans="1:9" x14ac:dyDescent="0.2">
      <c r="A5" s="1" t="s">
        <v>27</v>
      </c>
      <c r="B5" s="1">
        <v>0.62462606089861838</v>
      </c>
    </row>
    <row r="6" spans="1:9" x14ac:dyDescent="0.2">
      <c r="A6" s="1" t="s">
        <v>28</v>
      </c>
      <c r="B6" s="1">
        <v>0.62336217558177875</v>
      </c>
    </row>
    <row r="7" spans="1:9" x14ac:dyDescent="0.2">
      <c r="A7" s="1" t="s">
        <v>29</v>
      </c>
      <c r="B7" s="1">
        <v>1.1440580900749335E-3</v>
      </c>
    </row>
    <row r="8" spans="1:9" ht="16" thickBot="1" x14ac:dyDescent="0.25">
      <c r="A8" s="2" t="s">
        <v>30</v>
      </c>
      <c r="B8" s="2">
        <v>299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6.4685745040154942E-4</v>
      </c>
      <c r="D12" s="1">
        <v>6.4685745040154942E-4</v>
      </c>
      <c r="E12" s="1">
        <v>494.21102735847018</v>
      </c>
      <c r="F12" s="1">
        <v>3.7535234624290269E-65</v>
      </c>
    </row>
    <row r="13" spans="1:9" x14ac:dyDescent="0.2">
      <c r="A13" s="1" t="s">
        <v>33</v>
      </c>
      <c r="B13" s="1">
        <v>297</v>
      </c>
      <c r="C13" s="1">
        <v>3.8873406729937376E-4</v>
      </c>
      <c r="D13" s="1">
        <v>1.3088689134659048E-6</v>
      </c>
      <c r="E13" s="1"/>
      <c r="F13" s="1"/>
    </row>
    <row r="14" spans="1:9" ht="16" thickBot="1" x14ac:dyDescent="0.25">
      <c r="A14" s="2" t="s">
        <v>34</v>
      </c>
      <c r="B14" s="2">
        <v>298</v>
      </c>
      <c r="C14" s="2">
        <v>1.0355915177009231E-3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4.4633009851228991E-2</v>
      </c>
      <c r="C17" s="1">
        <v>1.7216123888153556E-4</v>
      </c>
      <c r="D17" s="1">
        <v>259.25121206836252</v>
      </c>
      <c r="E17" s="1">
        <v>0</v>
      </c>
      <c r="F17" s="1">
        <v>4.4294199369401772E-2</v>
      </c>
      <c r="G17" s="1">
        <v>4.497182033305621E-2</v>
      </c>
      <c r="H17" s="1">
        <v>4.4294199369401772E-2</v>
      </c>
      <c r="I17" s="1">
        <v>4.497182033305621E-2</v>
      </c>
    </row>
    <row r="18" spans="1:9" ht="16" thickBot="1" x14ac:dyDescent="0.25">
      <c r="A18" s="2" t="s">
        <v>48</v>
      </c>
      <c r="B18" s="2">
        <v>-1.6179079307843676E-3</v>
      </c>
      <c r="C18" s="2">
        <v>7.2777576268805784E-5</v>
      </c>
      <c r="D18" s="2">
        <v>-22.230857548877204</v>
      </c>
      <c r="E18" s="2">
        <v>3.7535234624288127E-65</v>
      </c>
      <c r="F18" s="2">
        <v>-1.7611330018981887E-3</v>
      </c>
      <c r="G18" s="2">
        <v>-1.4746828596705465E-3</v>
      </c>
      <c r="H18" s="2">
        <v>-1.7611330018981887E-3</v>
      </c>
      <c r="I18" s="2">
        <v>-1.4746828596705465E-3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94E3-FCF4-7D44-8894-92CC741BD95D}">
  <dimension ref="A1:H301"/>
  <sheetViews>
    <sheetView tabSelected="1" workbookViewId="0">
      <selection activeCell="K30" sqref="K30"/>
    </sheetView>
  </sheetViews>
  <sheetFormatPr baseColWidth="10" defaultRowHeight="15" x14ac:dyDescent="0.2"/>
  <cols>
    <col min="1" max="1" width="17.6640625" bestFit="1" customWidth="1"/>
    <col min="2" max="2" width="9.5" bestFit="1" customWidth="1"/>
    <col min="3" max="3" width="14.1640625" bestFit="1" customWidth="1"/>
    <col min="4" max="4" width="20.33203125" bestFit="1" customWidth="1"/>
    <col min="5" max="5" width="11.33203125" bestFit="1" customWidth="1"/>
    <col min="6" max="6" width="13.6640625" bestFit="1" customWidth="1"/>
    <col min="7" max="7" width="15.5" bestFit="1" customWidth="1"/>
    <col min="8" max="8" width="12.1640625" bestFit="1" customWidth="1"/>
  </cols>
  <sheetData>
    <row r="1" spans="1:8" x14ac:dyDescent="0.2">
      <c r="A1" t="s">
        <v>56</v>
      </c>
      <c r="B1" t="s">
        <v>57</v>
      </c>
      <c r="C1" t="s">
        <v>22</v>
      </c>
      <c r="D1" t="s">
        <v>52</v>
      </c>
      <c r="E1" t="s">
        <v>51</v>
      </c>
      <c r="F1" t="s">
        <v>58</v>
      </c>
      <c r="G1" t="s">
        <v>59</v>
      </c>
      <c r="H1" t="s">
        <v>60</v>
      </c>
    </row>
    <row r="2" spans="1:8" x14ac:dyDescent="0.2">
      <c r="A2">
        <v>0.64761999999999997</v>
      </c>
      <c r="B2">
        <f>A3-A2</f>
        <v>2.7710000000000012E-2</v>
      </c>
      <c r="C2">
        <f>-0.004*30</f>
        <v>-0.12</v>
      </c>
      <c r="D2">
        <f>0.5*(C3+C2)</f>
        <v>-0.11799999999999999</v>
      </c>
      <c r="E2">
        <f>(C3-C2)/(A3-A2)</f>
        <v>0.14435221941537357</v>
      </c>
      <c r="F2">
        <f>0.5*(0.2326)*(E2)^2</f>
        <v>2.4234086059917652E-3</v>
      </c>
      <c r="G2">
        <f>0.5*(5.963)*(D2)^2</f>
        <v>4.1514405999999997E-2</v>
      </c>
      <c r="H2">
        <f>F2+G2</f>
        <v>4.3937814605991762E-2</v>
      </c>
    </row>
    <row r="3" spans="1:8" x14ac:dyDescent="0.2">
      <c r="A3">
        <v>0.67532999999999999</v>
      </c>
      <c r="B3">
        <f t="shared" ref="B3:B66" si="0">A4-A3</f>
        <v>1.9349999999999978E-2</v>
      </c>
      <c r="C3">
        <f>C2+0.004</f>
        <v>-0.11599999999999999</v>
      </c>
      <c r="D3">
        <f t="shared" ref="D3:D66" si="1">0.5*(C4+C3)</f>
        <v>-0.11399999999999999</v>
      </c>
      <c r="E3">
        <f t="shared" ref="E3:E66" si="2">(C4-C3)/(A4-A3)</f>
        <v>0.20671834625323038</v>
      </c>
      <c r="F3">
        <f t="shared" ref="F3:F68" si="3">0.5*(0.2326)*(E3)^2</f>
        <v>4.969786805013073E-3</v>
      </c>
      <c r="G3">
        <f t="shared" ref="G3:G66" si="4">0.5*(5.963)*(D3)^2</f>
        <v>3.8747573999999993E-2</v>
      </c>
      <c r="H3">
        <f t="shared" ref="H3:H66" si="5">F3+G3</f>
        <v>4.3717360805013067E-2</v>
      </c>
    </row>
    <row r="4" spans="1:8" x14ac:dyDescent="0.2">
      <c r="A4">
        <v>0.69467999999999996</v>
      </c>
      <c r="B4">
        <f t="shared" si="0"/>
        <v>1.5440000000000009E-2</v>
      </c>
      <c r="C4">
        <f t="shared" ref="C4:C61" si="6">C3+0.004</f>
        <v>-0.11199999999999999</v>
      </c>
      <c r="D4">
        <f t="shared" si="1"/>
        <v>-0.10999999999999999</v>
      </c>
      <c r="E4">
        <f t="shared" si="2"/>
        <v>0.25906735751295346</v>
      </c>
      <c r="F4">
        <f t="shared" si="3"/>
        <v>7.8055786732529782E-3</v>
      </c>
      <c r="G4">
        <f t="shared" si="4"/>
        <v>3.6076149999999994E-2</v>
      </c>
      <c r="H4">
        <f t="shared" si="5"/>
        <v>4.3881728673252976E-2</v>
      </c>
    </row>
    <row r="5" spans="1:8" x14ac:dyDescent="0.2">
      <c r="A5">
        <v>0.71011999999999997</v>
      </c>
      <c r="B5">
        <f t="shared" si="0"/>
        <v>1.3230000000000075E-2</v>
      </c>
      <c r="C5">
        <f t="shared" si="6"/>
        <v>-0.10799999999999998</v>
      </c>
      <c r="D5">
        <f t="shared" si="1"/>
        <v>-0.10599999999999998</v>
      </c>
      <c r="E5">
        <f t="shared" si="2"/>
        <v>0.3023431594860152</v>
      </c>
      <c r="F5">
        <f t="shared" si="3"/>
        <v>1.0631144202032775E-2</v>
      </c>
      <c r="G5">
        <f t="shared" si="4"/>
        <v>3.3500133999999987E-2</v>
      </c>
      <c r="H5">
        <f t="shared" si="5"/>
        <v>4.4131278202032762E-2</v>
      </c>
    </row>
    <row r="6" spans="1:8" x14ac:dyDescent="0.2">
      <c r="A6">
        <v>0.72335000000000005</v>
      </c>
      <c r="B6">
        <f t="shared" si="0"/>
        <v>1.1889999999999956E-2</v>
      </c>
      <c r="C6">
        <f t="shared" si="6"/>
        <v>-0.10399999999999998</v>
      </c>
      <c r="D6">
        <f t="shared" si="1"/>
        <v>-0.10199999999999998</v>
      </c>
      <c r="E6">
        <f t="shared" si="2"/>
        <v>0.33641715727502258</v>
      </c>
      <c r="F6">
        <f t="shared" si="3"/>
        <v>1.3162427381357547E-2</v>
      </c>
      <c r="G6">
        <f t="shared" si="4"/>
        <v>3.1019525999999992E-2</v>
      </c>
      <c r="H6">
        <f t="shared" si="5"/>
        <v>4.4181953381357539E-2</v>
      </c>
    </row>
    <row r="7" spans="1:8" x14ac:dyDescent="0.2">
      <c r="A7">
        <v>0.73524</v>
      </c>
      <c r="B7">
        <f t="shared" si="0"/>
        <v>1.1149999999999993E-2</v>
      </c>
      <c r="C7">
        <f t="shared" si="6"/>
        <v>-9.9999999999999978E-2</v>
      </c>
      <c r="D7">
        <f t="shared" si="1"/>
        <v>-9.7999999999999976E-2</v>
      </c>
      <c r="E7">
        <f t="shared" si="2"/>
        <v>0.35874439461883462</v>
      </c>
      <c r="F7">
        <f t="shared" si="3"/>
        <v>1.4967523979971489E-2</v>
      </c>
      <c r="G7">
        <f t="shared" si="4"/>
        <v>2.8634325999999984E-2</v>
      </c>
      <c r="H7">
        <f t="shared" si="5"/>
        <v>4.3601849979971477E-2</v>
      </c>
    </row>
    <row r="8" spans="1:8" x14ac:dyDescent="0.2">
      <c r="A8">
        <v>0.74639</v>
      </c>
      <c r="B8">
        <f t="shared" si="0"/>
        <v>1.036999999999999E-2</v>
      </c>
      <c r="C8">
        <f t="shared" si="6"/>
        <v>-9.5999999999999974E-2</v>
      </c>
      <c r="D8">
        <f t="shared" si="1"/>
        <v>-9.3999999999999972E-2</v>
      </c>
      <c r="E8">
        <f t="shared" si="2"/>
        <v>0.3857280617164906</v>
      </c>
      <c r="F8">
        <f t="shared" si="3"/>
        <v>1.7303827802363718E-2</v>
      </c>
      <c r="G8">
        <f t="shared" si="4"/>
        <v>2.6344533999999985E-2</v>
      </c>
      <c r="H8">
        <f t="shared" si="5"/>
        <v>4.36483618023637E-2</v>
      </c>
    </row>
    <row r="9" spans="1:8" x14ac:dyDescent="0.2">
      <c r="A9">
        <v>0.75675999999999999</v>
      </c>
      <c r="B9">
        <f t="shared" si="0"/>
        <v>9.7500000000000364E-3</v>
      </c>
      <c r="C9">
        <f t="shared" si="6"/>
        <v>-9.1999999999999971E-2</v>
      </c>
      <c r="D9">
        <f t="shared" si="1"/>
        <v>-8.9999999999999969E-2</v>
      </c>
      <c r="E9">
        <f t="shared" si="2"/>
        <v>0.41025641025640908</v>
      </c>
      <c r="F9">
        <f t="shared" si="3"/>
        <v>1.9574490466798048E-2</v>
      </c>
      <c r="G9">
        <f t="shared" si="4"/>
        <v>2.4150149999999985E-2</v>
      </c>
      <c r="H9">
        <f t="shared" si="5"/>
        <v>4.3724640466798033E-2</v>
      </c>
    </row>
    <row r="10" spans="1:8" x14ac:dyDescent="0.2">
      <c r="A10">
        <v>0.76651000000000002</v>
      </c>
      <c r="B10">
        <f t="shared" si="0"/>
        <v>9.1099999999999515E-3</v>
      </c>
      <c r="C10">
        <f t="shared" si="6"/>
        <v>-8.7999999999999967E-2</v>
      </c>
      <c r="D10">
        <f t="shared" si="1"/>
        <v>-8.5999999999999965E-2</v>
      </c>
      <c r="E10">
        <f t="shared" si="2"/>
        <v>0.43907793633370196</v>
      </c>
      <c r="F10">
        <f t="shared" si="3"/>
        <v>2.2421411194559759E-2</v>
      </c>
      <c r="G10">
        <f t="shared" si="4"/>
        <v>2.2051173999999982E-2</v>
      </c>
      <c r="H10">
        <f t="shared" si="5"/>
        <v>4.4472585194559738E-2</v>
      </c>
    </row>
    <row r="11" spans="1:8" x14ac:dyDescent="0.2">
      <c r="A11">
        <v>0.77561999999999998</v>
      </c>
      <c r="B11">
        <f t="shared" si="0"/>
        <v>8.75999999999999E-3</v>
      </c>
      <c r="C11">
        <f t="shared" si="6"/>
        <v>-8.3999999999999964E-2</v>
      </c>
      <c r="D11">
        <f t="shared" si="1"/>
        <v>-8.1999999999999962E-2</v>
      </c>
      <c r="E11">
        <f t="shared" si="2"/>
        <v>0.45662100456621096</v>
      </c>
      <c r="F11">
        <f t="shared" si="3"/>
        <v>2.4248868872625774E-2</v>
      </c>
      <c r="G11">
        <f t="shared" si="4"/>
        <v>2.0047605999999982E-2</v>
      </c>
      <c r="H11">
        <f t="shared" si="5"/>
        <v>4.4296474872625752E-2</v>
      </c>
    </row>
    <row r="12" spans="1:8" x14ac:dyDescent="0.2">
      <c r="A12">
        <v>0.78437999999999997</v>
      </c>
      <c r="B12">
        <f t="shared" si="0"/>
        <v>8.4600000000000231E-3</v>
      </c>
      <c r="C12">
        <f t="shared" si="6"/>
        <v>-7.999999999999996E-2</v>
      </c>
      <c r="D12">
        <f t="shared" si="1"/>
        <v>-7.7999999999999958E-2</v>
      </c>
      <c r="E12">
        <f t="shared" si="2"/>
        <v>0.47281323877068471</v>
      </c>
      <c r="F12">
        <f t="shared" si="3"/>
        <v>2.5999139323418689E-2</v>
      </c>
      <c r="G12">
        <f t="shared" si="4"/>
        <v>1.8139445999999979E-2</v>
      </c>
      <c r="H12">
        <f t="shared" si="5"/>
        <v>4.4138585323418668E-2</v>
      </c>
    </row>
    <row r="13" spans="1:8" x14ac:dyDescent="0.2">
      <c r="A13">
        <v>0.79283999999999999</v>
      </c>
      <c r="B13">
        <f t="shared" si="0"/>
        <v>8.2999999999999741E-3</v>
      </c>
      <c r="C13">
        <f t="shared" si="6"/>
        <v>-7.5999999999999956E-2</v>
      </c>
      <c r="D13">
        <f t="shared" si="1"/>
        <v>-7.3999999999999955E-2</v>
      </c>
      <c r="E13">
        <f t="shared" si="2"/>
        <v>0.48192771084337543</v>
      </c>
      <c r="F13">
        <f t="shared" si="3"/>
        <v>2.7011177239077009E-2</v>
      </c>
      <c r="G13">
        <f t="shared" si="4"/>
        <v>1.6326693999999978E-2</v>
      </c>
      <c r="H13">
        <f t="shared" si="5"/>
        <v>4.3337871239076987E-2</v>
      </c>
    </row>
    <row r="14" spans="1:8" x14ac:dyDescent="0.2">
      <c r="A14">
        <v>0.80113999999999996</v>
      </c>
      <c r="B14">
        <f t="shared" si="0"/>
        <v>8.0200000000000271E-3</v>
      </c>
      <c r="C14">
        <f t="shared" si="6"/>
        <v>-7.1999999999999953E-2</v>
      </c>
      <c r="D14">
        <f t="shared" si="1"/>
        <v>-6.9999999999999951E-2</v>
      </c>
      <c r="E14">
        <f t="shared" si="2"/>
        <v>0.49875311720698129</v>
      </c>
      <c r="F14">
        <f t="shared" si="3"/>
        <v>2.8930168344724078E-2</v>
      </c>
      <c r="G14">
        <f t="shared" si="4"/>
        <v>1.4609349999999979E-2</v>
      </c>
      <c r="H14">
        <f t="shared" si="5"/>
        <v>4.3539518344724054E-2</v>
      </c>
    </row>
    <row r="15" spans="1:8" x14ac:dyDescent="0.2">
      <c r="A15">
        <v>0.80915999999999999</v>
      </c>
      <c r="B15">
        <f t="shared" si="0"/>
        <v>7.8000000000000291E-3</v>
      </c>
      <c r="C15">
        <f t="shared" si="6"/>
        <v>-6.7999999999999949E-2</v>
      </c>
      <c r="D15">
        <f t="shared" si="1"/>
        <v>-6.5999999999999948E-2</v>
      </c>
      <c r="E15">
        <f t="shared" si="2"/>
        <v>0.51282051282051133</v>
      </c>
      <c r="F15">
        <f t="shared" si="3"/>
        <v>3.0585141354371948E-2</v>
      </c>
      <c r="G15">
        <f t="shared" si="4"/>
        <v>1.2987413999999978E-2</v>
      </c>
      <c r="H15">
        <f t="shared" si="5"/>
        <v>4.3572555354371927E-2</v>
      </c>
    </row>
    <row r="16" spans="1:8" x14ac:dyDescent="0.2">
      <c r="A16">
        <v>0.81696000000000002</v>
      </c>
      <c r="B16">
        <f t="shared" si="0"/>
        <v>7.5600000000000112E-3</v>
      </c>
      <c r="C16">
        <f t="shared" si="6"/>
        <v>-6.3999999999999946E-2</v>
      </c>
      <c r="D16">
        <f t="shared" si="1"/>
        <v>-6.1999999999999944E-2</v>
      </c>
      <c r="E16">
        <f t="shared" si="2"/>
        <v>0.52910052910052874</v>
      </c>
      <c r="F16">
        <f t="shared" si="3"/>
        <v>3.2557879118725631E-2</v>
      </c>
      <c r="G16">
        <f t="shared" si="4"/>
        <v>1.1460885999999981E-2</v>
      </c>
      <c r="H16">
        <f t="shared" si="5"/>
        <v>4.4018765118725614E-2</v>
      </c>
    </row>
    <row r="17" spans="1:8" x14ac:dyDescent="0.2">
      <c r="A17">
        <v>0.82452000000000003</v>
      </c>
      <c r="B17">
        <f t="shared" si="0"/>
        <v>7.4099999999999167E-3</v>
      </c>
      <c r="C17">
        <f t="shared" si="6"/>
        <v>-5.9999999999999942E-2</v>
      </c>
      <c r="D17">
        <f t="shared" si="1"/>
        <v>-5.799999999999994E-2</v>
      </c>
      <c r="E17">
        <f t="shared" si="2"/>
        <v>0.53981106612686214</v>
      </c>
      <c r="F17">
        <f t="shared" si="3"/>
        <v>3.3889353301244166E-2</v>
      </c>
      <c r="G17">
        <f t="shared" si="4"/>
        <v>1.002976599999998E-2</v>
      </c>
      <c r="H17">
        <f t="shared" si="5"/>
        <v>4.3919119301244147E-2</v>
      </c>
    </row>
    <row r="18" spans="1:8" x14ac:dyDescent="0.2">
      <c r="A18">
        <v>0.83192999999999995</v>
      </c>
      <c r="B18">
        <f t="shared" si="0"/>
        <v>7.2600000000000442E-3</v>
      </c>
      <c r="C18">
        <f t="shared" si="6"/>
        <v>-5.5999999999999939E-2</v>
      </c>
      <c r="D18">
        <f t="shared" si="1"/>
        <v>-5.3999999999999937E-2</v>
      </c>
      <c r="E18">
        <f t="shared" si="2"/>
        <v>0.55096418732782082</v>
      </c>
      <c r="F18">
        <f t="shared" si="3"/>
        <v>3.5304206603980842E-2</v>
      </c>
      <c r="G18">
        <f t="shared" si="4"/>
        <v>8.6940539999999806E-3</v>
      </c>
      <c r="H18">
        <f t="shared" si="5"/>
        <v>4.3998260603980821E-2</v>
      </c>
    </row>
    <row r="19" spans="1:8" x14ac:dyDescent="0.2">
      <c r="A19">
        <v>0.83918999999999999</v>
      </c>
      <c r="B19">
        <f t="shared" si="0"/>
        <v>7.1799999999999642E-3</v>
      </c>
      <c r="C19">
        <f t="shared" si="6"/>
        <v>-5.1999999999999935E-2</v>
      </c>
      <c r="D19">
        <f t="shared" si="1"/>
        <v>-4.9999999999999933E-2</v>
      </c>
      <c r="E19">
        <f t="shared" si="2"/>
        <v>0.55710306406685561</v>
      </c>
      <c r="F19">
        <f t="shared" si="3"/>
        <v>3.6095312730348571E-2</v>
      </c>
      <c r="G19">
        <f t="shared" si="4"/>
        <v>7.4537499999999812E-3</v>
      </c>
      <c r="H19">
        <f t="shared" si="5"/>
        <v>4.3549062730348552E-2</v>
      </c>
    </row>
    <row r="20" spans="1:8" x14ac:dyDescent="0.2">
      <c r="A20">
        <v>0.84636999999999996</v>
      </c>
      <c r="B20">
        <f t="shared" si="0"/>
        <v>6.9900000000000517E-3</v>
      </c>
      <c r="C20">
        <f t="shared" si="6"/>
        <v>-4.7999999999999932E-2</v>
      </c>
      <c r="D20">
        <f t="shared" si="1"/>
        <v>-4.599999999999993E-2</v>
      </c>
      <c r="E20">
        <f t="shared" si="2"/>
        <v>0.57224606580829385</v>
      </c>
      <c r="F20">
        <f t="shared" si="3"/>
        <v>3.808424460858606E-2</v>
      </c>
      <c r="G20">
        <f t="shared" si="4"/>
        <v>6.3088539999999818E-3</v>
      </c>
      <c r="H20">
        <f t="shared" si="5"/>
        <v>4.4393098608586042E-2</v>
      </c>
    </row>
    <row r="21" spans="1:8" x14ac:dyDescent="0.2">
      <c r="A21">
        <v>0.85336000000000001</v>
      </c>
      <c r="B21">
        <f t="shared" si="0"/>
        <v>7.0400000000000462E-3</v>
      </c>
      <c r="C21">
        <f t="shared" si="6"/>
        <v>-4.3999999999999928E-2</v>
      </c>
      <c r="D21">
        <f t="shared" si="1"/>
        <v>-4.1999999999999926E-2</v>
      </c>
      <c r="E21">
        <f t="shared" si="2"/>
        <v>0.5681818181818149</v>
      </c>
      <c r="F21">
        <f t="shared" si="3"/>
        <v>3.7545196280991303E-2</v>
      </c>
      <c r="G21">
        <f t="shared" si="4"/>
        <v>5.2593659999999815E-3</v>
      </c>
      <c r="H21">
        <f t="shared" si="5"/>
        <v>4.2804562280991283E-2</v>
      </c>
    </row>
    <row r="22" spans="1:8" x14ac:dyDescent="0.2">
      <c r="A22">
        <v>0.86040000000000005</v>
      </c>
      <c r="B22">
        <f t="shared" si="0"/>
        <v>6.8499999999999117E-3</v>
      </c>
      <c r="C22">
        <f t="shared" si="6"/>
        <v>-3.9999999999999925E-2</v>
      </c>
      <c r="D22">
        <f t="shared" si="1"/>
        <v>-3.7999999999999923E-2</v>
      </c>
      <c r="E22">
        <f t="shared" si="2"/>
        <v>0.58394160583942412</v>
      </c>
      <c r="F22">
        <f t="shared" si="3"/>
        <v>3.9656881027226837E-2</v>
      </c>
      <c r="G22">
        <f t="shared" si="4"/>
        <v>4.3052859999999828E-3</v>
      </c>
      <c r="H22">
        <f t="shared" si="5"/>
        <v>4.3962167027226821E-2</v>
      </c>
    </row>
    <row r="23" spans="1:8" x14ac:dyDescent="0.2">
      <c r="A23">
        <v>0.86724999999999997</v>
      </c>
      <c r="B23">
        <f t="shared" si="0"/>
        <v>6.7800000000000082E-3</v>
      </c>
      <c r="C23">
        <f t="shared" si="6"/>
        <v>-3.5999999999999921E-2</v>
      </c>
      <c r="D23">
        <f t="shared" si="1"/>
        <v>-3.3999999999999919E-2</v>
      </c>
      <c r="E23">
        <f t="shared" si="2"/>
        <v>0.58997050147492602</v>
      </c>
      <c r="F23">
        <f t="shared" si="3"/>
        <v>4.0479981900609953E-2</v>
      </c>
      <c r="G23">
        <f t="shared" si="4"/>
        <v>3.4466139999999837E-3</v>
      </c>
      <c r="H23">
        <f t="shared" si="5"/>
        <v>4.392659590060994E-2</v>
      </c>
    </row>
    <row r="24" spans="1:8" x14ac:dyDescent="0.2">
      <c r="A24">
        <v>0.87402999999999997</v>
      </c>
      <c r="B24">
        <f t="shared" si="0"/>
        <v>6.7200000000000593E-3</v>
      </c>
      <c r="C24">
        <f t="shared" si="6"/>
        <v>-3.1999999999999917E-2</v>
      </c>
      <c r="D24">
        <f t="shared" si="1"/>
        <v>-2.9999999999999916E-2</v>
      </c>
      <c r="E24">
        <f t="shared" si="2"/>
        <v>0.59523809523809001</v>
      </c>
      <c r="F24">
        <f t="shared" si="3"/>
        <v>4.1206065759636465E-2</v>
      </c>
      <c r="G24">
        <f t="shared" si="4"/>
        <v>2.683349999999985E-3</v>
      </c>
      <c r="H24">
        <f t="shared" si="5"/>
        <v>4.3889415759636452E-2</v>
      </c>
    </row>
    <row r="25" spans="1:8" x14ac:dyDescent="0.2">
      <c r="A25">
        <v>0.88075000000000003</v>
      </c>
      <c r="B25">
        <f t="shared" si="0"/>
        <v>6.6899999999999737E-3</v>
      </c>
      <c r="C25">
        <f t="shared" si="6"/>
        <v>-2.7999999999999917E-2</v>
      </c>
      <c r="D25">
        <f t="shared" si="1"/>
        <v>-2.5999999999999919E-2</v>
      </c>
      <c r="E25">
        <f t="shared" si="2"/>
        <v>0.59790732436472582</v>
      </c>
      <c r="F25">
        <f t="shared" si="3"/>
        <v>4.1576455499921006E-2</v>
      </c>
      <c r="G25">
        <f t="shared" si="4"/>
        <v>2.0154939999999875E-3</v>
      </c>
      <c r="H25">
        <f t="shared" si="5"/>
        <v>4.3591949499920991E-2</v>
      </c>
    </row>
    <row r="26" spans="1:8" x14ac:dyDescent="0.2">
      <c r="A26">
        <v>0.88744000000000001</v>
      </c>
      <c r="B26">
        <f t="shared" si="0"/>
        <v>6.5999999999999392E-3</v>
      </c>
      <c r="C26">
        <f t="shared" si="6"/>
        <v>-2.3999999999999917E-2</v>
      </c>
      <c r="D26">
        <f t="shared" si="1"/>
        <v>-2.1999999999999915E-2</v>
      </c>
      <c r="E26">
        <f t="shared" si="2"/>
        <v>0.60606060606061163</v>
      </c>
      <c r="F26">
        <f t="shared" si="3"/>
        <v>4.2718089990818046E-2</v>
      </c>
      <c r="G26">
        <f t="shared" si="4"/>
        <v>1.4430459999999889E-3</v>
      </c>
      <c r="H26">
        <f t="shared" si="5"/>
        <v>4.4161135990818036E-2</v>
      </c>
    </row>
    <row r="27" spans="1:8" x14ac:dyDescent="0.2">
      <c r="A27">
        <v>0.89403999999999995</v>
      </c>
      <c r="B27">
        <f t="shared" si="0"/>
        <v>6.5600000000000103E-3</v>
      </c>
      <c r="C27">
        <f t="shared" si="6"/>
        <v>-1.9999999999999917E-2</v>
      </c>
      <c r="D27">
        <f t="shared" si="1"/>
        <v>-1.7999999999999919E-2</v>
      </c>
      <c r="E27">
        <f t="shared" si="2"/>
        <v>0.60975609756097471</v>
      </c>
      <c r="F27">
        <f t="shared" si="3"/>
        <v>4.3240630577037351E-2</v>
      </c>
      <c r="G27">
        <f t="shared" si="4"/>
        <v>9.6600599999999137E-4</v>
      </c>
      <c r="H27">
        <f t="shared" si="5"/>
        <v>4.4206636577037342E-2</v>
      </c>
    </row>
    <row r="28" spans="1:8" x14ac:dyDescent="0.2">
      <c r="A28">
        <v>0.90059999999999996</v>
      </c>
      <c r="B28">
        <f t="shared" si="0"/>
        <v>6.5800000000000303E-3</v>
      </c>
      <c r="C28">
        <f t="shared" si="6"/>
        <v>-1.5999999999999917E-2</v>
      </c>
      <c r="D28">
        <f t="shared" si="1"/>
        <v>-1.3999999999999917E-2</v>
      </c>
      <c r="E28">
        <f t="shared" si="2"/>
        <v>0.60790273556230723</v>
      </c>
      <c r="F28">
        <f t="shared" si="3"/>
        <v>4.2978169085651066E-2</v>
      </c>
      <c r="G28">
        <f t="shared" si="4"/>
        <v>5.8437399999999309E-4</v>
      </c>
      <c r="H28">
        <f t="shared" si="5"/>
        <v>4.3562543085651058E-2</v>
      </c>
    </row>
    <row r="29" spans="1:8" x14ac:dyDescent="0.2">
      <c r="A29">
        <v>0.90717999999999999</v>
      </c>
      <c r="B29">
        <f t="shared" si="0"/>
        <v>6.5300000000000358E-3</v>
      </c>
      <c r="C29">
        <f t="shared" si="6"/>
        <v>-1.1999999999999917E-2</v>
      </c>
      <c r="D29">
        <f t="shared" si="1"/>
        <v>-9.9999999999999169E-3</v>
      </c>
      <c r="E29">
        <f t="shared" si="2"/>
        <v>0.61255742725880213</v>
      </c>
      <c r="F29">
        <f t="shared" si="3"/>
        <v>4.3638853776538006E-2</v>
      </c>
      <c r="G29">
        <f t="shared" si="4"/>
        <v>2.9814999999999502E-4</v>
      </c>
      <c r="H29">
        <f t="shared" si="5"/>
        <v>4.3937003776538003E-2</v>
      </c>
    </row>
    <row r="30" spans="1:8" x14ac:dyDescent="0.2">
      <c r="A30">
        <v>0.91371000000000002</v>
      </c>
      <c r="B30">
        <f t="shared" si="0"/>
        <v>6.5499999999999448E-3</v>
      </c>
      <c r="C30">
        <f t="shared" si="6"/>
        <v>-7.9999999999999169E-3</v>
      </c>
      <c r="D30">
        <f t="shared" si="1"/>
        <v>-5.9999999999999169E-3</v>
      </c>
      <c r="E30">
        <f t="shared" si="2"/>
        <v>0.61068702290076848</v>
      </c>
      <c r="F30">
        <f t="shared" si="3"/>
        <v>4.3372763824952656E-2</v>
      </c>
      <c r="G30">
        <f t="shared" si="4"/>
        <v>1.0733399999999703E-4</v>
      </c>
      <c r="H30">
        <f t="shared" si="5"/>
        <v>4.348009782495265E-2</v>
      </c>
    </row>
    <row r="31" spans="1:8" x14ac:dyDescent="0.2">
      <c r="A31">
        <v>0.92025999999999997</v>
      </c>
      <c r="B31">
        <f t="shared" si="0"/>
        <v>6.5600000000000103E-3</v>
      </c>
      <c r="C31">
        <f t="shared" si="6"/>
        <v>-3.9999999999999168E-3</v>
      </c>
      <c r="D31">
        <f t="shared" si="1"/>
        <v>-1.9999999999999168E-3</v>
      </c>
      <c r="E31">
        <f t="shared" si="2"/>
        <v>0.60975609756097471</v>
      </c>
      <c r="F31">
        <f t="shared" si="3"/>
        <v>4.3240630577037351E-2</v>
      </c>
      <c r="G31">
        <f t="shared" si="4"/>
        <v>1.1925999999999008E-5</v>
      </c>
      <c r="H31">
        <f t="shared" si="5"/>
        <v>4.3252556577037353E-2</v>
      </c>
    </row>
    <row r="32" spans="1:8" x14ac:dyDescent="0.2">
      <c r="A32">
        <v>0.92681999999999998</v>
      </c>
      <c r="B32">
        <f t="shared" si="0"/>
        <v>6.5500000000000558E-3</v>
      </c>
      <c r="C32">
        <f t="shared" si="6"/>
        <v>8.3266726846886741E-17</v>
      </c>
      <c r="D32">
        <f t="shared" si="1"/>
        <v>2.0000000000000833E-3</v>
      </c>
      <c r="E32">
        <f t="shared" si="2"/>
        <v>0.61068702290075816</v>
      </c>
      <c r="F32">
        <f t="shared" si="3"/>
        <v>4.3372763824951192E-2</v>
      </c>
      <c r="G32">
        <f t="shared" si="4"/>
        <v>1.1926000000000995E-5</v>
      </c>
      <c r="H32">
        <f t="shared" si="5"/>
        <v>4.3384689824951195E-2</v>
      </c>
    </row>
    <row r="33" spans="1:8" x14ac:dyDescent="0.2">
      <c r="A33">
        <v>0.93337000000000003</v>
      </c>
      <c r="B33">
        <f t="shared" si="0"/>
        <v>6.4999999999999503E-3</v>
      </c>
      <c r="C33">
        <f t="shared" si="6"/>
        <v>4.0000000000000833E-3</v>
      </c>
      <c r="D33">
        <f t="shared" si="1"/>
        <v>6.0000000000000834E-3</v>
      </c>
      <c r="E33">
        <f t="shared" si="2"/>
        <v>0.61538461538462008</v>
      </c>
      <c r="F33">
        <f t="shared" si="3"/>
        <v>4.404260355029653E-2</v>
      </c>
      <c r="G33">
        <f t="shared" si="4"/>
        <v>1.0733400000000299E-4</v>
      </c>
      <c r="H33">
        <f t="shared" si="5"/>
        <v>4.4149937550296531E-2</v>
      </c>
    </row>
    <row r="34" spans="1:8" x14ac:dyDescent="0.2">
      <c r="A34">
        <v>0.93986999999999998</v>
      </c>
      <c r="B34">
        <f t="shared" si="0"/>
        <v>6.6100000000000048E-3</v>
      </c>
      <c r="C34">
        <f t="shared" si="6"/>
        <v>8.0000000000000834E-3</v>
      </c>
      <c r="D34">
        <f t="shared" si="1"/>
        <v>1.0000000000000083E-2</v>
      </c>
      <c r="E34">
        <f t="shared" si="2"/>
        <v>0.60514372163388763</v>
      </c>
      <c r="F34">
        <f t="shared" si="3"/>
        <v>4.2588934841767678E-2</v>
      </c>
      <c r="G34">
        <f t="shared" si="4"/>
        <v>2.98150000000005E-4</v>
      </c>
      <c r="H34">
        <f t="shared" si="5"/>
        <v>4.2887084841767682E-2</v>
      </c>
    </row>
    <row r="35" spans="1:8" x14ac:dyDescent="0.2">
      <c r="A35">
        <v>0.94647999999999999</v>
      </c>
      <c r="B35">
        <f t="shared" si="0"/>
        <v>6.5300000000000358E-3</v>
      </c>
      <c r="C35">
        <f>C34+0.004</f>
        <v>1.2000000000000084E-2</v>
      </c>
      <c r="D35">
        <f t="shared" si="1"/>
        <v>1.4000000000000084E-2</v>
      </c>
      <c r="E35">
        <f t="shared" si="2"/>
        <v>0.61255742725880213</v>
      </c>
      <c r="F35">
        <f t="shared" si="3"/>
        <v>4.3638853776538006E-2</v>
      </c>
      <c r="G35">
        <f t="shared" si="4"/>
        <v>5.8437400000000707E-4</v>
      </c>
      <c r="H35">
        <f t="shared" si="5"/>
        <v>4.4223227776538011E-2</v>
      </c>
    </row>
    <row r="36" spans="1:8" x14ac:dyDescent="0.2">
      <c r="A36">
        <v>0.95301000000000002</v>
      </c>
      <c r="B36">
        <f t="shared" si="0"/>
        <v>6.6499999999999337E-3</v>
      </c>
      <c r="C36">
        <f t="shared" si="6"/>
        <v>1.6000000000000084E-2</v>
      </c>
      <c r="D36">
        <f t="shared" si="1"/>
        <v>1.8000000000000085E-2</v>
      </c>
      <c r="E36">
        <f t="shared" si="2"/>
        <v>0.6015037593985022</v>
      </c>
      <c r="F36">
        <f t="shared" si="3"/>
        <v>4.2078127649952786E-2</v>
      </c>
      <c r="G36">
        <f t="shared" si="4"/>
        <v>9.6600600000000916E-4</v>
      </c>
      <c r="H36">
        <f t="shared" si="5"/>
        <v>4.3044133649952798E-2</v>
      </c>
    </row>
    <row r="37" spans="1:8" x14ac:dyDescent="0.2">
      <c r="A37">
        <v>0.95965999999999996</v>
      </c>
      <c r="B37">
        <f t="shared" si="0"/>
        <v>6.6000000000000503E-3</v>
      </c>
      <c r="C37">
        <f t="shared" si="6"/>
        <v>2.0000000000000084E-2</v>
      </c>
      <c r="D37">
        <f>0.5*(C38+C37)</f>
        <v>2.2000000000000082E-2</v>
      </c>
      <c r="E37">
        <f t="shared" si="2"/>
        <v>0.60606060606060141</v>
      </c>
      <c r="F37">
        <f t="shared" si="3"/>
        <v>4.271808999081661E-2</v>
      </c>
      <c r="G37">
        <f>0.5*(5.963)*(D37)^2</f>
        <v>1.4430460000000108E-3</v>
      </c>
      <c r="H37">
        <f t="shared" si="5"/>
        <v>4.416113599081662E-2</v>
      </c>
    </row>
    <row r="38" spans="1:8" x14ac:dyDescent="0.2">
      <c r="A38">
        <v>0.96626000000000001</v>
      </c>
      <c r="B38">
        <f t="shared" si="0"/>
        <v>6.7399999999999682E-3</v>
      </c>
      <c r="C38">
        <f t="shared" si="6"/>
        <v>2.4000000000000084E-2</v>
      </c>
      <c r="D38">
        <f t="shared" si="1"/>
        <v>2.6000000000000086E-2</v>
      </c>
      <c r="E38">
        <f t="shared" si="2"/>
        <v>0.59347181008902361</v>
      </c>
      <c r="F38">
        <f>0.5*(0.2326)*(E38)^2</f>
        <v>4.096188220377079E-2</v>
      </c>
      <c r="G38">
        <f t="shared" si="4"/>
        <v>2.0154940000000131E-3</v>
      </c>
      <c r="H38">
        <f t="shared" si="5"/>
        <v>4.2977376203770803E-2</v>
      </c>
    </row>
    <row r="39" spans="1:8" x14ac:dyDescent="0.2">
      <c r="A39">
        <v>0.97299999999999998</v>
      </c>
      <c r="B39">
        <f t="shared" si="0"/>
        <v>6.7500000000000338E-3</v>
      </c>
      <c r="C39">
        <f t="shared" si="6"/>
        <v>2.8000000000000084E-2</v>
      </c>
      <c r="D39">
        <f t="shared" si="1"/>
        <v>3.0000000000000082E-2</v>
      </c>
      <c r="E39">
        <f t="shared" si="2"/>
        <v>0.59259259259258967</v>
      </c>
      <c r="F39">
        <f t="shared" si="3"/>
        <v>4.0840603566529091E-2</v>
      </c>
      <c r="G39">
        <f t="shared" si="4"/>
        <v>2.6833500000000149E-3</v>
      </c>
      <c r="H39">
        <f t="shared" si="5"/>
        <v>4.3523953566529106E-2</v>
      </c>
    </row>
    <row r="40" spans="1:8" x14ac:dyDescent="0.2">
      <c r="A40">
        <v>0.97975000000000001</v>
      </c>
      <c r="B40">
        <f t="shared" si="0"/>
        <v>6.8500000000000227E-3</v>
      </c>
      <c r="C40">
        <f t="shared" si="6"/>
        <v>3.2000000000000084E-2</v>
      </c>
      <c r="D40">
        <f t="shared" si="1"/>
        <v>3.4000000000000086E-2</v>
      </c>
      <c r="E40">
        <f t="shared" si="2"/>
        <v>0.58394160583941468</v>
      </c>
      <c r="F40">
        <f t="shared" si="3"/>
        <v>3.965688102722556E-2</v>
      </c>
      <c r="G40">
        <f t="shared" si="4"/>
        <v>3.4466140000000171E-3</v>
      </c>
      <c r="H40">
        <f t="shared" si="5"/>
        <v>4.3103495027225575E-2</v>
      </c>
    </row>
    <row r="41" spans="1:8" x14ac:dyDescent="0.2">
      <c r="A41">
        <v>0.98660000000000003</v>
      </c>
      <c r="B41">
        <f t="shared" si="0"/>
        <v>6.9199999999999262E-3</v>
      </c>
      <c r="C41">
        <f t="shared" si="6"/>
        <v>3.6000000000000087E-2</v>
      </c>
      <c r="D41">
        <f t="shared" si="1"/>
        <v>3.8000000000000089E-2</v>
      </c>
      <c r="E41">
        <f t="shared" si="2"/>
        <v>0.57803468208093156</v>
      </c>
      <c r="F41">
        <f t="shared" si="3"/>
        <v>3.885863209596134E-2</v>
      </c>
      <c r="G41">
        <f t="shared" si="4"/>
        <v>4.3052860000000201E-3</v>
      </c>
      <c r="H41">
        <f t="shared" si="5"/>
        <v>4.3163918095961359E-2</v>
      </c>
    </row>
    <row r="42" spans="1:8" x14ac:dyDescent="0.2">
      <c r="A42">
        <v>0.99351999999999996</v>
      </c>
      <c r="B42">
        <f t="shared" si="0"/>
        <v>7.0000000000001172E-3</v>
      </c>
      <c r="C42">
        <f t="shared" si="6"/>
        <v>4.0000000000000091E-2</v>
      </c>
      <c r="D42">
        <f t="shared" si="1"/>
        <v>4.2000000000000093E-2</v>
      </c>
      <c r="E42">
        <f t="shared" si="2"/>
        <v>0.5714285714285624</v>
      </c>
      <c r="F42">
        <f t="shared" si="3"/>
        <v>3.7975510204080437E-2</v>
      </c>
      <c r="G42">
        <f t="shared" si="4"/>
        <v>5.2593660000000231E-3</v>
      </c>
      <c r="H42">
        <f>F42+G42</f>
        <v>4.3234876204080459E-2</v>
      </c>
    </row>
    <row r="43" spans="1:8" x14ac:dyDescent="0.2">
      <c r="A43">
        <v>1.0005200000000001</v>
      </c>
      <c r="B43">
        <f t="shared" si="0"/>
        <v>7.0899999999998187E-3</v>
      </c>
      <c r="C43">
        <f t="shared" si="6"/>
        <v>4.4000000000000095E-2</v>
      </c>
      <c r="D43">
        <f t="shared" si="1"/>
        <v>4.6000000000000096E-2</v>
      </c>
      <c r="E43">
        <f t="shared" si="2"/>
        <v>0.56417489421722222</v>
      </c>
      <c r="F43">
        <f t="shared" si="3"/>
        <v>3.7017512100121115E-2</v>
      </c>
      <c r="G43">
        <f t="shared" si="4"/>
        <v>6.3088540000000269E-3</v>
      </c>
      <c r="H43">
        <f t="shared" si="5"/>
        <v>4.3326366100121139E-2</v>
      </c>
    </row>
    <row r="44" spans="1:8" x14ac:dyDescent="0.2">
      <c r="A44">
        <v>1.0076099999999999</v>
      </c>
      <c r="B44">
        <f>A45-A44</f>
        <v>7.2600000000000442E-3</v>
      </c>
      <c r="C44">
        <f t="shared" si="6"/>
        <v>4.8000000000000098E-2</v>
      </c>
      <c r="D44">
        <f t="shared" si="1"/>
        <v>5.00000000000001E-2</v>
      </c>
      <c r="E44">
        <f t="shared" si="2"/>
        <v>0.55096418732782082</v>
      </c>
      <c r="F44">
        <f t="shared" si="3"/>
        <v>3.5304206603980842E-2</v>
      </c>
      <c r="G44">
        <f t="shared" si="4"/>
        <v>7.4537500000000298E-3</v>
      </c>
      <c r="H44">
        <f t="shared" si="5"/>
        <v>4.2757956603980872E-2</v>
      </c>
    </row>
    <row r="45" spans="1:8" x14ac:dyDescent="0.2">
      <c r="A45">
        <v>1.0148699999999999</v>
      </c>
      <c r="B45">
        <f t="shared" si="0"/>
        <v>7.3600000000000332E-3</v>
      </c>
      <c r="C45">
        <f t="shared" si="6"/>
        <v>5.2000000000000102E-2</v>
      </c>
      <c r="D45">
        <f t="shared" si="1"/>
        <v>5.4000000000000103E-2</v>
      </c>
      <c r="E45">
        <f t="shared" si="2"/>
        <v>0.5434782608695633</v>
      </c>
      <c r="F45">
        <f t="shared" si="3"/>
        <v>3.4351370510396738E-2</v>
      </c>
      <c r="G45">
        <f t="shared" si="4"/>
        <v>8.6940540000000326E-3</v>
      </c>
      <c r="H45">
        <f t="shared" si="5"/>
        <v>4.3045424510396772E-2</v>
      </c>
    </row>
    <row r="46" spans="1:8" x14ac:dyDescent="0.2">
      <c r="A46">
        <v>1.02223</v>
      </c>
      <c r="B46">
        <f t="shared" si="0"/>
        <v>7.5899999999999856E-3</v>
      </c>
      <c r="C46">
        <f t="shared" si="6"/>
        <v>5.6000000000000105E-2</v>
      </c>
      <c r="D46">
        <f t="shared" si="1"/>
        <v>5.8000000000000107E-2</v>
      </c>
      <c r="E46">
        <f t="shared" si="2"/>
        <v>0.52700922266139805</v>
      </c>
      <c r="F46">
        <f t="shared" si="3"/>
        <v>3.2301013225570892E-2</v>
      </c>
      <c r="G46">
        <f t="shared" si="4"/>
        <v>1.0029766000000037E-2</v>
      </c>
      <c r="H46">
        <f t="shared" si="5"/>
        <v>4.2330779225570929E-2</v>
      </c>
    </row>
    <row r="47" spans="1:8" x14ac:dyDescent="0.2">
      <c r="A47">
        <v>1.02982</v>
      </c>
      <c r="B47">
        <f t="shared" si="0"/>
        <v>7.7199999999999491E-3</v>
      </c>
      <c r="C47">
        <f t="shared" si="6"/>
        <v>6.0000000000000109E-2</v>
      </c>
      <c r="D47">
        <f t="shared" si="1"/>
        <v>6.2000000000000111E-2</v>
      </c>
      <c r="E47">
        <f t="shared" si="2"/>
        <v>0.51813471502591057</v>
      </c>
      <c r="F47">
        <f t="shared" si="3"/>
        <v>3.1222314693012357E-2</v>
      </c>
      <c r="G47">
        <f t="shared" si="4"/>
        <v>1.1460886000000042E-2</v>
      </c>
      <c r="H47">
        <f t="shared" si="5"/>
        <v>4.2683200693012402E-2</v>
      </c>
    </row>
    <row r="48" spans="1:8" x14ac:dyDescent="0.2">
      <c r="A48">
        <v>1.0375399999999999</v>
      </c>
      <c r="B48">
        <f t="shared" si="0"/>
        <v>7.9000000000000181E-3</v>
      </c>
      <c r="C48">
        <f t="shared" si="6"/>
        <v>6.4000000000000112E-2</v>
      </c>
      <c r="D48">
        <f t="shared" si="1"/>
        <v>6.6000000000000114E-2</v>
      </c>
      <c r="E48">
        <f t="shared" si="2"/>
        <v>0.50632911392404989</v>
      </c>
      <c r="F48">
        <f t="shared" si="3"/>
        <v>2.9815734657907298E-2</v>
      </c>
      <c r="G48">
        <f t="shared" si="4"/>
        <v>1.2987414000000046E-2</v>
      </c>
      <c r="H48">
        <f t="shared" si="5"/>
        <v>4.2803148657907346E-2</v>
      </c>
    </row>
    <row r="49" spans="1:8" x14ac:dyDescent="0.2">
      <c r="A49">
        <v>1.0454399999999999</v>
      </c>
      <c r="B49">
        <f t="shared" si="0"/>
        <v>8.1600000000001671E-3</v>
      </c>
      <c r="C49">
        <f t="shared" si="6"/>
        <v>6.8000000000000116E-2</v>
      </c>
      <c r="D49">
        <f t="shared" si="1"/>
        <v>7.0000000000000118E-2</v>
      </c>
      <c r="E49">
        <f t="shared" si="2"/>
        <v>0.49019607843136292</v>
      </c>
      <c r="F49">
        <f t="shared" si="3"/>
        <v>2.7945982314493328E-2</v>
      </c>
      <c r="G49">
        <f t="shared" si="4"/>
        <v>1.4609350000000049E-2</v>
      </c>
      <c r="H49">
        <f t="shared" si="5"/>
        <v>4.2555332314493377E-2</v>
      </c>
    </row>
    <row r="50" spans="1:8" x14ac:dyDescent="0.2">
      <c r="A50">
        <v>1.0536000000000001</v>
      </c>
      <c r="B50">
        <f t="shared" si="0"/>
        <v>8.4099999999998065E-3</v>
      </c>
      <c r="C50">
        <f t="shared" si="6"/>
        <v>7.2000000000000119E-2</v>
      </c>
      <c r="D50">
        <f t="shared" si="1"/>
        <v>7.4000000000000121E-2</v>
      </c>
      <c r="E50">
        <f t="shared" si="2"/>
        <v>0.47562425683711007</v>
      </c>
      <c r="F50">
        <f t="shared" si="3"/>
        <v>2.6309203838362532E-2</v>
      </c>
      <c r="G50">
        <f t="shared" si="4"/>
        <v>1.6326694000000055E-2</v>
      </c>
      <c r="H50">
        <f t="shared" si="5"/>
        <v>4.2635897838362587E-2</v>
      </c>
    </row>
    <row r="51" spans="1:8" x14ac:dyDescent="0.2">
      <c r="A51">
        <v>1.0620099999999999</v>
      </c>
      <c r="B51">
        <f t="shared" si="0"/>
        <v>8.7400000000001921E-3</v>
      </c>
      <c r="C51">
        <f t="shared" si="6"/>
        <v>7.6000000000000123E-2</v>
      </c>
      <c r="D51">
        <f t="shared" si="1"/>
        <v>7.8000000000000125E-2</v>
      </c>
      <c r="E51">
        <f t="shared" si="2"/>
        <v>0.45766590389015055</v>
      </c>
      <c r="F51">
        <f t="shared" si="3"/>
        <v>2.4359974655571347E-2</v>
      </c>
      <c r="G51">
        <f t="shared" si="4"/>
        <v>1.8139446000000056E-2</v>
      </c>
      <c r="H51">
        <f t="shared" si="5"/>
        <v>4.2499420655571399E-2</v>
      </c>
    </row>
    <row r="52" spans="1:8" x14ac:dyDescent="0.2">
      <c r="A52">
        <v>1.0707500000000001</v>
      </c>
      <c r="B52">
        <f t="shared" si="0"/>
        <v>9.0699999999999115E-3</v>
      </c>
      <c r="C52">
        <f t="shared" si="6"/>
        <v>8.0000000000000127E-2</v>
      </c>
      <c r="D52">
        <f t="shared" si="1"/>
        <v>8.2000000000000128E-2</v>
      </c>
      <c r="E52">
        <f t="shared" si="2"/>
        <v>0.44101433296582609</v>
      </c>
      <c r="F52">
        <f t="shared" si="3"/>
        <v>2.2619610550794322E-2</v>
      </c>
      <c r="G52">
        <f t="shared" si="4"/>
        <v>2.0047606000000062E-2</v>
      </c>
      <c r="H52">
        <f t="shared" si="5"/>
        <v>4.2667216550794383E-2</v>
      </c>
    </row>
    <row r="53" spans="1:8" x14ac:dyDescent="0.2">
      <c r="A53">
        <v>1.07982</v>
      </c>
      <c r="B53">
        <f t="shared" si="0"/>
        <v>9.5799999999999219E-3</v>
      </c>
      <c r="C53">
        <f t="shared" si="6"/>
        <v>8.400000000000013E-2</v>
      </c>
      <c r="D53">
        <f t="shared" si="1"/>
        <v>8.6000000000000132E-2</v>
      </c>
      <c r="E53">
        <f t="shared" si="2"/>
        <v>0.41753653444676786</v>
      </c>
      <c r="F53">
        <f t="shared" si="3"/>
        <v>2.0275364908626112E-2</v>
      </c>
      <c r="G53">
        <f t="shared" si="4"/>
        <v>2.2051174000000066E-2</v>
      </c>
      <c r="H53">
        <f t="shared" si="5"/>
        <v>4.2326538908626178E-2</v>
      </c>
    </row>
    <row r="54" spans="1:8" x14ac:dyDescent="0.2">
      <c r="A54">
        <v>1.0893999999999999</v>
      </c>
      <c r="B54">
        <f t="shared" si="0"/>
        <v>1.0160000000000169E-2</v>
      </c>
      <c r="C54">
        <f t="shared" si="6"/>
        <v>8.8000000000000134E-2</v>
      </c>
      <c r="D54">
        <f t="shared" si="1"/>
        <v>9.0000000000000135E-2</v>
      </c>
      <c r="E54">
        <f t="shared" si="2"/>
        <v>0.39370078740156861</v>
      </c>
      <c r="F54">
        <f t="shared" si="3"/>
        <v>1.8026536053071539E-2</v>
      </c>
      <c r="G54">
        <f t="shared" si="4"/>
        <v>2.4150150000000072E-2</v>
      </c>
      <c r="H54">
        <f t="shared" si="5"/>
        <v>4.2176686053071608E-2</v>
      </c>
    </row>
    <row r="55" spans="1:8" x14ac:dyDescent="0.2">
      <c r="A55">
        <v>1.0995600000000001</v>
      </c>
      <c r="B55">
        <f t="shared" si="0"/>
        <v>1.2219999999999898E-2</v>
      </c>
      <c r="C55">
        <f t="shared" si="6"/>
        <v>9.2000000000000137E-2</v>
      </c>
      <c r="D55">
        <f t="shared" si="1"/>
        <v>9.4000000000000139E-2</v>
      </c>
      <c r="E55">
        <f t="shared" si="2"/>
        <v>0.32733224222586227</v>
      </c>
      <c r="F55">
        <f t="shared" si="3"/>
        <v>1.246112594791101E-2</v>
      </c>
      <c r="G55">
        <f t="shared" si="4"/>
        <v>2.6344534000000079E-2</v>
      </c>
      <c r="H55">
        <f t="shared" si="5"/>
        <v>3.8805659947911089E-2</v>
      </c>
    </row>
    <row r="56" spans="1:8" x14ac:dyDescent="0.2">
      <c r="A56">
        <v>1.11178</v>
      </c>
      <c r="B56">
        <f t="shared" si="0"/>
        <v>1.2119999999999909E-2</v>
      </c>
      <c r="C56">
        <f t="shared" si="6"/>
        <v>9.6000000000000141E-2</v>
      </c>
      <c r="D56">
        <f t="shared" si="1"/>
        <v>9.8000000000000143E-2</v>
      </c>
      <c r="E56">
        <f t="shared" si="2"/>
        <v>0.33003300330033281</v>
      </c>
      <c r="F56">
        <f t="shared" si="3"/>
        <v>1.2667603394002979E-2</v>
      </c>
      <c r="G56">
        <f t="shared" si="4"/>
        <v>2.8634326000000081E-2</v>
      </c>
      <c r="H56">
        <f t="shared" si="5"/>
        <v>4.130192939400306E-2</v>
      </c>
    </row>
    <row r="57" spans="1:8" x14ac:dyDescent="0.2">
      <c r="A57">
        <v>1.1238999999999999</v>
      </c>
      <c r="B57">
        <f t="shared" si="0"/>
        <v>1.3110000000000177E-2</v>
      </c>
      <c r="C57">
        <f t="shared" si="6"/>
        <v>0.10000000000000014</v>
      </c>
      <c r="D57">
        <f t="shared" si="1"/>
        <v>0.10200000000000015</v>
      </c>
      <c r="E57">
        <f t="shared" si="2"/>
        <v>0.30511060259343625</v>
      </c>
      <c r="F57">
        <f t="shared" si="3"/>
        <v>1.0826655402476335E-2</v>
      </c>
      <c r="G57">
        <f t="shared" si="4"/>
        <v>3.1019526000000089E-2</v>
      </c>
      <c r="H57">
        <f t="shared" si="5"/>
        <v>4.1846181402476423E-2</v>
      </c>
    </row>
    <row r="58" spans="1:8" x14ac:dyDescent="0.2">
      <c r="A58">
        <v>1.1370100000000001</v>
      </c>
      <c r="B58">
        <f t="shared" si="0"/>
        <v>1.5039999999999942E-2</v>
      </c>
      <c r="C58">
        <f t="shared" si="6"/>
        <v>0.10400000000000015</v>
      </c>
      <c r="D58">
        <f t="shared" si="1"/>
        <v>0.10600000000000015</v>
      </c>
      <c r="E58">
        <f t="shared" si="2"/>
        <v>0.26595744680851191</v>
      </c>
      <c r="F58">
        <f t="shared" si="3"/>
        <v>8.2262901765505526E-3</v>
      </c>
      <c r="G58">
        <f t="shared" si="4"/>
        <v>3.3500134000000098E-2</v>
      </c>
      <c r="H58">
        <f t="shared" si="5"/>
        <v>4.1726424176550647E-2</v>
      </c>
    </row>
    <row r="59" spans="1:8" x14ac:dyDescent="0.2">
      <c r="A59">
        <v>1.15205</v>
      </c>
      <c r="B59">
        <f t="shared" si="0"/>
        <v>1.8629999999999924E-2</v>
      </c>
      <c r="C59">
        <f t="shared" si="6"/>
        <v>0.10800000000000015</v>
      </c>
      <c r="D59">
        <f>0.5*(C60+C59)</f>
        <v>0.11000000000000015</v>
      </c>
      <c r="E59">
        <f t="shared" si="2"/>
        <v>0.21470746108427374</v>
      </c>
      <c r="F59">
        <f t="shared" si="3"/>
        <v>5.3613478742031472E-3</v>
      </c>
      <c r="G59">
        <f t="shared" si="4"/>
        <v>3.6076150000000105E-2</v>
      </c>
      <c r="H59">
        <f t="shared" si="5"/>
        <v>4.1437497874203255E-2</v>
      </c>
    </row>
    <row r="60" spans="1:8" x14ac:dyDescent="0.2">
      <c r="A60">
        <v>1.1706799999999999</v>
      </c>
      <c r="B60">
        <f t="shared" si="0"/>
        <v>2.7649999999999952E-2</v>
      </c>
      <c r="C60">
        <f>C59+0.004</f>
        <v>0.11200000000000015</v>
      </c>
      <c r="D60">
        <f t="shared" si="1"/>
        <v>0.11400000000000016</v>
      </c>
      <c r="E60">
        <f t="shared" si="2"/>
        <v>0.14466546112115769</v>
      </c>
      <c r="F60">
        <f t="shared" si="3"/>
        <v>2.4339375230944928E-3</v>
      </c>
      <c r="G60">
        <f t="shared" si="4"/>
        <v>3.8747574000000104E-2</v>
      </c>
      <c r="H60">
        <f t="shared" si="5"/>
        <v>4.1181511523094599E-2</v>
      </c>
    </row>
    <row r="61" spans="1:8" x14ac:dyDescent="0.2">
      <c r="A61">
        <v>1.1983299999999999</v>
      </c>
      <c r="B61">
        <f t="shared" si="0"/>
        <v>8.3740000000000148E-2</v>
      </c>
      <c r="C61" s="5">
        <f t="shared" si="6"/>
        <v>0.11600000000000016</v>
      </c>
      <c r="D61">
        <f t="shared" si="1"/>
        <v>0.11400000000000016</v>
      </c>
      <c r="E61">
        <f t="shared" si="2"/>
        <v>-4.7766897540004738E-2</v>
      </c>
      <c r="F61">
        <f t="shared" si="3"/>
        <v>2.6535897701946727E-4</v>
      </c>
      <c r="G61">
        <f t="shared" si="4"/>
        <v>3.8747574000000104E-2</v>
      </c>
      <c r="H61">
        <f t="shared" si="5"/>
        <v>3.901293297701957E-2</v>
      </c>
    </row>
    <row r="62" spans="1:8" x14ac:dyDescent="0.2">
      <c r="A62">
        <v>1.28207</v>
      </c>
      <c r="B62">
        <f t="shared" si="0"/>
        <v>2.1619999999999973E-2</v>
      </c>
      <c r="C62">
        <f>C61-0.004</f>
        <v>0.11200000000000015</v>
      </c>
      <c r="D62">
        <f t="shared" si="1"/>
        <v>0.11000000000000015</v>
      </c>
      <c r="E62">
        <f t="shared" si="2"/>
        <v>-0.18501387604070346</v>
      </c>
      <c r="F62">
        <f t="shared" si="3"/>
        <v>3.9809646223004369E-3</v>
      </c>
      <c r="G62">
        <f t="shared" si="4"/>
        <v>3.6076150000000105E-2</v>
      </c>
      <c r="H62">
        <f t="shared" si="5"/>
        <v>4.0057114622300542E-2</v>
      </c>
    </row>
    <row r="63" spans="1:8" x14ac:dyDescent="0.2">
      <c r="A63">
        <v>1.30369</v>
      </c>
      <c r="B63">
        <f t="shared" si="0"/>
        <v>1.6629999999999923E-2</v>
      </c>
      <c r="C63">
        <f t="shared" ref="C63:C119" si="7">C62-0.004</f>
        <v>0.10800000000000015</v>
      </c>
      <c r="D63">
        <f t="shared" si="1"/>
        <v>0.10600000000000015</v>
      </c>
      <c r="E63">
        <f t="shared" si="2"/>
        <v>-0.24052916416115588</v>
      </c>
      <c r="F63">
        <f t="shared" si="3"/>
        <v>6.7284526258430755E-3</v>
      </c>
      <c r="G63">
        <f>0.5*(5.963)*(D63)^2</f>
        <v>3.3500134000000098E-2</v>
      </c>
      <c r="H63">
        <f t="shared" si="5"/>
        <v>4.0228586625843173E-2</v>
      </c>
    </row>
    <row r="64" spans="1:8" x14ac:dyDescent="0.2">
      <c r="A64">
        <v>1.3203199999999999</v>
      </c>
      <c r="B64">
        <f t="shared" si="0"/>
        <v>1.3970000000000038E-2</v>
      </c>
      <c r="C64">
        <f t="shared" si="7"/>
        <v>0.10400000000000015</v>
      </c>
      <c r="D64">
        <f t="shared" si="1"/>
        <v>0.10200000000000015</v>
      </c>
      <c r="E64">
        <f t="shared" si="2"/>
        <v>-0.28632784538296296</v>
      </c>
      <c r="F64">
        <f t="shared" si="3"/>
        <v>9.5346967553438886E-3</v>
      </c>
      <c r="G64">
        <f t="shared" si="4"/>
        <v>3.1019526000000089E-2</v>
      </c>
      <c r="H64">
        <f t="shared" si="5"/>
        <v>4.0554222755343976E-2</v>
      </c>
    </row>
    <row r="65" spans="1:8" x14ac:dyDescent="0.2">
      <c r="A65">
        <v>1.33429</v>
      </c>
      <c r="B65">
        <f t="shared" si="0"/>
        <v>1.2580000000000036E-2</v>
      </c>
      <c r="C65">
        <f t="shared" si="7"/>
        <v>0.10000000000000014</v>
      </c>
      <c r="D65">
        <f t="shared" si="1"/>
        <v>9.8000000000000143E-2</v>
      </c>
      <c r="E65">
        <f t="shared" si="2"/>
        <v>-0.31796502384737618</v>
      </c>
      <c r="F65">
        <f t="shared" si="3"/>
        <v>1.1758134268187529E-2</v>
      </c>
      <c r="G65">
        <f t="shared" si="4"/>
        <v>2.8634326000000081E-2</v>
      </c>
      <c r="H65">
        <f t="shared" si="5"/>
        <v>4.0392460268187609E-2</v>
      </c>
    </row>
    <row r="66" spans="1:8" x14ac:dyDescent="0.2">
      <c r="A66">
        <v>1.34687</v>
      </c>
      <c r="B66">
        <f t="shared" si="0"/>
        <v>1.136999999999988E-2</v>
      </c>
      <c r="C66">
        <f t="shared" si="7"/>
        <v>9.6000000000000141E-2</v>
      </c>
      <c r="D66">
        <f t="shared" si="1"/>
        <v>9.4000000000000139E-2</v>
      </c>
      <c r="E66">
        <f t="shared" si="2"/>
        <v>-0.35180299032542178</v>
      </c>
      <c r="F66">
        <f t="shared" si="3"/>
        <v>1.4393909507421995E-2</v>
      </c>
      <c r="G66">
        <f t="shared" si="4"/>
        <v>2.6344534000000079E-2</v>
      </c>
      <c r="H66">
        <f t="shared" si="5"/>
        <v>4.0738443507422076E-2</v>
      </c>
    </row>
    <row r="67" spans="1:8" x14ac:dyDescent="0.2">
      <c r="A67">
        <v>1.3582399999999999</v>
      </c>
      <c r="B67">
        <f t="shared" ref="B67:B68" si="8">A68-A67</f>
        <v>1.0650000000000048E-2</v>
      </c>
      <c r="C67">
        <f t="shared" si="7"/>
        <v>9.2000000000000137E-2</v>
      </c>
      <c r="D67">
        <f t="shared" ref="D67:D86" si="9">0.5*(C68+C67)</f>
        <v>9.0000000000000135E-2</v>
      </c>
      <c r="E67">
        <f t="shared" ref="E67:E130" si="10">(C68-C67)/(A68-A67)</f>
        <v>-0.37558685446009255</v>
      </c>
      <c r="F67">
        <f>0.5*(0.2326)*(E67)^2</f>
        <v>1.640591593378727E-2</v>
      </c>
      <c r="G67">
        <f t="shared" ref="G67:G99" si="11">0.5*(5.963)*(D67)^2</f>
        <v>2.4150150000000072E-2</v>
      </c>
      <c r="H67">
        <f t="shared" ref="H67:H71" si="12">F67+G67</f>
        <v>4.0556065933787341E-2</v>
      </c>
    </row>
    <row r="68" spans="1:8" x14ac:dyDescent="0.2">
      <c r="A68">
        <v>1.3688899999999999</v>
      </c>
      <c r="B68">
        <f t="shared" si="8"/>
        <v>9.9599999999999689E-3</v>
      </c>
      <c r="C68">
        <f t="shared" si="7"/>
        <v>8.8000000000000134E-2</v>
      </c>
      <c r="D68">
        <f t="shared" si="9"/>
        <v>8.6000000000000132E-2</v>
      </c>
      <c r="E68">
        <f t="shared" si="10"/>
        <v>-0.40160642570281285</v>
      </c>
      <c r="F68">
        <f t="shared" si="3"/>
        <v>1.8757761971581254E-2</v>
      </c>
      <c r="G68">
        <f t="shared" si="11"/>
        <v>2.2051174000000066E-2</v>
      </c>
      <c r="H68">
        <f t="shared" si="12"/>
        <v>4.080893597158132E-2</v>
      </c>
    </row>
    <row r="69" spans="1:8" x14ac:dyDescent="0.2">
      <c r="A69">
        <v>1.3788499999999999</v>
      </c>
      <c r="B69">
        <f>A70-A69</f>
        <v>9.4300000000000495E-3</v>
      </c>
      <c r="C69">
        <f t="shared" si="7"/>
        <v>8.400000000000013E-2</v>
      </c>
      <c r="D69">
        <f t="shared" si="9"/>
        <v>8.2000000000000128E-2</v>
      </c>
      <c r="E69">
        <f t="shared" si="10"/>
        <v>-0.42417815482502469</v>
      </c>
      <c r="F69">
        <f t="shared" ref="F69:F93" si="13">0.5*(0.2326)*(E69)^2</f>
        <v>2.0925522547677693E-2</v>
      </c>
      <c r="G69">
        <f t="shared" si="11"/>
        <v>2.0047606000000062E-2</v>
      </c>
      <c r="H69">
        <f t="shared" si="12"/>
        <v>4.0973128547677755E-2</v>
      </c>
    </row>
    <row r="70" spans="1:8" x14ac:dyDescent="0.2">
      <c r="A70">
        <v>1.38828</v>
      </c>
      <c r="B70">
        <f t="shared" ref="B70:B98" si="14">A71-A70</f>
        <v>8.9700000000001445E-3</v>
      </c>
      <c r="C70">
        <f t="shared" si="7"/>
        <v>8.0000000000000127E-2</v>
      </c>
      <c r="D70">
        <f t="shared" si="9"/>
        <v>7.8000000000000125E-2</v>
      </c>
      <c r="E70">
        <f t="shared" si="10"/>
        <v>-0.44593088071348264</v>
      </c>
      <c r="F70">
        <f t="shared" si="13"/>
        <v>2.3126760948484835E-2</v>
      </c>
      <c r="G70">
        <f t="shared" si="11"/>
        <v>1.8139446000000056E-2</v>
      </c>
      <c r="H70">
        <f t="shared" si="12"/>
        <v>4.1266206948484888E-2</v>
      </c>
    </row>
    <row r="71" spans="1:8" x14ac:dyDescent="0.2">
      <c r="A71">
        <v>1.3972500000000001</v>
      </c>
      <c r="B71">
        <f t="shared" si="14"/>
        <v>8.6100000000000065E-3</v>
      </c>
      <c r="C71">
        <f t="shared" si="7"/>
        <v>7.6000000000000123E-2</v>
      </c>
      <c r="D71">
        <f t="shared" si="9"/>
        <v>7.4000000000000121E-2</v>
      </c>
      <c r="E71">
        <f t="shared" si="10"/>
        <v>-0.46457607433217196</v>
      </c>
      <c r="F71">
        <f t="shared" si="13"/>
        <v>2.510113702431201E-2</v>
      </c>
      <c r="G71">
        <f t="shared" si="11"/>
        <v>1.6326694000000055E-2</v>
      </c>
      <c r="H71">
        <f t="shared" si="12"/>
        <v>4.1427831024312065E-2</v>
      </c>
    </row>
    <row r="72" spans="1:8" x14ac:dyDescent="0.2">
      <c r="A72">
        <v>1.4058600000000001</v>
      </c>
      <c r="B72">
        <f t="shared" si="14"/>
        <v>8.379999999999832E-3</v>
      </c>
      <c r="C72">
        <f t="shared" si="7"/>
        <v>7.2000000000000119E-2</v>
      </c>
      <c r="D72">
        <f t="shared" si="9"/>
        <v>7.0000000000000118E-2</v>
      </c>
      <c r="E72">
        <f t="shared" si="10"/>
        <v>-0.47732696897375698</v>
      </c>
      <c r="F72">
        <f t="shared" si="13"/>
        <v>2.649791240651508E-2</v>
      </c>
      <c r="G72">
        <f t="shared" si="11"/>
        <v>1.4609350000000049E-2</v>
      </c>
      <c r="H72">
        <f>F72+G72</f>
        <v>4.1107262406515133E-2</v>
      </c>
    </row>
    <row r="73" spans="1:8" x14ac:dyDescent="0.2">
      <c r="A73">
        <v>1.4142399999999999</v>
      </c>
      <c r="B73">
        <f t="shared" si="14"/>
        <v>8.0500000000001126E-3</v>
      </c>
      <c r="C73">
        <f t="shared" si="7"/>
        <v>6.8000000000000116E-2</v>
      </c>
      <c r="D73">
        <f t="shared" si="9"/>
        <v>6.6000000000000114E-2</v>
      </c>
      <c r="E73">
        <f t="shared" si="10"/>
        <v>-0.4968944099378817</v>
      </c>
      <c r="F73">
        <f t="shared" si="13"/>
        <v>2.8714941553180068E-2</v>
      </c>
      <c r="G73">
        <f t="shared" si="11"/>
        <v>1.2987414000000046E-2</v>
      </c>
      <c r="H73">
        <f t="shared" ref="H73:H98" si="15">F73+G73</f>
        <v>4.1702355553180116E-2</v>
      </c>
    </row>
    <row r="74" spans="1:8" x14ac:dyDescent="0.2">
      <c r="A74">
        <v>1.4222900000000001</v>
      </c>
      <c r="B74">
        <f t="shared" si="14"/>
        <v>7.9399999999998361E-3</v>
      </c>
      <c r="C74">
        <f t="shared" si="7"/>
        <v>6.4000000000000112E-2</v>
      </c>
      <c r="D74">
        <f t="shared" si="9"/>
        <v>6.2000000000000111E-2</v>
      </c>
      <c r="E74">
        <f t="shared" si="10"/>
        <v>-0.50377833753149703</v>
      </c>
      <c r="F74">
        <f t="shared" si="13"/>
        <v>2.9516080934465679E-2</v>
      </c>
      <c r="G74">
        <f t="shared" si="11"/>
        <v>1.1460886000000042E-2</v>
      </c>
      <c r="H74">
        <f t="shared" si="15"/>
        <v>4.0976966934465717E-2</v>
      </c>
    </row>
    <row r="75" spans="1:8" x14ac:dyDescent="0.2">
      <c r="A75">
        <v>1.4302299999999999</v>
      </c>
      <c r="B75">
        <f t="shared" si="14"/>
        <v>7.6600000000000001E-3</v>
      </c>
      <c r="C75">
        <f t="shared" si="7"/>
        <v>6.0000000000000109E-2</v>
      </c>
      <c r="D75">
        <f t="shared" si="9"/>
        <v>5.8000000000000107E-2</v>
      </c>
      <c r="E75">
        <f t="shared" si="10"/>
        <v>-0.52219321148825115</v>
      </c>
      <c r="F75">
        <f t="shared" si="13"/>
        <v>3.1713352739469278E-2</v>
      </c>
      <c r="G75">
        <f t="shared" si="11"/>
        <v>1.0029766000000037E-2</v>
      </c>
      <c r="H75">
        <f t="shared" si="15"/>
        <v>4.1743118739469315E-2</v>
      </c>
    </row>
    <row r="76" spans="1:8" x14ac:dyDescent="0.2">
      <c r="A76">
        <v>1.4378899999999999</v>
      </c>
      <c r="B76">
        <f t="shared" si="14"/>
        <v>7.5500000000001677E-3</v>
      </c>
      <c r="C76">
        <f t="shared" si="7"/>
        <v>5.6000000000000105E-2</v>
      </c>
      <c r="D76">
        <f t="shared" si="9"/>
        <v>5.4000000000000103E-2</v>
      </c>
      <c r="E76">
        <f t="shared" si="10"/>
        <v>-0.52980132450329998</v>
      </c>
      <c r="F76">
        <f t="shared" si="13"/>
        <v>3.2644182272705942E-2</v>
      </c>
      <c r="G76">
        <f t="shared" si="11"/>
        <v>8.6940540000000326E-3</v>
      </c>
      <c r="H76">
        <f t="shared" si="15"/>
        <v>4.1338236272705976E-2</v>
      </c>
    </row>
    <row r="77" spans="1:8" x14ac:dyDescent="0.2">
      <c r="A77">
        <v>1.4454400000000001</v>
      </c>
      <c r="B77">
        <f t="shared" si="14"/>
        <v>7.3799999999999422E-3</v>
      </c>
      <c r="C77">
        <f t="shared" si="7"/>
        <v>5.2000000000000102E-2</v>
      </c>
      <c r="D77">
        <f t="shared" si="9"/>
        <v>5.00000000000001E-2</v>
      </c>
      <c r="E77">
        <f t="shared" si="10"/>
        <v>-0.54200542005420527</v>
      </c>
      <c r="F77">
        <f t="shared" si="13"/>
        <v>3.4165436505314159E-2</v>
      </c>
      <c r="G77">
        <f t="shared" si="11"/>
        <v>7.4537500000000298E-3</v>
      </c>
      <c r="H77">
        <f t="shared" si="15"/>
        <v>4.1619186505314189E-2</v>
      </c>
    </row>
    <row r="78" spans="1:8" x14ac:dyDescent="0.2">
      <c r="A78">
        <v>1.45282</v>
      </c>
      <c r="B78">
        <f t="shared" si="14"/>
        <v>7.2499999999999787E-3</v>
      </c>
      <c r="C78">
        <f t="shared" si="7"/>
        <v>4.8000000000000098E-2</v>
      </c>
      <c r="D78">
        <f t="shared" si="9"/>
        <v>4.6000000000000096E-2</v>
      </c>
      <c r="E78">
        <f t="shared" si="10"/>
        <v>-0.55172413793103658</v>
      </c>
      <c r="F78">
        <f t="shared" si="13"/>
        <v>3.5401664684899199E-2</v>
      </c>
      <c r="G78">
        <f t="shared" si="11"/>
        <v>6.3088540000000269E-3</v>
      </c>
      <c r="H78">
        <f t="shared" si="15"/>
        <v>4.1710518684899223E-2</v>
      </c>
    </row>
    <row r="79" spans="1:8" x14ac:dyDescent="0.2">
      <c r="A79">
        <v>1.46007</v>
      </c>
      <c r="B79">
        <f t="shared" si="14"/>
        <v>7.1399999999999242E-3</v>
      </c>
      <c r="C79">
        <f t="shared" si="7"/>
        <v>4.4000000000000095E-2</v>
      </c>
      <c r="D79">
        <f t="shared" si="9"/>
        <v>4.2000000000000093E-2</v>
      </c>
      <c r="E79">
        <f t="shared" si="10"/>
        <v>-0.56022408963586079</v>
      </c>
      <c r="F79">
        <f t="shared" si="13"/>
        <v>3.6500874859748657E-2</v>
      </c>
      <c r="G79">
        <f t="shared" si="11"/>
        <v>5.2593660000000231E-3</v>
      </c>
      <c r="H79">
        <f t="shared" si="15"/>
        <v>4.1760240859748679E-2</v>
      </c>
    </row>
    <row r="80" spans="1:8" x14ac:dyDescent="0.2">
      <c r="A80">
        <v>1.4672099999999999</v>
      </c>
      <c r="B80">
        <f t="shared" si="14"/>
        <v>7.0100000000001828E-3</v>
      </c>
      <c r="C80">
        <f t="shared" si="7"/>
        <v>4.0000000000000091E-2</v>
      </c>
      <c r="D80">
        <f t="shared" si="9"/>
        <v>3.8000000000000089E-2</v>
      </c>
      <c r="E80">
        <f t="shared" si="10"/>
        <v>-0.57061340941510685</v>
      </c>
      <c r="F80">
        <f t="shared" si="13"/>
        <v>3.7867240807403856E-2</v>
      </c>
      <c r="G80">
        <f t="shared" si="11"/>
        <v>4.3052860000000201E-3</v>
      </c>
      <c r="H80">
        <f t="shared" si="15"/>
        <v>4.2172526807403875E-2</v>
      </c>
    </row>
    <row r="81" spans="1:8" x14ac:dyDescent="0.2">
      <c r="A81">
        <v>1.4742200000000001</v>
      </c>
      <c r="B81">
        <f t="shared" si="14"/>
        <v>6.9399999999999462E-3</v>
      </c>
      <c r="C81">
        <f t="shared" si="7"/>
        <v>3.6000000000000087E-2</v>
      </c>
      <c r="D81">
        <f t="shared" si="9"/>
        <v>3.4000000000000086E-2</v>
      </c>
      <c r="E81">
        <f t="shared" si="10"/>
        <v>-0.57636887608069665</v>
      </c>
      <c r="F81">
        <f t="shared" si="13"/>
        <v>3.8634985756879313E-2</v>
      </c>
      <c r="G81">
        <f t="shared" si="11"/>
        <v>3.4466140000000171E-3</v>
      </c>
      <c r="H81">
        <f t="shared" si="15"/>
        <v>4.2081599756879327E-2</v>
      </c>
    </row>
    <row r="82" spans="1:8" x14ac:dyDescent="0.2">
      <c r="A82">
        <v>1.48116</v>
      </c>
      <c r="B82">
        <f t="shared" si="14"/>
        <v>6.8599999999998662E-3</v>
      </c>
      <c r="C82">
        <f t="shared" si="7"/>
        <v>3.2000000000000084E-2</v>
      </c>
      <c r="D82">
        <f t="shared" si="9"/>
        <v>3.0000000000000082E-2</v>
      </c>
      <c r="E82">
        <f t="shared" si="10"/>
        <v>-0.58309037900875771</v>
      </c>
      <c r="F82">
        <f t="shared" si="13"/>
        <v>3.9541347567766671E-2</v>
      </c>
      <c r="G82">
        <f t="shared" si="11"/>
        <v>2.6833500000000149E-3</v>
      </c>
      <c r="H82">
        <f t="shared" si="15"/>
        <v>4.2224697567766686E-2</v>
      </c>
    </row>
    <row r="83" spans="1:8" x14ac:dyDescent="0.2">
      <c r="A83">
        <v>1.4880199999999999</v>
      </c>
      <c r="B83">
        <f t="shared" si="14"/>
        <v>6.7500000000000338E-3</v>
      </c>
      <c r="C83">
        <f t="shared" si="7"/>
        <v>2.8000000000000084E-2</v>
      </c>
      <c r="D83">
        <f t="shared" si="9"/>
        <v>2.6000000000000086E-2</v>
      </c>
      <c r="E83">
        <f t="shared" si="10"/>
        <v>-0.59259259259258967</v>
      </c>
      <c r="F83">
        <f t="shared" si="13"/>
        <v>4.0840603566529091E-2</v>
      </c>
      <c r="G83">
        <f t="shared" si="11"/>
        <v>2.0154940000000131E-3</v>
      </c>
      <c r="H83">
        <f t="shared" si="15"/>
        <v>4.2856097566529104E-2</v>
      </c>
    </row>
    <row r="84" spans="1:8" x14ac:dyDescent="0.2">
      <c r="A84">
        <v>1.4947699999999999</v>
      </c>
      <c r="B84">
        <f t="shared" si="14"/>
        <v>6.8000000000001393E-3</v>
      </c>
      <c r="C84">
        <f t="shared" si="7"/>
        <v>2.4000000000000084E-2</v>
      </c>
      <c r="D84">
        <f t="shared" si="9"/>
        <v>2.2000000000000082E-2</v>
      </c>
      <c r="E84">
        <f t="shared" si="10"/>
        <v>-0.58823529411763498</v>
      </c>
      <c r="F84">
        <f t="shared" si="13"/>
        <v>4.0242214532870316E-2</v>
      </c>
      <c r="G84">
        <f t="shared" si="11"/>
        <v>1.4430460000000108E-3</v>
      </c>
      <c r="H84">
        <f t="shared" si="15"/>
        <v>4.1685260532870326E-2</v>
      </c>
    </row>
    <row r="85" spans="1:8" x14ac:dyDescent="0.2">
      <c r="A85">
        <v>1.5015700000000001</v>
      </c>
      <c r="B85">
        <f t="shared" si="14"/>
        <v>6.6800000000000193E-3</v>
      </c>
      <c r="C85">
        <f t="shared" si="7"/>
        <v>2.0000000000000084E-2</v>
      </c>
      <c r="D85">
        <f t="shared" si="9"/>
        <v>1.8000000000000085E-2</v>
      </c>
      <c r="E85">
        <f t="shared" si="10"/>
        <v>-0.59880239520957912</v>
      </c>
      <c r="F85">
        <f t="shared" si="13"/>
        <v>4.1701029079565181E-2</v>
      </c>
      <c r="G85">
        <f t="shared" si="11"/>
        <v>9.6600600000000916E-4</v>
      </c>
      <c r="H85">
        <f t="shared" si="15"/>
        <v>4.2667035079565194E-2</v>
      </c>
    </row>
    <row r="86" spans="1:8" x14ac:dyDescent="0.2">
      <c r="A86">
        <v>1.5082500000000001</v>
      </c>
      <c r="B86">
        <f t="shared" si="14"/>
        <v>6.6999999999999282E-3</v>
      </c>
      <c r="C86">
        <f t="shared" si="7"/>
        <v>1.6000000000000084E-2</v>
      </c>
      <c r="D86">
        <f t="shared" si="9"/>
        <v>1.4000000000000084E-2</v>
      </c>
      <c r="E86">
        <f t="shared" si="10"/>
        <v>-0.59701492537314071</v>
      </c>
      <c r="F86">
        <f t="shared" si="13"/>
        <v>4.1452439296057915E-2</v>
      </c>
      <c r="G86">
        <f t="shared" si="11"/>
        <v>5.8437400000000707E-4</v>
      </c>
      <c r="H86">
        <f t="shared" si="15"/>
        <v>4.203681329605792E-2</v>
      </c>
    </row>
    <row r="87" spans="1:8" x14ac:dyDescent="0.2">
      <c r="A87">
        <v>1.51495</v>
      </c>
      <c r="B87">
        <f t="shared" si="14"/>
        <v>6.6500000000000448E-3</v>
      </c>
      <c r="C87">
        <f t="shared" si="7"/>
        <v>1.2000000000000084E-2</v>
      </c>
      <c r="D87">
        <f>0.5*(C88+C87)</f>
        <v>1.0000000000000083E-2</v>
      </c>
      <c r="E87">
        <f t="shared" si="10"/>
        <v>-0.60150375939849221</v>
      </c>
      <c r="F87">
        <f t="shared" si="13"/>
        <v>4.2078127649951384E-2</v>
      </c>
      <c r="G87">
        <f t="shared" si="11"/>
        <v>2.98150000000005E-4</v>
      </c>
      <c r="H87">
        <f t="shared" si="15"/>
        <v>4.2376277649951388E-2</v>
      </c>
    </row>
    <row r="88" spans="1:8" x14ac:dyDescent="0.2">
      <c r="A88">
        <v>1.5216000000000001</v>
      </c>
      <c r="B88">
        <f t="shared" si="14"/>
        <v>6.6399999999999793E-3</v>
      </c>
      <c r="C88">
        <f t="shared" si="7"/>
        <v>8.0000000000000834E-3</v>
      </c>
      <c r="D88">
        <f t="shared" ref="D88:D124" si="16">0.5*(C89+C88)</f>
        <v>6.0000000000000834E-3</v>
      </c>
      <c r="E88">
        <f t="shared" si="10"/>
        <v>-0.60240963855421881</v>
      </c>
      <c r="F88">
        <f t="shared" si="13"/>
        <v>4.2204964436057757E-2</v>
      </c>
      <c r="G88">
        <f t="shared" si="11"/>
        <v>1.0733400000000299E-4</v>
      </c>
      <c r="H88">
        <f t="shared" si="15"/>
        <v>4.2312298436057758E-2</v>
      </c>
    </row>
    <row r="89" spans="1:8" x14ac:dyDescent="0.2">
      <c r="A89">
        <v>1.52824</v>
      </c>
      <c r="B89">
        <f t="shared" si="14"/>
        <v>6.6199999999998482E-3</v>
      </c>
      <c r="C89">
        <f>C88-0.004</f>
        <v>4.0000000000000833E-3</v>
      </c>
      <c r="D89">
        <f t="shared" si="16"/>
        <v>2.0000000000000833E-3</v>
      </c>
      <c r="E89">
        <f t="shared" si="10"/>
        <v>-0.60422960725076913</v>
      </c>
      <c r="F89">
        <f t="shared" si="13"/>
        <v>4.2460364545780102E-2</v>
      </c>
      <c r="G89">
        <f t="shared" si="11"/>
        <v>1.1926000000000995E-5</v>
      </c>
      <c r="H89">
        <f t="shared" si="15"/>
        <v>4.2472290545780104E-2</v>
      </c>
    </row>
    <row r="90" spans="1:8" x14ac:dyDescent="0.2">
      <c r="A90">
        <v>1.5348599999999999</v>
      </c>
      <c r="B90">
        <f t="shared" si="14"/>
        <v>6.6100000000000048E-3</v>
      </c>
      <c r="C90">
        <f t="shared" si="7"/>
        <v>8.3266726846886741E-17</v>
      </c>
      <c r="D90">
        <f t="shared" si="16"/>
        <v>-1.9999999999999168E-3</v>
      </c>
      <c r="E90">
        <f t="shared" si="10"/>
        <v>-0.60514372163388763</v>
      </c>
      <c r="F90">
        <f t="shared" si="13"/>
        <v>4.2588934841767678E-2</v>
      </c>
      <c r="G90">
        <f t="shared" si="11"/>
        <v>1.1925999999999008E-5</v>
      </c>
      <c r="H90">
        <f t="shared" si="15"/>
        <v>4.2600860841767681E-2</v>
      </c>
    </row>
    <row r="91" spans="1:8" x14ac:dyDescent="0.2">
      <c r="A91">
        <v>1.5414699999999999</v>
      </c>
      <c r="B91">
        <f t="shared" si="14"/>
        <v>6.5700000000001868E-3</v>
      </c>
      <c r="C91">
        <f t="shared" si="7"/>
        <v>-3.9999999999999168E-3</v>
      </c>
      <c r="D91">
        <f t="shared" si="16"/>
        <v>-5.9999999999999169E-3</v>
      </c>
      <c r="E91">
        <f t="shared" si="10"/>
        <v>-0.60882800608826271</v>
      </c>
      <c r="F91">
        <f t="shared" si="13"/>
        <v>4.3109100217998748E-2</v>
      </c>
      <c r="G91">
        <f t="shared" si="11"/>
        <v>1.0733399999999703E-4</v>
      </c>
      <c r="H91">
        <f t="shared" si="15"/>
        <v>4.3216434217998742E-2</v>
      </c>
    </row>
    <row r="92" spans="1:8" x14ac:dyDescent="0.2">
      <c r="A92">
        <v>1.5480400000000001</v>
      </c>
      <c r="B92">
        <f t="shared" si="14"/>
        <v>6.6599999999998882E-3</v>
      </c>
      <c r="C92">
        <f t="shared" si="7"/>
        <v>-7.9999999999999169E-3</v>
      </c>
      <c r="D92">
        <f t="shared" si="16"/>
        <v>-9.9999999999999169E-3</v>
      </c>
      <c r="E92">
        <f t="shared" si="10"/>
        <v>-0.60060060060061071</v>
      </c>
      <c r="F92">
        <f t="shared" si="13"/>
        <v>4.1951861771683002E-2</v>
      </c>
      <c r="G92">
        <f t="shared" si="11"/>
        <v>2.9814999999999502E-4</v>
      </c>
      <c r="H92">
        <f t="shared" si="15"/>
        <v>4.2250011771682999E-2</v>
      </c>
    </row>
    <row r="93" spans="1:8" x14ac:dyDescent="0.2">
      <c r="A93">
        <v>1.5547</v>
      </c>
      <c r="B93">
        <f t="shared" si="14"/>
        <v>6.6200000000000703E-3</v>
      </c>
      <c r="C93">
        <f t="shared" si="7"/>
        <v>-1.1999999999999917E-2</v>
      </c>
      <c r="D93">
        <f t="shared" si="16"/>
        <v>-1.3999999999999917E-2</v>
      </c>
      <c r="E93">
        <f t="shared" si="10"/>
        <v>-0.60422960725074892</v>
      </c>
      <c r="F93">
        <f t="shared" si="13"/>
        <v>4.2460364545777257E-2</v>
      </c>
      <c r="G93">
        <f t="shared" si="11"/>
        <v>5.8437399999999309E-4</v>
      </c>
      <c r="H93">
        <f t="shared" si="15"/>
        <v>4.3044738545777249E-2</v>
      </c>
    </row>
    <row r="94" spans="1:8" x14ac:dyDescent="0.2">
      <c r="A94">
        <v>1.56132</v>
      </c>
      <c r="B94">
        <f t="shared" si="14"/>
        <v>6.6999999999999282E-3</v>
      </c>
      <c r="C94">
        <f t="shared" si="7"/>
        <v>-1.5999999999999917E-2</v>
      </c>
      <c r="D94">
        <f t="shared" si="16"/>
        <v>-1.7999999999999919E-2</v>
      </c>
      <c r="E94">
        <f t="shared" si="10"/>
        <v>-0.59701492537314071</v>
      </c>
      <c r="F94">
        <f>0.5*(0.2326)*(E94)^2</f>
        <v>4.1452439296057915E-2</v>
      </c>
      <c r="G94">
        <f t="shared" si="11"/>
        <v>9.6600599999999137E-4</v>
      </c>
      <c r="H94">
        <f t="shared" si="15"/>
        <v>4.2418445296057906E-2</v>
      </c>
    </row>
    <row r="95" spans="1:8" x14ac:dyDescent="0.2">
      <c r="A95">
        <v>1.56802</v>
      </c>
      <c r="B95">
        <f t="shared" si="14"/>
        <v>6.7099999999999937E-3</v>
      </c>
      <c r="C95">
        <f t="shared" si="7"/>
        <v>-1.9999999999999917E-2</v>
      </c>
      <c r="D95">
        <f t="shared" si="16"/>
        <v>-2.1999999999999915E-2</v>
      </c>
      <c r="E95">
        <f t="shared" si="10"/>
        <v>-0.59612518628912126</v>
      </c>
      <c r="F95">
        <f t="shared" ref="F95:F134" si="17">0.5*(0.2326)*(E95)^2</f>
        <v>4.1328977147794259E-2</v>
      </c>
      <c r="G95">
        <f t="shared" si="11"/>
        <v>1.4430459999999889E-3</v>
      </c>
      <c r="H95">
        <f t="shared" si="15"/>
        <v>4.2772023147794248E-2</v>
      </c>
    </row>
    <row r="96" spans="1:8" x14ac:dyDescent="0.2">
      <c r="A96">
        <v>1.57473</v>
      </c>
      <c r="B96">
        <f t="shared" si="14"/>
        <v>6.6900000000000848E-3</v>
      </c>
      <c r="C96">
        <f t="shared" si="7"/>
        <v>-2.3999999999999917E-2</v>
      </c>
      <c r="D96">
        <f t="shared" si="16"/>
        <v>-2.5999999999999919E-2</v>
      </c>
      <c r="E96">
        <f t="shared" si="10"/>
        <v>-0.59790732436471594</v>
      </c>
      <c r="F96">
        <f t="shared" si="17"/>
        <v>4.1576455499919632E-2</v>
      </c>
      <c r="G96">
        <f t="shared" si="11"/>
        <v>2.0154939999999875E-3</v>
      </c>
      <c r="H96">
        <f t="shared" si="15"/>
        <v>4.3591949499919617E-2</v>
      </c>
    </row>
    <row r="97" spans="1:8" x14ac:dyDescent="0.2">
      <c r="A97">
        <v>1.58142</v>
      </c>
      <c r="B97">
        <f t="shared" si="14"/>
        <v>6.8200000000000482E-3</v>
      </c>
      <c r="C97">
        <f t="shared" si="7"/>
        <v>-2.7999999999999917E-2</v>
      </c>
      <c r="D97">
        <f t="shared" si="16"/>
        <v>-2.9999999999999916E-2</v>
      </c>
      <c r="E97">
        <f t="shared" si="10"/>
        <v>-0.58651026392961458</v>
      </c>
      <c r="F97">
        <f t="shared" si="17"/>
        <v>4.0006535891503631E-2</v>
      </c>
      <c r="G97">
        <f t="shared" si="11"/>
        <v>2.683349999999985E-3</v>
      </c>
      <c r="H97">
        <f t="shared" si="15"/>
        <v>4.2689885891503618E-2</v>
      </c>
    </row>
    <row r="98" spans="1:8" x14ac:dyDescent="0.2">
      <c r="A98">
        <v>1.5882400000000001</v>
      </c>
      <c r="B98">
        <f t="shared" si="14"/>
        <v>6.8399999999999572E-3</v>
      </c>
      <c r="C98">
        <f t="shared" si="7"/>
        <v>-3.1999999999999917E-2</v>
      </c>
      <c r="D98">
        <f t="shared" si="16"/>
        <v>-3.3999999999999919E-2</v>
      </c>
      <c r="E98">
        <f t="shared" si="10"/>
        <v>-0.58479532163743109</v>
      </c>
      <c r="F98">
        <f t="shared" si="17"/>
        <v>3.9772921582709779E-2</v>
      </c>
      <c r="G98">
        <f>0.5*(5.963)*(D98)^2</f>
        <v>3.4466139999999837E-3</v>
      </c>
      <c r="H98">
        <f t="shared" si="15"/>
        <v>4.3219535582709766E-2</v>
      </c>
    </row>
    <row r="99" spans="1:8" x14ac:dyDescent="0.2">
      <c r="A99">
        <v>1.5950800000000001</v>
      </c>
      <c r="B99">
        <f>A100-A99</f>
        <v>6.9500000000000117E-3</v>
      </c>
      <c r="C99">
        <f t="shared" si="7"/>
        <v>-3.5999999999999921E-2</v>
      </c>
      <c r="D99">
        <f t="shared" si="16"/>
        <v>-3.7999999999999923E-2</v>
      </c>
      <c r="E99">
        <f t="shared" si="10"/>
        <v>-0.57553956834532327</v>
      </c>
      <c r="F99">
        <f t="shared" si="17"/>
        <v>3.8523885927229377E-2</v>
      </c>
      <c r="G99">
        <f t="shared" si="11"/>
        <v>4.3052859999999828E-3</v>
      </c>
      <c r="H99">
        <f>F99+G99</f>
        <v>4.2829171927229362E-2</v>
      </c>
    </row>
    <row r="100" spans="1:8" x14ac:dyDescent="0.2">
      <c r="A100">
        <v>1.6020300000000001</v>
      </c>
      <c r="B100">
        <f t="shared" ref="B100:B117" si="18">A101-A100</f>
        <v>6.9500000000000117E-3</v>
      </c>
      <c r="C100">
        <f t="shared" si="7"/>
        <v>-3.9999999999999925E-2</v>
      </c>
      <c r="D100">
        <f t="shared" si="16"/>
        <v>-4.1999999999999926E-2</v>
      </c>
      <c r="E100">
        <f t="shared" si="10"/>
        <v>-0.57553956834532327</v>
      </c>
      <c r="F100">
        <f t="shared" si="17"/>
        <v>3.8523885927229377E-2</v>
      </c>
      <c r="G100">
        <f>0.5*(5.963)*(D100)^2</f>
        <v>5.2593659999999815E-3</v>
      </c>
      <c r="H100">
        <f t="shared" ref="H100:H128" si="19">F100+G100</f>
        <v>4.3783251927229358E-2</v>
      </c>
    </row>
    <row r="101" spans="1:8" x14ac:dyDescent="0.2">
      <c r="A101">
        <v>1.6089800000000001</v>
      </c>
      <c r="B101">
        <f t="shared" si="18"/>
        <v>7.1699999999998987E-3</v>
      </c>
      <c r="C101">
        <f t="shared" si="7"/>
        <v>-4.3999999999999928E-2</v>
      </c>
      <c r="D101">
        <f t="shared" si="16"/>
        <v>-4.599999999999993E-2</v>
      </c>
      <c r="E101">
        <f t="shared" si="10"/>
        <v>-0.55788005578801392</v>
      </c>
      <c r="F101">
        <f t="shared" si="17"/>
        <v>3.6196067217934169E-2</v>
      </c>
      <c r="G101">
        <f t="shared" ref="G101:G121" si="20">0.5*(5.963)*(D101)^2</f>
        <v>6.3088539999999818E-3</v>
      </c>
      <c r="H101">
        <f t="shared" si="19"/>
        <v>4.2504921217934151E-2</v>
      </c>
    </row>
    <row r="102" spans="1:8" x14ac:dyDescent="0.2">
      <c r="A102">
        <v>1.61615</v>
      </c>
      <c r="B102">
        <f t="shared" si="18"/>
        <v>7.1900000000000297E-3</v>
      </c>
      <c r="C102">
        <f t="shared" si="7"/>
        <v>-4.7999999999999932E-2</v>
      </c>
      <c r="D102">
        <f t="shared" si="16"/>
        <v>-4.9999999999999933E-2</v>
      </c>
      <c r="E102">
        <f t="shared" si="10"/>
        <v>-0.55632823365785633</v>
      </c>
      <c r="F102">
        <f t="shared" si="17"/>
        <v>3.5994978344594426E-2</v>
      </c>
      <c r="G102">
        <f t="shared" si="20"/>
        <v>7.4537499999999812E-3</v>
      </c>
      <c r="H102">
        <f t="shared" si="19"/>
        <v>4.3448728344594408E-2</v>
      </c>
    </row>
    <row r="103" spans="1:8" x14ac:dyDescent="0.2">
      <c r="A103">
        <v>1.62334</v>
      </c>
      <c r="B103">
        <f t="shared" si="18"/>
        <v>7.4099999999999167E-3</v>
      </c>
      <c r="C103">
        <f t="shared" si="7"/>
        <v>-5.1999999999999935E-2</v>
      </c>
      <c r="D103">
        <f t="shared" si="16"/>
        <v>-5.3999999999999937E-2</v>
      </c>
      <c r="E103">
        <f t="shared" si="10"/>
        <v>-0.53981106612686214</v>
      </c>
      <c r="F103">
        <f t="shared" si="17"/>
        <v>3.3889353301244166E-2</v>
      </c>
      <c r="G103">
        <f t="shared" si="20"/>
        <v>8.6940539999999806E-3</v>
      </c>
      <c r="H103">
        <f t="shared" si="19"/>
        <v>4.2583407301244144E-2</v>
      </c>
    </row>
    <row r="104" spans="1:8" x14ac:dyDescent="0.2">
      <c r="A104">
        <v>1.6307499999999999</v>
      </c>
      <c r="B104">
        <f t="shared" si="18"/>
        <v>7.4600000000000222E-3</v>
      </c>
      <c r="C104">
        <f t="shared" si="7"/>
        <v>-5.5999999999999939E-2</v>
      </c>
      <c r="D104">
        <f t="shared" si="16"/>
        <v>-5.799999999999994E-2</v>
      </c>
      <c r="E104">
        <f t="shared" si="10"/>
        <v>-0.53619302949061554</v>
      </c>
      <c r="F104">
        <f t="shared" si="17"/>
        <v>3.343659481488389E-2</v>
      </c>
      <c r="G104">
        <f t="shared" si="20"/>
        <v>1.002976599999998E-2</v>
      </c>
      <c r="H104">
        <f t="shared" si="19"/>
        <v>4.3466360814883871E-2</v>
      </c>
    </row>
    <row r="105" spans="1:8" x14ac:dyDescent="0.2">
      <c r="A105">
        <v>1.6382099999999999</v>
      </c>
      <c r="B105">
        <f t="shared" si="18"/>
        <v>7.7100000000001057E-3</v>
      </c>
      <c r="C105">
        <f t="shared" si="7"/>
        <v>-5.9999999999999942E-2</v>
      </c>
      <c r="D105">
        <f t="shared" si="16"/>
        <v>-6.1999999999999944E-2</v>
      </c>
      <c r="E105">
        <f t="shared" si="10"/>
        <v>-0.51880674448767172</v>
      </c>
      <c r="F105">
        <f t="shared" si="17"/>
        <v>3.1303358954041738E-2</v>
      </c>
      <c r="G105">
        <f t="shared" si="20"/>
        <v>1.1460885999999981E-2</v>
      </c>
      <c r="H105">
        <f t="shared" si="19"/>
        <v>4.276424495404172E-2</v>
      </c>
    </row>
    <row r="106" spans="1:8" x14ac:dyDescent="0.2">
      <c r="A106">
        <v>1.64592</v>
      </c>
      <c r="B106">
        <f t="shared" si="18"/>
        <v>7.8300000000000036E-3</v>
      </c>
      <c r="C106">
        <f t="shared" si="7"/>
        <v>-6.3999999999999946E-2</v>
      </c>
      <c r="D106">
        <f t="shared" si="16"/>
        <v>-6.5999999999999948E-2</v>
      </c>
      <c r="E106">
        <f t="shared" si="10"/>
        <v>-0.51085568326947661</v>
      </c>
      <c r="F106">
        <f t="shared" si="17"/>
        <v>3.0351221437670578E-2</v>
      </c>
      <c r="G106">
        <f t="shared" si="20"/>
        <v>1.2987413999999978E-2</v>
      </c>
      <c r="H106">
        <f t="shared" si="19"/>
        <v>4.3338635437670553E-2</v>
      </c>
    </row>
    <row r="107" spans="1:8" x14ac:dyDescent="0.2">
      <c r="A107">
        <v>1.6537500000000001</v>
      </c>
      <c r="B107">
        <f t="shared" si="18"/>
        <v>8.1499999999998796E-3</v>
      </c>
      <c r="C107">
        <f t="shared" si="7"/>
        <v>-6.7999999999999949E-2</v>
      </c>
      <c r="D107">
        <f t="shared" si="16"/>
        <v>-6.9999999999999951E-2</v>
      </c>
      <c r="E107">
        <f t="shared" si="10"/>
        <v>-0.49079754601227765</v>
      </c>
      <c r="F107">
        <f t="shared" si="17"/>
        <v>2.801460348526566E-2</v>
      </c>
      <c r="G107">
        <f t="shared" si="20"/>
        <v>1.4609349999999979E-2</v>
      </c>
      <c r="H107">
        <f t="shared" si="19"/>
        <v>4.2623953485265639E-2</v>
      </c>
    </row>
    <row r="108" spans="1:8" x14ac:dyDescent="0.2">
      <c r="A108">
        <v>1.6618999999999999</v>
      </c>
      <c r="B108">
        <f t="shared" si="18"/>
        <v>8.3200000000001051E-3</v>
      </c>
      <c r="C108">
        <f>C107-0.004</f>
        <v>-7.1999999999999953E-2</v>
      </c>
      <c r="D108">
        <f t="shared" si="16"/>
        <v>-7.3999999999999955E-2</v>
      </c>
      <c r="E108">
        <f t="shared" si="10"/>
        <v>-0.48076923076922512</v>
      </c>
      <c r="F108">
        <f t="shared" si="17"/>
        <v>2.688147189349049E-2</v>
      </c>
      <c r="G108">
        <f t="shared" si="20"/>
        <v>1.6326693999999978E-2</v>
      </c>
      <c r="H108">
        <f t="shared" si="19"/>
        <v>4.3208165893490469E-2</v>
      </c>
    </row>
    <row r="109" spans="1:8" x14ac:dyDescent="0.2">
      <c r="A109">
        <v>1.67022</v>
      </c>
      <c r="B109">
        <f t="shared" si="18"/>
        <v>8.6500000000000465E-3</v>
      </c>
      <c r="C109">
        <f t="shared" si="7"/>
        <v>-7.5999999999999956E-2</v>
      </c>
      <c r="D109">
        <f t="shared" si="16"/>
        <v>-7.7999999999999958E-2</v>
      </c>
      <c r="E109">
        <f t="shared" si="10"/>
        <v>-0.46242774566473782</v>
      </c>
      <c r="F109">
        <f t="shared" si="17"/>
        <v>2.4869524541414462E-2</v>
      </c>
      <c r="G109">
        <f t="shared" si="20"/>
        <v>1.8139445999999979E-2</v>
      </c>
      <c r="H109">
        <f t="shared" si="19"/>
        <v>4.3008970541414442E-2</v>
      </c>
    </row>
    <row r="110" spans="1:8" x14ac:dyDescent="0.2">
      <c r="A110">
        <v>1.6788700000000001</v>
      </c>
      <c r="B110">
        <f t="shared" si="18"/>
        <v>8.979999999999988E-3</v>
      </c>
      <c r="C110">
        <f t="shared" si="7"/>
        <v>-7.999999999999996E-2</v>
      </c>
      <c r="D110">
        <f t="shared" si="16"/>
        <v>-8.1999999999999962E-2</v>
      </c>
      <c r="E110">
        <f t="shared" si="10"/>
        <v>-0.44543429844098092</v>
      </c>
      <c r="F110">
        <f t="shared" si="17"/>
        <v>2.3075282364670911E-2</v>
      </c>
      <c r="G110">
        <f t="shared" si="20"/>
        <v>2.0047605999999982E-2</v>
      </c>
      <c r="H110">
        <f t="shared" si="19"/>
        <v>4.3122888364670889E-2</v>
      </c>
    </row>
    <row r="111" spans="1:8" x14ac:dyDescent="0.2">
      <c r="A111">
        <v>1.6878500000000001</v>
      </c>
      <c r="B111">
        <f t="shared" si="18"/>
        <v>9.3299999999998384E-3</v>
      </c>
      <c r="C111">
        <f t="shared" si="7"/>
        <v>-8.3999999999999964E-2</v>
      </c>
      <c r="D111">
        <f t="shared" si="16"/>
        <v>-8.5999999999999965E-2</v>
      </c>
      <c r="E111">
        <f t="shared" si="10"/>
        <v>-0.42872454448017927</v>
      </c>
      <c r="F111">
        <f t="shared" si="17"/>
        <v>2.1376490685121437E-2</v>
      </c>
      <c r="G111">
        <f t="shared" si="20"/>
        <v>2.2051173999999982E-2</v>
      </c>
      <c r="H111">
        <f t="shared" si="19"/>
        <v>4.3427664685121423E-2</v>
      </c>
    </row>
    <row r="112" spans="1:8" x14ac:dyDescent="0.2">
      <c r="A112">
        <v>1.6971799999999999</v>
      </c>
      <c r="B112">
        <f t="shared" si="18"/>
        <v>9.8800000000001109E-3</v>
      </c>
      <c r="C112">
        <f t="shared" si="7"/>
        <v>-8.7999999999999967E-2</v>
      </c>
      <c r="D112">
        <f t="shared" si="16"/>
        <v>-8.9999999999999969E-2</v>
      </c>
      <c r="E112">
        <f t="shared" si="10"/>
        <v>-0.40485829959513753</v>
      </c>
      <c r="F112">
        <f t="shared" si="17"/>
        <v>1.9062761231948992E-2</v>
      </c>
      <c r="G112">
        <f t="shared" si="20"/>
        <v>2.4150149999999985E-2</v>
      </c>
      <c r="H112">
        <f t="shared" si="19"/>
        <v>4.3212911231948981E-2</v>
      </c>
    </row>
    <row r="113" spans="1:8" x14ac:dyDescent="0.2">
      <c r="A113">
        <v>1.70706</v>
      </c>
      <c r="B113">
        <f t="shared" si="18"/>
        <v>1.0589999999999877E-2</v>
      </c>
      <c r="C113">
        <f t="shared" si="7"/>
        <v>-9.1999999999999971E-2</v>
      </c>
      <c r="D113">
        <f t="shared" si="16"/>
        <v>-9.3999999999999972E-2</v>
      </c>
      <c r="E113">
        <f t="shared" si="10"/>
        <v>-0.37771482530689798</v>
      </c>
      <c r="F113">
        <f t="shared" si="17"/>
        <v>1.6592345300544958E-2</v>
      </c>
      <c r="G113">
        <f t="shared" si="20"/>
        <v>2.6344533999999985E-2</v>
      </c>
      <c r="H113">
        <f t="shared" si="19"/>
        <v>4.2936879300544947E-2</v>
      </c>
    </row>
    <row r="114" spans="1:8" x14ac:dyDescent="0.2">
      <c r="A114">
        <v>1.7176499999999999</v>
      </c>
      <c r="B114">
        <f t="shared" si="18"/>
        <v>1.1240000000000139E-2</v>
      </c>
      <c r="C114">
        <f t="shared" si="7"/>
        <v>-9.5999999999999974E-2</v>
      </c>
      <c r="D114">
        <f t="shared" si="16"/>
        <v>-9.7999999999999976E-2</v>
      </c>
      <c r="E114">
        <f t="shared" si="10"/>
        <v>-0.35587188612099235</v>
      </c>
      <c r="F114">
        <f t="shared" si="17"/>
        <v>1.4728790162231652E-2</v>
      </c>
      <c r="G114">
        <f t="shared" si="20"/>
        <v>2.8634325999999984E-2</v>
      </c>
      <c r="H114">
        <f t="shared" si="19"/>
        <v>4.3363116162231638E-2</v>
      </c>
    </row>
    <row r="115" spans="1:8" x14ac:dyDescent="0.2">
      <c r="A115">
        <v>1.72889</v>
      </c>
      <c r="B115">
        <f t="shared" si="18"/>
        <v>1.2329999999999952E-2</v>
      </c>
      <c r="C115">
        <f t="shared" si="7"/>
        <v>-9.9999999999999978E-2</v>
      </c>
      <c r="D115">
        <f t="shared" si="16"/>
        <v>-0.10199999999999998</v>
      </c>
      <c r="E115">
        <f t="shared" si="10"/>
        <v>-0.32441200324412156</v>
      </c>
      <c r="F115">
        <f t="shared" si="17"/>
        <v>1.2239778094822875E-2</v>
      </c>
      <c r="G115">
        <f t="shared" si="20"/>
        <v>3.1019525999999992E-2</v>
      </c>
      <c r="H115">
        <f t="shared" si="19"/>
        <v>4.325930409482287E-2</v>
      </c>
    </row>
    <row r="116" spans="1:8" x14ac:dyDescent="0.2">
      <c r="A116">
        <v>1.74122</v>
      </c>
      <c r="B116">
        <f t="shared" si="18"/>
        <v>1.3779999999999903E-2</v>
      </c>
      <c r="C116">
        <f t="shared" si="7"/>
        <v>-0.10399999999999998</v>
      </c>
      <c r="D116">
        <f t="shared" si="16"/>
        <v>-0.10599999999999998</v>
      </c>
      <c r="E116">
        <f t="shared" si="10"/>
        <v>-0.2902757619738775</v>
      </c>
      <c r="F116">
        <f t="shared" si="17"/>
        <v>9.7994400921806168E-3</v>
      </c>
      <c r="G116">
        <f t="shared" si="20"/>
        <v>3.3500133999999987E-2</v>
      </c>
      <c r="H116">
        <f t="shared" si="19"/>
        <v>4.3299574092180604E-2</v>
      </c>
    </row>
    <row r="117" spans="1:8" x14ac:dyDescent="0.2">
      <c r="A117">
        <v>1.7549999999999999</v>
      </c>
      <c r="B117">
        <f t="shared" si="18"/>
        <v>1.6369999999999996E-2</v>
      </c>
      <c r="C117">
        <f t="shared" si="7"/>
        <v>-0.10799999999999998</v>
      </c>
      <c r="D117">
        <f t="shared" si="16"/>
        <v>-0.10999999999999999</v>
      </c>
      <c r="E117">
        <f t="shared" si="10"/>
        <v>-0.24434941967012858</v>
      </c>
      <c r="F117">
        <f t="shared" si="17"/>
        <v>6.9438821032708582E-3</v>
      </c>
      <c r="G117">
        <f t="shared" si="20"/>
        <v>3.6076149999999994E-2</v>
      </c>
      <c r="H117">
        <f t="shared" si="19"/>
        <v>4.302003210327085E-2</v>
      </c>
    </row>
    <row r="118" spans="1:8" x14ac:dyDescent="0.2">
      <c r="A118">
        <v>1.7713699999999999</v>
      </c>
      <c r="B118">
        <f>A119-A118</f>
        <v>2.0540000000000003E-2</v>
      </c>
      <c r="C118">
        <f t="shared" si="7"/>
        <v>-0.11199999999999999</v>
      </c>
      <c r="D118">
        <f t="shared" si="16"/>
        <v>-0.11399999999999999</v>
      </c>
      <c r="E118">
        <f t="shared" si="10"/>
        <v>-0.19474196689386578</v>
      </c>
      <c r="F118">
        <f t="shared" si="17"/>
        <v>4.4106116357851225E-3</v>
      </c>
      <c r="G118">
        <f t="shared" si="20"/>
        <v>3.8747573999999993E-2</v>
      </c>
      <c r="H118">
        <f t="shared" si="19"/>
        <v>4.3158185635785114E-2</v>
      </c>
    </row>
    <row r="119" spans="1:8" x14ac:dyDescent="0.2">
      <c r="A119">
        <v>1.7919099999999999</v>
      </c>
      <c r="B119">
        <f t="shared" ref="B119:B150" si="21">A120-A119</f>
        <v>9.0010000000000145E-2</v>
      </c>
      <c r="C119" s="5">
        <f t="shared" si="7"/>
        <v>-0.11599999999999999</v>
      </c>
      <c r="D119">
        <f t="shared" si="16"/>
        <v>-0.11399999999999999</v>
      </c>
      <c r="E119">
        <f t="shared" si="10"/>
        <v>4.4439506721475362E-2</v>
      </c>
      <c r="F119">
        <f t="shared" si="17"/>
        <v>2.2967735281446866E-4</v>
      </c>
      <c r="G119">
        <f t="shared" si="20"/>
        <v>3.8747573999999993E-2</v>
      </c>
      <c r="H119">
        <f t="shared" si="19"/>
        <v>3.8977251352814463E-2</v>
      </c>
    </row>
    <row r="120" spans="1:8" x14ac:dyDescent="0.2">
      <c r="A120">
        <v>1.88192</v>
      </c>
      <c r="B120">
        <f t="shared" si="21"/>
        <v>2.6519999999999877E-2</v>
      </c>
      <c r="C120">
        <f>C119+0.004</f>
        <v>-0.11199999999999999</v>
      </c>
      <c r="D120">
        <f t="shared" si="16"/>
        <v>-0.10999999999999999</v>
      </c>
      <c r="E120">
        <f t="shared" si="10"/>
        <v>0.1508295625942693</v>
      </c>
      <c r="F120">
        <f t="shared" si="17"/>
        <v>2.645773473561631E-3</v>
      </c>
      <c r="G120">
        <f t="shared" si="20"/>
        <v>3.6076149999999994E-2</v>
      </c>
      <c r="H120">
        <f t="shared" si="19"/>
        <v>3.8721923473561626E-2</v>
      </c>
    </row>
    <row r="121" spans="1:8" x14ac:dyDescent="0.2">
      <c r="A121">
        <v>1.9084399999999999</v>
      </c>
      <c r="B121">
        <f t="shared" si="21"/>
        <v>1.863999999999999E-2</v>
      </c>
      <c r="C121">
        <f t="shared" ref="C121:C177" si="22">C120+0.004</f>
        <v>-0.10799999999999998</v>
      </c>
      <c r="D121">
        <f t="shared" si="16"/>
        <v>-0.10599999999999998</v>
      </c>
      <c r="E121">
        <f t="shared" si="10"/>
        <v>0.2145922746781119</v>
      </c>
      <c r="F121">
        <f t="shared" si="17"/>
        <v>5.3555968980824997E-3</v>
      </c>
      <c r="G121">
        <f t="shared" si="20"/>
        <v>3.3500133999999987E-2</v>
      </c>
      <c r="H121">
        <f t="shared" si="19"/>
        <v>3.8855730898082488E-2</v>
      </c>
    </row>
    <row r="122" spans="1:8" x14ac:dyDescent="0.2">
      <c r="A122">
        <v>1.9270799999999999</v>
      </c>
      <c r="B122">
        <f t="shared" si="21"/>
        <v>1.5140000000000153E-2</v>
      </c>
      <c r="C122">
        <f t="shared" si="22"/>
        <v>-0.10399999999999998</v>
      </c>
      <c r="D122">
        <f>0.5*(C123+C122)</f>
        <v>-0.10199999999999998</v>
      </c>
      <c r="E122">
        <f t="shared" si="10"/>
        <v>0.26420079260237539</v>
      </c>
      <c r="F122">
        <f t="shared" si="17"/>
        <v>8.1179794398034272E-3</v>
      </c>
      <c r="G122">
        <f>0.5*(5.963)*(D122)^2</f>
        <v>3.1019525999999992E-2</v>
      </c>
      <c r="H122">
        <f t="shared" si="19"/>
        <v>3.9137505439803419E-2</v>
      </c>
    </row>
    <row r="123" spans="1:8" x14ac:dyDescent="0.2">
      <c r="A123">
        <v>1.9422200000000001</v>
      </c>
      <c r="B123">
        <f t="shared" si="21"/>
        <v>1.3190000000000035E-2</v>
      </c>
      <c r="C123">
        <f t="shared" si="22"/>
        <v>-9.9999999999999978E-2</v>
      </c>
      <c r="D123">
        <f t="shared" si="16"/>
        <v>-9.7999999999999976E-2</v>
      </c>
      <c r="E123">
        <f t="shared" si="10"/>
        <v>0.30326004548900631</v>
      </c>
      <c r="F123">
        <f t="shared" si="17"/>
        <v>1.0695721998596324E-2</v>
      </c>
      <c r="G123">
        <f t="shared" ref="G123:G153" si="23">0.5*(5.963)*(D123)^2</f>
        <v>2.8634325999999984E-2</v>
      </c>
      <c r="H123">
        <f t="shared" si="19"/>
        <v>3.933004799859631E-2</v>
      </c>
    </row>
    <row r="124" spans="1:8" x14ac:dyDescent="0.2">
      <c r="A124">
        <v>1.9554100000000001</v>
      </c>
      <c r="B124">
        <f t="shared" si="21"/>
        <v>1.2109999999999843E-2</v>
      </c>
      <c r="C124">
        <f t="shared" si="22"/>
        <v>-9.5999999999999974E-2</v>
      </c>
      <c r="D124">
        <f t="shared" si="16"/>
        <v>-9.3999999999999972E-2</v>
      </c>
      <c r="E124">
        <f t="shared" si="10"/>
        <v>0.33030553261767592</v>
      </c>
      <c r="F124">
        <f t="shared" si="17"/>
        <v>1.2688532929293556E-2</v>
      </c>
      <c r="G124">
        <f t="shared" si="23"/>
        <v>2.6344533999999985E-2</v>
      </c>
      <c r="H124">
        <f t="shared" si="19"/>
        <v>3.9033066929293543E-2</v>
      </c>
    </row>
    <row r="125" spans="1:8" x14ac:dyDescent="0.2">
      <c r="A125">
        <v>1.9675199999999999</v>
      </c>
      <c r="B125">
        <f t="shared" si="21"/>
        <v>1.1050000000000004E-2</v>
      </c>
      <c r="C125">
        <f t="shared" si="22"/>
        <v>-9.1999999999999971E-2</v>
      </c>
      <c r="D125">
        <f>0.5*(C126+C125)</f>
        <v>-8.9999999999999969E-2</v>
      </c>
      <c r="E125">
        <f t="shared" si="10"/>
        <v>0.3619909502262445</v>
      </c>
      <c r="F125">
        <f t="shared" si="17"/>
        <v>1.5239655207714843E-2</v>
      </c>
      <c r="G125">
        <f t="shared" si="23"/>
        <v>2.4150149999999985E-2</v>
      </c>
      <c r="H125">
        <f t="shared" si="19"/>
        <v>3.9389805207714831E-2</v>
      </c>
    </row>
    <row r="126" spans="1:8" x14ac:dyDescent="0.2">
      <c r="A126">
        <v>1.9785699999999999</v>
      </c>
      <c r="B126">
        <f t="shared" si="21"/>
        <v>1.032999999999995E-2</v>
      </c>
      <c r="C126">
        <f t="shared" si="22"/>
        <v>-8.7999999999999967E-2</v>
      </c>
      <c r="D126">
        <f t="shared" ref="D126:D159" si="24">0.5*(C127+C126)</f>
        <v>-8.5999999999999965E-2</v>
      </c>
      <c r="E126">
        <f t="shared" si="10"/>
        <v>0.38722168441432941</v>
      </c>
      <c r="F126">
        <f t="shared" si="17"/>
        <v>1.7438095604021982E-2</v>
      </c>
      <c r="G126">
        <f t="shared" si="23"/>
        <v>2.2051173999999982E-2</v>
      </c>
      <c r="H126">
        <f t="shared" si="19"/>
        <v>3.9489269604021965E-2</v>
      </c>
    </row>
    <row r="127" spans="1:8" x14ac:dyDescent="0.2">
      <c r="A127">
        <v>1.9888999999999999</v>
      </c>
      <c r="B127">
        <f t="shared" si="21"/>
        <v>9.580000000000144E-3</v>
      </c>
      <c r="C127">
        <f t="shared" si="22"/>
        <v>-8.3999999999999964E-2</v>
      </c>
      <c r="D127">
        <f t="shared" si="24"/>
        <v>-8.1999999999999962E-2</v>
      </c>
      <c r="E127">
        <f t="shared" si="10"/>
        <v>0.4175365344467582</v>
      </c>
      <c r="F127">
        <f t="shared" si="17"/>
        <v>2.0275364908625176E-2</v>
      </c>
      <c r="G127">
        <f t="shared" si="23"/>
        <v>2.0047605999999982E-2</v>
      </c>
      <c r="H127">
        <f t="shared" si="19"/>
        <v>4.0322970908625161E-2</v>
      </c>
    </row>
    <row r="128" spans="1:8" x14ac:dyDescent="0.2">
      <c r="A128">
        <v>1.99848</v>
      </c>
      <c r="B128">
        <f t="shared" si="21"/>
        <v>9.2299999999998494E-3</v>
      </c>
      <c r="C128">
        <f t="shared" si="22"/>
        <v>-7.999999999999996E-2</v>
      </c>
      <c r="D128">
        <f t="shared" si="24"/>
        <v>-7.7999999999999958E-2</v>
      </c>
      <c r="E128">
        <f t="shared" si="10"/>
        <v>0.43336944745396194</v>
      </c>
      <c r="F128">
        <f t="shared" si="17"/>
        <v>2.184219576983603E-2</v>
      </c>
      <c r="G128">
        <f t="shared" si="23"/>
        <v>1.8139445999999979E-2</v>
      </c>
      <c r="H128">
        <f t="shared" si="19"/>
        <v>3.9981641769836013E-2</v>
      </c>
    </row>
    <row r="129" spans="1:8" x14ac:dyDescent="0.2">
      <c r="A129">
        <v>2.0077099999999999</v>
      </c>
      <c r="B129">
        <f t="shared" si="21"/>
        <v>8.8600000000003121E-3</v>
      </c>
      <c r="C129">
        <f t="shared" si="22"/>
        <v>-7.5999999999999956E-2</v>
      </c>
      <c r="D129">
        <f t="shared" si="24"/>
        <v>-7.3999999999999955E-2</v>
      </c>
      <c r="E129">
        <f t="shared" si="10"/>
        <v>0.45146726862300934</v>
      </c>
      <c r="F129">
        <f t="shared" si="17"/>
        <v>2.3704579386390149E-2</v>
      </c>
      <c r="G129">
        <f t="shared" si="23"/>
        <v>1.6326693999999978E-2</v>
      </c>
      <c r="H129">
        <f>F129+G129</f>
        <v>4.0031273386390127E-2</v>
      </c>
    </row>
    <row r="130" spans="1:8" x14ac:dyDescent="0.2">
      <c r="A130">
        <v>2.0165700000000002</v>
      </c>
      <c r="B130">
        <f t="shared" si="21"/>
        <v>8.6499999999998245E-3</v>
      </c>
      <c r="C130">
        <f t="shared" si="22"/>
        <v>-7.1999999999999953E-2</v>
      </c>
      <c r="D130">
        <f t="shared" si="24"/>
        <v>-6.9999999999999951E-2</v>
      </c>
      <c r="E130">
        <f t="shared" si="10"/>
        <v>0.4624277456647497</v>
      </c>
      <c r="F130">
        <f>0.5*(0.2326)*(E130)^2</f>
        <v>2.4869524541415736E-2</v>
      </c>
      <c r="G130">
        <f t="shared" si="23"/>
        <v>1.4609349999999979E-2</v>
      </c>
      <c r="H130">
        <f t="shared" ref="H130:H162" si="25">F130+G130</f>
        <v>3.9478874541415715E-2</v>
      </c>
    </row>
    <row r="131" spans="1:8" x14ac:dyDescent="0.2">
      <c r="A131">
        <v>2.02522</v>
      </c>
      <c r="B131">
        <f t="shared" si="21"/>
        <v>8.3299999999999486E-3</v>
      </c>
      <c r="C131">
        <f t="shared" si="22"/>
        <v>-6.7999999999999949E-2</v>
      </c>
      <c r="D131">
        <f t="shared" si="24"/>
        <v>-6.5999999999999948E-2</v>
      </c>
      <c r="E131">
        <f t="shared" ref="E131:E194" si="26">(C132-C131)/(A132-A131)</f>
        <v>0.48019207683073567</v>
      </c>
      <c r="F131">
        <f t="shared" si="17"/>
        <v>2.6816969284713062E-2</v>
      </c>
      <c r="G131">
        <f t="shared" si="23"/>
        <v>1.2987413999999978E-2</v>
      </c>
      <c r="H131">
        <f t="shared" si="25"/>
        <v>3.9804383284713044E-2</v>
      </c>
    </row>
    <row r="132" spans="1:8" x14ac:dyDescent="0.2">
      <c r="A132">
        <v>2.03355</v>
      </c>
      <c r="B132">
        <f t="shared" si="21"/>
        <v>8.0499999999998906E-3</v>
      </c>
      <c r="C132">
        <f t="shared" si="22"/>
        <v>-6.3999999999999946E-2</v>
      </c>
      <c r="D132">
        <f t="shared" si="24"/>
        <v>-6.1999999999999944E-2</v>
      </c>
      <c r="E132">
        <f t="shared" si="26"/>
        <v>0.49689440993789541</v>
      </c>
      <c r="F132">
        <f t="shared" si="17"/>
        <v>2.8714941553181654E-2</v>
      </c>
      <c r="G132">
        <f t="shared" si="23"/>
        <v>1.1460885999999981E-2</v>
      </c>
      <c r="H132">
        <f t="shared" si="25"/>
        <v>4.0175827553181637E-2</v>
      </c>
    </row>
    <row r="133" spans="1:8" x14ac:dyDescent="0.2">
      <c r="A133">
        <v>2.0415999999999999</v>
      </c>
      <c r="B133">
        <f t="shared" si="21"/>
        <v>7.7700000000002767E-3</v>
      </c>
      <c r="C133">
        <f t="shared" si="22"/>
        <v>-5.9999999999999942E-2</v>
      </c>
      <c r="D133">
        <f t="shared" si="24"/>
        <v>-5.799999999999994E-2</v>
      </c>
      <c r="E133">
        <f t="shared" si="26"/>
        <v>0.51480051480049693</v>
      </c>
      <c r="F133">
        <f t="shared" si="17"/>
        <v>3.0821775995519031E-2</v>
      </c>
      <c r="G133">
        <f t="shared" si="23"/>
        <v>1.002976599999998E-2</v>
      </c>
      <c r="H133">
        <f t="shared" si="25"/>
        <v>4.0851541995519013E-2</v>
      </c>
    </row>
    <row r="134" spans="1:8" x14ac:dyDescent="0.2">
      <c r="A134">
        <v>2.0493700000000001</v>
      </c>
      <c r="B134">
        <f t="shared" si="21"/>
        <v>7.6700000000000657E-3</v>
      </c>
      <c r="C134">
        <f t="shared" si="22"/>
        <v>-5.5999999999999939E-2</v>
      </c>
      <c r="D134">
        <f t="shared" si="24"/>
        <v>-5.3999999999999937E-2</v>
      </c>
      <c r="E134">
        <f t="shared" si="26"/>
        <v>0.5215123859191616</v>
      </c>
      <c r="F134">
        <f t="shared" si="17"/>
        <v>3.1630712115983325E-2</v>
      </c>
      <c r="G134">
        <f t="shared" si="23"/>
        <v>8.6940539999999806E-3</v>
      </c>
      <c r="H134">
        <f t="shared" si="25"/>
        <v>4.0324766115983304E-2</v>
      </c>
    </row>
    <row r="135" spans="1:8" x14ac:dyDescent="0.2">
      <c r="A135">
        <v>2.0570400000000002</v>
      </c>
      <c r="B135">
        <f t="shared" si="21"/>
        <v>7.5099999999999056E-3</v>
      </c>
      <c r="C135">
        <f t="shared" si="22"/>
        <v>-5.1999999999999935E-2</v>
      </c>
      <c r="D135">
        <f t="shared" si="24"/>
        <v>-4.9999999999999933E-2</v>
      </c>
      <c r="E135">
        <f t="shared" si="26"/>
        <v>0.53262316910786334</v>
      </c>
      <c r="F135">
        <f>0.5*(0.2326)*(E135)^2</f>
        <v>3.2992849303459568E-2</v>
      </c>
      <c r="G135">
        <f t="shared" si="23"/>
        <v>7.4537499999999812E-3</v>
      </c>
      <c r="H135">
        <f t="shared" si="25"/>
        <v>4.0446599303459549E-2</v>
      </c>
    </row>
    <row r="136" spans="1:8" x14ac:dyDescent="0.2">
      <c r="A136">
        <v>2.0645500000000001</v>
      </c>
      <c r="B136">
        <f t="shared" si="21"/>
        <v>7.4299999999998256E-3</v>
      </c>
      <c r="C136">
        <f t="shared" si="22"/>
        <v>-4.7999999999999932E-2</v>
      </c>
      <c r="D136">
        <f t="shared" si="24"/>
        <v>-4.599999999999993E-2</v>
      </c>
      <c r="E136">
        <f t="shared" si="26"/>
        <v>0.53835800807538325</v>
      </c>
      <c r="F136">
        <f t="shared" ref="F136:F170" si="27">0.5*(0.2326)*(E136)^2</f>
        <v>3.3707152807089427E-2</v>
      </c>
      <c r="G136">
        <f t="shared" si="23"/>
        <v>6.3088539999999818E-3</v>
      </c>
      <c r="H136">
        <f t="shared" si="25"/>
        <v>4.0016006807089409E-2</v>
      </c>
    </row>
    <row r="137" spans="1:8" x14ac:dyDescent="0.2">
      <c r="A137">
        <v>2.0719799999999999</v>
      </c>
      <c r="B137">
        <f t="shared" si="21"/>
        <v>7.2399999999999132E-3</v>
      </c>
      <c r="C137">
        <f t="shared" si="22"/>
        <v>-4.3999999999999928E-2</v>
      </c>
      <c r="D137">
        <f t="shared" si="24"/>
        <v>-4.1999999999999926E-2</v>
      </c>
      <c r="E137">
        <f t="shared" si="26"/>
        <v>0.55248618784531101</v>
      </c>
      <c r="F137">
        <f t="shared" si="27"/>
        <v>3.5499526876469886E-2</v>
      </c>
      <c r="G137">
        <f t="shared" si="23"/>
        <v>5.2593659999999815E-3</v>
      </c>
      <c r="H137">
        <f t="shared" si="25"/>
        <v>4.0758892876469867E-2</v>
      </c>
    </row>
    <row r="138" spans="1:8" x14ac:dyDescent="0.2">
      <c r="A138">
        <v>2.0792199999999998</v>
      </c>
      <c r="B138">
        <f t="shared" si="21"/>
        <v>7.2400000000003573E-3</v>
      </c>
      <c r="C138">
        <f t="shared" si="22"/>
        <v>-3.9999999999999925E-2</v>
      </c>
      <c r="D138">
        <f t="shared" si="24"/>
        <v>-3.7999999999999923E-2</v>
      </c>
      <c r="E138">
        <f t="shared" si="26"/>
        <v>0.55248618784527714</v>
      </c>
      <c r="F138">
        <f t="shared" si="27"/>
        <v>3.5499526876465536E-2</v>
      </c>
      <c r="G138">
        <f t="shared" si="23"/>
        <v>4.3052859999999828E-3</v>
      </c>
      <c r="H138">
        <f t="shared" si="25"/>
        <v>3.980481287646552E-2</v>
      </c>
    </row>
    <row r="139" spans="1:8" x14ac:dyDescent="0.2">
      <c r="A139">
        <v>2.0864600000000002</v>
      </c>
      <c r="B139">
        <f t="shared" si="21"/>
        <v>7.0299999999998697E-3</v>
      </c>
      <c r="C139">
        <f t="shared" si="22"/>
        <v>-3.5999999999999921E-2</v>
      </c>
      <c r="D139">
        <f t="shared" si="24"/>
        <v>-3.3999999999999919E-2</v>
      </c>
      <c r="E139">
        <f t="shared" si="26"/>
        <v>0.56899004267426423</v>
      </c>
      <c r="F139">
        <f t="shared" si="27"/>
        <v>3.7652086465444219E-2</v>
      </c>
      <c r="G139">
        <f t="shared" si="23"/>
        <v>3.4466139999999837E-3</v>
      </c>
      <c r="H139">
        <f t="shared" si="25"/>
        <v>4.1098700465444206E-2</v>
      </c>
    </row>
    <row r="140" spans="1:8" x14ac:dyDescent="0.2">
      <c r="A140">
        <v>2.0934900000000001</v>
      </c>
      <c r="B140">
        <f t="shared" si="21"/>
        <v>6.9499999999997897E-3</v>
      </c>
      <c r="C140">
        <f t="shared" si="22"/>
        <v>-3.1999999999999917E-2</v>
      </c>
      <c r="D140">
        <f t="shared" si="24"/>
        <v>-2.9999999999999916E-2</v>
      </c>
      <c r="E140">
        <f t="shared" si="26"/>
        <v>0.57553956834534115</v>
      </c>
      <c r="F140">
        <f t="shared" si="27"/>
        <v>3.8523885927231771E-2</v>
      </c>
      <c r="G140">
        <f t="shared" si="23"/>
        <v>2.683349999999985E-3</v>
      </c>
      <c r="H140">
        <f t="shared" si="25"/>
        <v>4.1207235927231758E-2</v>
      </c>
    </row>
    <row r="141" spans="1:8" x14ac:dyDescent="0.2">
      <c r="A141">
        <v>2.1004399999999999</v>
      </c>
      <c r="B141">
        <f t="shared" si="21"/>
        <v>6.8900000000002848E-3</v>
      </c>
      <c r="C141">
        <f t="shared" si="22"/>
        <v>-2.7999999999999917E-2</v>
      </c>
      <c r="D141">
        <f t="shared" si="24"/>
        <v>-2.5999999999999919E-2</v>
      </c>
      <c r="E141">
        <f t="shared" si="26"/>
        <v>0.58055152394772636</v>
      </c>
      <c r="F141">
        <f t="shared" si="27"/>
        <v>3.9197760368718595E-2</v>
      </c>
      <c r="G141">
        <f t="shared" si="23"/>
        <v>2.0154939999999875E-3</v>
      </c>
      <c r="H141">
        <f t="shared" si="25"/>
        <v>4.1213254368718581E-2</v>
      </c>
    </row>
    <row r="142" spans="1:8" x14ac:dyDescent="0.2">
      <c r="A142">
        <v>2.1073300000000001</v>
      </c>
      <c r="B142">
        <f t="shared" si="21"/>
        <v>6.8500000000000227E-3</v>
      </c>
      <c r="C142">
        <f t="shared" si="22"/>
        <v>-2.3999999999999917E-2</v>
      </c>
      <c r="D142">
        <f t="shared" si="24"/>
        <v>-2.1999999999999915E-2</v>
      </c>
      <c r="E142">
        <f t="shared" si="26"/>
        <v>0.58394160583941412</v>
      </c>
      <c r="F142">
        <f t="shared" si="27"/>
        <v>3.9656881027225484E-2</v>
      </c>
      <c r="G142">
        <f t="shared" si="23"/>
        <v>1.4430459999999889E-3</v>
      </c>
      <c r="H142">
        <f t="shared" si="25"/>
        <v>4.1099927027225473E-2</v>
      </c>
    </row>
    <row r="143" spans="1:8" x14ac:dyDescent="0.2">
      <c r="A143">
        <v>2.1141800000000002</v>
      </c>
      <c r="B143">
        <f t="shared" si="21"/>
        <v>6.7599999999998772E-3</v>
      </c>
      <c r="C143">
        <f t="shared" si="22"/>
        <v>-1.9999999999999917E-2</v>
      </c>
      <c r="D143">
        <f t="shared" si="24"/>
        <v>-1.7999999999999919E-2</v>
      </c>
      <c r="E143">
        <f t="shared" si="26"/>
        <v>0.59171597633137174</v>
      </c>
      <c r="F143">
        <f t="shared" si="27"/>
        <v>4.0719862749905196E-2</v>
      </c>
      <c r="G143">
        <f t="shared" si="23"/>
        <v>9.6600599999999137E-4</v>
      </c>
      <c r="H143">
        <f t="shared" si="25"/>
        <v>4.1685868749905187E-2</v>
      </c>
    </row>
    <row r="144" spans="1:8" x14ac:dyDescent="0.2">
      <c r="A144">
        <v>2.12094</v>
      </c>
      <c r="B144">
        <f t="shared" si="21"/>
        <v>6.7399999999997462E-3</v>
      </c>
      <c r="C144">
        <f t="shared" si="22"/>
        <v>-1.5999999999999917E-2</v>
      </c>
      <c r="D144">
        <f t="shared" si="24"/>
        <v>-1.3999999999999917E-2</v>
      </c>
      <c r="E144">
        <f t="shared" si="26"/>
        <v>0.59347181008904315</v>
      </c>
      <c r="F144">
        <f t="shared" si="27"/>
        <v>4.0961882203773489E-2</v>
      </c>
      <c r="G144">
        <f t="shared" si="23"/>
        <v>5.8437399999999309E-4</v>
      </c>
      <c r="H144">
        <f t="shared" si="25"/>
        <v>4.1546256203773481E-2</v>
      </c>
    </row>
    <row r="145" spans="1:8" x14ac:dyDescent="0.2">
      <c r="A145">
        <v>2.1276799999999998</v>
      </c>
      <c r="B145">
        <f t="shared" si="21"/>
        <v>6.7500000000002558E-3</v>
      </c>
      <c r="C145">
        <f t="shared" si="22"/>
        <v>-1.1999999999999917E-2</v>
      </c>
      <c r="D145">
        <f t="shared" si="24"/>
        <v>-9.9999999999999169E-3</v>
      </c>
      <c r="E145">
        <f t="shared" si="26"/>
        <v>0.59259259259257013</v>
      </c>
      <c r="F145">
        <f t="shared" si="27"/>
        <v>4.0840603566526398E-2</v>
      </c>
      <c r="G145">
        <f t="shared" si="23"/>
        <v>2.9814999999999502E-4</v>
      </c>
      <c r="H145">
        <f t="shared" si="25"/>
        <v>4.1138753566526395E-2</v>
      </c>
    </row>
    <row r="146" spans="1:8" x14ac:dyDescent="0.2">
      <c r="A146">
        <v>2.13443</v>
      </c>
      <c r="B146">
        <f t="shared" si="21"/>
        <v>6.7300000000001248E-3</v>
      </c>
      <c r="C146">
        <f t="shared" si="22"/>
        <v>-7.9999999999999169E-3</v>
      </c>
      <c r="D146">
        <f t="shared" si="24"/>
        <v>-5.9999999999999169E-3</v>
      </c>
      <c r="E146">
        <f t="shared" si="26"/>
        <v>0.59435364041603655</v>
      </c>
      <c r="F146">
        <f t="shared" si="27"/>
        <v>4.1083701860554996E-2</v>
      </c>
      <c r="G146">
        <f t="shared" si="23"/>
        <v>1.0733399999999703E-4</v>
      </c>
      <c r="H146">
        <f t="shared" si="25"/>
        <v>4.1191035860554989E-2</v>
      </c>
    </row>
    <row r="147" spans="1:8" x14ac:dyDescent="0.2">
      <c r="A147">
        <v>2.1411600000000002</v>
      </c>
      <c r="B147">
        <f t="shared" si="21"/>
        <v>6.7299999999996807E-3</v>
      </c>
      <c r="C147">
        <f t="shared" si="22"/>
        <v>-3.9999999999999168E-3</v>
      </c>
      <c r="D147">
        <f t="shared" si="24"/>
        <v>-1.9999999999999168E-3</v>
      </c>
      <c r="E147">
        <f t="shared" si="26"/>
        <v>0.59435364041607575</v>
      </c>
      <c r="F147">
        <f t="shared" si="27"/>
        <v>4.1083701860560408E-2</v>
      </c>
      <c r="G147">
        <f t="shared" si="23"/>
        <v>1.1925999999999008E-5</v>
      </c>
      <c r="H147">
        <f t="shared" si="25"/>
        <v>4.109562786056041E-2</v>
      </c>
    </row>
    <row r="148" spans="1:8" x14ac:dyDescent="0.2">
      <c r="A148">
        <v>2.1478899999999999</v>
      </c>
      <c r="B148">
        <f t="shared" si="21"/>
        <v>6.7099999999999937E-3</v>
      </c>
      <c r="C148">
        <f t="shared" si="22"/>
        <v>8.3266726846886741E-17</v>
      </c>
      <c r="D148">
        <f t="shared" si="24"/>
        <v>2.0000000000000833E-3</v>
      </c>
      <c r="E148">
        <f t="shared" si="26"/>
        <v>0.59612518628912126</v>
      </c>
      <c r="F148">
        <f t="shared" si="27"/>
        <v>4.1328977147794259E-2</v>
      </c>
      <c r="G148">
        <f t="shared" si="23"/>
        <v>1.1926000000000995E-5</v>
      </c>
      <c r="H148">
        <f t="shared" si="25"/>
        <v>4.1340903147794261E-2</v>
      </c>
    </row>
    <row r="149" spans="1:8" x14ac:dyDescent="0.2">
      <c r="A149">
        <v>2.1545999999999998</v>
      </c>
      <c r="B149">
        <f t="shared" si="21"/>
        <v>6.6800000000002413E-3</v>
      </c>
      <c r="C149">
        <f t="shared" si="22"/>
        <v>4.0000000000000833E-3</v>
      </c>
      <c r="D149">
        <f t="shared" si="24"/>
        <v>6.0000000000000834E-3</v>
      </c>
      <c r="E149">
        <f t="shared" si="26"/>
        <v>0.59880239520955925</v>
      </c>
      <c r="F149">
        <f t="shared" si="27"/>
        <v>4.1701029079562413E-2</v>
      </c>
      <c r="G149">
        <f t="shared" si="23"/>
        <v>1.0733400000000299E-4</v>
      </c>
      <c r="H149">
        <f t="shared" si="25"/>
        <v>4.1808363079562413E-2</v>
      </c>
    </row>
    <row r="150" spans="1:8" x14ac:dyDescent="0.2">
      <c r="A150">
        <v>2.1612800000000001</v>
      </c>
      <c r="B150">
        <f t="shared" si="21"/>
        <v>6.6500000000000448E-3</v>
      </c>
      <c r="C150">
        <f t="shared" si="22"/>
        <v>8.0000000000000834E-3</v>
      </c>
      <c r="D150">
        <f t="shared" si="24"/>
        <v>1.0000000000000083E-2</v>
      </c>
      <c r="E150">
        <f t="shared" si="26"/>
        <v>0.60150375939849221</v>
      </c>
      <c r="F150">
        <f t="shared" si="27"/>
        <v>4.2078127649951384E-2</v>
      </c>
      <c r="G150">
        <f t="shared" si="23"/>
        <v>2.98150000000005E-4</v>
      </c>
      <c r="H150">
        <f t="shared" si="25"/>
        <v>4.2376277649951388E-2</v>
      </c>
    </row>
    <row r="151" spans="1:8" x14ac:dyDescent="0.2">
      <c r="A151">
        <v>2.1679300000000001</v>
      </c>
      <c r="B151">
        <f>A152-A151</f>
        <v>6.7599999999998772E-3</v>
      </c>
      <c r="C151">
        <f t="shared" si="22"/>
        <v>1.2000000000000084E-2</v>
      </c>
      <c r="D151">
        <f t="shared" si="24"/>
        <v>1.4000000000000084E-2</v>
      </c>
      <c r="E151">
        <f t="shared" si="26"/>
        <v>0.59171597633137174</v>
      </c>
      <c r="F151">
        <f t="shared" si="27"/>
        <v>4.0719862749905196E-2</v>
      </c>
      <c r="G151">
        <f t="shared" si="23"/>
        <v>5.8437400000000707E-4</v>
      </c>
      <c r="H151">
        <f t="shared" si="25"/>
        <v>4.1304236749905202E-2</v>
      </c>
    </row>
    <row r="152" spans="1:8" x14ac:dyDescent="0.2">
      <c r="A152">
        <v>2.17469</v>
      </c>
      <c r="B152">
        <f t="shared" ref="B152:B174" si="28">A153-A152</f>
        <v>6.7200000000000593E-3</v>
      </c>
      <c r="C152">
        <f t="shared" si="22"/>
        <v>1.6000000000000084E-2</v>
      </c>
      <c r="D152">
        <f t="shared" si="24"/>
        <v>1.8000000000000085E-2</v>
      </c>
      <c r="E152">
        <f t="shared" si="26"/>
        <v>0.59523809523809001</v>
      </c>
      <c r="F152">
        <f t="shared" si="27"/>
        <v>4.1206065759636465E-2</v>
      </c>
      <c r="G152">
        <f t="shared" si="23"/>
        <v>9.6600600000000916E-4</v>
      </c>
      <c r="H152">
        <f t="shared" si="25"/>
        <v>4.2172071759636477E-2</v>
      </c>
    </row>
    <row r="153" spans="1:8" x14ac:dyDescent="0.2">
      <c r="A153">
        <v>2.1814100000000001</v>
      </c>
      <c r="B153">
        <f t="shared" si="28"/>
        <v>6.8299999999998917E-3</v>
      </c>
      <c r="C153">
        <f t="shared" si="22"/>
        <v>2.0000000000000084E-2</v>
      </c>
      <c r="D153">
        <f t="shared" si="24"/>
        <v>2.2000000000000082E-2</v>
      </c>
      <c r="E153">
        <f t="shared" si="26"/>
        <v>0.58565153733529485</v>
      </c>
      <c r="F153">
        <f t="shared" si="27"/>
        <v>3.9889472206205492E-2</v>
      </c>
      <c r="G153">
        <f t="shared" si="23"/>
        <v>1.4430460000000108E-3</v>
      </c>
      <c r="H153">
        <f t="shared" si="25"/>
        <v>4.1332518206205503E-2</v>
      </c>
    </row>
    <row r="154" spans="1:8" x14ac:dyDescent="0.2">
      <c r="A154">
        <v>2.18824</v>
      </c>
      <c r="B154">
        <f t="shared" si="28"/>
        <v>6.8000000000001393E-3</v>
      </c>
      <c r="C154">
        <f t="shared" si="22"/>
        <v>2.4000000000000084E-2</v>
      </c>
      <c r="D154">
        <f t="shared" si="24"/>
        <v>2.6000000000000086E-2</v>
      </c>
      <c r="E154">
        <f t="shared" si="26"/>
        <v>0.58823529411763498</v>
      </c>
      <c r="F154">
        <f t="shared" si="27"/>
        <v>4.0242214532870316E-2</v>
      </c>
      <c r="G154">
        <f>0.5*(5.963)*(D154)^2</f>
        <v>2.0154940000000131E-3</v>
      </c>
      <c r="H154">
        <f t="shared" si="25"/>
        <v>4.2257708532870329E-2</v>
      </c>
    </row>
    <row r="155" spans="1:8" x14ac:dyDescent="0.2">
      <c r="A155">
        <v>2.1950400000000001</v>
      </c>
      <c r="B155">
        <f t="shared" si="28"/>
        <v>6.9200000000000372E-3</v>
      </c>
      <c r="C155">
        <f t="shared" si="22"/>
        <v>2.8000000000000084E-2</v>
      </c>
      <c r="D155">
        <f t="shared" si="24"/>
        <v>3.0000000000000082E-2</v>
      </c>
      <c r="E155">
        <f t="shared" si="26"/>
        <v>0.57803468208092179</v>
      </c>
      <c r="F155">
        <f t="shared" si="27"/>
        <v>3.8858632095960029E-2</v>
      </c>
      <c r="G155">
        <f t="shared" ref="G155:G188" si="29">0.5*(5.963)*(D155)^2</f>
        <v>2.6833500000000149E-3</v>
      </c>
      <c r="H155">
        <f t="shared" si="25"/>
        <v>4.1541982095960044E-2</v>
      </c>
    </row>
    <row r="156" spans="1:8" x14ac:dyDescent="0.2">
      <c r="A156">
        <v>2.2019600000000001</v>
      </c>
      <c r="B156">
        <f t="shared" si="28"/>
        <v>6.9200000000000372E-3</v>
      </c>
      <c r="C156">
        <f t="shared" si="22"/>
        <v>3.2000000000000084E-2</v>
      </c>
      <c r="D156">
        <f t="shared" si="24"/>
        <v>3.4000000000000086E-2</v>
      </c>
      <c r="E156">
        <f t="shared" si="26"/>
        <v>0.57803468208092224</v>
      </c>
      <c r="F156">
        <f t="shared" si="27"/>
        <v>3.8858632095960091E-2</v>
      </c>
      <c r="G156">
        <f t="shared" si="29"/>
        <v>3.4466140000000171E-3</v>
      </c>
      <c r="H156">
        <f t="shared" si="25"/>
        <v>4.2305246095960106E-2</v>
      </c>
    </row>
    <row r="157" spans="1:8" x14ac:dyDescent="0.2">
      <c r="A157">
        <v>2.2088800000000002</v>
      </c>
      <c r="B157">
        <f t="shared" si="28"/>
        <v>7.0299999999998697E-3</v>
      </c>
      <c r="C157">
        <f t="shared" si="22"/>
        <v>3.6000000000000087E-2</v>
      </c>
      <c r="D157">
        <f t="shared" si="24"/>
        <v>3.8000000000000089E-2</v>
      </c>
      <c r="E157">
        <f t="shared" si="26"/>
        <v>0.56899004267426423</v>
      </c>
      <c r="F157">
        <f t="shared" si="27"/>
        <v>3.7652086465444219E-2</v>
      </c>
      <c r="G157">
        <f t="shared" si="29"/>
        <v>4.3052860000000201E-3</v>
      </c>
      <c r="H157">
        <f t="shared" si="25"/>
        <v>4.1957372465444238E-2</v>
      </c>
    </row>
    <row r="158" spans="1:8" x14ac:dyDescent="0.2">
      <c r="A158">
        <v>2.21591</v>
      </c>
      <c r="B158">
        <f t="shared" si="28"/>
        <v>7.0899999999998187E-3</v>
      </c>
      <c r="C158">
        <f t="shared" si="22"/>
        <v>4.0000000000000091E-2</v>
      </c>
      <c r="D158">
        <f t="shared" si="24"/>
        <v>4.2000000000000093E-2</v>
      </c>
      <c r="E158">
        <f t="shared" si="26"/>
        <v>0.56417489421722222</v>
      </c>
      <c r="F158">
        <f t="shared" si="27"/>
        <v>3.7017512100121115E-2</v>
      </c>
      <c r="G158">
        <f t="shared" si="29"/>
        <v>5.2593660000000231E-3</v>
      </c>
      <c r="H158">
        <f t="shared" si="25"/>
        <v>4.2276878100121137E-2</v>
      </c>
    </row>
    <row r="159" spans="1:8" x14ac:dyDescent="0.2">
      <c r="A159">
        <v>2.2229999999999999</v>
      </c>
      <c r="B159">
        <f t="shared" si="28"/>
        <v>7.1700000000003428E-3</v>
      </c>
      <c r="C159">
        <f t="shared" si="22"/>
        <v>4.4000000000000095E-2</v>
      </c>
      <c r="D159">
        <f t="shared" si="24"/>
        <v>4.6000000000000096E-2</v>
      </c>
      <c r="E159">
        <f t="shared" si="26"/>
        <v>0.55788005578797939</v>
      </c>
      <c r="F159">
        <f t="shared" si="27"/>
        <v>3.6196067217929687E-2</v>
      </c>
      <c r="G159">
        <f t="shared" si="29"/>
        <v>6.3088540000000269E-3</v>
      </c>
      <c r="H159">
        <f t="shared" si="25"/>
        <v>4.2504921217929717E-2</v>
      </c>
    </row>
    <row r="160" spans="1:8" x14ac:dyDescent="0.2">
      <c r="A160">
        <v>2.2301700000000002</v>
      </c>
      <c r="B160">
        <f t="shared" si="28"/>
        <v>7.2899999999997966E-3</v>
      </c>
      <c r="C160">
        <f t="shared" si="22"/>
        <v>4.8000000000000098E-2</v>
      </c>
      <c r="D160">
        <f>0.5*(C161+C160)</f>
        <v>5.00000000000001E-2</v>
      </c>
      <c r="E160">
        <f t="shared" si="26"/>
        <v>0.54869684499315707</v>
      </c>
      <c r="F160">
        <f t="shared" si="27"/>
        <v>3.5014234882143211E-2</v>
      </c>
      <c r="G160">
        <f t="shared" si="29"/>
        <v>7.4537500000000298E-3</v>
      </c>
      <c r="H160">
        <f t="shared" si="25"/>
        <v>4.2467984882143241E-2</v>
      </c>
    </row>
    <row r="161" spans="1:8" x14ac:dyDescent="0.2">
      <c r="A161">
        <v>2.23746</v>
      </c>
      <c r="B161">
        <f t="shared" si="28"/>
        <v>7.4899999999997746E-3</v>
      </c>
      <c r="C161">
        <f t="shared" si="22"/>
        <v>5.2000000000000102E-2</v>
      </c>
      <c r="D161">
        <f t="shared" ref="D161:D183" si="30">0.5*(C162+C161)</f>
        <v>5.4000000000000103E-2</v>
      </c>
      <c r="E161">
        <f t="shared" si="26"/>
        <v>0.53404539385849448</v>
      </c>
      <c r="F161">
        <f t="shared" si="27"/>
        <v>3.3169281338181478E-2</v>
      </c>
      <c r="G161">
        <f t="shared" si="29"/>
        <v>8.6940540000000326E-3</v>
      </c>
      <c r="H161">
        <f t="shared" si="25"/>
        <v>4.1863335338181512E-2</v>
      </c>
    </row>
    <row r="162" spans="1:8" x14ac:dyDescent="0.2">
      <c r="A162">
        <v>2.2449499999999998</v>
      </c>
      <c r="B162">
        <f t="shared" si="28"/>
        <v>7.6100000000001167E-3</v>
      </c>
      <c r="C162">
        <f t="shared" si="22"/>
        <v>5.6000000000000105E-2</v>
      </c>
      <c r="D162">
        <f t="shared" si="30"/>
        <v>5.8000000000000107E-2</v>
      </c>
      <c r="E162">
        <f t="shared" si="26"/>
        <v>0.52562417871221312</v>
      </c>
      <c r="F162">
        <f t="shared" si="27"/>
        <v>3.2131454393813139E-2</v>
      </c>
      <c r="G162">
        <f t="shared" si="29"/>
        <v>1.0029766000000037E-2</v>
      </c>
      <c r="H162">
        <f t="shared" si="25"/>
        <v>4.2161220393813176E-2</v>
      </c>
    </row>
    <row r="163" spans="1:8" x14ac:dyDescent="0.2">
      <c r="A163">
        <v>2.2525599999999999</v>
      </c>
      <c r="B163">
        <f t="shared" si="28"/>
        <v>7.8200000000001602E-3</v>
      </c>
      <c r="C163">
        <f t="shared" si="22"/>
        <v>6.0000000000000109E-2</v>
      </c>
      <c r="D163">
        <f t="shared" si="30"/>
        <v>6.2000000000000111E-2</v>
      </c>
      <c r="E163">
        <f t="shared" si="26"/>
        <v>0.51150895140663954</v>
      </c>
      <c r="F163">
        <f t="shared" si="27"/>
        <v>3.0428895677028649E-2</v>
      </c>
      <c r="G163">
        <f t="shared" si="29"/>
        <v>1.1460886000000042E-2</v>
      </c>
      <c r="H163">
        <f>F163+G163</f>
        <v>4.1889781677028691E-2</v>
      </c>
    </row>
    <row r="164" spans="1:8" x14ac:dyDescent="0.2">
      <c r="A164">
        <v>2.2603800000000001</v>
      </c>
      <c r="B164">
        <f t="shared" si="28"/>
        <v>7.9699999999998106E-3</v>
      </c>
      <c r="C164">
        <f t="shared" si="22"/>
        <v>6.4000000000000112E-2</v>
      </c>
      <c r="D164">
        <f t="shared" si="30"/>
        <v>6.6000000000000114E-2</v>
      </c>
      <c r="E164">
        <f t="shared" si="26"/>
        <v>0.501882057716449</v>
      </c>
      <c r="F164">
        <f t="shared" si="27"/>
        <v>2.9294295263450166E-2</v>
      </c>
      <c r="G164">
        <f t="shared" si="29"/>
        <v>1.2987414000000046E-2</v>
      </c>
      <c r="H164">
        <f t="shared" ref="H164:H195" si="31">F164+G164</f>
        <v>4.2281709263450214E-2</v>
      </c>
    </row>
    <row r="165" spans="1:8" x14ac:dyDescent="0.2">
      <c r="A165">
        <v>2.2683499999999999</v>
      </c>
      <c r="B165">
        <f t="shared" si="28"/>
        <v>8.9900000000002755E-3</v>
      </c>
      <c r="C165">
        <f t="shared" si="22"/>
        <v>6.8000000000000116E-2</v>
      </c>
      <c r="D165">
        <f t="shared" si="30"/>
        <v>7.0000000000000118E-2</v>
      </c>
      <c r="E165">
        <f t="shared" si="26"/>
        <v>0.44493882091211134</v>
      </c>
      <c r="F165">
        <f t="shared" si="27"/>
        <v>2.3023975471446943E-2</v>
      </c>
      <c r="G165">
        <f t="shared" si="29"/>
        <v>1.4609350000000049E-2</v>
      </c>
      <c r="H165">
        <f t="shared" si="31"/>
        <v>3.7633325471446988E-2</v>
      </c>
    </row>
    <row r="166" spans="1:8" x14ac:dyDescent="0.2">
      <c r="A166">
        <v>2.2773400000000001</v>
      </c>
      <c r="B166">
        <f t="shared" si="28"/>
        <v>8.6299999999996935E-3</v>
      </c>
      <c r="C166">
        <f t="shared" si="22"/>
        <v>7.2000000000000119E-2</v>
      </c>
      <c r="D166">
        <f t="shared" si="30"/>
        <v>7.4000000000000121E-2</v>
      </c>
      <c r="E166">
        <f t="shared" si="26"/>
        <v>0.46349942062574107</v>
      </c>
      <c r="F166">
        <f t="shared" si="27"/>
        <v>2.4984928212642248E-2</v>
      </c>
      <c r="G166">
        <f t="shared" si="29"/>
        <v>1.6326694000000055E-2</v>
      </c>
      <c r="H166">
        <f t="shared" si="31"/>
        <v>4.1311622212642299E-2</v>
      </c>
    </row>
    <row r="167" spans="1:8" x14ac:dyDescent="0.2">
      <c r="A167">
        <v>2.2859699999999998</v>
      </c>
      <c r="B167">
        <f t="shared" si="28"/>
        <v>8.8700000000003776E-3</v>
      </c>
      <c r="C167">
        <f t="shared" si="22"/>
        <v>7.6000000000000123E-2</v>
      </c>
      <c r="D167">
        <f t="shared" si="30"/>
        <v>7.8000000000000125E-2</v>
      </c>
      <c r="E167">
        <f t="shared" si="26"/>
        <v>0.45095828635849305</v>
      </c>
      <c r="F167">
        <f t="shared" si="27"/>
        <v>2.3651160632915696E-2</v>
      </c>
      <c r="G167">
        <f t="shared" si="29"/>
        <v>1.8139446000000056E-2</v>
      </c>
      <c r="H167">
        <f t="shared" si="31"/>
        <v>4.1790606632915756E-2</v>
      </c>
    </row>
    <row r="168" spans="1:8" x14ac:dyDescent="0.2">
      <c r="A168">
        <v>2.2948400000000002</v>
      </c>
      <c r="B168">
        <f t="shared" si="28"/>
        <v>9.2099999999999405E-3</v>
      </c>
      <c r="C168">
        <f>C167+0.004</f>
        <v>8.0000000000000127E-2</v>
      </c>
      <c r="D168">
        <f t="shared" si="30"/>
        <v>8.2000000000000128E-2</v>
      </c>
      <c r="E168">
        <f t="shared" si="26"/>
        <v>0.43431053203040493</v>
      </c>
      <c r="F168">
        <f t="shared" si="27"/>
        <v>2.1937161726443635E-2</v>
      </c>
      <c r="G168">
        <f t="shared" si="29"/>
        <v>2.0047606000000062E-2</v>
      </c>
      <c r="H168">
        <f t="shared" si="31"/>
        <v>4.1984767726443696E-2</v>
      </c>
    </row>
    <row r="169" spans="1:8" x14ac:dyDescent="0.2">
      <c r="A169">
        <v>2.3040500000000002</v>
      </c>
      <c r="B169">
        <f t="shared" si="28"/>
        <v>9.4799999999999329E-3</v>
      </c>
      <c r="C169">
        <f t="shared" si="22"/>
        <v>8.400000000000013E-2</v>
      </c>
      <c r="D169">
        <f t="shared" si="30"/>
        <v>8.6000000000000132E-2</v>
      </c>
      <c r="E169">
        <f t="shared" si="26"/>
        <v>0.42194092827004553</v>
      </c>
      <c r="F169">
        <f t="shared" si="27"/>
        <v>2.0705371290213791E-2</v>
      </c>
      <c r="G169">
        <f t="shared" si="29"/>
        <v>2.2051174000000066E-2</v>
      </c>
      <c r="H169">
        <f t="shared" si="31"/>
        <v>4.275654529021386E-2</v>
      </c>
    </row>
    <row r="170" spans="1:8" x14ac:dyDescent="0.2">
      <c r="A170">
        <v>2.3135300000000001</v>
      </c>
      <c r="B170">
        <f t="shared" si="28"/>
        <v>1.0120000000000129E-2</v>
      </c>
      <c r="C170">
        <f t="shared" si="22"/>
        <v>8.8000000000000134E-2</v>
      </c>
      <c r="D170">
        <f t="shared" si="30"/>
        <v>9.0000000000000135E-2</v>
      </c>
      <c r="E170">
        <f t="shared" si="26"/>
        <v>0.39525691699604276</v>
      </c>
      <c r="F170">
        <f t="shared" si="27"/>
        <v>1.8169319939383095E-2</v>
      </c>
      <c r="G170">
        <f t="shared" si="29"/>
        <v>2.4150150000000072E-2</v>
      </c>
      <c r="H170">
        <f t="shared" si="31"/>
        <v>4.2319469939383167E-2</v>
      </c>
    </row>
    <row r="171" spans="1:8" x14ac:dyDescent="0.2">
      <c r="A171">
        <v>2.3236500000000002</v>
      </c>
      <c r="B171">
        <f t="shared" si="28"/>
        <v>1.0779999999999568E-2</v>
      </c>
      <c r="C171">
        <f t="shared" si="22"/>
        <v>9.2000000000000137E-2</v>
      </c>
      <c r="D171">
        <f t="shared" si="30"/>
        <v>9.4000000000000139E-2</v>
      </c>
      <c r="E171">
        <f t="shared" si="26"/>
        <v>0.37105751391467195</v>
      </c>
      <c r="F171">
        <f>0.5*(0.2326)*(E171)^2</f>
        <v>1.6012611824964051E-2</v>
      </c>
      <c r="G171">
        <f t="shared" si="29"/>
        <v>2.6344534000000079E-2</v>
      </c>
      <c r="H171">
        <f t="shared" si="31"/>
        <v>4.2357145824964131E-2</v>
      </c>
    </row>
    <row r="172" spans="1:8" x14ac:dyDescent="0.2">
      <c r="A172">
        <v>2.3344299999999998</v>
      </c>
      <c r="B172">
        <f t="shared" si="28"/>
        <v>1.1730000000000018E-2</v>
      </c>
      <c r="C172">
        <f t="shared" si="22"/>
        <v>9.6000000000000141E-2</v>
      </c>
      <c r="D172">
        <f t="shared" si="30"/>
        <v>9.8000000000000143E-2</v>
      </c>
      <c r="E172">
        <f t="shared" si="26"/>
        <v>0.34100596760443286</v>
      </c>
      <c r="F172">
        <f t="shared" ref="F172:F198" si="32">0.5*(0.2326)*(E172)^2</f>
        <v>1.3523953634235471E-2</v>
      </c>
      <c r="G172">
        <f t="shared" si="29"/>
        <v>2.8634326000000081E-2</v>
      </c>
      <c r="H172">
        <f t="shared" si="31"/>
        <v>4.2158279634235553E-2</v>
      </c>
    </row>
    <row r="173" spans="1:8" x14ac:dyDescent="0.2">
      <c r="A173">
        <v>2.3461599999999998</v>
      </c>
      <c r="B173">
        <f t="shared" si="28"/>
        <v>1.2980000000000214E-2</v>
      </c>
      <c r="C173">
        <f t="shared" si="22"/>
        <v>0.10000000000000014</v>
      </c>
      <c r="D173">
        <f t="shared" si="30"/>
        <v>0.10200000000000015</v>
      </c>
      <c r="E173">
        <f t="shared" si="26"/>
        <v>0.30816640986132032</v>
      </c>
      <c r="F173">
        <f t="shared" si="32"/>
        <v>1.1044608156200614E-2</v>
      </c>
      <c r="G173">
        <f t="shared" si="29"/>
        <v>3.1019526000000089E-2</v>
      </c>
      <c r="H173">
        <f t="shared" si="31"/>
        <v>4.2064134156200701E-2</v>
      </c>
    </row>
    <row r="174" spans="1:8" x14ac:dyDescent="0.2">
      <c r="A174">
        <v>2.35914</v>
      </c>
      <c r="B174">
        <f t="shared" si="28"/>
        <v>1.4489999999999892E-2</v>
      </c>
      <c r="C174">
        <f t="shared" si="22"/>
        <v>0.10400000000000015</v>
      </c>
      <c r="D174">
        <f t="shared" si="30"/>
        <v>0.10600000000000015</v>
      </c>
      <c r="E174">
        <f t="shared" si="26"/>
        <v>0.27605244996549577</v>
      </c>
      <c r="F174">
        <f t="shared" si="32"/>
        <v>8.8626362818460813E-3</v>
      </c>
      <c r="G174">
        <f t="shared" si="29"/>
        <v>3.3500134000000098E-2</v>
      </c>
      <c r="H174">
        <f t="shared" si="31"/>
        <v>4.2362770281846179E-2</v>
      </c>
    </row>
    <row r="175" spans="1:8" x14ac:dyDescent="0.2">
      <c r="A175">
        <v>2.3736299999999999</v>
      </c>
      <c r="B175">
        <f>A176-A175</f>
        <v>1.7469999999999875E-2</v>
      </c>
      <c r="C175">
        <f t="shared" si="22"/>
        <v>0.10800000000000015</v>
      </c>
      <c r="D175">
        <f t="shared" si="30"/>
        <v>0.11000000000000015</v>
      </c>
      <c r="E175">
        <f t="shared" si="26"/>
        <v>0.22896393817973854</v>
      </c>
      <c r="F175">
        <f t="shared" si="32"/>
        <v>6.0969676039619473E-3</v>
      </c>
      <c r="G175">
        <f t="shared" si="29"/>
        <v>3.6076150000000105E-2</v>
      </c>
      <c r="H175">
        <f t="shared" si="31"/>
        <v>4.217311760396205E-2</v>
      </c>
    </row>
    <row r="176" spans="1:8" x14ac:dyDescent="0.2">
      <c r="A176">
        <v>2.3910999999999998</v>
      </c>
      <c r="B176">
        <f t="shared" ref="B176:B201" si="33">A177-A176</f>
        <v>2.3210000000000175E-2</v>
      </c>
      <c r="C176">
        <f t="shared" si="22"/>
        <v>0.11200000000000015</v>
      </c>
      <c r="D176">
        <f t="shared" si="30"/>
        <v>0.11400000000000016</v>
      </c>
      <c r="E176">
        <f t="shared" si="26"/>
        <v>0.17233950883239868</v>
      </c>
      <c r="F176">
        <f t="shared" si="32"/>
        <v>3.4542154032240987E-3</v>
      </c>
      <c r="G176">
        <f t="shared" si="29"/>
        <v>3.8747574000000104E-2</v>
      </c>
      <c r="H176">
        <f t="shared" si="31"/>
        <v>4.2201789403224201E-2</v>
      </c>
    </row>
    <row r="177" spans="1:8" x14ac:dyDescent="0.2">
      <c r="A177">
        <v>2.41431</v>
      </c>
      <c r="B177">
        <f t="shared" si="33"/>
        <v>7.3879999999999946E-2</v>
      </c>
      <c r="C177" s="5">
        <f t="shared" si="22"/>
        <v>0.11600000000000016</v>
      </c>
      <c r="D177">
        <f t="shared" si="30"/>
        <v>0.11400000000000016</v>
      </c>
      <c r="E177">
        <f t="shared" si="26"/>
        <v>-5.414185165132656E-2</v>
      </c>
      <c r="F177">
        <f t="shared" si="32"/>
        <v>3.4091485365724358E-4</v>
      </c>
      <c r="G177">
        <f t="shared" si="29"/>
        <v>3.8747574000000104E-2</v>
      </c>
      <c r="H177">
        <f t="shared" si="31"/>
        <v>3.9088488853657351E-2</v>
      </c>
    </row>
    <row r="178" spans="1:8" x14ac:dyDescent="0.2">
      <c r="A178">
        <v>2.4881899999999999</v>
      </c>
      <c r="B178">
        <f t="shared" si="33"/>
        <v>3.0710000000000015E-2</v>
      </c>
      <c r="C178">
        <f>C177-0.004</f>
        <v>0.11200000000000015</v>
      </c>
      <c r="D178">
        <f t="shared" si="30"/>
        <v>0.11000000000000015</v>
      </c>
      <c r="E178">
        <f t="shared" si="26"/>
        <v>-0.13025073266037127</v>
      </c>
      <c r="F178">
        <f t="shared" si="32"/>
        <v>1.9730589656009358E-3</v>
      </c>
      <c r="G178">
        <f t="shared" si="29"/>
        <v>3.6076150000000105E-2</v>
      </c>
      <c r="H178">
        <f t="shared" si="31"/>
        <v>3.8049208965601045E-2</v>
      </c>
    </row>
    <row r="179" spans="1:8" x14ac:dyDescent="0.2">
      <c r="A179">
        <v>2.5188999999999999</v>
      </c>
      <c r="B179">
        <f t="shared" si="33"/>
        <v>1.9490000000000229E-2</v>
      </c>
      <c r="C179">
        <f t="shared" ref="C179:C235" si="34">C178-0.004</f>
        <v>0.10800000000000015</v>
      </c>
      <c r="D179">
        <f t="shared" si="30"/>
        <v>0.10600000000000015</v>
      </c>
      <c r="E179">
        <f t="shared" si="26"/>
        <v>-0.20523345305284538</v>
      </c>
      <c r="F179">
        <f t="shared" si="32"/>
        <v>4.8986455803069588E-3</v>
      </c>
      <c r="G179">
        <f t="shared" si="29"/>
        <v>3.3500134000000098E-2</v>
      </c>
      <c r="H179">
        <f t="shared" si="31"/>
        <v>3.839877958030706E-2</v>
      </c>
    </row>
    <row r="180" spans="1:8" x14ac:dyDescent="0.2">
      <c r="A180">
        <v>2.5383900000000001</v>
      </c>
      <c r="B180">
        <f t="shared" si="33"/>
        <v>1.5619999999999745E-2</v>
      </c>
      <c r="C180">
        <f t="shared" si="34"/>
        <v>0.10400000000000015</v>
      </c>
      <c r="D180">
        <f t="shared" si="30"/>
        <v>0.10200000000000015</v>
      </c>
      <c r="E180">
        <f t="shared" si="26"/>
        <v>-0.25608194622279568</v>
      </c>
      <c r="F180">
        <f t="shared" si="32"/>
        <v>7.6267171179799356E-3</v>
      </c>
      <c r="G180">
        <f t="shared" si="29"/>
        <v>3.1019526000000089E-2</v>
      </c>
      <c r="H180">
        <f t="shared" si="31"/>
        <v>3.8646243117980025E-2</v>
      </c>
    </row>
    <row r="181" spans="1:8" x14ac:dyDescent="0.2">
      <c r="A181">
        <v>2.5540099999999999</v>
      </c>
      <c r="B181">
        <f t="shared" si="33"/>
        <v>1.3840000000000074E-2</v>
      </c>
      <c r="C181">
        <f t="shared" si="34"/>
        <v>0.10000000000000014</v>
      </c>
      <c r="D181">
        <f t="shared" si="30"/>
        <v>9.8000000000000143E-2</v>
      </c>
      <c r="E181">
        <f t="shared" si="26"/>
        <v>-0.28901734104046112</v>
      </c>
      <c r="F181">
        <f t="shared" si="32"/>
        <v>9.7146580239900228E-3</v>
      </c>
      <c r="G181">
        <f t="shared" si="29"/>
        <v>2.8634326000000081E-2</v>
      </c>
      <c r="H181">
        <f t="shared" si="31"/>
        <v>3.8348984023990104E-2</v>
      </c>
    </row>
    <row r="182" spans="1:8" x14ac:dyDescent="0.2">
      <c r="A182">
        <v>2.56785</v>
      </c>
      <c r="B182">
        <f t="shared" si="33"/>
        <v>1.222000000000012E-2</v>
      </c>
      <c r="C182">
        <f t="shared" si="34"/>
        <v>9.6000000000000141E-2</v>
      </c>
      <c r="D182">
        <f t="shared" si="30"/>
        <v>9.4000000000000139E-2</v>
      </c>
      <c r="E182">
        <f t="shared" si="26"/>
        <v>-0.32733224222585633</v>
      </c>
      <c r="F182">
        <f t="shared" si="32"/>
        <v>1.2461125947910557E-2</v>
      </c>
      <c r="G182">
        <f t="shared" si="29"/>
        <v>2.6344534000000079E-2</v>
      </c>
      <c r="H182">
        <f t="shared" si="31"/>
        <v>3.8805659947910638E-2</v>
      </c>
    </row>
    <row r="183" spans="1:8" x14ac:dyDescent="0.2">
      <c r="A183">
        <v>2.5800700000000001</v>
      </c>
      <c r="B183">
        <f t="shared" si="33"/>
        <v>1.1249999999999982E-2</v>
      </c>
      <c r="C183">
        <f t="shared" si="34"/>
        <v>9.2000000000000137E-2</v>
      </c>
      <c r="D183">
        <f t="shared" si="30"/>
        <v>9.0000000000000135E-2</v>
      </c>
      <c r="E183">
        <f t="shared" si="26"/>
        <v>-0.35555555555555646</v>
      </c>
      <c r="F183">
        <f t="shared" si="32"/>
        <v>1.4702617283950692E-2</v>
      </c>
      <c r="G183">
        <f t="shared" si="29"/>
        <v>2.4150150000000072E-2</v>
      </c>
      <c r="H183">
        <f t="shared" si="31"/>
        <v>3.8852767283950762E-2</v>
      </c>
    </row>
    <row r="184" spans="1:8" x14ac:dyDescent="0.2">
      <c r="A184">
        <v>2.5913200000000001</v>
      </c>
      <c r="B184">
        <f t="shared" si="33"/>
        <v>1.0429999999999939E-2</v>
      </c>
      <c r="C184">
        <f t="shared" si="34"/>
        <v>8.8000000000000134E-2</v>
      </c>
      <c r="D184">
        <f>0.5*(C185+C184)</f>
        <v>8.6000000000000132E-2</v>
      </c>
      <c r="E184">
        <f t="shared" si="26"/>
        <v>-0.38350910834132568</v>
      </c>
      <c r="F184">
        <f t="shared" si="32"/>
        <v>1.7105315167822235E-2</v>
      </c>
      <c r="G184">
        <f t="shared" si="29"/>
        <v>2.2051174000000066E-2</v>
      </c>
      <c r="H184">
        <f t="shared" si="31"/>
        <v>3.91564891678223E-2</v>
      </c>
    </row>
    <row r="185" spans="1:8" x14ac:dyDescent="0.2">
      <c r="A185">
        <v>2.60175</v>
      </c>
      <c r="B185">
        <f t="shared" si="33"/>
        <v>9.9100000000000854E-3</v>
      </c>
      <c r="C185">
        <f t="shared" si="34"/>
        <v>8.400000000000013E-2</v>
      </c>
      <c r="D185">
        <f t="shared" ref="D185:D213" si="35">0.5*(C186+C185)</f>
        <v>8.2000000000000128E-2</v>
      </c>
      <c r="E185">
        <f t="shared" si="26"/>
        <v>-0.40363269424823101</v>
      </c>
      <c r="F185">
        <f t="shared" si="32"/>
        <v>1.8947520622025794E-2</v>
      </c>
      <c r="G185">
        <f t="shared" si="29"/>
        <v>2.0047606000000062E-2</v>
      </c>
      <c r="H185">
        <f t="shared" si="31"/>
        <v>3.8995126622025852E-2</v>
      </c>
    </row>
    <row r="186" spans="1:8" x14ac:dyDescent="0.2">
      <c r="A186">
        <v>2.6116600000000001</v>
      </c>
      <c r="B186">
        <f t="shared" si="33"/>
        <v>9.4199999999999839E-3</v>
      </c>
      <c r="C186">
        <f t="shared" si="34"/>
        <v>8.0000000000000127E-2</v>
      </c>
      <c r="D186">
        <f t="shared" si="35"/>
        <v>7.8000000000000125E-2</v>
      </c>
      <c r="E186">
        <f t="shared" si="26"/>
        <v>-0.42462845010615824</v>
      </c>
      <c r="F186">
        <f t="shared" si="32"/>
        <v>2.096997399038061E-2</v>
      </c>
      <c r="G186">
        <f t="shared" si="29"/>
        <v>1.8139446000000056E-2</v>
      </c>
      <c r="H186">
        <f t="shared" si="31"/>
        <v>3.9109419990380666E-2</v>
      </c>
    </row>
    <row r="187" spans="1:8" x14ac:dyDescent="0.2">
      <c r="A187">
        <v>2.6210800000000001</v>
      </c>
      <c r="B187">
        <f t="shared" si="33"/>
        <v>8.9799999999997659E-3</v>
      </c>
      <c r="C187">
        <f t="shared" si="34"/>
        <v>7.6000000000000123E-2</v>
      </c>
      <c r="D187">
        <f t="shared" si="35"/>
        <v>7.4000000000000121E-2</v>
      </c>
      <c r="E187">
        <f t="shared" si="26"/>
        <v>-0.44543429844099197</v>
      </c>
      <c r="F187">
        <f t="shared" si="32"/>
        <v>2.3075282364672055E-2</v>
      </c>
      <c r="G187">
        <f t="shared" si="29"/>
        <v>1.6326694000000055E-2</v>
      </c>
      <c r="H187">
        <f t="shared" si="31"/>
        <v>3.940197636467211E-2</v>
      </c>
    </row>
    <row r="188" spans="1:8" x14ac:dyDescent="0.2">
      <c r="A188">
        <v>2.6300599999999998</v>
      </c>
      <c r="B188">
        <f t="shared" si="33"/>
        <v>8.680000000000021E-3</v>
      </c>
      <c r="C188">
        <f t="shared" si="34"/>
        <v>7.2000000000000119E-2</v>
      </c>
      <c r="D188">
        <f t="shared" si="35"/>
        <v>7.0000000000000118E-2</v>
      </c>
      <c r="E188">
        <f t="shared" si="26"/>
        <v>-0.46082949308755689</v>
      </c>
      <c r="F188">
        <f t="shared" si="32"/>
        <v>2.4697912463632617E-2</v>
      </c>
      <c r="G188">
        <f t="shared" si="29"/>
        <v>1.4609350000000049E-2</v>
      </c>
      <c r="H188">
        <f t="shared" si="31"/>
        <v>3.930726246363267E-2</v>
      </c>
    </row>
    <row r="189" spans="1:8" x14ac:dyDescent="0.2">
      <c r="A189">
        <v>2.6387399999999999</v>
      </c>
      <c r="B189">
        <f t="shared" si="33"/>
        <v>8.3000000000001961E-3</v>
      </c>
      <c r="C189">
        <f t="shared" si="34"/>
        <v>6.8000000000000116E-2</v>
      </c>
      <c r="D189">
        <f t="shared" si="35"/>
        <v>6.6000000000000114E-2</v>
      </c>
      <c r="E189">
        <f t="shared" si="26"/>
        <v>-0.48192771084336256</v>
      </c>
      <c r="F189">
        <f t="shared" si="32"/>
        <v>2.7011177239075562E-2</v>
      </c>
      <c r="G189">
        <f>0.5*(5.963)*(D189)^2</f>
        <v>1.2987414000000046E-2</v>
      </c>
      <c r="H189">
        <f t="shared" si="31"/>
        <v>3.9998591239075607E-2</v>
      </c>
    </row>
    <row r="190" spans="1:8" x14ac:dyDescent="0.2">
      <c r="A190">
        <v>2.6470400000000001</v>
      </c>
      <c r="B190">
        <f t="shared" si="33"/>
        <v>8.1699999999997885E-3</v>
      </c>
      <c r="C190">
        <f t="shared" si="34"/>
        <v>6.4000000000000112E-2</v>
      </c>
      <c r="D190">
        <f t="shared" si="35"/>
        <v>6.2000000000000111E-2</v>
      </c>
      <c r="E190">
        <f t="shared" si="26"/>
        <v>-0.48959608323134723</v>
      </c>
      <c r="F190">
        <f t="shared" si="32"/>
        <v>2.7877612964409892E-2</v>
      </c>
      <c r="G190">
        <f t="shared" ref="G190:G224" si="36">0.5*(5.963)*(D190)^2</f>
        <v>1.1460886000000042E-2</v>
      </c>
      <c r="H190">
        <f t="shared" si="31"/>
        <v>3.9338498964409933E-2</v>
      </c>
    </row>
    <row r="191" spans="1:8" x14ac:dyDescent="0.2">
      <c r="A191">
        <v>2.6552099999999998</v>
      </c>
      <c r="B191">
        <f t="shared" si="33"/>
        <v>7.9299999999999926E-3</v>
      </c>
      <c r="C191">
        <f t="shared" si="34"/>
        <v>6.0000000000000109E-2</v>
      </c>
      <c r="D191">
        <f t="shared" si="35"/>
        <v>5.8000000000000107E-2</v>
      </c>
      <c r="E191">
        <f t="shared" si="26"/>
        <v>-0.50441361916771843</v>
      </c>
      <c r="F191">
        <f t="shared" si="32"/>
        <v>2.9590569437178187E-2</v>
      </c>
      <c r="G191">
        <f t="shared" si="36"/>
        <v>1.0029766000000037E-2</v>
      </c>
      <c r="H191">
        <f t="shared" si="31"/>
        <v>3.9620335437178224E-2</v>
      </c>
    </row>
    <row r="192" spans="1:8" x14ac:dyDescent="0.2">
      <c r="A192">
        <v>2.6631399999999998</v>
      </c>
      <c r="B192">
        <f t="shared" si="33"/>
        <v>7.7800000000003422E-3</v>
      </c>
      <c r="C192">
        <f t="shared" si="34"/>
        <v>5.6000000000000105E-2</v>
      </c>
      <c r="D192">
        <f t="shared" si="35"/>
        <v>5.4000000000000103E-2</v>
      </c>
      <c r="E192">
        <f t="shared" si="26"/>
        <v>-0.51413881748069767</v>
      </c>
      <c r="F192">
        <f t="shared" si="32"/>
        <v>3.074259355938435E-2</v>
      </c>
      <c r="G192">
        <f t="shared" si="36"/>
        <v>8.6940540000000326E-3</v>
      </c>
      <c r="H192">
        <f t="shared" si="31"/>
        <v>3.9436647559384384E-2</v>
      </c>
    </row>
    <row r="193" spans="1:8" x14ac:dyDescent="0.2">
      <c r="A193">
        <v>2.6709200000000002</v>
      </c>
      <c r="B193">
        <f t="shared" si="33"/>
        <v>7.5999999999996071E-3</v>
      </c>
      <c r="C193">
        <f t="shared" si="34"/>
        <v>5.2000000000000102E-2</v>
      </c>
      <c r="D193">
        <f t="shared" si="35"/>
        <v>5.00000000000001E-2</v>
      </c>
      <c r="E193">
        <f t="shared" si="26"/>
        <v>-0.52631578947371194</v>
      </c>
      <c r="F193">
        <f t="shared" si="32"/>
        <v>3.2216066481997853E-2</v>
      </c>
      <c r="G193">
        <f t="shared" si="36"/>
        <v>7.4537500000000298E-3</v>
      </c>
      <c r="H193">
        <f t="shared" si="31"/>
        <v>3.9669816481997883E-2</v>
      </c>
    </row>
    <row r="194" spans="1:8" x14ac:dyDescent="0.2">
      <c r="A194">
        <v>2.6785199999999998</v>
      </c>
      <c r="B194">
        <f t="shared" si="33"/>
        <v>7.4800000000001532E-3</v>
      </c>
      <c r="C194">
        <f t="shared" si="34"/>
        <v>4.8000000000000098E-2</v>
      </c>
      <c r="D194">
        <f t="shared" si="35"/>
        <v>4.6000000000000096E-2</v>
      </c>
      <c r="E194">
        <f t="shared" si="26"/>
        <v>-0.53475935828875953</v>
      </c>
      <c r="F194">
        <f t="shared" si="32"/>
        <v>3.3258028539562307E-2</v>
      </c>
      <c r="G194">
        <f t="shared" si="36"/>
        <v>6.3088540000000269E-3</v>
      </c>
      <c r="H194">
        <f t="shared" si="31"/>
        <v>3.9566882539562337E-2</v>
      </c>
    </row>
    <row r="195" spans="1:8" x14ac:dyDescent="0.2">
      <c r="A195">
        <v>2.6859999999999999</v>
      </c>
      <c r="B195">
        <f t="shared" si="33"/>
        <v>7.2999999999998622E-3</v>
      </c>
      <c r="C195">
        <f t="shared" si="34"/>
        <v>4.4000000000000095E-2</v>
      </c>
      <c r="D195">
        <f t="shared" si="35"/>
        <v>4.2000000000000093E-2</v>
      </c>
      <c r="E195">
        <f t="shared" ref="E195:E258" si="37">(C196-C195)/(A196-A195)</f>
        <v>-0.5479452054794629</v>
      </c>
      <c r="F195">
        <f t="shared" si="32"/>
        <v>3.4918371176582357E-2</v>
      </c>
      <c r="G195">
        <f t="shared" si="36"/>
        <v>5.2593660000000231E-3</v>
      </c>
      <c r="H195">
        <f t="shared" si="31"/>
        <v>4.0177737176582379E-2</v>
      </c>
    </row>
    <row r="196" spans="1:8" x14ac:dyDescent="0.2">
      <c r="A196">
        <v>2.6932999999999998</v>
      </c>
      <c r="B196">
        <f t="shared" si="33"/>
        <v>7.1800000000004083E-3</v>
      </c>
      <c r="C196">
        <f>C195-0.004</f>
        <v>4.0000000000000091E-2</v>
      </c>
      <c r="D196">
        <f t="shared" si="35"/>
        <v>3.8000000000000089E-2</v>
      </c>
      <c r="E196">
        <f t="shared" si="37"/>
        <v>-0.5571030640668212</v>
      </c>
      <c r="F196">
        <f t="shared" si="32"/>
        <v>3.6095312730344109E-2</v>
      </c>
      <c r="G196">
        <f t="shared" si="36"/>
        <v>4.3052860000000201E-3</v>
      </c>
      <c r="H196">
        <f>F196+G196</f>
        <v>4.0400598730344128E-2</v>
      </c>
    </row>
    <row r="197" spans="1:8" x14ac:dyDescent="0.2">
      <c r="A197">
        <v>2.7004800000000002</v>
      </c>
      <c r="B197">
        <f t="shared" si="33"/>
        <v>7.1099999999999497E-3</v>
      </c>
      <c r="C197">
        <f t="shared" si="34"/>
        <v>3.6000000000000087E-2</v>
      </c>
      <c r="D197">
        <f t="shared" si="35"/>
        <v>3.4000000000000086E-2</v>
      </c>
      <c r="E197">
        <f t="shared" si="37"/>
        <v>-0.56258790436006079</v>
      </c>
      <c r="F197">
        <f t="shared" si="32"/>
        <v>3.6809548960380079E-2</v>
      </c>
      <c r="G197">
        <f t="shared" si="36"/>
        <v>3.4466140000000171E-3</v>
      </c>
      <c r="H197">
        <f t="shared" ref="H197:H228" si="38">F197+G197</f>
        <v>4.0256162960380093E-2</v>
      </c>
    </row>
    <row r="198" spans="1:8" x14ac:dyDescent="0.2">
      <c r="A198">
        <v>2.7075900000000002</v>
      </c>
      <c r="B198">
        <f t="shared" si="33"/>
        <v>7.0199999999998042E-3</v>
      </c>
      <c r="C198">
        <f t="shared" si="34"/>
        <v>3.2000000000000084E-2</v>
      </c>
      <c r="D198">
        <f t="shared" si="35"/>
        <v>3.0000000000000082E-2</v>
      </c>
      <c r="E198">
        <f t="shared" si="37"/>
        <v>-0.56980056980058569</v>
      </c>
      <c r="F198">
        <f t="shared" si="32"/>
        <v>3.7759433770831886E-2</v>
      </c>
      <c r="G198">
        <f t="shared" si="36"/>
        <v>2.6833500000000149E-3</v>
      </c>
      <c r="H198">
        <f t="shared" si="38"/>
        <v>4.0442783770831901E-2</v>
      </c>
    </row>
    <row r="199" spans="1:8" x14ac:dyDescent="0.2">
      <c r="A199">
        <v>2.71461</v>
      </c>
      <c r="B199">
        <f t="shared" si="33"/>
        <v>6.9099999999999717E-3</v>
      </c>
      <c r="C199">
        <f t="shared" si="34"/>
        <v>2.8000000000000084E-2</v>
      </c>
      <c r="D199">
        <f t="shared" si="35"/>
        <v>2.6000000000000086E-2</v>
      </c>
      <c r="E199">
        <f t="shared" si="37"/>
        <v>-0.57887120115774482</v>
      </c>
      <c r="F199">
        <f>0.5*(0.2326)*(E199)^2</f>
        <v>3.8971184193716937E-2</v>
      </c>
      <c r="G199">
        <f t="shared" si="36"/>
        <v>2.0154940000000131E-3</v>
      </c>
      <c r="H199">
        <f t="shared" si="38"/>
        <v>4.0986678193716951E-2</v>
      </c>
    </row>
    <row r="200" spans="1:8" x14ac:dyDescent="0.2">
      <c r="A200">
        <v>2.7215199999999999</v>
      </c>
      <c r="B200">
        <f t="shared" si="33"/>
        <v>6.9799999999999862E-3</v>
      </c>
      <c r="C200">
        <f t="shared" si="34"/>
        <v>2.4000000000000084E-2</v>
      </c>
      <c r="D200">
        <f t="shared" si="35"/>
        <v>2.2000000000000082E-2</v>
      </c>
      <c r="E200">
        <f t="shared" si="37"/>
        <v>-0.57306590257879775</v>
      </c>
      <c r="F200">
        <f t="shared" ref="F200:F228" si="39">0.5*(0.2326)*(E200)^2</f>
        <v>3.819344668762998E-2</v>
      </c>
      <c r="G200">
        <f t="shared" si="36"/>
        <v>1.4430460000000108E-3</v>
      </c>
      <c r="H200">
        <f t="shared" si="38"/>
        <v>3.963649268762999E-2</v>
      </c>
    </row>
    <row r="201" spans="1:8" x14ac:dyDescent="0.2">
      <c r="A201">
        <v>2.7284999999999999</v>
      </c>
      <c r="B201">
        <f t="shared" si="33"/>
        <v>6.8299999999998917E-3</v>
      </c>
      <c r="C201">
        <f t="shared" si="34"/>
        <v>2.0000000000000084E-2</v>
      </c>
      <c r="D201">
        <f t="shared" si="35"/>
        <v>1.8000000000000085E-2</v>
      </c>
      <c r="E201">
        <f t="shared" si="37"/>
        <v>-0.58565153733529485</v>
      </c>
      <c r="F201">
        <f t="shared" si="39"/>
        <v>3.9889472206205492E-2</v>
      </c>
      <c r="G201">
        <f t="shared" si="36"/>
        <v>9.6600600000000916E-4</v>
      </c>
      <c r="H201">
        <f t="shared" si="38"/>
        <v>4.0855478206205505E-2</v>
      </c>
    </row>
    <row r="202" spans="1:8" x14ac:dyDescent="0.2">
      <c r="A202">
        <v>2.7353299999999998</v>
      </c>
      <c r="B202">
        <f>A203-A202</f>
        <v>6.8500000000000227E-3</v>
      </c>
      <c r="C202">
        <f t="shared" si="34"/>
        <v>1.6000000000000084E-2</v>
      </c>
      <c r="D202">
        <f t="shared" si="35"/>
        <v>1.4000000000000084E-2</v>
      </c>
      <c r="E202">
        <f t="shared" si="37"/>
        <v>-0.58394160583941412</v>
      </c>
      <c r="F202">
        <f t="shared" si="39"/>
        <v>3.9656881027225484E-2</v>
      </c>
      <c r="G202">
        <f t="shared" si="36"/>
        <v>5.8437400000000707E-4</v>
      </c>
      <c r="H202">
        <f t="shared" si="38"/>
        <v>4.0241255027225489E-2</v>
      </c>
    </row>
    <row r="203" spans="1:8" x14ac:dyDescent="0.2">
      <c r="A203">
        <v>2.7421799999999998</v>
      </c>
      <c r="B203">
        <f t="shared" ref="B203:B228" si="40">A204-A203</f>
        <v>6.8000000000001393E-3</v>
      </c>
      <c r="C203">
        <f t="shared" si="34"/>
        <v>1.2000000000000084E-2</v>
      </c>
      <c r="D203">
        <f t="shared" si="35"/>
        <v>1.0000000000000083E-2</v>
      </c>
      <c r="E203">
        <f t="shared" si="37"/>
        <v>-0.58823529411763498</v>
      </c>
      <c r="F203">
        <f t="shared" si="39"/>
        <v>4.0242214532870316E-2</v>
      </c>
      <c r="G203">
        <f t="shared" si="36"/>
        <v>2.98150000000005E-4</v>
      </c>
      <c r="H203">
        <f t="shared" si="38"/>
        <v>4.054036453287032E-2</v>
      </c>
    </row>
    <row r="204" spans="1:8" x14ac:dyDescent="0.2">
      <c r="A204">
        <v>2.74898</v>
      </c>
      <c r="B204">
        <f t="shared" si="40"/>
        <v>6.8100000000002048E-3</v>
      </c>
      <c r="C204">
        <f t="shared" si="34"/>
        <v>8.0000000000000834E-3</v>
      </c>
      <c r="D204">
        <f t="shared" si="35"/>
        <v>6.0000000000000834E-3</v>
      </c>
      <c r="E204">
        <f t="shared" si="37"/>
        <v>-0.587371512481627</v>
      </c>
      <c r="F204">
        <f t="shared" si="39"/>
        <v>4.0124115654397163E-2</v>
      </c>
      <c r="G204">
        <f t="shared" si="36"/>
        <v>1.0733400000000299E-4</v>
      </c>
      <c r="H204">
        <f t="shared" si="38"/>
        <v>4.0231449654397164E-2</v>
      </c>
    </row>
    <row r="205" spans="1:8" x14ac:dyDescent="0.2">
      <c r="A205">
        <v>2.7557900000000002</v>
      </c>
      <c r="B205">
        <f t="shared" si="40"/>
        <v>6.7800000000000082E-3</v>
      </c>
      <c r="C205">
        <f t="shared" si="34"/>
        <v>4.0000000000000833E-3</v>
      </c>
      <c r="D205">
        <f t="shared" si="35"/>
        <v>2.0000000000000833E-3</v>
      </c>
      <c r="E205">
        <f t="shared" si="37"/>
        <v>-0.58997050147492558</v>
      </c>
      <c r="F205">
        <f t="shared" si="39"/>
        <v>4.047998190060989E-2</v>
      </c>
      <c r="G205">
        <f t="shared" si="36"/>
        <v>1.1926000000000995E-5</v>
      </c>
      <c r="H205">
        <f t="shared" si="38"/>
        <v>4.0491907900609893E-2</v>
      </c>
    </row>
    <row r="206" spans="1:8" x14ac:dyDescent="0.2">
      <c r="A206">
        <v>2.7625700000000002</v>
      </c>
      <c r="B206">
        <f t="shared" si="40"/>
        <v>6.7599999999998772E-3</v>
      </c>
      <c r="C206">
        <f t="shared" si="34"/>
        <v>8.3266726846886741E-17</v>
      </c>
      <c r="D206">
        <f t="shared" si="35"/>
        <v>-1.9999999999999168E-3</v>
      </c>
      <c r="E206">
        <f t="shared" si="37"/>
        <v>-0.59171597633137174</v>
      </c>
      <c r="F206">
        <f t="shared" si="39"/>
        <v>4.0719862749905196E-2</v>
      </c>
      <c r="G206">
        <f t="shared" si="36"/>
        <v>1.1925999999999008E-5</v>
      </c>
      <c r="H206">
        <f t="shared" si="38"/>
        <v>4.0731788749905198E-2</v>
      </c>
    </row>
    <row r="207" spans="1:8" x14ac:dyDescent="0.2">
      <c r="A207">
        <v>2.7693300000000001</v>
      </c>
      <c r="B207">
        <f t="shared" si="40"/>
        <v>6.7300000000001248E-3</v>
      </c>
      <c r="C207">
        <f t="shared" si="34"/>
        <v>-3.9999999999999168E-3</v>
      </c>
      <c r="D207">
        <f t="shared" si="35"/>
        <v>-5.9999999999999169E-3</v>
      </c>
      <c r="E207">
        <f t="shared" si="37"/>
        <v>-0.59435364041603655</v>
      </c>
      <c r="F207">
        <f t="shared" si="39"/>
        <v>4.1083701860554996E-2</v>
      </c>
      <c r="G207">
        <f t="shared" si="36"/>
        <v>1.0733399999999703E-4</v>
      </c>
      <c r="H207">
        <f t="shared" si="38"/>
        <v>4.1191035860554989E-2</v>
      </c>
    </row>
    <row r="208" spans="1:8" x14ac:dyDescent="0.2">
      <c r="A208">
        <v>2.7760600000000002</v>
      </c>
      <c r="B208">
        <f t="shared" si="40"/>
        <v>6.8299999999998917E-3</v>
      </c>
      <c r="C208">
        <f t="shared" si="34"/>
        <v>-7.9999999999999169E-3</v>
      </c>
      <c r="D208">
        <f t="shared" si="35"/>
        <v>-9.9999999999999169E-3</v>
      </c>
      <c r="E208">
        <f t="shared" si="37"/>
        <v>-0.58565153733529485</v>
      </c>
      <c r="F208">
        <f t="shared" si="39"/>
        <v>3.9889472206205492E-2</v>
      </c>
      <c r="G208">
        <f t="shared" si="36"/>
        <v>2.9814999999999502E-4</v>
      </c>
      <c r="H208">
        <f t="shared" si="38"/>
        <v>4.0187622206205489E-2</v>
      </c>
    </row>
    <row r="209" spans="1:8" x14ac:dyDescent="0.2">
      <c r="A209">
        <v>2.7828900000000001</v>
      </c>
      <c r="B209">
        <f t="shared" si="40"/>
        <v>6.7800000000000082E-3</v>
      </c>
      <c r="C209">
        <f t="shared" si="34"/>
        <v>-1.1999999999999917E-2</v>
      </c>
      <c r="D209">
        <f t="shared" si="35"/>
        <v>-1.3999999999999917E-2</v>
      </c>
      <c r="E209">
        <f t="shared" si="37"/>
        <v>-0.58997050147492558</v>
      </c>
      <c r="F209">
        <f t="shared" si="39"/>
        <v>4.047998190060989E-2</v>
      </c>
      <c r="G209">
        <f t="shared" si="36"/>
        <v>5.8437399999999309E-4</v>
      </c>
      <c r="H209">
        <f t="shared" si="38"/>
        <v>4.1064355900609882E-2</v>
      </c>
    </row>
    <row r="210" spans="1:8" x14ac:dyDescent="0.2">
      <c r="A210">
        <v>2.7896700000000001</v>
      </c>
      <c r="B210">
        <f t="shared" si="40"/>
        <v>6.8500000000000227E-3</v>
      </c>
      <c r="C210">
        <f t="shared" si="34"/>
        <v>-1.5999999999999917E-2</v>
      </c>
      <c r="D210">
        <f t="shared" si="35"/>
        <v>-1.7999999999999919E-2</v>
      </c>
      <c r="E210">
        <f t="shared" si="37"/>
        <v>-0.58394160583941412</v>
      </c>
      <c r="F210">
        <f t="shared" si="39"/>
        <v>3.9656881027225484E-2</v>
      </c>
      <c r="G210">
        <f t="shared" si="36"/>
        <v>9.6600599999999137E-4</v>
      </c>
      <c r="H210">
        <f t="shared" si="38"/>
        <v>4.0622887027225475E-2</v>
      </c>
    </row>
    <row r="211" spans="1:8" x14ac:dyDescent="0.2">
      <c r="A211">
        <v>2.7965200000000001</v>
      </c>
      <c r="B211">
        <f t="shared" si="40"/>
        <v>6.8699999999997097E-3</v>
      </c>
      <c r="C211">
        <f t="shared" si="34"/>
        <v>-1.9999999999999917E-2</v>
      </c>
      <c r="D211">
        <f t="shared" si="35"/>
        <v>-2.1999999999999915E-2</v>
      </c>
      <c r="E211">
        <f t="shared" si="37"/>
        <v>-0.58224163027658937</v>
      </c>
      <c r="F211">
        <f t="shared" si="39"/>
        <v>3.9426318253956448E-2</v>
      </c>
      <c r="G211">
        <f t="shared" si="36"/>
        <v>1.4430459999999889E-3</v>
      </c>
      <c r="H211">
        <f t="shared" si="38"/>
        <v>4.0869364253956438E-2</v>
      </c>
    </row>
    <row r="212" spans="1:8" x14ac:dyDescent="0.2">
      <c r="A212">
        <v>2.8033899999999998</v>
      </c>
      <c r="B212">
        <f t="shared" si="40"/>
        <v>6.8399999999999572E-3</v>
      </c>
      <c r="C212">
        <f t="shared" si="34"/>
        <v>-2.3999999999999917E-2</v>
      </c>
      <c r="D212">
        <f t="shared" si="35"/>
        <v>-2.5999999999999919E-2</v>
      </c>
      <c r="E212">
        <f t="shared" si="37"/>
        <v>-0.58479532163743053</v>
      </c>
      <c r="F212">
        <f t="shared" si="39"/>
        <v>3.9772921582709703E-2</v>
      </c>
      <c r="G212">
        <f t="shared" si="36"/>
        <v>2.0154939999999875E-3</v>
      </c>
      <c r="H212">
        <f t="shared" si="38"/>
        <v>4.1788415582709688E-2</v>
      </c>
    </row>
    <row r="213" spans="1:8" x14ac:dyDescent="0.2">
      <c r="A213">
        <v>2.8102299999999998</v>
      </c>
      <c r="B213">
        <f t="shared" si="40"/>
        <v>6.9800000000004303E-3</v>
      </c>
      <c r="C213">
        <f>C212-0.004</f>
        <v>-2.7999999999999917E-2</v>
      </c>
      <c r="D213">
        <f t="shared" si="35"/>
        <v>-2.9999999999999916E-2</v>
      </c>
      <c r="E213">
        <f t="shared" si="37"/>
        <v>-0.57306590257876122</v>
      </c>
      <c r="F213">
        <f t="shared" si="39"/>
        <v>3.8193446687625109E-2</v>
      </c>
      <c r="G213">
        <f t="shared" si="36"/>
        <v>2.683349999999985E-3</v>
      </c>
      <c r="H213">
        <f t="shared" si="38"/>
        <v>4.0876796687625096E-2</v>
      </c>
    </row>
    <row r="214" spans="1:8" x14ac:dyDescent="0.2">
      <c r="A214">
        <v>2.8172100000000002</v>
      </c>
      <c r="B214">
        <f t="shared" si="40"/>
        <v>7.0199999999998042E-3</v>
      </c>
      <c r="C214">
        <f t="shared" si="34"/>
        <v>-3.1999999999999917E-2</v>
      </c>
      <c r="D214">
        <f>0.5*(C215+C214)</f>
        <v>-3.3999999999999919E-2</v>
      </c>
      <c r="E214">
        <f t="shared" si="37"/>
        <v>-0.56980056980058624</v>
      </c>
      <c r="F214">
        <f t="shared" si="39"/>
        <v>3.7759433770831963E-2</v>
      </c>
      <c r="G214">
        <f t="shared" si="36"/>
        <v>3.4466139999999837E-3</v>
      </c>
      <c r="H214">
        <f t="shared" si="38"/>
        <v>4.1206047770831949E-2</v>
      </c>
    </row>
    <row r="215" spans="1:8" x14ac:dyDescent="0.2">
      <c r="A215">
        <v>2.82423</v>
      </c>
      <c r="B215">
        <f t="shared" si="40"/>
        <v>7.1200000000000152E-3</v>
      </c>
      <c r="C215">
        <f t="shared" si="34"/>
        <v>-3.5999999999999921E-2</v>
      </c>
      <c r="D215">
        <f t="shared" ref="D215:D278" si="41">0.5*(C216+C215)</f>
        <v>-3.7999999999999923E-2</v>
      </c>
      <c r="E215">
        <f t="shared" si="37"/>
        <v>-0.56179775280898803</v>
      </c>
      <c r="F215">
        <f t="shared" si="39"/>
        <v>3.6706223961620911E-2</v>
      </c>
      <c r="G215">
        <f t="shared" si="36"/>
        <v>4.3052859999999828E-3</v>
      </c>
      <c r="H215">
        <f t="shared" si="38"/>
        <v>4.1011509961620896E-2</v>
      </c>
    </row>
    <row r="216" spans="1:8" x14ac:dyDescent="0.2">
      <c r="A216">
        <v>2.83135</v>
      </c>
      <c r="B216">
        <f t="shared" si="40"/>
        <v>7.1400000000001462E-3</v>
      </c>
      <c r="C216">
        <f t="shared" si="34"/>
        <v>-3.9999999999999925E-2</v>
      </c>
      <c r="D216">
        <f t="shared" si="41"/>
        <v>-4.1999999999999926E-2</v>
      </c>
      <c r="E216">
        <f t="shared" si="37"/>
        <v>-0.56022408963584336</v>
      </c>
      <c r="F216">
        <f t="shared" si="39"/>
        <v>3.6500874859746388E-2</v>
      </c>
      <c r="G216">
        <f t="shared" si="36"/>
        <v>5.2593659999999815E-3</v>
      </c>
      <c r="H216">
        <f t="shared" si="38"/>
        <v>4.1760240859746368E-2</v>
      </c>
    </row>
    <row r="217" spans="1:8" x14ac:dyDescent="0.2">
      <c r="A217">
        <v>2.8384900000000002</v>
      </c>
      <c r="B217">
        <f t="shared" si="40"/>
        <v>7.3599999999998111E-3</v>
      </c>
      <c r="C217">
        <f t="shared" si="34"/>
        <v>-4.3999999999999928E-2</v>
      </c>
      <c r="D217">
        <f t="shared" si="41"/>
        <v>-4.599999999999993E-2</v>
      </c>
      <c r="E217">
        <f t="shared" si="37"/>
        <v>-0.54347826086957962</v>
      </c>
      <c r="F217">
        <f t="shared" si="39"/>
        <v>3.4351370510398792E-2</v>
      </c>
      <c r="G217">
        <f t="shared" si="36"/>
        <v>6.3088539999999818E-3</v>
      </c>
      <c r="H217">
        <f t="shared" si="38"/>
        <v>4.0660224510398774E-2</v>
      </c>
    </row>
    <row r="218" spans="1:8" x14ac:dyDescent="0.2">
      <c r="A218">
        <v>2.84585</v>
      </c>
      <c r="B218">
        <f t="shared" si="40"/>
        <v>7.4100000000001387E-3</v>
      </c>
      <c r="C218">
        <f t="shared" si="34"/>
        <v>-4.7999999999999932E-2</v>
      </c>
      <c r="D218">
        <f t="shared" si="41"/>
        <v>-4.9999999999999933E-2</v>
      </c>
      <c r="E218">
        <f t="shared" si="37"/>
        <v>-0.53981106612684593</v>
      </c>
      <c r="F218">
        <f t="shared" si="39"/>
        <v>3.3889353301242132E-2</v>
      </c>
      <c r="G218">
        <f t="shared" si="36"/>
        <v>7.4537499999999812E-3</v>
      </c>
      <c r="H218">
        <f t="shared" si="38"/>
        <v>4.1343103301242114E-2</v>
      </c>
    </row>
    <row r="219" spans="1:8" x14ac:dyDescent="0.2">
      <c r="A219">
        <v>2.8532600000000001</v>
      </c>
      <c r="B219">
        <f t="shared" si="40"/>
        <v>7.6299999999998036E-3</v>
      </c>
      <c r="C219">
        <f t="shared" si="34"/>
        <v>-5.1999999999999935E-2</v>
      </c>
      <c r="D219">
        <f t="shared" si="41"/>
        <v>-5.3999999999999937E-2</v>
      </c>
      <c r="E219">
        <f t="shared" si="37"/>
        <v>-0.52424639580604282</v>
      </c>
      <c r="F219">
        <f t="shared" si="39"/>
        <v>3.1963227172867315E-2</v>
      </c>
      <c r="G219">
        <f t="shared" si="36"/>
        <v>8.6940539999999806E-3</v>
      </c>
      <c r="H219">
        <f t="shared" si="38"/>
        <v>4.0657281172867293E-2</v>
      </c>
    </row>
    <row r="220" spans="1:8" x14ac:dyDescent="0.2">
      <c r="A220">
        <v>2.8608899999999999</v>
      </c>
      <c r="B220">
        <f t="shared" si="40"/>
        <v>7.6700000000000657E-3</v>
      </c>
      <c r="C220">
        <f t="shared" si="34"/>
        <v>-5.5999999999999939E-2</v>
      </c>
      <c r="D220">
        <f t="shared" si="41"/>
        <v>-5.799999999999994E-2</v>
      </c>
      <c r="E220">
        <f t="shared" si="37"/>
        <v>-0.5215123859191616</v>
      </c>
      <c r="F220">
        <f t="shared" si="39"/>
        <v>3.1630712115983325E-2</v>
      </c>
      <c r="G220">
        <f t="shared" si="36"/>
        <v>1.002976599999998E-2</v>
      </c>
      <c r="H220">
        <f t="shared" si="38"/>
        <v>4.1660478115983307E-2</v>
      </c>
    </row>
    <row r="221" spans="1:8" x14ac:dyDescent="0.2">
      <c r="A221">
        <v>2.86856</v>
      </c>
      <c r="B221">
        <f t="shared" si="40"/>
        <v>7.9400000000000581E-3</v>
      </c>
      <c r="C221">
        <f t="shared" si="34"/>
        <v>-5.9999999999999942E-2</v>
      </c>
      <c r="D221">
        <f t="shared" si="41"/>
        <v>-6.1999999999999944E-2</v>
      </c>
      <c r="E221">
        <f t="shared" si="37"/>
        <v>-0.50377833753148293</v>
      </c>
      <c r="F221">
        <f t="shared" si="39"/>
        <v>2.9516080934464027E-2</v>
      </c>
      <c r="G221">
        <f t="shared" si="36"/>
        <v>1.1460885999999981E-2</v>
      </c>
      <c r="H221">
        <f t="shared" si="38"/>
        <v>4.097696693446401E-2</v>
      </c>
    </row>
    <row r="222" spans="1:8" x14ac:dyDescent="0.2">
      <c r="A222">
        <v>2.8765000000000001</v>
      </c>
      <c r="B222">
        <f t="shared" si="40"/>
        <v>8.0900000000001526E-3</v>
      </c>
      <c r="C222">
        <f t="shared" si="34"/>
        <v>-6.3999999999999946E-2</v>
      </c>
      <c r="D222">
        <f t="shared" si="41"/>
        <v>-6.5999999999999948E-2</v>
      </c>
      <c r="E222">
        <f t="shared" si="37"/>
        <v>-0.49443757725586257</v>
      </c>
      <c r="F222">
        <f t="shared" si="39"/>
        <v>2.8431688620447853E-2</v>
      </c>
      <c r="G222">
        <f t="shared" si="36"/>
        <v>1.2987413999999978E-2</v>
      </c>
      <c r="H222">
        <f t="shared" si="38"/>
        <v>4.1419102620447831E-2</v>
      </c>
    </row>
    <row r="223" spans="1:8" x14ac:dyDescent="0.2">
      <c r="A223">
        <v>2.8845900000000002</v>
      </c>
      <c r="B223">
        <f t="shared" si="40"/>
        <v>8.4699999999999775E-3</v>
      </c>
      <c r="C223">
        <f t="shared" si="34"/>
        <v>-6.7999999999999949E-2</v>
      </c>
      <c r="D223">
        <f t="shared" si="41"/>
        <v>-6.9999999999999951E-2</v>
      </c>
      <c r="E223">
        <f t="shared" si="37"/>
        <v>-0.47225501770956485</v>
      </c>
      <c r="F223">
        <f t="shared" si="39"/>
        <v>2.593778444374148E-2</v>
      </c>
      <c r="G223">
        <f t="shared" si="36"/>
        <v>1.4609349999999979E-2</v>
      </c>
      <c r="H223">
        <f t="shared" si="38"/>
        <v>4.0547134443741459E-2</v>
      </c>
    </row>
    <row r="224" spans="1:8" x14ac:dyDescent="0.2">
      <c r="A224">
        <v>2.8930600000000002</v>
      </c>
      <c r="B224">
        <f t="shared" si="40"/>
        <v>8.6299999999996935E-3</v>
      </c>
      <c r="C224">
        <f t="shared" si="34"/>
        <v>-7.1999999999999953E-2</v>
      </c>
      <c r="D224">
        <f t="shared" si="41"/>
        <v>-7.3999999999999955E-2</v>
      </c>
      <c r="E224">
        <f t="shared" si="37"/>
        <v>-0.46349942062574107</v>
      </c>
      <c r="F224">
        <f t="shared" si="39"/>
        <v>2.4984928212642248E-2</v>
      </c>
      <c r="G224">
        <f>0.5*(5.963)*(D224)^2</f>
        <v>1.6326693999999978E-2</v>
      </c>
      <c r="H224">
        <f t="shared" si="38"/>
        <v>4.1311622212642229E-2</v>
      </c>
    </row>
    <row r="225" spans="1:8" x14ac:dyDescent="0.2">
      <c r="A225">
        <v>2.9016899999999999</v>
      </c>
      <c r="B225">
        <f t="shared" si="40"/>
        <v>8.9900000000002755E-3</v>
      </c>
      <c r="C225">
        <f t="shared" si="34"/>
        <v>-7.5999999999999956E-2</v>
      </c>
      <c r="D225">
        <f t="shared" si="41"/>
        <v>-7.7999999999999958E-2</v>
      </c>
      <c r="E225">
        <f t="shared" si="37"/>
        <v>-0.44493882091211134</v>
      </c>
      <c r="F225">
        <f t="shared" si="39"/>
        <v>2.3023975471446943E-2</v>
      </c>
      <c r="G225">
        <f>0.5*(5.963)*(D225)^2</f>
        <v>1.8139445999999979E-2</v>
      </c>
      <c r="H225">
        <f t="shared" si="38"/>
        <v>4.1163421471446922E-2</v>
      </c>
    </row>
    <row r="226" spans="1:8" x14ac:dyDescent="0.2">
      <c r="A226">
        <v>2.9106800000000002</v>
      </c>
      <c r="B226">
        <f t="shared" si="40"/>
        <v>9.360000000000035E-3</v>
      </c>
      <c r="C226">
        <f t="shared" si="34"/>
        <v>-7.999999999999996E-2</v>
      </c>
      <c r="D226">
        <f t="shared" si="41"/>
        <v>-8.1999999999999962E-2</v>
      </c>
      <c r="E226">
        <f t="shared" si="37"/>
        <v>-0.42735042735042611</v>
      </c>
      <c r="F226">
        <f t="shared" si="39"/>
        <v>2.1239681496091629E-2</v>
      </c>
      <c r="G226">
        <f t="shared" ref="G226:G253" si="42">0.5*(5.963)*(D226)^2</f>
        <v>2.0047605999999982E-2</v>
      </c>
      <c r="H226">
        <f t="shared" si="38"/>
        <v>4.1287287496091611E-2</v>
      </c>
    </row>
    <row r="227" spans="1:8" x14ac:dyDescent="0.2">
      <c r="A227">
        <v>2.9200400000000002</v>
      </c>
      <c r="B227">
        <f t="shared" si="40"/>
        <v>1.0869999999999713E-2</v>
      </c>
      <c r="C227">
        <f t="shared" si="34"/>
        <v>-8.3999999999999964E-2</v>
      </c>
      <c r="D227">
        <f t="shared" si="41"/>
        <v>-8.5999999999999965E-2</v>
      </c>
      <c r="E227">
        <f t="shared" si="37"/>
        <v>-0.36798528058878649</v>
      </c>
      <c r="F227">
        <f t="shared" si="39"/>
        <v>1.5748551290699922E-2</v>
      </c>
      <c r="G227">
        <f t="shared" si="42"/>
        <v>2.2051173999999982E-2</v>
      </c>
      <c r="H227">
        <f t="shared" si="38"/>
        <v>3.7799725290699901E-2</v>
      </c>
    </row>
    <row r="228" spans="1:8" x14ac:dyDescent="0.2">
      <c r="A228">
        <v>2.9309099999999999</v>
      </c>
      <c r="B228">
        <f t="shared" si="40"/>
        <v>1.0629999999999917E-2</v>
      </c>
      <c r="C228">
        <f t="shared" si="34"/>
        <v>-8.7999999999999967E-2</v>
      </c>
      <c r="D228">
        <f t="shared" si="41"/>
        <v>-8.9999999999999969E-2</v>
      </c>
      <c r="E228">
        <f t="shared" si="37"/>
        <v>-0.37629350893697411</v>
      </c>
      <c r="F228">
        <f t="shared" si="39"/>
        <v>1.64677084061601E-2</v>
      </c>
      <c r="G228">
        <f t="shared" si="42"/>
        <v>2.4150149999999985E-2</v>
      </c>
      <c r="H228">
        <f t="shared" si="38"/>
        <v>4.0617858406160084E-2</v>
      </c>
    </row>
    <row r="229" spans="1:8" x14ac:dyDescent="0.2">
      <c r="A229">
        <v>2.9415399999999998</v>
      </c>
      <c r="B229">
        <f>A230-A229</f>
        <v>1.1430000000000273E-2</v>
      </c>
      <c r="C229">
        <f t="shared" si="34"/>
        <v>-9.1999999999999971E-2</v>
      </c>
      <c r="D229">
        <f t="shared" si="41"/>
        <v>-9.3999999999999972E-2</v>
      </c>
      <c r="E229">
        <f t="shared" si="37"/>
        <v>-0.34995625546805842</v>
      </c>
      <c r="F229">
        <f>0.5*(0.2326)*(E229)^2</f>
        <v>1.4243188980204465E-2</v>
      </c>
      <c r="G229">
        <f t="shared" si="42"/>
        <v>2.6344533999999985E-2</v>
      </c>
      <c r="H229">
        <f>F229+G229</f>
        <v>4.0587722980204452E-2</v>
      </c>
    </row>
    <row r="230" spans="1:8" x14ac:dyDescent="0.2">
      <c r="A230">
        <v>2.9529700000000001</v>
      </c>
      <c r="B230">
        <f t="shared" ref="B230:B257" si="43">A231-A230</f>
        <v>1.2119999999999909E-2</v>
      </c>
      <c r="C230">
        <f t="shared" si="34"/>
        <v>-9.5999999999999974E-2</v>
      </c>
      <c r="D230">
        <f t="shared" si="41"/>
        <v>-9.7999999999999976E-2</v>
      </c>
      <c r="E230">
        <f t="shared" si="37"/>
        <v>-0.33003300330033281</v>
      </c>
      <c r="F230">
        <f t="shared" ref="F230:F258" si="44">0.5*(0.2326)*(E230)^2</f>
        <v>1.2667603394002979E-2</v>
      </c>
      <c r="G230">
        <f t="shared" si="42"/>
        <v>2.8634325999999984E-2</v>
      </c>
      <c r="H230">
        <f t="shared" ref="H230:H258" si="45">F230+G230</f>
        <v>4.1301929394002963E-2</v>
      </c>
    </row>
    <row r="231" spans="1:8" x14ac:dyDescent="0.2">
      <c r="A231">
        <v>2.96509</v>
      </c>
      <c r="B231">
        <f t="shared" si="43"/>
        <v>1.3430000000000053E-2</v>
      </c>
      <c r="C231">
        <f>C230-0.004</f>
        <v>-9.9999999999999978E-2</v>
      </c>
      <c r="D231">
        <f t="shared" si="41"/>
        <v>-0.10199999999999998</v>
      </c>
      <c r="E231">
        <f t="shared" si="37"/>
        <v>-0.29784065524944064</v>
      </c>
      <c r="F231">
        <f t="shared" si="44"/>
        <v>1.0316863203428098E-2</v>
      </c>
      <c r="G231">
        <f t="shared" si="42"/>
        <v>3.1019525999999992E-2</v>
      </c>
      <c r="H231">
        <f t="shared" si="45"/>
        <v>4.1336389203428088E-2</v>
      </c>
    </row>
    <row r="232" spans="1:8" x14ac:dyDescent="0.2">
      <c r="A232">
        <v>2.9785200000000001</v>
      </c>
      <c r="B232">
        <f t="shared" si="43"/>
        <v>1.5810000000000102E-2</v>
      </c>
      <c r="C232">
        <f t="shared" si="34"/>
        <v>-0.10399999999999998</v>
      </c>
      <c r="D232">
        <f t="shared" si="41"/>
        <v>-0.10599999999999998</v>
      </c>
      <c r="E232">
        <f t="shared" si="37"/>
        <v>-0.25300442757748121</v>
      </c>
      <c r="F232">
        <f t="shared" si="44"/>
        <v>7.44450725547398E-3</v>
      </c>
      <c r="G232">
        <f t="shared" si="42"/>
        <v>3.3500133999999987E-2</v>
      </c>
      <c r="H232">
        <f t="shared" si="45"/>
        <v>4.0944641255473965E-2</v>
      </c>
    </row>
    <row r="233" spans="1:8" x14ac:dyDescent="0.2">
      <c r="A233">
        <v>2.9943300000000002</v>
      </c>
      <c r="B233">
        <f t="shared" si="43"/>
        <v>1.9829999999999792E-2</v>
      </c>
      <c r="C233">
        <f t="shared" si="34"/>
        <v>-0.10799999999999998</v>
      </c>
      <c r="D233">
        <f t="shared" si="41"/>
        <v>-0.10999999999999999</v>
      </c>
      <c r="E233">
        <f t="shared" si="37"/>
        <v>-0.20171457387796499</v>
      </c>
      <c r="F233">
        <f t="shared" si="44"/>
        <v>4.7321038713076342E-3</v>
      </c>
      <c r="G233">
        <f t="shared" si="42"/>
        <v>3.6076149999999994E-2</v>
      </c>
      <c r="H233">
        <f t="shared" si="45"/>
        <v>4.0808253871307626E-2</v>
      </c>
    </row>
    <row r="234" spans="1:8" x14ac:dyDescent="0.2">
      <c r="A234">
        <v>3.01416</v>
      </c>
      <c r="B234">
        <f t="shared" si="43"/>
        <v>2.9230000000000089E-2</v>
      </c>
      <c r="C234">
        <f t="shared" si="34"/>
        <v>-0.11199999999999999</v>
      </c>
      <c r="D234">
        <f t="shared" si="41"/>
        <v>-0.11399999999999999</v>
      </c>
      <c r="E234">
        <f t="shared" si="37"/>
        <v>-0.13684570646595934</v>
      </c>
      <c r="F234">
        <f t="shared" si="44"/>
        <v>2.1779207200808811E-3</v>
      </c>
      <c r="G234">
        <f t="shared" si="42"/>
        <v>3.8747573999999993E-2</v>
      </c>
      <c r="H234">
        <f t="shared" si="45"/>
        <v>4.0925494720080877E-2</v>
      </c>
    </row>
    <row r="235" spans="1:8" x14ac:dyDescent="0.2">
      <c r="A235">
        <v>3.04339</v>
      </c>
      <c r="B235">
        <f t="shared" si="43"/>
        <v>7.7789999999999804E-2</v>
      </c>
      <c r="C235" s="5">
        <f t="shared" si="34"/>
        <v>-0.11599999999999999</v>
      </c>
      <c r="D235">
        <f t="shared" si="41"/>
        <v>-0.11399999999999999</v>
      </c>
      <c r="E235">
        <f t="shared" si="37"/>
        <v>5.1420491065689855E-2</v>
      </c>
      <c r="F235">
        <f t="shared" si="44"/>
        <v>3.0750498063708705E-4</v>
      </c>
      <c r="G235">
        <f t="shared" si="42"/>
        <v>3.8747573999999993E-2</v>
      </c>
      <c r="H235">
        <f t="shared" si="45"/>
        <v>3.9055078980637079E-2</v>
      </c>
    </row>
    <row r="236" spans="1:8" x14ac:dyDescent="0.2">
      <c r="A236">
        <v>3.1211799999999998</v>
      </c>
      <c r="B236">
        <f t="shared" si="43"/>
        <v>2.3090000000000277E-2</v>
      </c>
      <c r="C236">
        <f>C235+0.004</f>
        <v>-0.11199999999999999</v>
      </c>
      <c r="D236">
        <f t="shared" si="41"/>
        <v>-0.10999999999999999</v>
      </c>
      <c r="E236">
        <f t="shared" si="37"/>
        <v>0.17323516673884606</v>
      </c>
      <c r="F236">
        <f t="shared" si="44"/>
        <v>3.4902121943226633E-3</v>
      </c>
      <c r="G236">
        <f t="shared" si="42"/>
        <v>3.6076149999999994E-2</v>
      </c>
      <c r="H236">
        <f t="shared" si="45"/>
        <v>3.9566362194322656E-2</v>
      </c>
    </row>
    <row r="237" spans="1:8" x14ac:dyDescent="0.2">
      <c r="A237">
        <v>3.1442700000000001</v>
      </c>
      <c r="B237">
        <f t="shared" si="43"/>
        <v>1.739999999999986E-2</v>
      </c>
      <c r="C237">
        <f t="shared" ref="C237:C292" si="46">C236+0.004</f>
        <v>-0.10799999999999998</v>
      </c>
      <c r="D237">
        <f t="shared" si="41"/>
        <v>-0.10599999999999998</v>
      </c>
      <c r="E237">
        <f t="shared" si="37"/>
        <v>0.22988505747126642</v>
      </c>
      <c r="F237">
        <f t="shared" si="44"/>
        <v>6.1461223411283959E-3</v>
      </c>
      <c r="G237">
        <f t="shared" si="42"/>
        <v>3.3500133999999987E-2</v>
      </c>
      <c r="H237">
        <f t="shared" si="45"/>
        <v>3.964625634112838E-2</v>
      </c>
    </row>
    <row r="238" spans="1:8" x14ac:dyDescent="0.2">
      <c r="A238">
        <v>3.16167</v>
      </c>
      <c r="B238">
        <f t="shared" si="43"/>
        <v>1.4460000000000139E-2</v>
      </c>
      <c r="C238">
        <f t="shared" si="46"/>
        <v>-0.10399999999999998</v>
      </c>
      <c r="D238">
        <f t="shared" si="41"/>
        <v>-0.10199999999999998</v>
      </c>
      <c r="E238">
        <f t="shared" si="37"/>
        <v>0.27662517289073063</v>
      </c>
      <c r="F238">
        <f t="shared" si="44"/>
        <v>8.8994488539949363E-3</v>
      </c>
      <c r="G238">
        <f t="shared" si="42"/>
        <v>3.1019525999999992E-2</v>
      </c>
      <c r="H238">
        <f t="shared" si="45"/>
        <v>3.9918974853994926E-2</v>
      </c>
    </row>
    <row r="239" spans="1:8" x14ac:dyDescent="0.2">
      <c r="A239">
        <v>3.1761300000000001</v>
      </c>
      <c r="B239">
        <f t="shared" si="43"/>
        <v>1.3039999999999718E-2</v>
      </c>
      <c r="C239">
        <f t="shared" si="46"/>
        <v>-9.9999999999999978E-2</v>
      </c>
      <c r="D239">
        <f t="shared" si="41"/>
        <v>-9.7999999999999976E-2</v>
      </c>
      <c r="E239">
        <f t="shared" si="37"/>
        <v>0.3067484662576756</v>
      </c>
      <c r="F239">
        <f t="shared" si="44"/>
        <v>1.0943204486432047E-2</v>
      </c>
      <c r="G239">
        <f t="shared" si="42"/>
        <v>2.8634325999999984E-2</v>
      </c>
      <c r="H239">
        <f t="shared" si="45"/>
        <v>3.9577530486432033E-2</v>
      </c>
    </row>
    <row r="240" spans="1:8" x14ac:dyDescent="0.2">
      <c r="A240">
        <v>3.1891699999999998</v>
      </c>
      <c r="B240">
        <f t="shared" si="43"/>
        <v>1.1760000000000215E-2</v>
      </c>
      <c r="C240">
        <f t="shared" si="46"/>
        <v>-9.5999999999999974E-2</v>
      </c>
      <c r="D240">
        <f t="shared" si="41"/>
        <v>-9.3999999999999972E-2</v>
      </c>
      <c r="E240">
        <f t="shared" si="37"/>
        <v>0.34013605442176281</v>
      </c>
      <c r="F240">
        <f t="shared" si="44"/>
        <v>1.3455041880697391E-2</v>
      </c>
      <c r="G240">
        <f t="shared" si="42"/>
        <v>2.6344533999999985E-2</v>
      </c>
      <c r="H240">
        <f t="shared" si="45"/>
        <v>3.979957588069738E-2</v>
      </c>
    </row>
    <row r="241" spans="1:8" x14ac:dyDescent="0.2">
      <c r="A241">
        <v>3.2009300000000001</v>
      </c>
      <c r="B241">
        <f t="shared" si="43"/>
        <v>1.0870000000000157E-2</v>
      </c>
      <c r="C241">
        <f t="shared" si="46"/>
        <v>-9.1999999999999971E-2</v>
      </c>
      <c r="D241">
        <f t="shared" si="41"/>
        <v>-8.9999999999999969E-2</v>
      </c>
      <c r="E241">
        <f t="shared" si="37"/>
        <v>0.36798528058877145</v>
      </c>
      <c r="F241">
        <f t="shared" si="44"/>
        <v>1.5748551290698631E-2</v>
      </c>
      <c r="G241">
        <f t="shared" si="42"/>
        <v>2.4150149999999985E-2</v>
      </c>
      <c r="H241">
        <f t="shared" si="45"/>
        <v>3.9898701290698613E-2</v>
      </c>
    </row>
    <row r="242" spans="1:8" x14ac:dyDescent="0.2">
      <c r="A242">
        <v>3.2118000000000002</v>
      </c>
      <c r="B242">
        <f t="shared" si="43"/>
        <v>1.0089999999999932E-2</v>
      </c>
      <c r="C242">
        <f t="shared" si="46"/>
        <v>-8.7999999999999967E-2</v>
      </c>
      <c r="D242">
        <f t="shared" si="41"/>
        <v>-8.5999999999999965E-2</v>
      </c>
      <c r="E242">
        <f t="shared" si="37"/>
        <v>0.39643211100099407</v>
      </c>
      <c r="F242">
        <f t="shared" si="44"/>
        <v>1.8277524086983531E-2</v>
      </c>
      <c r="G242">
        <f t="shared" si="42"/>
        <v>2.2051173999999982E-2</v>
      </c>
      <c r="H242">
        <f t="shared" si="45"/>
        <v>4.0328698086983514E-2</v>
      </c>
    </row>
    <row r="243" spans="1:8" x14ac:dyDescent="0.2">
      <c r="A243">
        <v>3.2218900000000001</v>
      </c>
      <c r="B243">
        <f t="shared" si="43"/>
        <v>9.6799999999999109E-3</v>
      </c>
      <c r="C243">
        <f t="shared" si="46"/>
        <v>-8.3999999999999964E-2</v>
      </c>
      <c r="D243">
        <f t="shared" si="41"/>
        <v>-8.1999999999999962E-2</v>
      </c>
      <c r="E243">
        <f t="shared" si="37"/>
        <v>0.41322314049587194</v>
      </c>
      <c r="F243">
        <f t="shared" si="44"/>
        <v>1.9858616214739833E-2</v>
      </c>
      <c r="G243">
        <f t="shared" si="42"/>
        <v>2.0047605999999982E-2</v>
      </c>
      <c r="H243">
        <f t="shared" si="45"/>
        <v>3.9906222214739814E-2</v>
      </c>
    </row>
    <row r="244" spans="1:8" x14ac:dyDescent="0.2">
      <c r="A244">
        <v>3.2315700000000001</v>
      </c>
      <c r="B244">
        <f t="shared" si="43"/>
        <v>9.2099999999999405E-3</v>
      </c>
      <c r="C244">
        <f t="shared" si="46"/>
        <v>-7.999999999999996E-2</v>
      </c>
      <c r="D244">
        <f t="shared" si="41"/>
        <v>-7.7999999999999958E-2</v>
      </c>
      <c r="E244">
        <f t="shared" si="37"/>
        <v>0.43431053203040493</v>
      </c>
      <c r="F244">
        <f t="shared" si="44"/>
        <v>2.1937161726443635E-2</v>
      </c>
      <c r="G244">
        <f t="shared" si="42"/>
        <v>1.8139445999999979E-2</v>
      </c>
      <c r="H244">
        <f t="shared" si="45"/>
        <v>4.0076607726443614E-2</v>
      </c>
    </row>
    <row r="245" spans="1:8" x14ac:dyDescent="0.2">
      <c r="A245">
        <v>3.24078</v>
      </c>
      <c r="B245">
        <f t="shared" si="43"/>
        <v>8.939999999999948E-3</v>
      </c>
      <c r="C245">
        <f t="shared" si="46"/>
        <v>-7.5999999999999956E-2</v>
      </c>
      <c r="D245">
        <f t="shared" si="41"/>
        <v>-7.3999999999999955E-2</v>
      </c>
      <c r="E245">
        <f t="shared" si="37"/>
        <v>0.44742729306487994</v>
      </c>
      <c r="F245">
        <f t="shared" si="44"/>
        <v>2.3282234533980262E-2</v>
      </c>
      <c r="G245">
        <f t="shared" si="42"/>
        <v>1.6326693999999978E-2</v>
      </c>
      <c r="H245">
        <f t="shared" si="45"/>
        <v>3.9608928533980237E-2</v>
      </c>
    </row>
    <row r="246" spans="1:8" x14ac:dyDescent="0.2">
      <c r="A246">
        <v>3.2497199999999999</v>
      </c>
      <c r="B246">
        <f t="shared" si="43"/>
        <v>8.5700000000001886E-3</v>
      </c>
      <c r="C246">
        <f t="shared" si="46"/>
        <v>-7.1999999999999953E-2</v>
      </c>
      <c r="D246">
        <f t="shared" si="41"/>
        <v>-6.9999999999999951E-2</v>
      </c>
      <c r="E246">
        <f t="shared" si="37"/>
        <v>0.46674445740955839</v>
      </c>
      <c r="F246">
        <f t="shared" si="44"/>
        <v>2.5336000185171761E-2</v>
      </c>
      <c r="G246">
        <f t="shared" si="42"/>
        <v>1.4609349999999979E-2</v>
      </c>
      <c r="H246">
        <f t="shared" si="45"/>
        <v>3.9945350185171744E-2</v>
      </c>
    </row>
    <row r="247" spans="1:8" x14ac:dyDescent="0.2">
      <c r="A247">
        <v>3.2582900000000001</v>
      </c>
      <c r="B247">
        <f t="shared" si="43"/>
        <v>8.2800000000000651E-3</v>
      </c>
      <c r="C247">
        <f t="shared" si="46"/>
        <v>-6.7999999999999949E-2</v>
      </c>
      <c r="D247">
        <f t="shared" si="41"/>
        <v>-6.5999999999999948E-2</v>
      </c>
      <c r="E247">
        <f t="shared" si="37"/>
        <v>0.48309178743961018</v>
      </c>
      <c r="F247">
        <f t="shared" si="44"/>
        <v>2.7141823613152791E-2</v>
      </c>
      <c r="G247">
        <f t="shared" si="42"/>
        <v>1.2987413999999978E-2</v>
      </c>
      <c r="H247">
        <f t="shared" si="45"/>
        <v>4.012923761315277E-2</v>
      </c>
    </row>
    <row r="248" spans="1:8" x14ac:dyDescent="0.2">
      <c r="A248">
        <v>3.2665700000000002</v>
      </c>
      <c r="B248">
        <f t="shared" si="43"/>
        <v>8.0700000000000216E-3</v>
      </c>
      <c r="C248">
        <f t="shared" si="46"/>
        <v>-6.3999999999999946E-2</v>
      </c>
      <c r="D248">
        <f t="shared" si="41"/>
        <v>-6.1999999999999944E-2</v>
      </c>
      <c r="E248">
        <f t="shared" si="37"/>
        <v>0.49566294919454684</v>
      </c>
      <c r="F248">
        <f t="shared" si="44"/>
        <v>2.857278859545264E-2</v>
      </c>
      <c r="G248">
        <f t="shared" si="42"/>
        <v>1.1460885999999981E-2</v>
      </c>
      <c r="H248">
        <f t="shared" si="45"/>
        <v>4.0033674595452623E-2</v>
      </c>
    </row>
    <row r="249" spans="1:8" x14ac:dyDescent="0.2">
      <c r="A249">
        <v>3.2746400000000002</v>
      </c>
      <c r="B249">
        <f t="shared" si="43"/>
        <v>7.9299999999999926E-3</v>
      </c>
      <c r="C249">
        <f t="shared" si="46"/>
        <v>-5.9999999999999942E-2</v>
      </c>
      <c r="D249">
        <f t="shared" si="41"/>
        <v>-5.799999999999994E-2</v>
      </c>
      <c r="E249">
        <f t="shared" si="37"/>
        <v>0.50441361916771843</v>
      </c>
      <c r="F249">
        <f t="shared" si="44"/>
        <v>2.9590569437178187E-2</v>
      </c>
      <c r="G249">
        <f t="shared" si="42"/>
        <v>1.002976599999998E-2</v>
      </c>
      <c r="H249">
        <f t="shared" si="45"/>
        <v>3.9620335437178168E-2</v>
      </c>
    </row>
    <row r="250" spans="1:8" x14ac:dyDescent="0.2">
      <c r="A250">
        <v>3.2825700000000002</v>
      </c>
      <c r="B250">
        <f t="shared" si="43"/>
        <v>7.7399999999996361E-3</v>
      </c>
      <c r="C250">
        <f t="shared" si="46"/>
        <v>-5.5999999999999939E-2</v>
      </c>
      <c r="D250">
        <f t="shared" si="41"/>
        <v>-5.3999999999999937E-2</v>
      </c>
      <c r="E250">
        <f t="shared" si="37"/>
        <v>0.51679586563309965</v>
      </c>
      <c r="F250">
        <f t="shared" si="44"/>
        <v>3.1061167531334557E-2</v>
      </c>
      <c r="G250">
        <f t="shared" si="42"/>
        <v>8.6940539999999806E-3</v>
      </c>
      <c r="H250">
        <f t="shared" si="45"/>
        <v>3.9755221531334539E-2</v>
      </c>
    </row>
    <row r="251" spans="1:8" x14ac:dyDescent="0.2">
      <c r="A251">
        <v>3.2903099999999998</v>
      </c>
      <c r="B251">
        <f t="shared" si="43"/>
        <v>7.6100000000001167E-3</v>
      </c>
      <c r="C251">
        <f t="shared" si="46"/>
        <v>-5.1999999999999935E-2</v>
      </c>
      <c r="D251">
        <f t="shared" si="41"/>
        <v>-4.9999999999999933E-2</v>
      </c>
      <c r="E251">
        <f t="shared" si="37"/>
        <v>0.52562417871221312</v>
      </c>
      <c r="F251">
        <f t="shared" si="44"/>
        <v>3.2131454393813139E-2</v>
      </c>
      <c r="G251">
        <f t="shared" si="42"/>
        <v>7.4537499999999812E-3</v>
      </c>
      <c r="H251">
        <f t="shared" si="45"/>
        <v>3.958520439381312E-2</v>
      </c>
    </row>
    <row r="252" spans="1:8" x14ac:dyDescent="0.2">
      <c r="A252">
        <v>3.29792</v>
      </c>
      <c r="B252">
        <f t="shared" si="43"/>
        <v>7.3900000000000077E-3</v>
      </c>
      <c r="C252">
        <f t="shared" si="46"/>
        <v>-4.7999999999999932E-2</v>
      </c>
      <c r="D252">
        <f t="shared" si="41"/>
        <v>-4.599999999999993E-2</v>
      </c>
      <c r="E252">
        <f t="shared" si="37"/>
        <v>0.5412719891745601</v>
      </c>
      <c r="F252">
        <f t="shared" si="44"/>
        <v>3.4073035096617771E-2</v>
      </c>
      <c r="G252">
        <f t="shared" si="42"/>
        <v>6.3088539999999818E-3</v>
      </c>
      <c r="H252">
        <f t="shared" si="45"/>
        <v>4.0381889096617753E-2</v>
      </c>
    </row>
    <row r="253" spans="1:8" x14ac:dyDescent="0.2">
      <c r="A253">
        <v>3.30531</v>
      </c>
      <c r="B253">
        <f t="shared" si="43"/>
        <v>7.4100000000001387E-3</v>
      </c>
      <c r="C253">
        <f t="shared" si="46"/>
        <v>-4.3999999999999928E-2</v>
      </c>
      <c r="D253">
        <f t="shared" si="41"/>
        <v>-4.1999999999999926E-2</v>
      </c>
      <c r="E253">
        <f t="shared" si="37"/>
        <v>0.53981106612684593</v>
      </c>
      <c r="F253">
        <f t="shared" si="44"/>
        <v>3.3889353301242132E-2</v>
      </c>
      <c r="G253">
        <f t="shared" si="42"/>
        <v>5.2593659999999815E-3</v>
      </c>
      <c r="H253">
        <f t="shared" si="45"/>
        <v>3.9148719301242113E-2</v>
      </c>
    </row>
    <row r="254" spans="1:8" x14ac:dyDescent="0.2">
      <c r="A254">
        <v>3.3127200000000001</v>
      </c>
      <c r="B254">
        <f t="shared" si="43"/>
        <v>7.2099999999997166E-3</v>
      </c>
      <c r="C254">
        <f t="shared" si="46"/>
        <v>-3.9999999999999925E-2</v>
      </c>
      <c r="D254">
        <f t="shared" si="41"/>
        <v>-3.7999999999999923E-2</v>
      </c>
      <c r="E254">
        <f t="shared" si="37"/>
        <v>0.55478502080446057</v>
      </c>
      <c r="F254">
        <f t="shared" si="44"/>
        <v>3.5795560565637367E-2</v>
      </c>
      <c r="G254">
        <f>0.5*(5.963)*(D254)^2</f>
        <v>4.3052859999999828E-3</v>
      </c>
      <c r="H254">
        <f t="shared" si="45"/>
        <v>4.0100846565637352E-2</v>
      </c>
    </row>
    <row r="255" spans="1:8" x14ac:dyDescent="0.2">
      <c r="A255">
        <v>3.3199299999999998</v>
      </c>
      <c r="B255">
        <f t="shared" si="43"/>
        <v>7.1300000000000807E-3</v>
      </c>
      <c r="C255">
        <f t="shared" si="46"/>
        <v>-3.5999999999999921E-2</v>
      </c>
      <c r="D255">
        <f t="shared" si="41"/>
        <v>-3.3999999999999919E-2</v>
      </c>
      <c r="E255">
        <f t="shared" si="37"/>
        <v>0.56100981767180336</v>
      </c>
      <c r="F255">
        <f t="shared" si="44"/>
        <v>3.6603333405458648E-2</v>
      </c>
      <c r="G255">
        <f t="shared" ref="G255:G288" si="47">0.5*(5.963)*(D255)^2</f>
        <v>3.4466139999999837E-3</v>
      </c>
      <c r="H255">
        <f t="shared" si="45"/>
        <v>4.0049947405458634E-2</v>
      </c>
    </row>
    <row r="256" spans="1:8" x14ac:dyDescent="0.2">
      <c r="A256">
        <v>3.3270599999999999</v>
      </c>
      <c r="B256">
        <f t="shared" si="43"/>
        <v>7.0800000000001972E-3</v>
      </c>
      <c r="C256">
        <f t="shared" si="46"/>
        <v>-3.1999999999999917E-2</v>
      </c>
      <c r="D256">
        <f t="shared" si="41"/>
        <v>-2.9999999999999916E-2</v>
      </c>
      <c r="E256">
        <f t="shared" si="37"/>
        <v>0.56497175141241363</v>
      </c>
      <c r="F256">
        <f t="shared" si="44"/>
        <v>3.7122155191673376E-2</v>
      </c>
      <c r="G256">
        <f t="shared" si="47"/>
        <v>2.683349999999985E-3</v>
      </c>
      <c r="H256">
        <f t="shared" si="45"/>
        <v>3.9805505191673363E-2</v>
      </c>
    </row>
    <row r="257" spans="1:8" x14ac:dyDescent="0.2">
      <c r="A257">
        <v>3.3341400000000001</v>
      </c>
      <c r="B257">
        <f t="shared" si="43"/>
        <v>7.0099999999997387E-3</v>
      </c>
      <c r="C257">
        <f t="shared" si="46"/>
        <v>-2.7999999999999917E-2</v>
      </c>
      <c r="D257">
        <f t="shared" si="41"/>
        <v>-2.5999999999999919E-2</v>
      </c>
      <c r="E257">
        <f t="shared" si="37"/>
        <v>0.57061340941514249</v>
      </c>
      <c r="F257">
        <f t="shared" si="44"/>
        <v>3.7867240807408588E-2</v>
      </c>
      <c r="G257">
        <f t="shared" si="47"/>
        <v>2.0154939999999875E-3</v>
      </c>
      <c r="H257">
        <f t="shared" si="45"/>
        <v>3.9882734807408574E-2</v>
      </c>
    </row>
    <row r="258" spans="1:8" x14ac:dyDescent="0.2">
      <c r="A258">
        <v>3.3411499999999998</v>
      </c>
      <c r="B258">
        <f>A259-A258</f>
        <v>6.9200000000000372E-3</v>
      </c>
      <c r="C258">
        <f t="shared" si="46"/>
        <v>-2.3999999999999917E-2</v>
      </c>
      <c r="D258">
        <f t="shared" si="41"/>
        <v>-2.1999999999999915E-2</v>
      </c>
      <c r="E258">
        <f t="shared" si="37"/>
        <v>0.57803468208092179</v>
      </c>
      <c r="F258">
        <f t="shared" si="44"/>
        <v>3.8858632095960029E-2</v>
      </c>
      <c r="G258">
        <f t="shared" si="47"/>
        <v>1.4430459999999889E-3</v>
      </c>
      <c r="H258">
        <f t="shared" si="45"/>
        <v>4.0301678095960018E-2</v>
      </c>
    </row>
    <row r="259" spans="1:8" x14ac:dyDescent="0.2">
      <c r="A259">
        <v>3.3480699999999999</v>
      </c>
      <c r="B259">
        <f t="shared" ref="B259:B284" si="48">A260-A259</f>
        <v>6.8700000000001538E-3</v>
      </c>
      <c r="C259">
        <f t="shared" si="46"/>
        <v>-1.9999999999999917E-2</v>
      </c>
      <c r="D259">
        <f t="shared" si="41"/>
        <v>-1.7999999999999919E-2</v>
      </c>
      <c r="E259">
        <f t="shared" ref="E259:E301" si="49">(C260-C259)/(A260-A259)</f>
        <v>0.58224163027655174</v>
      </c>
      <c r="F259">
        <f>0.5*(0.2326)*(E259)^2</f>
        <v>3.9426318253951355E-2</v>
      </c>
      <c r="G259">
        <f t="shared" si="47"/>
        <v>9.6600599999999137E-4</v>
      </c>
      <c r="H259">
        <f>F259+G259</f>
        <v>4.0392324253951346E-2</v>
      </c>
    </row>
    <row r="260" spans="1:8" x14ac:dyDescent="0.2">
      <c r="A260">
        <v>3.35494</v>
      </c>
      <c r="B260">
        <f t="shared" si="48"/>
        <v>6.9099999999999717E-3</v>
      </c>
      <c r="C260">
        <f t="shared" si="46"/>
        <v>-1.5999999999999917E-2</v>
      </c>
      <c r="D260">
        <f t="shared" si="41"/>
        <v>-1.3999999999999917E-2</v>
      </c>
      <c r="E260">
        <f t="shared" si="49"/>
        <v>0.57887120115774482</v>
      </c>
      <c r="F260">
        <f t="shared" ref="F260:F290" si="50">0.5*(0.2326)*(E260)^2</f>
        <v>3.8971184193716937E-2</v>
      </c>
      <c r="G260">
        <f t="shared" si="47"/>
        <v>5.8437399999999309E-4</v>
      </c>
      <c r="H260">
        <f t="shared" ref="H260:H288" si="51">F260+G260</f>
        <v>3.9555558193716929E-2</v>
      </c>
    </row>
    <row r="261" spans="1:8" x14ac:dyDescent="0.2">
      <c r="A261">
        <v>3.36185</v>
      </c>
      <c r="B261">
        <f t="shared" si="48"/>
        <v>6.8500000000000227E-3</v>
      </c>
      <c r="C261">
        <f t="shared" si="46"/>
        <v>-1.1999999999999917E-2</v>
      </c>
      <c r="D261">
        <f t="shared" si="41"/>
        <v>-9.9999999999999169E-3</v>
      </c>
      <c r="E261">
        <f t="shared" si="49"/>
        <v>0.58394160583941412</v>
      </c>
      <c r="F261">
        <f t="shared" si="50"/>
        <v>3.9656881027225484E-2</v>
      </c>
      <c r="G261">
        <f t="shared" si="47"/>
        <v>2.9814999999999502E-4</v>
      </c>
      <c r="H261">
        <f t="shared" si="51"/>
        <v>3.9955031027225481E-2</v>
      </c>
    </row>
    <row r="262" spans="1:8" x14ac:dyDescent="0.2">
      <c r="A262">
        <v>3.3687</v>
      </c>
      <c r="B262">
        <f t="shared" si="48"/>
        <v>6.8700000000001538E-3</v>
      </c>
      <c r="C262">
        <f t="shared" si="46"/>
        <v>-7.9999999999999169E-3</v>
      </c>
      <c r="D262">
        <f t="shared" si="41"/>
        <v>-5.9999999999999169E-3</v>
      </c>
      <c r="E262">
        <f t="shared" si="49"/>
        <v>0.58224163027655174</v>
      </c>
      <c r="F262">
        <f t="shared" si="50"/>
        <v>3.9426318253951355E-2</v>
      </c>
      <c r="G262">
        <f t="shared" si="47"/>
        <v>1.0733399999999703E-4</v>
      </c>
      <c r="H262">
        <f t="shared" si="51"/>
        <v>3.9533652253951349E-2</v>
      </c>
    </row>
    <row r="263" spans="1:8" x14ac:dyDescent="0.2">
      <c r="A263">
        <v>3.3755700000000002</v>
      </c>
      <c r="B263">
        <f t="shared" si="48"/>
        <v>6.8799999999997752E-3</v>
      </c>
      <c r="C263">
        <f t="shared" si="46"/>
        <v>-3.9999999999999168E-3</v>
      </c>
      <c r="D263">
        <f t="shared" si="41"/>
        <v>-1.9999999999999168E-3</v>
      </c>
      <c r="E263">
        <f t="shared" si="49"/>
        <v>0.58139534883722832</v>
      </c>
      <c r="F263">
        <f t="shared" si="50"/>
        <v>3.9311790156844106E-2</v>
      </c>
      <c r="G263">
        <f t="shared" si="47"/>
        <v>1.1925999999999008E-5</v>
      </c>
      <c r="H263">
        <f t="shared" si="51"/>
        <v>3.9323716156844109E-2</v>
      </c>
    </row>
    <row r="264" spans="1:8" x14ac:dyDescent="0.2">
      <c r="A264">
        <v>3.38245</v>
      </c>
      <c r="B264">
        <f t="shared" si="48"/>
        <v>6.8399999999999572E-3</v>
      </c>
      <c r="C264">
        <f t="shared" si="46"/>
        <v>8.3266726846886741E-17</v>
      </c>
      <c r="D264">
        <f t="shared" si="41"/>
        <v>2.0000000000000833E-3</v>
      </c>
      <c r="E264">
        <f t="shared" si="49"/>
        <v>0.58479532163743053</v>
      </c>
      <c r="F264">
        <f t="shared" si="50"/>
        <v>3.9772921582709703E-2</v>
      </c>
      <c r="G264">
        <f t="shared" si="47"/>
        <v>1.1926000000000995E-5</v>
      </c>
      <c r="H264">
        <f t="shared" si="51"/>
        <v>3.9784847582709705E-2</v>
      </c>
    </row>
    <row r="265" spans="1:8" x14ac:dyDescent="0.2">
      <c r="A265">
        <v>3.3892899999999999</v>
      </c>
      <c r="B265">
        <f t="shared" si="48"/>
        <v>6.8000000000001393E-3</v>
      </c>
      <c r="C265">
        <f t="shared" si="46"/>
        <v>4.0000000000000833E-3</v>
      </c>
      <c r="D265">
        <f t="shared" si="41"/>
        <v>6.0000000000000834E-3</v>
      </c>
      <c r="E265">
        <f t="shared" si="49"/>
        <v>0.58823529411763498</v>
      </c>
      <c r="F265">
        <f t="shared" si="50"/>
        <v>4.0242214532870316E-2</v>
      </c>
      <c r="G265">
        <f t="shared" si="47"/>
        <v>1.0733400000000299E-4</v>
      </c>
      <c r="H265">
        <f t="shared" si="51"/>
        <v>4.0349548532870316E-2</v>
      </c>
    </row>
    <row r="266" spans="1:8" x14ac:dyDescent="0.2">
      <c r="A266">
        <v>3.3960900000000001</v>
      </c>
      <c r="B266">
        <f t="shared" si="48"/>
        <v>6.9099999999999717E-3</v>
      </c>
      <c r="C266">
        <f t="shared" si="46"/>
        <v>8.0000000000000834E-3</v>
      </c>
      <c r="D266">
        <f t="shared" si="41"/>
        <v>1.0000000000000083E-2</v>
      </c>
      <c r="E266">
        <f t="shared" si="49"/>
        <v>0.57887120115774482</v>
      </c>
      <c r="F266">
        <f t="shared" si="50"/>
        <v>3.8971184193716937E-2</v>
      </c>
      <c r="G266">
        <f t="shared" si="47"/>
        <v>2.98150000000005E-4</v>
      </c>
      <c r="H266">
        <f t="shared" si="51"/>
        <v>3.9269334193716941E-2</v>
      </c>
    </row>
    <row r="267" spans="1:8" x14ac:dyDescent="0.2">
      <c r="A267">
        <v>3.403</v>
      </c>
      <c r="B267">
        <f t="shared" si="48"/>
        <v>6.8600000000000882E-3</v>
      </c>
      <c r="C267">
        <f t="shared" si="46"/>
        <v>1.2000000000000084E-2</v>
      </c>
      <c r="D267">
        <f t="shared" si="41"/>
        <v>1.4000000000000084E-2</v>
      </c>
      <c r="E267">
        <f t="shared" si="49"/>
        <v>0.58309037900873883</v>
      </c>
      <c r="F267">
        <f t="shared" si="50"/>
        <v>3.9541347567764111E-2</v>
      </c>
      <c r="G267">
        <f t="shared" si="47"/>
        <v>5.8437400000000707E-4</v>
      </c>
      <c r="H267">
        <f t="shared" si="51"/>
        <v>4.0125721567764117E-2</v>
      </c>
    </row>
    <row r="268" spans="1:8" x14ac:dyDescent="0.2">
      <c r="A268">
        <v>3.4098600000000001</v>
      </c>
      <c r="B268">
        <f t="shared" si="48"/>
        <v>6.9799999999999862E-3</v>
      </c>
      <c r="C268">
        <f t="shared" si="46"/>
        <v>1.6000000000000084E-2</v>
      </c>
      <c r="D268">
        <f t="shared" si="41"/>
        <v>1.8000000000000085E-2</v>
      </c>
      <c r="E268">
        <f t="shared" si="49"/>
        <v>0.57306590257879775</v>
      </c>
      <c r="F268">
        <f t="shared" si="50"/>
        <v>3.819344668762998E-2</v>
      </c>
      <c r="G268">
        <f t="shared" si="47"/>
        <v>9.6600600000000916E-4</v>
      </c>
      <c r="H268">
        <f t="shared" si="51"/>
        <v>3.9159452687629992E-2</v>
      </c>
    </row>
    <row r="269" spans="1:8" x14ac:dyDescent="0.2">
      <c r="A269">
        <v>3.4168400000000001</v>
      </c>
      <c r="B269">
        <f t="shared" si="48"/>
        <v>6.9499999999997897E-3</v>
      </c>
      <c r="C269">
        <f t="shared" si="46"/>
        <v>2.0000000000000084E-2</v>
      </c>
      <c r="D269">
        <f t="shared" si="41"/>
        <v>2.2000000000000082E-2</v>
      </c>
      <c r="E269">
        <f t="shared" si="49"/>
        <v>0.57553956834534115</v>
      </c>
      <c r="F269">
        <f t="shared" si="50"/>
        <v>3.8523885927231771E-2</v>
      </c>
      <c r="G269">
        <f t="shared" si="47"/>
        <v>1.4430460000000108E-3</v>
      </c>
      <c r="H269">
        <f t="shared" si="51"/>
        <v>3.9966931927231782E-2</v>
      </c>
    </row>
    <row r="270" spans="1:8" x14ac:dyDescent="0.2">
      <c r="A270">
        <v>3.4237899999999999</v>
      </c>
      <c r="B270">
        <f t="shared" si="48"/>
        <v>7.0800000000001972E-3</v>
      </c>
      <c r="C270">
        <f t="shared" si="46"/>
        <v>2.4000000000000084E-2</v>
      </c>
      <c r="D270">
        <f t="shared" si="41"/>
        <v>2.6000000000000086E-2</v>
      </c>
      <c r="E270">
        <f t="shared" si="49"/>
        <v>0.56497175141241363</v>
      </c>
      <c r="F270">
        <f t="shared" si="50"/>
        <v>3.7122155191673376E-2</v>
      </c>
      <c r="G270">
        <f t="shared" si="47"/>
        <v>2.0154940000000131E-3</v>
      </c>
      <c r="H270">
        <f t="shared" si="51"/>
        <v>3.9137649191673389E-2</v>
      </c>
    </row>
    <row r="271" spans="1:8" x14ac:dyDescent="0.2">
      <c r="A271">
        <v>3.4308700000000001</v>
      </c>
      <c r="B271">
        <f t="shared" si="48"/>
        <v>7.0899999999998187E-3</v>
      </c>
      <c r="C271">
        <f t="shared" si="46"/>
        <v>2.8000000000000084E-2</v>
      </c>
      <c r="D271">
        <f t="shared" si="41"/>
        <v>3.0000000000000082E-2</v>
      </c>
      <c r="E271">
        <f t="shared" si="49"/>
        <v>0.56417489421722178</v>
      </c>
      <c r="F271">
        <f t="shared" si="50"/>
        <v>3.7017512100121053E-2</v>
      </c>
      <c r="G271">
        <f t="shared" si="47"/>
        <v>2.6833500000000149E-3</v>
      </c>
      <c r="H271">
        <f t="shared" si="51"/>
        <v>3.9700862100121068E-2</v>
      </c>
    </row>
    <row r="272" spans="1:8" x14ac:dyDescent="0.2">
      <c r="A272">
        <v>3.4379599999999999</v>
      </c>
      <c r="B272">
        <f t="shared" si="48"/>
        <v>7.2000000000000952E-3</v>
      </c>
      <c r="C272">
        <f t="shared" si="46"/>
        <v>3.2000000000000084E-2</v>
      </c>
      <c r="D272">
        <f t="shared" si="41"/>
        <v>3.4000000000000086E-2</v>
      </c>
      <c r="E272">
        <f t="shared" si="49"/>
        <v>0.5555555555555487</v>
      </c>
      <c r="F272">
        <f t="shared" si="50"/>
        <v>3.5895061728394177E-2</v>
      </c>
      <c r="G272">
        <f t="shared" si="47"/>
        <v>3.4466140000000171E-3</v>
      </c>
      <c r="H272">
        <f t="shared" si="51"/>
        <v>3.9341675728394192E-2</v>
      </c>
    </row>
    <row r="273" spans="1:8" x14ac:dyDescent="0.2">
      <c r="A273">
        <v>3.44516</v>
      </c>
      <c r="B273">
        <f t="shared" si="48"/>
        <v>7.2600000000000442E-3</v>
      </c>
      <c r="C273">
        <f t="shared" si="46"/>
        <v>3.6000000000000087E-2</v>
      </c>
      <c r="D273">
        <f t="shared" si="41"/>
        <v>3.8000000000000089E-2</v>
      </c>
      <c r="E273">
        <f t="shared" si="49"/>
        <v>0.55096418732782082</v>
      </c>
      <c r="F273">
        <f t="shared" si="50"/>
        <v>3.5304206603980842E-2</v>
      </c>
      <c r="G273">
        <f t="shared" si="47"/>
        <v>4.3052860000000201E-3</v>
      </c>
      <c r="H273">
        <f t="shared" si="51"/>
        <v>3.9609492603980861E-2</v>
      </c>
    </row>
    <row r="274" spans="1:8" x14ac:dyDescent="0.2">
      <c r="A274">
        <v>3.45242</v>
      </c>
      <c r="B274">
        <f t="shared" si="48"/>
        <v>7.3799999999999422E-3</v>
      </c>
      <c r="C274">
        <f>C273+0.004</f>
        <v>4.0000000000000091E-2</v>
      </c>
      <c r="D274">
        <f t="shared" si="41"/>
        <v>4.2000000000000093E-2</v>
      </c>
      <c r="E274">
        <f t="shared" si="49"/>
        <v>0.54200542005420527</v>
      </c>
      <c r="F274">
        <f t="shared" si="50"/>
        <v>3.4165436505314159E-2</v>
      </c>
      <c r="G274">
        <f t="shared" si="47"/>
        <v>5.2593660000000231E-3</v>
      </c>
      <c r="H274">
        <f t="shared" si="51"/>
        <v>3.9424802505314181E-2</v>
      </c>
    </row>
    <row r="275" spans="1:8" x14ac:dyDescent="0.2">
      <c r="A275">
        <v>3.4598</v>
      </c>
      <c r="B275">
        <f t="shared" si="48"/>
        <v>7.5699999999998546E-3</v>
      </c>
      <c r="C275">
        <f t="shared" si="46"/>
        <v>4.4000000000000095E-2</v>
      </c>
      <c r="D275">
        <f t="shared" si="41"/>
        <v>4.6000000000000096E-2</v>
      </c>
      <c r="E275">
        <f t="shared" si="49"/>
        <v>0.52840158520476621</v>
      </c>
      <c r="F275">
        <f t="shared" si="50"/>
        <v>3.247191775921561E-2</v>
      </c>
      <c r="G275">
        <f t="shared" si="47"/>
        <v>6.3088540000000269E-3</v>
      </c>
      <c r="H275">
        <f t="shared" si="51"/>
        <v>3.878077175921564E-2</v>
      </c>
    </row>
    <row r="276" spans="1:8" x14ac:dyDescent="0.2">
      <c r="A276">
        <v>3.4673699999999998</v>
      </c>
      <c r="B276">
        <f t="shared" si="48"/>
        <v>8.2699999999999996E-3</v>
      </c>
      <c r="C276">
        <f t="shared" si="46"/>
        <v>4.8000000000000098E-2</v>
      </c>
      <c r="D276">
        <f t="shared" si="41"/>
        <v>5.00000000000001E-2</v>
      </c>
      <c r="E276">
        <f t="shared" si="49"/>
        <v>0.48367593712212864</v>
      </c>
      <c r="F276">
        <f t="shared" si="50"/>
        <v>2.7207502533157735E-2</v>
      </c>
      <c r="G276">
        <f t="shared" si="47"/>
        <v>7.4537500000000298E-3</v>
      </c>
      <c r="H276">
        <f t="shared" si="51"/>
        <v>3.4661252533157764E-2</v>
      </c>
    </row>
    <row r="277" spans="1:8" x14ac:dyDescent="0.2">
      <c r="A277">
        <v>3.4756399999999998</v>
      </c>
      <c r="B277">
        <f t="shared" si="48"/>
        <v>7.9600000000001891E-3</v>
      </c>
      <c r="C277">
        <f t="shared" si="46"/>
        <v>5.2000000000000102E-2</v>
      </c>
      <c r="D277">
        <f t="shared" si="41"/>
        <v>5.4000000000000103E-2</v>
      </c>
      <c r="E277">
        <f t="shared" si="49"/>
        <v>0.50251256281405887</v>
      </c>
      <c r="F277">
        <f t="shared" si="50"/>
        <v>2.9367945253906385E-2</v>
      </c>
      <c r="G277">
        <f t="shared" si="47"/>
        <v>8.6940540000000326E-3</v>
      </c>
      <c r="H277">
        <f t="shared" si="51"/>
        <v>3.8061999253906416E-2</v>
      </c>
    </row>
    <row r="278" spans="1:8" x14ac:dyDescent="0.2">
      <c r="A278">
        <v>3.4836</v>
      </c>
      <c r="B278">
        <f t="shared" si="48"/>
        <v>8.1600000000001671E-3</v>
      </c>
      <c r="C278">
        <f t="shared" si="46"/>
        <v>5.6000000000000105E-2</v>
      </c>
      <c r="D278">
        <f t="shared" si="41"/>
        <v>5.8000000000000107E-2</v>
      </c>
      <c r="E278">
        <f t="shared" si="49"/>
        <v>0.49019607843136292</v>
      </c>
      <c r="F278">
        <f t="shared" si="50"/>
        <v>2.7945982314493328E-2</v>
      </c>
      <c r="G278">
        <f t="shared" si="47"/>
        <v>1.0029766000000037E-2</v>
      </c>
      <c r="H278">
        <f t="shared" si="51"/>
        <v>3.7975748314493366E-2</v>
      </c>
    </row>
    <row r="279" spans="1:8" x14ac:dyDescent="0.2">
      <c r="A279">
        <v>3.4917600000000002</v>
      </c>
      <c r="B279">
        <f t="shared" si="48"/>
        <v>8.279999999999621E-3</v>
      </c>
      <c r="C279">
        <f t="shared" si="46"/>
        <v>6.0000000000000109E-2</v>
      </c>
      <c r="D279">
        <f t="shared" ref="D279:D301" si="52">0.5*(C280+C279)</f>
        <v>6.2000000000000111E-2</v>
      </c>
      <c r="E279">
        <f t="shared" si="49"/>
        <v>0.48309178743963604</v>
      </c>
      <c r="F279">
        <f t="shared" si="50"/>
        <v>2.7141823613155695E-2</v>
      </c>
      <c r="G279">
        <f t="shared" si="47"/>
        <v>1.1460886000000042E-2</v>
      </c>
      <c r="H279">
        <f t="shared" si="51"/>
        <v>3.8602709613155733E-2</v>
      </c>
    </row>
    <row r="280" spans="1:8" x14ac:dyDescent="0.2">
      <c r="A280">
        <v>3.5000399999999998</v>
      </c>
      <c r="B280">
        <f t="shared" si="48"/>
        <v>8.4500000000002906E-3</v>
      </c>
      <c r="C280">
        <f t="shared" si="46"/>
        <v>6.4000000000000112E-2</v>
      </c>
      <c r="D280">
        <f t="shared" si="52"/>
        <v>6.6000000000000114E-2</v>
      </c>
      <c r="E280">
        <f t="shared" si="49"/>
        <v>0.47337278106507291</v>
      </c>
      <c r="F280">
        <f t="shared" si="50"/>
        <v>2.6060712159936633E-2</v>
      </c>
      <c r="G280">
        <f t="shared" si="47"/>
        <v>1.2987414000000046E-2</v>
      </c>
      <c r="H280">
        <f t="shared" si="51"/>
        <v>3.9048126159936677E-2</v>
      </c>
    </row>
    <row r="281" spans="1:8" x14ac:dyDescent="0.2">
      <c r="A281">
        <v>3.5084900000000001</v>
      </c>
      <c r="B281">
        <f t="shared" si="48"/>
        <v>8.719999999999839E-3</v>
      </c>
      <c r="C281">
        <f t="shared" si="46"/>
        <v>6.8000000000000116E-2</v>
      </c>
      <c r="D281">
        <f t="shared" si="52"/>
        <v>7.0000000000000118E-2</v>
      </c>
      <c r="E281">
        <f t="shared" si="49"/>
        <v>0.45871559633028408</v>
      </c>
      <c r="F281">
        <f t="shared" si="50"/>
        <v>2.4471845804226178E-2</v>
      </c>
      <c r="G281">
        <f t="shared" si="47"/>
        <v>1.4609350000000049E-2</v>
      </c>
      <c r="H281">
        <f t="shared" si="51"/>
        <v>3.9081195804226226E-2</v>
      </c>
    </row>
    <row r="282" spans="1:8" x14ac:dyDescent="0.2">
      <c r="A282">
        <v>3.5172099999999999</v>
      </c>
      <c r="B282">
        <f t="shared" si="48"/>
        <v>9.059999999999846E-3</v>
      </c>
      <c r="C282">
        <f t="shared" si="46"/>
        <v>7.2000000000000119E-2</v>
      </c>
      <c r="D282">
        <f t="shared" si="52"/>
        <v>7.4000000000000121E-2</v>
      </c>
      <c r="E282">
        <f t="shared" si="49"/>
        <v>0.4415011037527673</v>
      </c>
      <c r="F282">
        <f t="shared" si="50"/>
        <v>2.2669571022714243E-2</v>
      </c>
      <c r="G282">
        <f t="shared" si="47"/>
        <v>1.6326694000000055E-2</v>
      </c>
      <c r="H282">
        <f t="shared" si="51"/>
        <v>3.8996265022714298E-2</v>
      </c>
    </row>
    <row r="283" spans="1:8" x14ac:dyDescent="0.2">
      <c r="A283">
        <v>3.5262699999999998</v>
      </c>
      <c r="B283">
        <f t="shared" si="48"/>
        <v>9.5500000000003915E-3</v>
      </c>
      <c r="C283">
        <f t="shared" si="46"/>
        <v>7.6000000000000123E-2</v>
      </c>
      <c r="D283">
        <f t="shared" si="52"/>
        <v>7.8000000000000125E-2</v>
      </c>
      <c r="E283">
        <f t="shared" si="49"/>
        <v>0.41884816753925019</v>
      </c>
      <c r="F283">
        <f t="shared" si="50"/>
        <v>2.0402949480549881E-2</v>
      </c>
      <c r="G283">
        <f t="shared" si="47"/>
        <v>1.8139446000000056E-2</v>
      </c>
      <c r="H283">
        <f t="shared" si="51"/>
        <v>3.854239548054994E-2</v>
      </c>
    </row>
    <row r="284" spans="1:8" x14ac:dyDescent="0.2">
      <c r="A284">
        <v>3.5358200000000002</v>
      </c>
      <c r="B284">
        <f t="shared" si="48"/>
        <v>1.0039999999999605E-2</v>
      </c>
      <c r="C284">
        <f t="shared" si="46"/>
        <v>8.0000000000000127E-2</v>
      </c>
      <c r="D284">
        <f t="shared" si="52"/>
        <v>8.2000000000000128E-2</v>
      </c>
      <c r="E284">
        <f t="shared" si="49"/>
        <v>0.39840637450200805</v>
      </c>
      <c r="F284">
        <f t="shared" si="50"/>
        <v>1.8460024444057928E-2</v>
      </c>
      <c r="G284">
        <f t="shared" si="47"/>
        <v>2.0047606000000062E-2</v>
      </c>
      <c r="H284">
        <f t="shared" si="51"/>
        <v>3.8507630444057986E-2</v>
      </c>
    </row>
    <row r="285" spans="1:8" x14ac:dyDescent="0.2">
      <c r="A285">
        <v>3.5458599999999998</v>
      </c>
      <c r="B285">
        <f>A286-A285</f>
        <v>1.0760000000000325E-2</v>
      </c>
      <c r="C285">
        <f t="shared" si="46"/>
        <v>8.400000000000013E-2</v>
      </c>
      <c r="D285">
        <f t="shared" si="52"/>
        <v>8.6000000000000132E-2</v>
      </c>
      <c r="E285">
        <f t="shared" si="49"/>
        <v>0.37174721189589988</v>
      </c>
      <c r="F285">
        <f t="shared" si="50"/>
        <v>1.6072193584941222E-2</v>
      </c>
      <c r="G285">
        <f t="shared" si="47"/>
        <v>2.2051174000000066E-2</v>
      </c>
      <c r="H285">
        <f t="shared" si="51"/>
        <v>3.8123367584941288E-2</v>
      </c>
    </row>
    <row r="286" spans="1:8" x14ac:dyDescent="0.2">
      <c r="A286">
        <v>3.5566200000000001</v>
      </c>
      <c r="B286">
        <f t="shared" ref="B286:B301" si="53">A287-A286</f>
        <v>1.144999999999996E-2</v>
      </c>
      <c r="C286">
        <f t="shared" si="46"/>
        <v>8.8000000000000134E-2</v>
      </c>
      <c r="D286">
        <f t="shared" si="52"/>
        <v>9.0000000000000135E-2</v>
      </c>
      <c r="E286">
        <f t="shared" si="49"/>
        <v>0.3493449781659404</v>
      </c>
      <c r="F286">
        <f t="shared" si="50"/>
        <v>1.4193474571423248E-2</v>
      </c>
      <c r="G286">
        <f t="shared" si="47"/>
        <v>2.4150150000000072E-2</v>
      </c>
      <c r="H286">
        <f t="shared" si="51"/>
        <v>3.8343624571423318E-2</v>
      </c>
    </row>
    <row r="287" spans="1:8" x14ac:dyDescent="0.2">
      <c r="A287">
        <v>3.5680700000000001</v>
      </c>
      <c r="B287">
        <f t="shared" si="53"/>
        <v>1.2420000000000098E-2</v>
      </c>
      <c r="C287">
        <f t="shared" si="46"/>
        <v>9.2000000000000137E-2</v>
      </c>
      <c r="D287">
        <f t="shared" si="52"/>
        <v>9.4000000000000139E-2</v>
      </c>
      <c r="E287">
        <f t="shared" si="49"/>
        <v>0.32206119162640678</v>
      </c>
      <c r="F287">
        <f t="shared" si="50"/>
        <v>1.2063032716956796E-2</v>
      </c>
      <c r="G287">
        <f t="shared" si="47"/>
        <v>2.6344534000000079E-2</v>
      </c>
      <c r="H287">
        <f t="shared" si="51"/>
        <v>3.8407566716956873E-2</v>
      </c>
    </row>
    <row r="288" spans="1:8" x14ac:dyDescent="0.2">
      <c r="A288">
        <v>3.5804900000000002</v>
      </c>
      <c r="B288">
        <f t="shared" si="53"/>
        <v>1.3970000000000038E-2</v>
      </c>
      <c r="C288">
        <f t="shared" si="46"/>
        <v>9.6000000000000141E-2</v>
      </c>
      <c r="D288">
        <f t="shared" si="52"/>
        <v>9.8000000000000143E-2</v>
      </c>
      <c r="E288">
        <f t="shared" si="49"/>
        <v>0.28632784538296296</v>
      </c>
      <c r="F288">
        <f t="shared" si="50"/>
        <v>9.5346967553438886E-3</v>
      </c>
      <c r="G288">
        <f t="shared" si="47"/>
        <v>2.8634326000000081E-2</v>
      </c>
      <c r="H288">
        <f t="shared" si="51"/>
        <v>3.8169022755343972E-2</v>
      </c>
    </row>
    <row r="289" spans="1:8" x14ac:dyDescent="0.2">
      <c r="A289">
        <v>3.5944600000000002</v>
      </c>
      <c r="B289">
        <f t="shared" si="53"/>
        <v>1.6279999999999628E-2</v>
      </c>
      <c r="C289">
        <f t="shared" si="46"/>
        <v>0.10000000000000014</v>
      </c>
      <c r="D289">
        <f t="shared" si="52"/>
        <v>0.10200000000000015</v>
      </c>
      <c r="E289">
        <f t="shared" si="49"/>
        <v>0.24570024570025153</v>
      </c>
      <c r="F289">
        <f t="shared" si="50"/>
        <v>7.0208694287321703E-3</v>
      </c>
      <c r="G289">
        <f>0.5*(5.963)*(D289)^2</f>
        <v>3.1019526000000089E-2</v>
      </c>
      <c r="H289">
        <f>F289+G289</f>
        <v>3.8040395428732263E-2</v>
      </c>
    </row>
    <row r="290" spans="1:8" x14ac:dyDescent="0.2">
      <c r="A290">
        <v>3.6107399999999998</v>
      </c>
      <c r="B290">
        <f t="shared" si="53"/>
        <v>2.0620000000000083E-2</v>
      </c>
      <c r="C290">
        <f t="shared" si="46"/>
        <v>0.10400000000000015</v>
      </c>
      <c r="D290">
        <f t="shared" si="52"/>
        <v>0.10600000000000015</v>
      </c>
      <c r="E290">
        <f t="shared" si="49"/>
        <v>0.19398642095053287</v>
      </c>
      <c r="F290">
        <f t="shared" si="50"/>
        <v>4.3764540749848509E-3</v>
      </c>
      <c r="G290">
        <f t="shared" ref="G290:G301" si="54">0.5*(5.963)*(D290)^2</f>
        <v>3.3500134000000098E-2</v>
      </c>
      <c r="H290">
        <f t="shared" ref="H290:H301" si="55">F290+G290</f>
        <v>3.7876588074984952E-2</v>
      </c>
    </row>
    <row r="291" spans="1:8" x14ac:dyDescent="0.2">
      <c r="A291">
        <v>3.6313599999999999</v>
      </c>
      <c r="B291">
        <f t="shared" si="53"/>
        <v>3.3630000000000049E-2</v>
      </c>
      <c r="C291">
        <f t="shared" si="46"/>
        <v>0.10800000000000015</v>
      </c>
      <c r="D291">
        <f t="shared" si="52"/>
        <v>0.11000000000000015</v>
      </c>
      <c r="E291">
        <f t="shared" si="49"/>
        <v>0.11894142134998506</v>
      </c>
      <c r="F291">
        <f>0.5*(0.2326)*(E291)^2</f>
        <v>1.6453032771933695E-3</v>
      </c>
      <c r="G291">
        <f t="shared" si="54"/>
        <v>3.6076150000000105E-2</v>
      </c>
      <c r="H291">
        <f t="shared" si="55"/>
        <v>3.7721453277193472E-2</v>
      </c>
    </row>
    <row r="292" spans="1:8" x14ac:dyDescent="0.2">
      <c r="A292">
        <v>3.66499</v>
      </c>
      <c r="B292">
        <f t="shared" si="53"/>
        <v>6.6470000000000251E-2</v>
      </c>
      <c r="C292" s="5">
        <f t="shared" si="46"/>
        <v>0.11200000000000015</v>
      </c>
      <c r="D292">
        <f t="shared" si="52"/>
        <v>0.11000000000000015</v>
      </c>
      <c r="E292">
        <f t="shared" si="49"/>
        <v>-6.017752369489978E-2</v>
      </c>
      <c r="F292">
        <f t="shared" ref="F292:F301" si="56">0.5*(0.2326)*(E292)^2</f>
        <v>4.2116118584124108E-4</v>
      </c>
      <c r="G292">
        <f t="shared" si="54"/>
        <v>3.6076150000000105E-2</v>
      </c>
      <c r="H292">
        <f t="shared" si="55"/>
        <v>3.6497311185841347E-2</v>
      </c>
    </row>
    <row r="293" spans="1:8" x14ac:dyDescent="0.2">
      <c r="A293">
        <v>3.7314600000000002</v>
      </c>
      <c r="B293">
        <f t="shared" si="53"/>
        <v>2.4519999999999875E-2</v>
      </c>
      <c r="C293">
        <f>C292-0.004</f>
        <v>0.10800000000000015</v>
      </c>
      <c r="D293">
        <f t="shared" si="52"/>
        <v>0.10600000000000015</v>
      </c>
      <c r="E293">
        <f t="shared" si="49"/>
        <v>-0.16313213703099608</v>
      </c>
      <c r="F293">
        <f t="shared" si="56"/>
        <v>3.0949865475864528E-3</v>
      </c>
      <c r="G293">
        <f t="shared" si="54"/>
        <v>3.3500134000000098E-2</v>
      </c>
      <c r="H293">
        <f t="shared" si="55"/>
        <v>3.6595120547586554E-2</v>
      </c>
    </row>
    <row r="294" spans="1:8" x14ac:dyDescent="0.2">
      <c r="A294">
        <v>3.7559800000000001</v>
      </c>
      <c r="B294">
        <f t="shared" si="53"/>
        <v>1.786999999999983E-2</v>
      </c>
      <c r="C294">
        <f t="shared" ref="C294:C301" si="57">C293-0.004</f>
        <v>0.10400000000000015</v>
      </c>
      <c r="D294">
        <f t="shared" si="52"/>
        <v>0.10200000000000015</v>
      </c>
      <c r="E294">
        <f t="shared" si="49"/>
        <v>-0.22383883603805493</v>
      </c>
      <c r="F294">
        <f t="shared" si="56"/>
        <v>5.8270747915447254E-3</v>
      </c>
      <c r="G294">
        <f t="shared" si="54"/>
        <v>3.1019526000000089E-2</v>
      </c>
      <c r="H294">
        <f t="shared" si="55"/>
        <v>3.6846600791544816E-2</v>
      </c>
    </row>
    <row r="295" spans="1:8" x14ac:dyDescent="0.2">
      <c r="A295">
        <v>3.7738499999999999</v>
      </c>
      <c r="B295">
        <f t="shared" si="53"/>
        <v>1.5020000000000255E-2</v>
      </c>
      <c r="C295">
        <f t="shared" si="57"/>
        <v>0.10000000000000014</v>
      </c>
      <c r="D295">
        <f t="shared" si="52"/>
        <v>9.8000000000000143E-2</v>
      </c>
      <c r="E295">
        <f t="shared" si="49"/>
        <v>-0.26631158455392379</v>
      </c>
      <c r="F295">
        <f t="shared" si="56"/>
        <v>8.2482123258644045E-3</v>
      </c>
      <c r="G295">
        <f t="shared" si="54"/>
        <v>2.8634326000000081E-2</v>
      </c>
      <c r="H295">
        <f t="shared" si="55"/>
        <v>3.6882538325864488E-2</v>
      </c>
    </row>
    <row r="296" spans="1:8" x14ac:dyDescent="0.2">
      <c r="A296">
        <v>3.7888700000000002</v>
      </c>
      <c r="B296">
        <f t="shared" si="53"/>
        <v>1.3129999999999864E-2</v>
      </c>
      <c r="C296">
        <f t="shared" si="57"/>
        <v>9.6000000000000141E-2</v>
      </c>
      <c r="D296">
        <f t="shared" si="52"/>
        <v>9.4000000000000139E-2</v>
      </c>
      <c r="E296">
        <f t="shared" si="49"/>
        <v>-0.30464584920030807</v>
      </c>
      <c r="F296">
        <f t="shared" si="56"/>
        <v>1.0793697566487806E-2</v>
      </c>
      <c r="G296">
        <f t="shared" si="54"/>
        <v>2.6344534000000079E-2</v>
      </c>
      <c r="H296">
        <f t="shared" si="55"/>
        <v>3.7138231566487885E-2</v>
      </c>
    </row>
    <row r="297" spans="1:8" x14ac:dyDescent="0.2">
      <c r="A297">
        <v>3.802</v>
      </c>
      <c r="B297">
        <f t="shared" si="53"/>
        <v>1.205999999999996E-2</v>
      </c>
      <c r="C297">
        <f t="shared" si="57"/>
        <v>9.2000000000000137E-2</v>
      </c>
      <c r="D297">
        <f t="shared" si="52"/>
        <v>9.0000000000000135E-2</v>
      </c>
      <c r="E297">
        <f t="shared" si="49"/>
        <v>-0.33167495854063156</v>
      </c>
      <c r="F297">
        <f t="shared" si="56"/>
        <v>1.279396274569672E-2</v>
      </c>
      <c r="G297">
        <f t="shared" si="54"/>
        <v>2.4150150000000072E-2</v>
      </c>
      <c r="H297">
        <f t="shared" si="55"/>
        <v>3.694411274569679E-2</v>
      </c>
    </row>
    <row r="298" spans="1:8" x14ac:dyDescent="0.2">
      <c r="A298">
        <v>3.81406</v>
      </c>
      <c r="B298">
        <f t="shared" si="53"/>
        <v>1.106000000000007E-2</v>
      </c>
      <c r="C298">
        <f t="shared" si="57"/>
        <v>8.8000000000000134E-2</v>
      </c>
      <c r="D298">
        <f t="shared" si="52"/>
        <v>8.6000000000000132E-2</v>
      </c>
      <c r="E298">
        <f t="shared" si="49"/>
        <v>-0.36166365280289137</v>
      </c>
      <c r="F298">
        <f t="shared" si="56"/>
        <v>1.521210951934034E-2</v>
      </c>
      <c r="G298">
        <f t="shared" si="54"/>
        <v>2.2051174000000066E-2</v>
      </c>
      <c r="H298">
        <f t="shared" si="55"/>
        <v>3.7263283519340405E-2</v>
      </c>
    </row>
    <row r="299" spans="1:8" x14ac:dyDescent="0.2">
      <c r="A299">
        <v>3.8251200000000001</v>
      </c>
      <c r="B299">
        <f t="shared" si="53"/>
        <v>1.0320000000000107E-2</v>
      </c>
      <c r="C299">
        <f t="shared" si="57"/>
        <v>8.400000000000013E-2</v>
      </c>
      <c r="D299">
        <f t="shared" si="52"/>
        <v>8.2000000000000128E-2</v>
      </c>
      <c r="E299">
        <f t="shared" si="49"/>
        <v>-0.3875968992248025</v>
      </c>
      <c r="F299">
        <f t="shared" si="56"/>
        <v>1.7471906736373683E-2</v>
      </c>
      <c r="G299">
        <f t="shared" si="54"/>
        <v>2.0047606000000062E-2</v>
      </c>
      <c r="H299">
        <f t="shared" si="55"/>
        <v>3.7519512736373745E-2</v>
      </c>
    </row>
    <row r="300" spans="1:8" x14ac:dyDescent="0.2">
      <c r="A300">
        <v>3.8354400000000002</v>
      </c>
      <c r="B300">
        <f t="shared" si="53"/>
        <v>9.7499999999999254E-3</v>
      </c>
      <c r="C300">
        <f t="shared" si="57"/>
        <v>8.0000000000000127E-2</v>
      </c>
      <c r="D300">
        <f t="shared" si="52"/>
        <v>7.8000000000000125E-2</v>
      </c>
      <c r="E300">
        <f t="shared" si="49"/>
        <v>-0.41025641025641374</v>
      </c>
      <c r="F300">
        <f t="shared" si="56"/>
        <v>1.9574490466798492E-2</v>
      </c>
      <c r="G300">
        <f t="shared" si="54"/>
        <v>1.8139446000000056E-2</v>
      </c>
      <c r="H300">
        <f t="shared" si="55"/>
        <v>3.7713936466798548E-2</v>
      </c>
    </row>
    <row r="301" spans="1:8" x14ac:dyDescent="0.2">
      <c r="A301">
        <v>3.8451900000000001</v>
      </c>
      <c r="B301">
        <f t="shared" si="53"/>
        <v>-3.8451900000000001</v>
      </c>
      <c r="C301">
        <f t="shared" si="57"/>
        <v>7.6000000000000123E-2</v>
      </c>
      <c r="D301">
        <f t="shared" si="52"/>
        <v>3.8000000000000062E-2</v>
      </c>
      <c r="E301">
        <f t="shared" si="49"/>
        <v>1.9764953097246202E-2</v>
      </c>
      <c r="F301">
        <f t="shared" si="56"/>
        <v>4.5432987039896608E-5</v>
      </c>
      <c r="G301">
        <f t="shared" si="54"/>
        <v>4.3052860000000141E-3</v>
      </c>
      <c r="H301">
        <f t="shared" si="55"/>
        <v>4.3507189870399107E-3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ForceVsPos</vt:lpstr>
      <vt:lpstr>data</vt:lpstr>
      <vt:lpstr>Sheet5</vt:lpstr>
      <vt:lpstr>regdata</vt:lpstr>
      <vt:lpstr>Sheet7</vt:lpstr>
      <vt:lpstr>ecdata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2018-08-20T18:29:57Z</dcterms:created>
  <dcterms:modified xsi:type="dcterms:W3CDTF">2018-08-21T05:32:24Z</dcterms:modified>
</cp:coreProperties>
</file>