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Metrics\"/>
    </mc:Choice>
  </mc:AlternateContent>
  <bookViews>
    <workbookView xWindow="240" yWindow="60" windowWidth="20055" windowHeight="7950"/>
  </bookViews>
  <sheets>
    <sheet name="Annual Benefit Spend Change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9" i="1" l="1"/>
  <c r="F19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D13" i="1"/>
  <c r="D17" i="1" s="1"/>
  <c r="C13" i="1"/>
  <c r="C17" i="1" s="1"/>
  <c r="C20" i="1" s="1"/>
  <c r="E17" i="1" l="1"/>
  <c r="F17" i="1" s="1"/>
  <c r="D20" i="1"/>
  <c r="E20" i="1" s="1"/>
  <c r="E18" i="1"/>
  <c r="F18" i="1" s="1"/>
  <c r="E13" i="1"/>
  <c r="F13" i="1" s="1"/>
</calcChain>
</file>

<file path=xl/sharedStrings.xml><?xml version="1.0" encoding="utf-8"?>
<sst xmlns="http://schemas.openxmlformats.org/spreadsheetml/2006/main" count="19" uniqueCount="17">
  <si>
    <t>Benefits</t>
  </si>
  <si>
    <t>Retirement Plans</t>
  </si>
  <si>
    <t>Health Insurance</t>
  </si>
  <si>
    <t>Life Insurance</t>
  </si>
  <si>
    <t>Disability Insurance</t>
  </si>
  <si>
    <t>Vacation</t>
  </si>
  <si>
    <t>Benefit Spend</t>
  </si>
  <si>
    <t>Difference</t>
  </si>
  <si>
    <t>% Change</t>
  </si>
  <si>
    <t>Others</t>
  </si>
  <si>
    <t>Annual Benefits Spend Change Report</t>
  </si>
  <si>
    <t>Benefits Spend</t>
  </si>
  <si>
    <t xml:space="preserve"> Benefit Spend Change</t>
  </si>
  <si>
    <t xml:space="preserve"> Benefit Spend Change Against Total Compensation</t>
  </si>
  <si>
    <t>Description</t>
  </si>
  <si>
    <t>Total Compensation Spend</t>
  </si>
  <si>
    <t>Benefit Spend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</si>
</sst>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 &quot;₹&quot;\ * #,##0_ ;_ &quot;₹&quot;\ * \-#,##0_ ;_ &quot;₹&quot;\ * &quot;-&quot;??_ ;_ @_ "/>
  </numFmts>
  <fonts count="8" x14ac:knownFonts="1">
    <font>
      <sz val="11"/>
      <color theme="1"/>
      <name val="Calibri"/>
      <family val="2"/>
      <scheme val="minor"/>
    </font>
    <font>
      <b/>
      <sz val="18"/>
      <color theme="0"/>
      <name val="Times New Roman"/>
      <family val="1"/>
    </font>
    <font>
      <b/>
      <sz val="15"/>
      <color theme="0"/>
      <name val="Times New Roman"/>
      <family val="1"/>
    </font>
    <font>
      <b/>
      <sz val="15"/>
      <name val="Times New Roman"/>
      <family val="1"/>
    </font>
    <font>
      <sz val="15"/>
      <color theme="0"/>
      <name val="Times New Roman"/>
      <family val="1"/>
    </font>
    <font>
      <sz val="11"/>
      <color theme="1"/>
      <name val="Times New Roman"/>
      <family val="1"/>
    </font>
    <font>
      <sz val="23"/>
      <color theme="0"/>
      <name val="Lucida Calligraphy"/>
      <family val="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indent="2"/>
    </xf>
    <xf numFmtId="0" fontId="4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0" fontId="5" fillId="0" borderId="0" xfId="0" applyFont="1"/>
    <xf numFmtId="10" fontId="1" fillId="2" borderId="2" xfId="0" applyNumberFormat="1" applyFont="1" applyFill="1" applyBorder="1" applyAlignment="1">
      <alignment vertical="center"/>
    </xf>
    <xf numFmtId="0" fontId="5" fillId="3" borderId="0" xfId="0" applyFont="1" applyFill="1"/>
    <xf numFmtId="0" fontId="1" fillId="2" borderId="2" xfId="0" applyFont="1" applyFill="1" applyBorder="1" applyAlignment="1">
      <alignment horizontal="center" vertical="center"/>
    </xf>
    <xf numFmtId="10" fontId="2" fillId="2" borderId="2" xfId="0" applyNumberFormat="1" applyFont="1" applyFill="1" applyBorder="1" applyAlignment="1">
      <alignment vertical="center"/>
    </xf>
    <xf numFmtId="164" fontId="3" fillId="0" borderId="10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vertical="center"/>
    </xf>
    <xf numFmtId="10" fontId="5" fillId="3" borderId="0" xfId="0" applyNumberFormat="1" applyFont="1" applyFill="1"/>
    <xf numFmtId="0" fontId="5" fillId="2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0" fillId="0" borderId="0" xfId="0"/>
    <xf numFmtId="44" fontId="3" fillId="0" borderId="6" xfId="1" applyFont="1" applyFill="1" applyBorder="1" applyAlignment="1">
      <alignment vertical="center"/>
    </xf>
    <xf numFmtId="44" fontId="3" fillId="0" borderId="7" xfId="1" applyFont="1" applyFill="1" applyBorder="1" applyAlignment="1">
      <alignment vertical="center"/>
    </xf>
    <xf numFmtId="44" fontId="3" fillId="0" borderId="8" xfId="1" applyFont="1" applyFill="1" applyBorder="1" applyAlignment="1">
      <alignment vertical="center"/>
    </xf>
    <xf numFmtId="44" fontId="3" fillId="0" borderId="9" xfId="1" applyFont="1" applyFill="1" applyBorder="1" applyAlignment="1">
      <alignment vertical="center"/>
    </xf>
    <xf numFmtId="44" fontId="2" fillId="2" borderId="2" xfId="1" applyFont="1" applyFill="1" applyBorder="1" applyAlignment="1">
      <alignment vertical="center"/>
    </xf>
    <xf numFmtId="44" fontId="1" fillId="2" borderId="2" xfId="1" applyFont="1" applyFill="1" applyBorder="1" applyAlignment="1">
      <alignment vertical="center"/>
    </xf>
    <xf numFmtId="44" fontId="3" fillId="0" borderId="10" xfId="1" applyFont="1" applyFill="1" applyBorder="1" applyAlignment="1">
      <alignment vertical="center"/>
    </xf>
    <xf numFmtId="44" fontId="3" fillId="0" borderId="11" xfId="1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4" zoomScale="130" zoomScaleNormal="130" workbookViewId="0">
      <selection activeCell="C10" sqref="C10"/>
    </sheetView>
  </sheetViews>
  <sheetFormatPr defaultRowHeight="15" x14ac:dyDescent="0.25"/>
  <cols>
    <col min="1" max="1" width="2.85546875" style="5" customWidth="1"/>
    <col min="2" max="2" width="38.5703125" style="5" customWidth="1"/>
    <col min="3" max="4" width="24" style="5" bestFit="1" customWidth="1"/>
    <col min="5" max="5" width="21.28515625" style="5" bestFit="1" customWidth="1"/>
    <col min="6" max="6" width="17" style="5" bestFit="1" customWidth="1"/>
    <col min="7" max="7" width="2.85546875" style="5" customWidth="1"/>
    <col min="8" max="16384" width="9.140625" style="5"/>
  </cols>
  <sheetData>
    <row r="1" spans="1:7" ht="15.75" thickBot="1" x14ac:dyDescent="0.3">
      <c r="A1" s="7"/>
      <c r="B1" s="7"/>
      <c r="C1" s="7"/>
      <c r="D1" s="7"/>
      <c r="E1" s="7"/>
      <c r="F1" s="7"/>
      <c r="G1" s="7"/>
    </row>
    <row r="2" spans="1:7" ht="15.75" thickBot="1" x14ac:dyDescent="0.3">
      <c r="A2" s="7"/>
      <c r="B2" s="19"/>
      <c r="C2" s="19"/>
      <c r="D2" s="19"/>
      <c r="E2" s="19"/>
      <c r="F2" s="13"/>
      <c r="G2" s="7"/>
    </row>
    <row r="3" spans="1:7" ht="33.75" thickBot="1" x14ac:dyDescent="0.65">
      <c r="A3" s="7"/>
      <c r="B3" s="18" t="s">
        <v>10</v>
      </c>
      <c r="C3" s="18"/>
      <c r="D3" s="18"/>
      <c r="E3" s="18"/>
      <c r="F3" s="13"/>
      <c r="G3" s="7"/>
    </row>
    <row r="4" spans="1:7" ht="15.75" thickBot="1" x14ac:dyDescent="0.3">
      <c r="A4" s="7"/>
      <c r="B4" s="14"/>
      <c r="C4" s="14"/>
      <c r="D4" s="14"/>
      <c r="E4" s="14"/>
      <c r="F4" s="14"/>
      <c r="G4" s="7"/>
    </row>
    <row r="5" spans="1:7" ht="23.25" thickBot="1" x14ac:dyDescent="0.3">
      <c r="A5" s="7"/>
      <c r="B5" s="15" t="s">
        <v>12</v>
      </c>
      <c r="C5" s="16"/>
      <c r="D5" s="16"/>
      <c r="E5" s="16"/>
      <c r="F5" s="17"/>
      <c r="G5" s="7"/>
    </row>
    <row r="6" spans="1:7" ht="23.25" thickBot="1" x14ac:dyDescent="0.3">
      <c r="A6" s="7"/>
      <c r="B6" s="8" t="s">
        <v>0</v>
      </c>
      <c r="C6" s="8">
        <v>2017</v>
      </c>
      <c r="D6" s="8">
        <v>2018</v>
      </c>
      <c r="E6" s="8" t="s">
        <v>7</v>
      </c>
      <c r="F6" s="8" t="s">
        <v>8</v>
      </c>
      <c r="G6" s="7"/>
    </row>
    <row r="7" spans="1:7" ht="20.25" thickBot="1" x14ac:dyDescent="0.3">
      <c r="A7" s="7"/>
      <c r="B7" s="2" t="s">
        <v>1</v>
      </c>
      <c r="C7" s="20">
        <v>500000</v>
      </c>
      <c r="D7" s="21">
        <v>654000</v>
      </c>
      <c r="E7" s="24">
        <f>IF(D6="","", D7-C7)</f>
        <v>154000</v>
      </c>
      <c r="F7" s="9">
        <f>IF(E7="","",E7/C7)</f>
        <v>0.308</v>
      </c>
      <c r="G7" s="7"/>
    </row>
    <row r="8" spans="1:7" ht="20.25" thickBot="1" x14ac:dyDescent="0.3">
      <c r="A8" s="7"/>
      <c r="B8" s="2" t="s">
        <v>2</v>
      </c>
      <c r="C8" s="22">
        <v>80000</v>
      </c>
      <c r="D8" s="23">
        <v>110600</v>
      </c>
      <c r="E8" s="24">
        <f t="shared" ref="E8:E12" si="0">IF(D7="","", D8-C8)</f>
        <v>30600</v>
      </c>
      <c r="F8" s="9">
        <f t="shared" ref="F8:F11" si="1">IF(E8="","",E8/C8)</f>
        <v>0.38250000000000001</v>
      </c>
      <c r="G8" s="7"/>
    </row>
    <row r="9" spans="1:7" ht="20.25" thickBot="1" x14ac:dyDescent="0.3">
      <c r="A9" s="7"/>
      <c r="B9" s="2" t="s">
        <v>3</v>
      </c>
      <c r="C9" s="22">
        <v>200000</v>
      </c>
      <c r="D9" s="23">
        <v>250000</v>
      </c>
      <c r="E9" s="24">
        <f t="shared" si="0"/>
        <v>50000</v>
      </c>
      <c r="F9" s="9">
        <f t="shared" si="1"/>
        <v>0.25</v>
      </c>
      <c r="G9" s="7"/>
    </row>
    <row r="10" spans="1:7" ht="20.25" thickBot="1" x14ac:dyDescent="0.3">
      <c r="A10" s="7"/>
      <c r="B10" s="2" t="s">
        <v>4</v>
      </c>
      <c r="C10" s="22">
        <v>150000</v>
      </c>
      <c r="D10" s="23">
        <v>175000</v>
      </c>
      <c r="E10" s="24">
        <f t="shared" si="0"/>
        <v>25000</v>
      </c>
      <c r="F10" s="9">
        <f t="shared" si="1"/>
        <v>0.16666666666666666</v>
      </c>
      <c r="G10" s="7"/>
    </row>
    <row r="11" spans="1:7" ht="20.25" thickBot="1" x14ac:dyDescent="0.3">
      <c r="A11" s="7"/>
      <c r="B11" s="2" t="s">
        <v>5</v>
      </c>
      <c r="C11" s="22">
        <v>124500</v>
      </c>
      <c r="D11" s="23">
        <v>101000</v>
      </c>
      <c r="E11" s="24">
        <f t="shared" si="0"/>
        <v>-23500</v>
      </c>
      <c r="F11" s="9">
        <f t="shared" si="1"/>
        <v>-0.18875502008032127</v>
      </c>
      <c r="G11" s="7"/>
    </row>
    <row r="12" spans="1:7" ht="20.25" thickBot="1" x14ac:dyDescent="0.3">
      <c r="A12" s="7"/>
      <c r="B12" s="2" t="s">
        <v>9</v>
      </c>
      <c r="C12" s="10"/>
      <c r="D12" s="11"/>
      <c r="E12" s="24">
        <f t="shared" si="0"/>
        <v>0</v>
      </c>
      <c r="F12" s="9" t="str">
        <f>IF(E12=0,"",E12/C12)</f>
        <v/>
      </c>
      <c r="G12" s="7"/>
    </row>
    <row r="13" spans="1:7" ht="23.25" thickBot="1" x14ac:dyDescent="0.3">
      <c r="A13" s="7"/>
      <c r="B13" s="4" t="s">
        <v>11</v>
      </c>
      <c r="C13" s="25">
        <f>SUM(C7:C12)</f>
        <v>1054500</v>
      </c>
      <c r="D13" s="25">
        <f>SUM(D7:D12)</f>
        <v>1290600</v>
      </c>
      <c r="E13" s="25">
        <f>SUM(E7:E12)</f>
        <v>236100</v>
      </c>
      <c r="F13" s="6">
        <f>IF(E13=0,"",E13/C13)</f>
        <v>0.22389758179231864</v>
      </c>
      <c r="G13" s="7"/>
    </row>
    <row r="14" spans="1:7" ht="15.75" thickBot="1" x14ac:dyDescent="0.3">
      <c r="A14" s="7"/>
      <c r="B14" s="7"/>
      <c r="C14" s="7"/>
      <c r="D14" s="7"/>
      <c r="E14" s="7"/>
      <c r="F14" s="7"/>
      <c r="G14" s="7"/>
    </row>
    <row r="15" spans="1:7" ht="23.25" thickBot="1" x14ac:dyDescent="0.3">
      <c r="A15" s="7"/>
      <c r="B15" s="15" t="s">
        <v>13</v>
      </c>
      <c r="C15" s="16"/>
      <c r="D15" s="16"/>
      <c r="E15" s="16"/>
      <c r="F15" s="17"/>
      <c r="G15" s="7"/>
    </row>
    <row r="16" spans="1:7" ht="23.25" thickBot="1" x14ac:dyDescent="0.3">
      <c r="A16" s="7"/>
      <c r="B16" s="1" t="s">
        <v>14</v>
      </c>
      <c r="C16" s="8">
        <v>2017</v>
      </c>
      <c r="D16" s="8">
        <v>2018</v>
      </c>
      <c r="E16" s="8" t="s">
        <v>7</v>
      </c>
      <c r="F16" s="8" t="s">
        <v>8</v>
      </c>
      <c r="G16" s="7"/>
    </row>
    <row r="17" spans="1:7" ht="20.25" customHeight="1" thickBot="1" x14ac:dyDescent="0.3">
      <c r="A17" s="7"/>
      <c r="B17" s="2" t="s">
        <v>6</v>
      </c>
      <c r="C17" s="20">
        <f>C13</f>
        <v>1054500</v>
      </c>
      <c r="D17" s="21">
        <f>D13</f>
        <v>1290600</v>
      </c>
      <c r="E17" s="24">
        <f t="shared" ref="E17:E19" si="2">IF(D16="","", D17-C17)</f>
        <v>236100</v>
      </c>
      <c r="F17" s="9">
        <f t="shared" ref="F17:F18" si="3">IF(E17="","",E17/C17)</f>
        <v>0.22389758179231864</v>
      </c>
      <c r="G17" s="7"/>
    </row>
    <row r="18" spans="1:7" ht="20.25" customHeight="1" thickBot="1" x14ac:dyDescent="0.3">
      <c r="A18" s="7"/>
      <c r="B18" s="2" t="s">
        <v>15</v>
      </c>
      <c r="C18" s="22">
        <v>5525400</v>
      </c>
      <c r="D18" s="23">
        <v>6525600</v>
      </c>
      <c r="E18" s="24">
        <f t="shared" si="2"/>
        <v>1000200</v>
      </c>
      <c r="F18" s="9">
        <f t="shared" si="3"/>
        <v>0.18101856879139971</v>
      </c>
      <c r="G18" s="7"/>
    </row>
    <row r="19" spans="1:7" ht="20.25" customHeight="1" thickBot="1" x14ac:dyDescent="0.3">
      <c r="A19" s="7"/>
      <c r="B19" s="3"/>
      <c r="C19" s="26"/>
      <c r="D19" s="27"/>
      <c r="E19" s="24">
        <f t="shared" si="2"/>
        <v>0</v>
      </c>
      <c r="F19" s="9" t="str">
        <f>IF(E19=0,"",E19/C19)</f>
        <v/>
      </c>
      <c r="G19" s="7"/>
    </row>
    <row r="20" spans="1:7" ht="23.25" thickBot="1" x14ac:dyDescent="0.3">
      <c r="A20" s="7"/>
      <c r="B20" s="4" t="s">
        <v>16</v>
      </c>
      <c r="C20" s="6">
        <f>C17/C18</f>
        <v>0.19084591160820935</v>
      </c>
      <c r="D20" s="6">
        <f>D17/D18</f>
        <v>0.1977749172489886</v>
      </c>
      <c r="E20" s="6">
        <f>D20-C20</f>
        <v>6.9290056407792511E-3</v>
      </c>
      <c r="F20" s="6"/>
      <c r="G20" s="7"/>
    </row>
    <row r="21" spans="1:7" x14ac:dyDescent="0.25">
      <c r="A21" s="7"/>
      <c r="B21" s="7"/>
      <c r="C21" s="12"/>
      <c r="D21" s="7"/>
      <c r="E21" s="7"/>
      <c r="F21" s="7"/>
      <c r="G21" s="7"/>
    </row>
  </sheetData>
  <mergeCells count="6">
    <mergeCell ref="F2:F3"/>
    <mergeCell ref="B4:F4"/>
    <mergeCell ref="B5:F5"/>
    <mergeCell ref="B15:F15"/>
    <mergeCell ref="B3:E3"/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 Benefit Spend Change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Annual Benefit Spend Change Report;www.ExcelDataPro.com</cp:keywords>
  <cp:lastModifiedBy>Sabbir Rahman</cp:lastModifiedBy>
  <dcterms:created xsi:type="dcterms:W3CDTF">2018-10-16T06:27:58Z</dcterms:created>
  <dcterms:modified xsi:type="dcterms:W3CDTF">2020-09-10T01:40:26Z</dcterms:modified>
</cp:coreProperties>
</file>