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ustomer sample\for MSS\HR Mgt\"/>
    </mc:Choice>
  </mc:AlternateContent>
  <bookViews>
    <workbookView xWindow="90" yWindow="105" windowWidth="15255" windowHeight="607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22" i="1" l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12" i="1"/>
  <c r="H13" i="1"/>
  <c r="H14" i="1"/>
  <c r="H15" i="1"/>
  <c r="H16" i="1"/>
  <c r="H17" i="1"/>
  <c r="H18" i="1"/>
  <c r="H19" i="1"/>
  <c r="H20" i="1"/>
  <c r="H21" i="1"/>
  <c r="H11" i="1"/>
  <c r="D11" i="1"/>
  <c r="E11" i="1" s="1"/>
  <c r="F11" i="1" l="1"/>
  <c r="G11" i="1" s="1"/>
  <c r="D12" i="1"/>
  <c r="F12" i="1" s="1"/>
  <c r="I11" i="1" l="1"/>
  <c r="C12" i="1" s="1"/>
  <c r="E12" i="1"/>
  <c r="D13" i="1"/>
  <c r="F13" i="1" s="1"/>
  <c r="D14" i="1" l="1"/>
  <c r="F14" i="1" s="1"/>
  <c r="E13" i="1"/>
  <c r="G12" i="1"/>
  <c r="I12" i="1" l="1"/>
  <c r="G13" i="1"/>
  <c r="D15" i="1"/>
  <c r="F15" i="1" s="1"/>
  <c r="E14" i="1"/>
  <c r="C13" i="1" l="1"/>
  <c r="I13" i="1" s="1"/>
  <c r="G14" i="1"/>
  <c r="D16" i="1"/>
  <c r="F16" i="1" s="1"/>
  <c r="E15" i="1"/>
  <c r="C14" i="1" l="1"/>
  <c r="I14" i="1" s="1"/>
  <c r="D17" i="1"/>
  <c r="F17" i="1" s="1"/>
  <c r="E16" i="1"/>
  <c r="G15" i="1"/>
  <c r="C15" i="1" l="1"/>
  <c r="I15" i="1" s="1"/>
  <c r="G16" i="1"/>
  <c r="D18" i="1"/>
  <c r="F18" i="1" s="1"/>
  <c r="E17" i="1"/>
  <c r="C16" i="1" l="1"/>
  <c r="I16" i="1" s="1"/>
  <c r="G17" i="1"/>
  <c r="D19" i="1"/>
  <c r="F19" i="1" s="1"/>
  <c r="E18" i="1"/>
  <c r="C17" i="1" l="1"/>
  <c r="I17" i="1" s="1"/>
  <c r="G18" i="1"/>
  <c r="D20" i="1"/>
  <c r="F20" i="1" s="1"/>
  <c r="E19" i="1"/>
  <c r="C18" i="1" l="1"/>
  <c r="I18" i="1" s="1"/>
  <c r="D21" i="1"/>
  <c r="F21" i="1" s="1"/>
  <c r="E20" i="1"/>
  <c r="G19" i="1"/>
  <c r="C19" i="1" l="1"/>
  <c r="I19" i="1" s="1"/>
  <c r="G20" i="1"/>
  <c r="D22" i="1"/>
  <c r="F22" i="1" s="1"/>
  <c r="E21" i="1"/>
  <c r="C20" i="1" l="1"/>
  <c r="I20" i="1" s="1"/>
  <c r="G21" i="1"/>
  <c r="D23" i="1"/>
  <c r="F23" i="1" s="1"/>
  <c r="E22" i="1"/>
  <c r="C21" i="1" l="1"/>
  <c r="I21" i="1" s="1"/>
  <c r="G22" i="1"/>
  <c r="D24" i="1"/>
  <c r="F24" i="1" s="1"/>
  <c r="E23" i="1"/>
  <c r="C22" i="1" l="1"/>
  <c r="I22" i="1" s="1"/>
  <c r="G23" i="1"/>
  <c r="D25" i="1"/>
  <c r="F25" i="1" s="1"/>
  <c r="E24" i="1"/>
  <c r="C23" i="1" l="1"/>
  <c r="I23" i="1" s="1"/>
  <c r="G24" i="1"/>
  <c r="D26" i="1"/>
  <c r="F26" i="1" s="1"/>
  <c r="E25" i="1"/>
  <c r="C24" i="1" l="1"/>
  <c r="I24" i="1" s="1"/>
  <c r="G25" i="1"/>
  <c r="D27" i="1"/>
  <c r="F27" i="1" s="1"/>
  <c r="E26" i="1"/>
  <c r="C25" i="1" l="1"/>
  <c r="I25" i="1" s="1"/>
  <c r="G26" i="1"/>
  <c r="D28" i="1"/>
  <c r="F28" i="1" s="1"/>
  <c r="E27" i="1"/>
  <c r="C26" i="1" l="1"/>
  <c r="I26" i="1" s="1"/>
  <c r="G27" i="1"/>
  <c r="D29" i="1"/>
  <c r="F29" i="1" s="1"/>
  <c r="E28" i="1"/>
  <c r="C27" i="1" l="1"/>
  <c r="I27" i="1" s="1"/>
  <c r="G28" i="1"/>
  <c r="D30" i="1"/>
  <c r="F30" i="1" s="1"/>
  <c r="E29" i="1"/>
  <c r="C28" i="1" l="1"/>
  <c r="I28" i="1" s="1"/>
  <c r="G29" i="1"/>
  <c r="D31" i="1"/>
  <c r="F31" i="1" s="1"/>
  <c r="E30" i="1"/>
  <c r="C29" i="1" l="1"/>
  <c r="I29" i="1" s="1"/>
  <c r="G30" i="1"/>
  <c r="D32" i="1"/>
  <c r="F32" i="1" s="1"/>
  <c r="E31" i="1"/>
  <c r="C30" i="1" l="1"/>
  <c r="I30" i="1" s="1"/>
  <c r="G31" i="1"/>
  <c r="D33" i="1"/>
  <c r="F33" i="1" s="1"/>
  <c r="E32" i="1"/>
  <c r="C31" i="1" l="1"/>
  <c r="I31" i="1" s="1"/>
  <c r="G32" i="1"/>
  <c r="D34" i="1"/>
  <c r="F34" i="1" s="1"/>
  <c r="E33" i="1"/>
  <c r="C32" i="1" l="1"/>
  <c r="I32" i="1" s="1"/>
  <c r="G33" i="1"/>
  <c r="D35" i="1"/>
  <c r="F35" i="1" s="1"/>
  <c r="E34" i="1"/>
  <c r="C33" i="1" l="1"/>
  <c r="I33" i="1" s="1"/>
  <c r="G34" i="1"/>
  <c r="D36" i="1"/>
  <c r="F36" i="1" s="1"/>
  <c r="E35" i="1"/>
  <c r="C34" i="1" l="1"/>
  <c r="I34" i="1" s="1"/>
  <c r="G35" i="1"/>
  <c r="D37" i="1"/>
  <c r="F37" i="1" s="1"/>
  <c r="E36" i="1"/>
  <c r="C35" i="1" l="1"/>
  <c r="I35" i="1" s="1"/>
  <c r="G36" i="1"/>
  <c r="D38" i="1"/>
  <c r="F38" i="1" s="1"/>
  <c r="E37" i="1"/>
  <c r="C36" i="1" l="1"/>
  <c r="I36" i="1" s="1"/>
  <c r="G37" i="1"/>
  <c r="D39" i="1"/>
  <c r="F39" i="1" s="1"/>
  <c r="E38" i="1"/>
  <c r="C37" i="1" l="1"/>
  <c r="I37" i="1" s="1"/>
  <c r="G38" i="1"/>
  <c r="D40" i="1"/>
  <c r="F40" i="1" s="1"/>
  <c r="E39" i="1"/>
  <c r="C38" i="1" l="1"/>
  <c r="I38" i="1" s="1"/>
  <c r="G39" i="1"/>
  <c r="D41" i="1"/>
  <c r="F41" i="1" s="1"/>
  <c r="E40" i="1"/>
  <c r="C39" i="1" l="1"/>
  <c r="I39" i="1" s="1"/>
  <c r="G40" i="1"/>
  <c r="D42" i="1"/>
  <c r="F42" i="1" s="1"/>
  <c r="E41" i="1"/>
  <c r="C40" i="1" l="1"/>
  <c r="I40" i="1" s="1"/>
  <c r="C41" i="1" s="1"/>
  <c r="G41" i="1"/>
  <c r="D43" i="1"/>
  <c r="F43" i="1" s="1"/>
  <c r="E42" i="1"/>
  <c r="I41" i="1" l="1"/>
  <c r="C42" i="1" s="1"/>
  <c r="G42" i="1"/>
  <c r="D44" i="1"/>
  <c r="F44" i="1" s="1"/>
  <c r="E43" i="1"/>
  <c r="I42" i="1" l="1"/>
  <c r="C43" i="1" s="1"/>
  <c r="G43" i="1"/>
  <c r="D45" i="1"/>
  <c r="F45" i="1" s="1"/>
  <c r="F46" i="1" s="1"/>
  <c r="E44" i="1"/>
  <c r="I43" i="1" l="1"/>
  <c r="C44" i="1" s="1"/>
  <c r="G44" i="1"/>
  <c r="E45" i="1"/>
  <c r="E46" i="1" s="1"/>
  <c r="I44" i="1" l="1"/>
  <c r="C45" i="1" s="1"/>
  <c r="G45" i="1"/>
  <c r="I45" i="1" l="1"/>
  <c r="I46" i="1" s="1"/>
  <c r="G46" i="1"/>
</calcChain>
</file>

<file path=xl/sharedStrings.xml><?xml version="1.0" encoding="utf-8"?>
<sst xmlns="http://schemas.openxmlformats.org/spreadsheetml/2006/main" count="18" uniqueCount="18">
  <si>
    <t>Year</t>
  </si>
  <si>
    <t>Opening Balance</t>
  </si>
  <si>
    <t>Total</t>
  </si>
  <si>
    <t>Basic Pay</t>
  </si>
  <si>
    <t>Company Yearly Contribution</t>
  </si>
  <si>
    <t>Total Contribution</t>
  </si>
  <si>
    <t>Rate of Interest</t>
  </si>
  <si>
    <t>Closing Balance</t>
  </si>
  <si>
    <t>Company Name</t>
  </si>
  <si>
    <t>Employee Yearly Contribution</t>
  </si>
  <si>
    <t>Employee Name:</t>
  </si>
  <si>
    <t>Rate of increase of Basic Pay:</t>
  </si>
  <si>
    <t>Your Contribution:</t>
  </si>
  <si>
    <t>Basic Pay + DA:</t>
  </si>
  <si>
    <t>Company's Contribution:</t>
  </si>
  <si>
    <t>Employee Provident Fund Calculator (EPF)</t>
  </si>
  <si>
    <t>CTC</t>
  </si>
  <si>
    <t>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</si>
</sst>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4" borderId="0" xfId="0" applyFill="1"/>
    <xf numFmtId="10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0" fontId="1" fillId="3" borderId="1" xfId="0" applyFont="1" applyFill="1" applyBorder="1"/>
    <xf numFmtId="0" fontId="5" fillId="5" borderId="5" xfId="0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vertical="center"/>
    </xf>
    <xf numFmtId="0" fontId="5" fillId="5" borderId="6" xfId="0" applyFont="1" applyFill="1" applyBorder="1" applyAlignment="1">
      <alignment horizontal="center" vertical="center"/>
    </xf>
    <xf numFmtId="2" fontId="5" fillId="5" borderId="6" xfId="0" applyNumberFormat="1" applyFont="1" applyFill="1" applyBorder="1" applyAlignment="1">
      <alignment vertical="center"/>
    </xf>
    <xf numFmtId="10" fontId="5" fillId="5" borderId="6" xfId="0" applyNumberFormat="1" applyFont="1" applyFill="1" applyBorder="1" applyAlignment="1">
      <alignment vertical="center"/>
    </xf>
    <xf numFmtId="0" fontId="5" fillId="5" borderId="6" xfId="0" applyFont="1" applyFill="1" applyBorder="1" applyAlignment="1">
      <alignment vertical="center"/>
    </xf>
    <xf numFmtId="0" fontId="5" fillId="5" borderId="7" xfId="0" applyFont="1" applyFill="1" applyBorder="1" applyAlignment="1">
      <alignment horizontal="center" vertical="center"/>
    </xf>
    <xf numFmtId="2" fontId="5" fillId="5" borderId="7" xfId="0" applyNumberFormat="1" applyFont="1" applyFill="1" applyBorder="1" applyAlignment="1">
      <alignment vertical="center"/>
    </xf>
    <xf numFmtId="10" fontId="2" fillId="2" borderId="2" xfId="0" applyNumberFormat="1" applyFont="1" applyFill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/>
    </xf>
    <xf numFmtId="0" fontId="0" fillId="0" borderId="0" xfId="0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right"/>
    </xf>
    <xf numFmtId="0" fontId="6" fillId="3" borderId="3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0" fillId="2" borderId="2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right" vertical="center"/>
    </xf>
    <xf numFmtId="0" fontId="1" fillId="3" borderId="10" xfId="0" applyFont="1" applyFill="1" applyBorder="1" applyAlignment="1">
      <alignment horizontal="right" vertical="center"/>
    </xf>
    <xf numFmtId="0" fontId="3" fillId="3" borderId="11" xfId="0" applyFont="1" applyFill="1" applyBorder="1" applyAlignment="1">
      <alignment horizontal="right" vertical="center"/>
    </xf>
    <xf numFmtId="0" fontId="3" fillId="3" borderId="12" xfId="0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workbookViewId="0">
      <selection activeCell="L56" sqref="L56"/>
    </sheetView>
  </sheetViews>
  <sheetFormatPr defaultRowHeight="15" x14ac:dyDescent="0.25"/>
  <cols>
    <col min="1" max="1" width="2.7109375" customWidth="1"/>
    <col min="2" max="2" width="10.7109375" customWidth="1"/>
    <col min="3" max="3" width="11.7109375" customWidth="1"/>
    <col min="4" max="4" width="11.140625" customWidth="1"/>
    <col min="5" max="6" width="12.140625" customWidth="1"/>
    <col min="7" max="7" width="11.42578125" customWidth="1"/>
    <col min="9" max="9" width="12.85546875" customWidth="1"/>
    <col min="10" max="10" width="2.7109375" customWidth="1"/>
  </cols>
  <sheetData>
    <row r="1" spans="1:10" ht="16.5" thickTop="1" thickBot="1" x14ac:dyDescent="0.3">
      <c r="A1" s="1"/>
      <c r="B1" s="17"/>
      <c r="C1" s="17"/>
      <c r="D1" s="17"/>
      <c r="E1" s="17"/>
      <c r="F1" s="17"/>
      <c r="G1" s="17"/>
      <c r="H1" s="17"/>
      <c r="I1" s="21"/>
      <c r="J1" s="1"/>
    </row>
    <row r="2" spans="1:10" ht="24.75" thickTop="1" thickBot="1" x14ac:dyDescent="0.4">
      <c r="A2" s="1"/>
      <c r="B2" s="18" t="s">
        <v>8</v>
      </c>
      <c r="C2" s="19"/>
      <c r="D2" s="19"/>
      <c r="E2" s="19"/>
      <c r="F2" s="19"/>
      <c r="G2" s="19"/>
      <c r="H2" s="20"/>
      <c r="I2" s="22"/>
      <c r="J2" s="1"/>
    </row>
    <row r="3" spans="1:10" ht="24.75" thickTop="1" thickBot="1" x14ac:dyDescent="0.4">
      <c r="A3" s="1"/>
      <c r="B3" s="18" t="s">
        <v>15</v>
      </c>
      <c r="C3" s="19"/>
      <c r="D3" s="19"/>
      <c r="E3" s="19"/>
      <c r="F3" s="19"/>
      <c r="G3" s="19"/>
      <c r="H3" s="20"/>
      <c r="I3" s="23"/>
      <c r="J3" s="1"/>
    </row>
    <row r="4" spans="1:10" ht="17.25" thickTop="1" thickBot="1" x14ac:dyDescent="0.3">
      <c r="A4" s="1"/>
      <c r="B4" s="24" t="s">
        <v>10</v>
      </c>
      <c r="C4" s="25"/>
      <c r="D4" s="26"/>
      <c r="E4" s="27"/>
      <c r="F4" s="28"/>
      <c r="G4" s="28"/>
      <c r="H4" s="28"/>
      <c r="I4" s="29"/>
      <c r="J4" s="1"/>
    </row>
    <row r="5" spans="1:10" ht="17.25" thickTop="1" thickBot="1" x14ac:dyDescent="0.3">
      <c r="A5" s="1"/>
      <c r="B5" s="24" t="s">
        <v>11</v>
      </c>
      <c r="C5" s="25"/>
      <c r="D5" s="26"/>
      <c r="E5" s="13">
        <v>0.05</v>
      </c>
      <c r="F5" s="37" t="s">
        <v>17</v>
      </c>
      <c r="G5" s="38"/>
      <c r="H5" s="39"/>
      <c r="I5" s="2">
        <v>0.14499999999999999</v>
      </c>
      <c r="J5" s="1"/>
    </row>
    <row r="6" spans="1:10" ht="15" customHeight="1" thickTop="1" thickBot="1" x14ac:dyDescent="0.3">
      <c r="A6" s="1"/>
      <c r="B6" s="24" t="s">
        <v>12</v>
      </c>
      <c r="C6" s="25"/>
      <c r="D6" s="26"/>
      <c r="E6" s="14">
        <v>0.1</v>
      </c>
      <c r="F6" s="40" t="s">
        <v>16</v>
      </c>
      <c r="G6" s="41"/>
      <c r="H6" s="42"/>
      <c r="I6" s="16">
        <v>30000</v>
      </c>
      <c r="J6" s="1"/>
    </row>
    <row r="7" spans="1:10" ht="17.25" thickTop="1" thickBot="1" x14ac:dyDescent="0.3">
      <c r="A7" s="1"/>
      <c r="B7" s="24" t="s">
        <v>14</v>
      </c>
      <c r="C7" s="25"/>
      <c r="D7" s="26"/>
      <c r="E7" s="14">
        <v>0.1</v>
      </c>
      <c r="F7" s="37" t="s">
        <v>13</v>
      </c>
      <c r="G7" s="43"/>
      <c r="H7" s="44"/>
      <c r="I7" s="15">
        <v>12000</v>
      </c>
      <c r="J7" s="1"/>
    </row>
    <row r="8" spans="1:10" ht="16.5" thickTop="1" thickBot="1" x14ac:dyDescent="0.3">
      <c r="A8" s="1"/>
      <c r="B8" s="45"/>
      <c r="C8" s="46"/>
      <c r="D8" s="46"/>
      <c r="E8" s="46"/>
      <c r="F8" s="46"/>
      <c r="G8" s="46"/>
      <c r="H8" s="46"/>
      <c r="I8" s="47"/>
      <c r="J8" s="1"/>
    </row>
    <row r="9" spans="1:10" ht="15.75" thickTop="1" x14ac:dyDescent="0.25">
      <c r="A9" s="1"/>
      <c r="B9" s="48" t="s">
        <v>0</v>
      </c>
      <c r="C9" s="32" t="s">
        <v>1</v>
      </c>
      <c r="D9" s="32" t="s">
        <v>3</v>
      </c>
      <c r="E9" s="30" t="s">
        <v>9</v>
      </c>
      <c r="F9" s="30" t="s">
        <v>4</v>
      </c>
      <c r="G9" s="32" t="s">
        <v>5</v>
      </c>
      <c r="H9" s="32" t="s">
        <v>6</v>
      </c>
      <c r="I9" s="32" t="s">
        <v>7</v>
      </c>
      <c r="J9" s="1"/>
    </row>
    <row r="10" spans="1:10" ht="27" customHeight="1" thickBot="1" x14ac:dyDescent="0.3">
      <c r="A10" s="1"/>
      <c r="B10" s="49"/>
      <c r="C10" s="33"/>
      <c r="D10" s="33"/>
      <c r="E10" s="31"/>
      <c r="F10" s="31"/>
      <c r="G10" s="33"/>
      <c r="H10" s="33"/>
      <c r="I10" s="33"/>
      <c r="J10" s="1"/>
    </row>
    <row r="11" spans="1:10" ht="15.75" thickTop="1" x14ac:dyDescent="0.25">
      <c r="A11" s="1"/>
      <c r="B11" s="5">
        <v>1</v>
      </c>
      <c r="C11" s="6">
        <v>0</v>
      </c>
      <c r="D11" s="6">
        <f>I7</f>
        <v>12000</v>
      </c>
      <c r="E11" s="6">
        <f>D11*$E$6*12</f>
        <v>14400</v>
      </c>
      <c r="F11" s="6">
        <f t="shared" ref="F11:F45" si="0">(D11*$E$7-$I$5)*12</f>
        <v>14398.26</v>
      </c>
      <c r="G11" s="6">
        <f>E11+F11</f>
        <v>28798.260000000002</v>
      </c>
      <c r="H11" s="9">
        <f>$I$5</f>
        <v>0.14499999999999999</v>
      </c>
      <c r="I11" s="6">
        <f>G11+(G11*H11)</f>
        <v>32974.007700000002</v>
      </c>
      <c r="J11" s="1"/>
    </row>
    <row r="12" spans="1:10" x14ac:dyDescent="0.25">
      <c r="A12" s="1"/>
      <c r="B12" s="7">
        <v>2</v>
      </c>
      <c r="C12" s="8">
        <f>I11</f>
        <v>32974.007700000002</v>
      </c>
      <c r="D12" s="8">
        <f>D11*(1+$E$5)</f>
        <v>12600</v>
      </c>
      <c r="E12" s="8">
        <f t="shared" ref="E12:E44" si="1">D12*$E$6*12</f>
        <v>15120</v>
      </c>
      <c r="F12" s="8">
        <f t="shared" si="0"/>
        <v>15118.26</v>
      </c>
      <c r="G12" s="8">
        <f t="shared" ref="G12:G44" si="2">E12+F12</f>
        <v>30238.260000000002</v>
      </c>
      <c r="H12" s="9">
        <f t="shared" ref="H12:H45" si="3">$I$5</f>
        <v>0.14499999999999999</v>
      </c>
      <c r="I12" s="8">
        <f>(C12+G12)*(1+H12)</f>
        <v>72378.046516500006</v>
      </c>
      <c r="J12" s="1"/>
    </row>
    <row r="13" spans="1:10" x14ac:dyDescent="0.25">
      <c r="A13" s="1"/>
      <c r="B13" s="7">
        <v>3</v>
      </c>
      <c r="C13" s="8">
        <f t="shared" ref="C13:C44" si="4">I12</f>
        <v>72378.046516500006</v>
      </c>
      <c r="D13" s="8">
        <f t="shared" ref="D13:D44" si="5">D12*(1+$E$5)</f>
        <v>13230</v>
      </c>
      <c r="E13" s="8">
        <f t="shared" si="1"/>
        <v>15876</v>
      </c>
      <c r="F13" s="8">
        <f t="shared" si="0"/>
        <v>15874.26</v>
      </c>
      <c r="G13" s="8">
        <f t="shared" si="2"/>
        <v>31750.260000000002</v>
      </c>
      <c r="H13" s="9">
        <f t="shared" si="3"/>
        <v>0.14499999999999999</v>
      </c>
      <c r="I13" s="8">
        <f t="shared" ref="I13:I44" si="6">(C13+G13)*(1+H13)</f>
        <v>119226.91096139252</v>
      </c>
      <c r="J13" s="1"/>
    </row>
    <row r="14" spans="1:10" x14ac:dyDescent="0.25">
      <c r="A14" s="1"/>
      <c r="B14" s="7">
        <v>4</v>
      </c>
      <c r="C14" s="8">
        <f t="shared" si="4"/>
        <v>119226.91096139252</v>
      </c>
      <c r="D14" s="8">
        <f t="shared" si="5"/>
        <v>13891.5</v>
      </c>
      <c r="E14" s="10">
        <f t="shared" si="1"/>
        <v>16669.800000000003</v>
      </c>
      <c r="F14" s="8">
        <f t="shared" si="0"/>
        <v>16668.060000000001</v>
      </c>
      <c r="G14" s="8">
        <f t="shared" si="2"/>
        <v>33337.86</v>
      </c>
      <c r="H14" s="9">
        <f t="shared" si="3"/>
        <v>0.14499999999999999</v>
      </c>
      <c r="I14" s="8">
        <f t="shared" si="6"/>
        <v>174686.66275079444</v>
      </c>
      <c r="J14" s="1"/>
    </row>
    <row r="15" spans="1:10" x14ac:dyDescent="0.25">
      <c r="A15" s="1"/>
      <c r="B15" s="7">
        <v>5</v>
      </c>
      <c r="C15" s="8">
        <f t="shared" si="4"/>
        <v>174686.66275079444</v>
      </c>
      <c r="D15" s="8">
        <f t="shared" si="5"/>
        <v>14586.075000000001</v>
      </c>
      <c r="E15" s="8">
        <f t="shared" si="1"/>
        <v>17503.29</v>
      </c>
      <c r="F15" s="8">
        <f t="shared" si="0"/>
        <v>17501.550000000003</v>
      </c>
      <c r="G15" s="8">
        <f t="shared" si="2"/>
        <v>35004.840000000004</v>
      </c>
      <c r="H15" s="9">
        <f t="shared" si="3"/>
        <v>0.14499999999999999</v>
      </c>
      <c r="I15" s="8">
        <f t="shared" si="6"/>
        <v>240096.77064965962</v>
      </c>
      <c r="J15" s="1"/>
    </row>
    <row r="16" spans="1:10" x14ac:dyDescent="0.25">
      <c r="A16" s="1"/>
      <c r="B16" s="7">
        <v>6</v>
      </c>
      <c r="C16" s="8">
        <f t="shared" si="4"/>
        <v>240096.77064965962</v>
      </c>
      <c r="D16" s="8">
        <f t="shared" si="5"/>
        <v>15315.378750000002</v>
      </c>
      <c r="E16" s="8">
        <f t="shared" si="1"/>
        <v>18378.454500000003</v>
      </c>
      <c r="F16" s="8">
        <f t="shared" si="0"/>
        <v>18376.714500000002</v>
      </c>
      <c r="G16" s="8">
        <f t="shared" si="2"/>
        <v>36755.169000000009</v>
      </c>
      <c r="H16" s="9">
        <f t="shared" si="3"/>
        <v>0.14499999999999999</v>
      </c>
      <c r="I16" s="8">
        <f t="shared" si="6"/>
        <v>316995.47089886025</v>
      </c>
      <c r="J16" s="1"/>
    </row>
    <row r="17" spans="1:10" x14ac:dyDescent="0.25">
      <c r="A17" s="1"/>
      <c r="B17" s="7">
        <v>7</v>
      </c>
      <c r="C17" s="8">
        <f t="shared" si="4"/>
        <v>316995.47089886025</v>
      </c>
      <c r="D17" s="8">
        <f t="shared" si="5"/>
        <v>16081.147687500003</v>
      </c>
      <c r="E17" s="8">
        <f t="shared" si="1"/>
        <v>19297.377225000004</v>
      </c>
      <c r="F17" s="8">
        <f t="shared" si="0"/>
        <v>19295.637225000006</v>
      </c>
      <c r="G17" s="8">
        <f t="shared" si="2"/>
        <v>38593.01445000001</v>
      </c>
      <c r="H17" s="9">
        <f t="shared" si="3"/>
        <v>0.14499999999999999</v>
      </c>
      <c r="I17" s="8">
        <f t="shared" si="6"/>
        <v>407148.81572444504</v>
      </c>
      <c r="J17" s="1"/>
    </row>
    <row r="18" spans="1:10" x14ac:dyDescent="0.25">
      <c r="A18" s="1"/>
      <c r="B18" s="7">
        <v>8</v>
      </c>
      <c r="C18" s="8">
        <f t="shared" si="4"/>
        <v>407148.81572444504</v>
      </c>
      <c r="D18" s="8">
        <f t="shared" si="5"/>
        <v>16885.205071875003</v>
      </c>
      <c r="E18" s="8">
        <f t="shared" si="1"/>
        <v>20262.246086250005</v>
      </c>
      <c r="F18" s="8">
        <f t="shared" si="0"/>
        <v>20260.506086250007</v>
      </c>
      <c r="G18" s="8">
        <f t="shared" si="2"/>
        <v>40522.752172500012</v>
      </c>
      <c r="H18" s="9">
        <f t="shared" si="3"/>
        <v>0.14499999999999999</v>
      </c>
      <c r="I18" s="8">
        <f t="shared" si="6"/>
        <v>512583.94524200208</v>
      </c>
      <c r="J18" s="1"/>
    </row>
    <row r="19" spans="1:10" x14ac:dyDescent="0.25">
      <c r="A19" s="1"/>
      <c r="B19" s="7">
        <v>9</v>
      </c>
      <c r="C19" s="8">
        <f t="shared" si="4"/>
        <v>512583.94524200208</v>
      </c>
      <c r="D19" s="8">
        <f t="shared" si="5"/>
        <v>17729.465325468755</v>
      </c>
      <c r="E19" s="8">
        <f t="shared" si="1"/>
        <v>21275.358390562506</v>
      </c>
      <c r="F19" s="8">
        <f t="shared" si="0"/>
        <v>21273.618390562508</v>
      </c>
      <c r="G19" s="8">
        <f t="shared" si="2"/>
        <v>42548.976781125013</v>
      </c>
      <c r="H19" s="9">
        <f t="shared" si="3"/>
        <v>0.14499999999999999</v>
      </c>
      <c r="I19" s="8">
        <f t="shared" si="6"/>
        <v>635627.19571648049</v>
      </c>
      <c r="J19" s="1"/>
    </row>
    <row r="20" spans="1:10" x14ac:dyDescent="0.25">
      <c r="A20" s="1"/>
      <c r="B20" s="7">
        <v>10</v>
      </c>
      <c r="C20" s="8">
        <f t="shared" si="4"/>
        <v>635627.19571648049</v>
      </c>
      <c r="D20" s="8">
        <f t="shared" si="5"/>
        <v>18615.938591742193</v>
      </c>
      <c r="E20" s="8">
        <f t="shared" si="1"/>
        <v>22339.126310090633</v>
      </c>
      <c r="F20" s="8">
        <f t="shared" si="0"/>
        <v>22337.386310090635</v>
      </c>
      <c r="G20" s="8">
        <f t="shared" si="2"/>
        <v>44676.512620181267</v>
      </c>
      <c r="H20" s="9">
        <f t="shared" si="3"/>
        <v>0.14499999999999999</v>
      </c>
      <c r="I20" s="8">
        <f t="shared" si="6"/>
        <v>778947.7460454778</v>
      </c>
      <c r="J20" s="1"/>
    </row>
    <row r="21" spans="1:10" x14ac:dyDescent="0.25">
      <c r="A21" s="1"/>
      <c r="B21" s="7">
        <v>11</v>
      </c>
      <c r="C21" s="8">
        <f t="shared" si="4"/>
        <v>778947.7460454778</v>
      </c>
      <c r="D21" s="8">
        <f t="shared" si="5"/>
        <v>19546.735521329305</v>
      </c>
      <c r="E21" s="8">
        <f t="shared" si="1"/>
        <v>23456.082625595169</v>
      </c>
      <c r="F21" s="8">
        <f t="shared" si="0"/>
        <v>23454.342625595167</v>
      </c>
      <c r="G21" s="8">
        <f t="shared" si="2"/>
        <v>46910.425251190332</v>
      </c>
      <c r="H21" s="9">
        <f t="shared" si="3"/>
        <v>0.14499999999999999</v>
      </c>
      <c r="I21" s="8">
        <f t="shared" si="6"/>
        <v>945607.60613468499</v>
      </c>
      <c r="J21" s="1"/>
    </row>
    <row r="22" spans="1:10" x14ac:dyDescent="0.25">
      <c r="A22" s="1"/>
      <c r="B22" s="7">
        <v>12</v>
      </c>
      <c r="C22" s="8">
        <f t="shared" si="4"/>
        <v>945607.60613468499</v>
      </c>
      <c r="D22" s="8">
        <f t="shared" si="5"/>
        <v>20524.072297395771</v>
      </c>
      <c r="E22" s="8">
        <f t="shared" si="1"/>
        <v>24628.886756874927</v>
      </c>
      <c r="F22" s="8">
        <f t="shared" si="0"/>
        <v>24627.146756874929</v>
      </c>
      <c r="G22" s="8">
        <f t="shared" si="2"/>
        <v>49256.033513749855</v>
      </c>
      <c r="H22" s="9">
        <f t="shared" si="3"/>
        <v>0.14499999999999999</v>
      </c>
      <c r="I22" s="8">
        <f t="shared" si="6"/>
        <v>1139118.8673974578</v>
      </c>
      <c r="J22" s="1"/>
    </row>
    <row r="23" spans="1:10" x14ac:dyDescent="0.25">
      <c r="A23" s="1"/>
      <c r="B23" s="7">
        <v>13</v>
      </c>
      <c r="C23" s="8">
        <f t="shared" si="4"/>
        <v>1139118.8673974578</v>
      </c>
      <c r="D23" s="8">
        <f t="shared" si="5"/>
        <v>21550.275912265559</v>
      </c>
      <c r="E23" s="8">
        <f t="shared" si="1"/>
        <v>25860.331094718673</v>
      </c>
      <c r="F23" s="8">
        <f t="shared" si="0"/>
        <v>25858.591094718671</v>
      </c>
      <c r="G23" s="8">
        <f t="shared" si="2"/>
        <v>51718.922189437348</v>
      </c>
      <c r="H23" s="9">
        <f t="shared" si="3"/>
        <v>0.14499999999999999</v>
      </c>
      <c r="I23" s="8">
        <f t="shared" si="6"/>
        <v>1363509.2690769949</v>
      </c>
      <c r="J23" s="1"/>
    </row>
    <row r="24" spans="1:10" x14ac:dyDescent="0.25">
      <c r="A24" s="1"/>
      <c r="B24" s="7">
        <v>14</v>
      </c>
      <c r="C24" s="8">
        <f t="shared" si="4"/>
        <v>1363509.2690769949</v>
      </c>
      <c r="D24" s="8">
        <f t="shared" si="5"/>
        <v>22627.789707878837</v>
      </c>
      <c r="E24" s="8">
        <f t="shared" si="1"/>
        <v>27153.347649454605</v>
      </c>
      <c r="F24" s="8">
        <f t="shared" si="0"/>
        <v>27151.607649454607</v>
      </c>
      <c r="G24" s="8">
        <f t="shared" si="2"/>
        <v>54304.955298909212</v>
      </c>
      <c r="H24" s="9">
        <f t="shared" si="3"/>
        <v>0.14499999999999999</v>
      </c>
      <c r="I24" s="8">
        <f t="shared" si="6"/>
        <v>1623397.2869104103</v>
      </c>
      <c r="J24" s="1"/>
    </row>
    <row r="25" spans="1:10" x14ac:dyDescent="0.25">
      <c r="A25" s="1"/>
      <c r="B25" s="7">
        <v>15</v>
      </c>
      <c r="C25" s="8">
        <f t="shared" si="4"/>
        <v>1623397.2869104103</v>
      </c>
      <c r="D25" s="8">
        <f t="shared" si="5"/>
        <v>23759.179193272779</v>
      </c>
      <c r="E25" s="8">
        <f t="shared" si="1"/>
        <v>28511.015031927338</v>
      </c>
      <c r="F25" s="8">
        <f t="shared" si="0"/>
        <v>28509.275031927336</v>
      </c>
      <c r="G25" s="8">
        <f t="shared" si="2"/>
        <v>57020.290063854671</v>
      </c>
      <c r="H25" s="9">
        <f t="shared" si="3"/>
        <v>0.14499999999999999</v>
      </c>
      <c r="I25" s="8">
        <f t="shared" si="6"/>
        <v>1924078.1256355336</v>
      </c>
      <c r="J25" s="1"/>
    </row>
    <row r="26" spans="1:10" x14ac:dyDescent="0.25">
      <c r="A26" s="1"/>
      <c r="B26" s="7">
        <v>16</v>
      </c>
      <c r="C26" s="8">
        <f t="shared" si="4"/>
        <v>1924078.1256355336</v>
      </c>
      <c r="D26" s="8">
        <f t="shared" si="5"/>
        <v>24947.138152936419</v>
      </c>
      <c r="E26" s="8">
        <f t="shared" si="1"/>
        <v>29936.565783523707</v>
      </c>
      <c r="F26" s="8">
        <f t="shared" si="0"/>
        <v>29934.825783523709</v>
      </c>
      <c r="G26" s="8">
        <f t="shared" si="2"/>
        <v>59871.391567047416</v>
      </c>
      <c r="H26" s="9">
        <f t="shared" si="3"/>
        <v>0.14499999999999999</v>
      </c>
      <c r="I26" s="8">
        <f t="shared" si="6"/>
        <v>2271622.1971969553</v>
      </c>
      <c r="J26" s="1"/>
    </row>
    <row r="27" spans="1:10" x14ac:dyDescent="0.25">
      <c r="A27" s="1"/>
      <c r="B27" s="7">
        <v>17</v>
      </c>
      <c r="C27" s="8">
        <f t="shared" si="4"/>
        <v>2271622.1971969553</v>
      </c>
      <c r="D27" s="8">
        <f t="shared" si="5"/>
        <v>26194.495060583242</v>
      </c>
      <c r="E27" s="8">
        <f t="shared" si="1"/>
        <v>31433.394072699892</v>
      </c>
      <c r="F27" s="8">
        <f t="shared" si="0"/>
        <v>31431.654072699894</v>
      </c>
      <c r="G27" s="8">
        <f t="shared" si="2"/>
        <v>62865.048145399785</v>
      </c>
      <c r="H27" s="9">
        <f t="shared" si="3"/>
        <v>0.14499999999999999</v>
      </c>
      <c r="I27" s="8">
        <f t="shared" si="6"/>
        <v>2672987.895916997</v>
      </c>
      <c r="J27" s="1"/>
    </row>
    <row r="28" spans="1:10" x14ac:dyDescent="0.25">
      <c r="A28" s="1"/>
      <c r="B28" s="7">
        <v>18</v>
      </c>
      <c r="C28" s="8">
        <f t="shared" si="4"/>
        <v>2672987.895916997</v>
      </c>
      <c r="D28" s="8">
        <f t="shared" si="5"/>
        <v>27504.219813612406</v>
      </c>
      <c r="E28" s="8">
        <f t="shared" si="1"/>
        <v>33005.063776334893</v>
      </c>
      <c r="F28" s="8">
        <f t="shared" si="0"/>
        <v>33003.323776334888</v>
      </c>
      <c r="G28" s="8">
        <f t="shared" si="2"/>
        <v>66008.387552669781</v>
      </c>
      <c r="H28" s="9">
        <f t="shared" si="3"/>
        <v>0.14499999999999999</v>
      </c>
      <c r="I28" s="8">
        <f t="shared" si="6"/>
        <v>3136150.7445727685</v>
      </c>
      <c r="J28" s="1"/>
    </row>
    <row r="29" spans="1:10" x14ac:dyDescent="0.25">
      <c r="A29" s="1"/>
      <c r="B29" s="7">
        <v>19</v>
      </c>
      <c r="C29" s="8">
        <f t="shared" si="4"/>
        <v>3136150.7445727685</v>
      </c>
      <c r="D29" s="8">
        <f t="shared" si="5"/>
        <v>28879.430804293028</v>
      </c>
      <c r="E29" s="8">
        <f t="shared" si="1"/>
        <v>34655.316965151636</v>
      </c>
      <c r="F29" s="8">
        <f t="shared" si="0"/>
        <v>34653.576965151631</v>
      </c>
      <c r="G29" s="8">
        <f t="shared" si="2"/>
        <v>69308.893930303268</v>
      </c>
      <c r="H29" s="9">
        <f t="shared" si="3"/>
        <v>0.14499999999999999</v>
      </c>
      <c r="I29" s="8">
        <f t="shared" si="6"/>
        <v>3670251.2860860173</v>
      </c>
      <c r="J29" s="1"/>
    </row>
    <row r="30" spans="1:10" x14ac:dyDescent="0.25">
      <c r="A30" s="1"/>
      <c r="B30" s="7">
        <v>20</v>
      </c>
      <c r="C30" s="8">
        <f t="shared" si="4"/>
        <v>3670251.2860860173</v>
      </c>
      <c r="D30" s="8">
        <f t="shared" si="5"/>
        <v>30323.402344507682</v>
      </c>
      <c r="E30" s="8">
        <f t="shared" si="1"/>
        <v>36388.082813409223</v>
      </c>
      <c r="F30" s="8">
        <f t="shared" si="0"/>
        <v>36386.342813409225</v>
      </c>
      <c r="G30" s="8">
        <f t="shared" si="2"/>
        <v>72774.42562681844</v>
      </c>
      <c r="H30" s="9">
        <f t="shared" si="3"/>
        <v>0.14499999999999999</v>
      </c>
      <c r="I30" s="8">
        <f t="shared" si="6"/>
        <v>4285764.4399111969</v>
      </c>
      <c r="J30" s="1"/>
    </row>
    <row r="31" spans="1:10" x14ac:dyDescent="0.25">
      <c r="A31" s="1"/>
      <c r="B31" s="7">
        <v>21</v>
      </c>
      <c r="C31" s="8">
        <f t="shared" si="4"/>
        <v>4285764.4399111969</v>
      </c>
      <c r="D31" s="8">
        <f t="shared" si="5"/>
        <v>31839.572461733067</v>
      </c>
      <c r="E31" s="8">
        <f t="shared" si="1"/>
        <v>38207.486954079679</v>
      </c>
      <c r="F31" s="8">
        <f t="shared" si="0"/>
        <v>38205.746954079681</v>
      </c>
      <c r="G31" s="8">
        <f t="shared" si="2"/>
        <v>76413.233908159367</v>
      </c>
      <c r="H31" s="9">
        <f t="shared" si="3"/>
        <v>0.14499999999999999</v>
      </c>
      <c r="I31" s="8">
        <f t="shared" si="6"/>
        <v>4994693.4365231637</v>
      </c>
      <c r="J31" s="1"/>
    </row>
    <row r="32" spans="1:10" x14ac:dyDescent="0.25">
      <c r="A32" s="1"/>
      <c r="B32" s="7">
        <v>22</v>
      </c>
      <c r="C32" s="8">
        <f t="shared" si="4"/>
        <v>4994693.4365231637</v>
      </c>
      <c r="D32" s="8">
        <f t="shared" si="5"/>
        <v>33431.551084819723</v>
      </c>
      <c r="E32" s="8">
        <f t="shared" si="1"/>
        <v>40117.861301783669</v>
      </c>
      <c r="F32" s="8">
        <f t="shared" si="0"/>
        <v>40116.121301783671</v>
      </c>
      <c r="G32" s="8">
        <f t="shared" si="2"/>
        <v>80233.982603567332</v>
      </c>
      <c r="H32" s="9">
        <f t="shared" si="3"/>
        <v>0.14499999999999999</v>
      </c>
      <c r="I32" s="8">
        <f t="shared" si="6"/>
        <v>5810791.8949001078</v>
      </c>
      <c r="J32" s="1"/>
    </row>
    <row r="33" spans="1:10" x14ac:dyDescent="0.25">
      <c r="A33" s="1"/>
      <c r="B33" s="7">
        <v>23</v>
      </c>
      <c r="C33" s="8">
        <f t="shared" si="4"/>
        <v>5810791.8949001078</v>
      </c>
      <c r="D33" s="8">
        <f t="shared" si="5"/>
        <v>35103.128639060713</v>
      </c>
      <c r="E33" s="8">
        <f t="shared" si="1"/>
        <v>42123.754366872861</v>
      </c>
      <c r="F33" s="8">
        <f t="shared" si="0"/>
        <v>42122.014366872856</v>
      </c>
      <c r="G33" s="8">
        <f t="shared" si="2"/>
        <v>84245.768733745717</v>
      </c>
      <c r="H33" s="9">
        <f t="shared" si="3"/>
        <v>0.14499999999999999</v>
      </c>
      <c r="I33" s="8">
        <f t="shared" si="6"/>
        <v>6749818.1248607617</v>
      </c>
      <c r="J33" s="1"/>
    </row>
    <row r="34" spans="1:10" x14ac:dyDescent="0.25">
      <c r="A34" s="1"/>
      <c r="B34" s="7">
        <v>24</v>
      </c>
      <c r="C34" s="8">
        <f t="shared" si="4"/>
        <v>6749818.1248607617</v>
      </c>
      <c r="D34" s="8">
        <f t="shared" si="5"/>
        <v>36858.28507101375</v>
      </c>
      <c r="E34" s="8">
        <f t="shared" si="1"/>
        <v>44229.942085216506</v>
      </c>
      <c r="F34" s="8">
        <f t="shared" si="0"/>
        <v>44228.202085216501</v>
      </c>
      <c r="G34" s="8">
        <f t="shared" si="2"/>
        <v>88458.144170433006</v>
      </c>
      <c r="H34" s="9">
        <f t="shared" si="3"/>
        <v>0.14499999999999999</v>
      </c>
      <c r="I34" s="8">
        <f t="shared" si="6"/>
        <v>7829826.3280407181</v>
      </c>
      <c r="J34" s="1"/>
    </row>
    <row r="35" spans="1:10" x14ac:dyDescent="0.25">
      <c r="A35" s="1"/>
      <c r="B35" s="7">
        <v>25</v>
      </c>
      <c r="C35" s="8">
        <f t="shared" si="4"/>
        <v>7829826.3280407181</v>
      </c>
      <c r="D35" s="8">
        <f t="shared" si="5"/>
        <v>38701.199324564441</v>
      </c>
      <c r="E35" s="8">
        <f t="shared" si="1"/>
        <v>46441.439189477329</v>
      </c>
      <c r="F35" s="8">
        <f t="shared" si="0"/>
        <v>46439.699189477331</v>
      </c>
      <c r="G35" s="8">
        <f t="shared" si="2"/>
        <v>92881.138378954667</v>
      </c>
      <c r="H35" s="9">
        <f t="shared" si="3"/>
        <v>0.14499999999999999</v>
      </c>
      <c r="I35" s="8">
        <f t="shared" si="6"/>
        <v>9071500.0490505248</v>
      </c>
      <c r="J35" s="1"/>
    </row>
    <row r="36" spans="1:10" x14ac:dyDescent="0.25">
      <c r="A36" s="1"/>
      <c r="B36" s="7">
        <v>26</v>
      </c>
      <c r="C36" s="8">
        <f t="shared" si="4"/>
        <v>9071500.0490505248</v>
      </c>
      <c r="D36" s="8">
        <f t="shared" si="5"/>
        <v>40636.259290792666</v>
      </c>
      <c r="E36" s="8">
        <f t="shared" si="1"/>
        <v>48763.511148951206</v>
      </c>
      <c r="F36" s="8">
        <f t="shared" si="0"/>
        <v>48761.7711489512</v>
      </c>
      <c r="G36" s="8">
        <f t="shared" si="2"/>
        <v>97525.282297902406</v>
      </c>
      <c r="H36" s="9">
        <f t="shared" si="3"/>
        <v>0.14499999999999999</v>
      </c>
      <c r="I36" s="8">
        <f t="shared" si="6"/>
        <v>10498534.004393948</v>
      </c>
      <c r="J36" s="1"/>
    </row>
    <row r="37" spans="1:10" x14ac:dyDescent="0.25">
      <c r="A37" s="1"/>
      <c r="B37" s="7">
        <v>27</v>
      </c>
      <c r="C37" s="8">
        <f t="shared" si="4"/>
        <v>10498534.004393948</v>
      </c>
      <c r="D37" s="8">
        <f t="shared" si="5"/>
        <v>42668.072255332299</v>
      </c>
      <c r="E37" s="8">
        <f t="shared" si="1"/>
        <v>51201.686706398759</v>
      </c>
      <c r="F37" s="8">
        <f t="shared" si="0"/>
        <v>51199.946706398754</v>
      </c>
      <c r="G37" s="8">
        <f t="shared" si="2"/>
        <v>102401.63341279751</v>
      </c>
      <c r="H37" s="9">
        <f t="shared" si="3"/>
        <v>0.14499999999999999</v>
      </c>
      <c r="I37" s="8">
        <f t="shared" si="6"/>
        <v>12138071.305288723</v>
      </c>
      <c r="J37" s="1"/>
    </row>
    <row r="38" spans="1:10" x14ac:dyDescent="0.25">
      <c r="A38" s="1"/>
      <c r="B38" s="7">
        <v>28</v>
      </c>
      <c r="C38" s="8">
        <f t="shared" si="4"/>
        <v>12138071.305288723</v>
      </c>
      <c r="D38" s="8">
        <f t="shared" si="5"/>
        <v>44801.475868098918</v>
      </c>
      <c r="E38" s="8">
        <f t="shared" si="1"/>
        <v>53761.771041718705</v>
      </c>
      <c r="F38" s="8">
        <f t="shared" si="0"/>
        <v>53760.031041718699</v>
      </c>
      <c r="G38" s="8">
        <f t="shared" si="2"/>
        <v>107521.8020834374</v>
      </c>
      <c r="H38" s="9">
        <f t="shared" si="3"/>
        <v>0.14499999999999999</v>
      </c>
      <c r="I38" s="8">
        <f t="shared" si="6"/>
        <v>14021204.107941125</v>
      </c>
      <c r="J38" s="1"/>
    </row>
    <row r="39" spans="1:10" x14ac:dyDescent="0.25">
      <c r="A39" s="1"/>
      <c r="B39" s="7">
        <v>29</v>
      </c>
      <c r="C39" s="8">
        <f t="shared" si="4"/>
        <v>14021204.107941125</v>
      </c>
      <c r="D39" s="8">
        <f t="shared" si="5"/>
        <v>47041.549661503865</v>
      </c>
      <c r="E39" s="8">
        <f t="shared" si="1"/>
        <v>56449.859593804642</v>
      </c>
      <c r="F39" s="8">
        <f t="shared" si="0"/>
        <v>56448.119593804637</v>
      </c>
      <c r="G39" s="8">
        <f t="shared" si="2"/>
        <v>112897.97918760928</v>
      </c>
      <c r="H39" s="9">
        <f t="shared" si="3"/>
        <v>0.14499999999999999</v>
      </c>
      <c r="I39" s="8">
        <f t="shared" si="6"/>
        <v>16183546.889762402</v>
      </c>
      <c r="J39" s="1"/>
    </row>
    <row r="40" spans="1:10" x14ac:dyDescent="0.25">
      <c r="A40" s="1"/>
      <c r="B40" s="7">
        <v>30</v>
      </c>
      <c r="C40" s="8">
        <f t="shared" si="4"/>
        <v>16183546.889762402</v>
      </c>
      <c r="D40" s="8">
        <f t="shared" si="5"/>
        <v>49393.627144579063</v>
      </c>
      <c r="E40" s="8">
        <f t="shared" si="1"/>
        <v>59272.352573494878</v>
      </c>
      <c r="F40" s="8">
        <f t="shared" si="0"/>
        <v>59270.612573494873</v>
      </c>
      <c r="G40" s="8">
        <f t="shared" si="2"/>
        <v>118542.96514698975</v>
      </c>
      <c r="H40" s="9">
        <f t="shared" si="3"/>
        <v>0.14499999999999999</v>
      </c>
      <c r="I40" s="8">
        <f t="shared" si="6"/>
        <v>18665892.883871254</v>
      </c>
      <c r="J40" s="1"/>
    </row>
    <row r="41" spans="1:10" x14ac:dyDescent="0.25">
      <c r="A41" s="1"/>
      <c r="B41" s="7">
        <v>31</v>
      </c>
      <c r="C41" s="8">
        <f t="shared" si="4"/>
        <v>18665892.883871254</v>
      </c>
      <c r="D41" s="8">
        <f t="shared" si="5"/>
        <v>51863.308501808016</v>
      </c>
      <c r="E41" s="8">
        <f t="shared" si="1"/>
        <v>62235.970202169628</v>
      </c>
      <c r="F41" s="8">
        <f t="shared" si="0"/>
        <v>62234.230202169623</v>
      </c>
      <c r="G41" s="8">
        <f t="shared" si="2"/>
        <v>124470.20040433925</v>
      </c>
      <c r="H41" s="9">
        <f t="shared" si="3"/>
        <v>0.14499999999999999</v>
      </c>
      <c r="I41" s="8">
        <f t="shared" si="6"/>
        <v>21514965.731495552</v>
      </c>
      <c r="J41" s="1"/>
    </row>
    <row r="42" spans="1:10" x14ac:dyDescent="0.25">
      <c r="A42" s="1"/>
      <c r="B42" s="7">
        <v>32</v>
      </c>
      <c r="C42" s="8">
        <f t="shared" si="4"/>
        <v>21514965.731495552</v>
      </c>
      <c r="D42" s="8">
        <f t="shared" si="5"/>
        <v>54456.473926898419</v>
      </c>
      <c r="E42" s="8">
        <f t="shared" si="1"/>
        <v>65347.768712278106</v>
      </c>
      <c r="F42" s="8">
        <f t="shared" si="0"/>
        <v>65346.028712278101</v>
      </c>
      <c r="G42" s="8">
        <f t="shared" si="2"/>
        <v>130693.79742455621</v>
      </c>
      <c r="H42" s="9">
        <f t="shared" si="3"/>
        <v>0.14499999999999999</v>
      </c>
      <c r="I42" s="8">
        <f t="shared" si="6"/>
        <v>24784280.160613522</v>
      </c>
      <c r="J42" s="1"/>
    </row>
    <row r="43" spans="1:10" x14ac:dyDescent="0.25">
      <c r="A43" s="1"/>
      <c r="B43" s="7">
        <v>33</v>
      </c>
      <c r="C43" s="8">
        <f t="shared" si="4"/>
        <v>24784280.160613522</v>
      </c>
      <c r="D43" s="8">
        <f t="shared" si="5"/>
        <v>57179.297623243343</v>
      </c>
      <c r="E43" s="8">
        <f t="shared" si="1"/>
        <v>68615.157147892023</v>
      </c>
      <c r="F43" s="8">
        <f t="shared" si="0"/>
        <v>68613.417147892003</v>
      </c>
      <c r="G43" s="8">
        <f t="shared" si="2"/>
        <v>137228.57429578403</v>
      </c>
      <c r="H43" s="9">
        <f t="shared" si="3"/>
        <v>0.14499999999999999</v>
      </c>
      <c r="I43" s="8">
        <f t="shared" si="6"/>
        <v>28535127.501471158</v>
      </c>
      <c r="J43" s="1"/>
    </row>
    <row r="44" spans="1:10" x14ac:dyDescent="0.25">
      <c r="A44" s="1"/>
      <c r="B44" s="7">
        <v>34</v>
      </c>
      <c r="C44" s="8">
        <f t="shared" si="4"/>
        <v>28535127.501471158</v>
      </c>
      <c r="D44" s="8">
        <f t="shared" si="5"/>
        <v>60038.262504405509</v>
      </c>
      <c r="E44" s="8">
        <f t="shared" si="1"/>
        <v>72045.915005286617</v>
      </c>
      <c r="F44" s="8">
        <f t="shared" si="0"/>
        <v>72044.175005286612</v>
      </c>
      <c r="G44" s="8">
        <f t="shared" si="2"/>
        <v>144090.09001057321</v>
      </c>
      <c r="H44" s="9">
        <f t="shared" si="3"/>
        <v>0.14499999999999999</v>
      </c>
      <c r="I44" s="8">
        <f t="shared" si="6"/>
        <v>32837704.142246582</v>
      </c>
      <c r="J44" s="1"/>
    </row>
    <row r="45" spans="1:10" ht="15.75" thickBot="1" x14ac:dyDescent="0.3">
      <c r="A45" s="1"/>
      <c r="B45" s="11">
        <v>35</v>
      </c>
      <c r="C45" s="12">
        <f>I44</f>
        <v>32837704.142246582</v>
      </c>
      <c r="D45" s="12">
        <f>D44*(1+$E$5)</f>
        <v>63040.175629625788</v>
      </c>
      <c r="E45" s="12">
        <f>D45*$E$6*12</f>
        <v>75648.210755550943</v>
      </c>
      <c r="F45" s="12">
        <f t="shared" si="0"/>
        <v>75646.470755550952</v>
      </c>
      <c r="G45" s="12">
        <f>E45+F45</f>
        <v>151294.6815111019</v>
      </c>
      <c r="H45" s="9">
        <f t="shared" si="3"/>
        <v>0.14499999999999999</v>
      </c>
      <c r="I45" s="12">
        <f>(C45+G45)*(1+H45)</f>
        <v>37772403.653202549</v>
      </c>
      <c r="J45" s="1"/>
    </row>
    <row r="46" spans="1:10" ht="16.5" thickTop="1" thickBot="1" x14ac:dyDescent="0.3">
      <c r="A46" s="1"/>
      <c r="B46" s="34" t="s">
        <v>2</v>
      </c>
      <c r="C46" s="35"/>
      <c r="D46" s="36"/>
      <c r="E46" s="3">
        <f>SUM(E11:E45)</f>
        <v>1300612.4258665689</v>
      </c>
      <c r="F46" s="3">
        <f>SUM(F11:F45)</f>
        <v>1300551.5258665688</v>
      </c>
      <c r="G46" s="3">
        <f>SUM(G11:G45)</f>
        <v>2601163.9517331375</v>
      </c>
      <c r="H46" s="4"/>
      <c r="I46" s="3">
        <f>I45</f>
        <v>37772403.653202549</v>
      </c>
      <c r="J46" s="1"/>
    </row>
    <row r="47" spans="1:10" ht="15.75" thickTop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</sheetData>
  <mergeCells count="22">
    <mergeCell ref="B46:D46"/>
    <mergeCell ref="F5:H5"/>
    <mergeCell ref="F6:H6"/>
    <mergeCell ref="F7:H7"/>
    <mergeCell ref="B8:I8"/>
    <mergeCell ref="C9:C10"/>
    <mergeCell ref="D9:D10"/>
    <mergeCell ref="B9:B10"/>
    <mergeCell ref="B5:D5"/>
    <mergeCell ref="B6:D6"/>
    <mergeCell ref="B7:D7"/>
    <mergeCell ref="E9:E10"/>
    <mergeCell ref="F9:F10"/>
    <mergeCell ref="G9:G10"/>
    <mergeCell ref="H9:H10"/>
    <mergeCell ref="I9:I10"/>
    <mergeCell ref="B1:H1"/>
    <mergeCell ref="B2:H2"/>
    <mergeCell ref="B3:H3"/>
    <mergeCell ref="I1:I3"/>
    <mergeCell ref="B4:D4"/>
    <mergeCell ref="E4:I4"/>
  </mergeCells>
  <pageMargins left="0.27" right="0.31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ExcelDataPro.com;EPF Calculator;Employee Provident Fund Calculator</cp:keywords>
  <cp:lastModifiedBy>Sabbir Rahman</cp:lastModifiedBy>
  <cp:lastPrinted>2017-05-17T11:28:17Z</cp:lastPrinted>
  <dcterms:created xsi:type="dcterms:W3CDTF">2017-05-17T07:30:33Z</dcterms:created>
  <dcterms:modified xsi:type="dcterms:W3CDTF">2020-09-10T04:20:40Z</dcterms:modified>
</cp:coreProperties>
</file>