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0" yWindow="0" windowWidth="21600" windowHeight="9735"/>
  </bookViews>
  <sheets>
    <sheet name="Operating Budget Template" sheetId="1" r:id="rId1"/>
  </sheets>
  <externalReferences>
    <externalReference r:id="rId2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localSheetId="0" hidden="1">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q" localSheetId="0" hidden="1">[1]Summary!#REF!</definedName>
    <definedName name="q" hidden="1">[1]Summary!#REF!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Q81" i="1"/>
  <c r="B68" i="1"/>
  <c r="B76" i="1"/>
  <c r="B54" i="1"/>
  <c r="B55" i="1"/>
  <c r="R31" i="1"/>
  <c r="Q31" i="1"/>
  <c r="B31" i="1"/>
  <c r="R11" i="1"/>
  <c r="Q11" i="1"/>
  <c r="O11" i="1"/>
  <c r="N11" i="1"/>
  <c r="M11" i="1"/>
  <c r="B11" i="1"/>
  <c r="N7" i="1"/>
  <c r="R7" i="1" s="1"/>
  <c r="N8" i="1"/>
  <c r="N9" i="1"/>
  <c r="Q7" i="1" l="1"/>
  <c r="Q9" i="1"/>
  <c r="R9" i="1"/>
  <c r="Q8" i="1"/>
  <c r="R8" i="1"/>
  <c r="N19" i="1"/>
  <c r="Q19" i="1" s="1"/>
  <c r="N79" i="1"/>
  <c r="Q79" i="1" s="1"/>
  <c r="O76" i="1"/>
  <c r="M76" i="1"/>
  <c r="L76" i="1"/>
  <c r="K76" i="1"/>
  <c r="J76" i="1"/>
  <c r="I76" i="1"/>
  <c r="H76" i="1"/>
  <c r="G76" i="1"/>
  <c r="F76" i="1"/>
  <c r="E76" i="1"/>
  <c r="D76" i="1"/>
  <c r="C76" i="1"/>
  <c r="N74" i="1"/>
  <c r="Q74" i="1" s="1"/>
  <c r="N73" i="1"/>
  <c r="R73" i="1" s="1"/>
  <c r="N72" i="1"/>
  <c r="R72" i="1" s="1"/>
  <c r="O68" i="1"/>
  <c r="M68" i="1"/>
  <c r="L68" i="1"/>
  <c r="K68" i="1"/>
  <c r="J68" i="1"/>
  <c r="I68" i="1"/>
  <c r="H68" i="1"/>
  <c r="G68" i="1"/>
  <c r="F68" i="1"/>
  <c r="E68" i="1"/>
  <c r="D68" i="1"/>
  <c r="C68" i="1"/>
  <c r="N66" i="1"/>
  <c r="R66" i="1" s="1"/>
  <c r="N65" i="1"/>
  <c r="Q65" i="1" s="1"/>
  <c r="N64" i="1"/>
  <c r="R64" i="1" s="1"/>
  <c r="N63" i="1"/>
  <c r="R63" i="1" s="1"/>
  <c r="N62" i="1"/>
  <c r="Q62" i="1" s="1"/>
  <c r="N59" i="1"/>
  <c r="R59" i="1" s="1"/>
  <c r="N58" i="1"/>
  <c r="R58" i="1" s="1"/>
  <c r="O54" i="1"/>
  <c r="M54" i="1"/>
  <c r="L54" i="1"/>
  <c r="K54" i="1"/>
  <c r="J54" i="1"/>
  <c r="I54" i="1"/>
  <c r="H54" i="1"/>
  <c r="G54" i="1"/>
  <c r="F54" i="1"/>
  <c r="E54" i="1"/>
  <c r="D54" i="1"/>
  <c r="C54" i="1"/>
  <c r="N52" i="1"/>
  <c r="Q52" i="1" s="1"/>
  <c r="N51" i="1"/>
  <c r="Q51" i="1" s="1"/>
  <c r="N50" i="1"/>
  <c r="R50" i="1" s="1"/>
  <c r="N49" i="1"/>
  <c r="R49" i="1" s="1"/>
  <c r="N48" i="1"/>
  <c r="Q48" i="1" s="1"/>
  <c r="N45" i="1"/>
  <c r="Q45" i="1" s="1"/>
  <c r="N44" i="1"/>
  <c r="R44" i="1" s="1"/>
  <c r="N43" i="1"/>
  <c r="R43" i="1" s="1"/>
  <c r="N42" i="1"/>
  <c r="R42" i="1" s="1"/>
  <c r="N41" i="1"/>
  <c r="R41" i="1" s="1"/>
  <c r="N38" i="1"/>
  <c r="R38" i="1" s="1"/>
  <c r="N37" i="1"/>
  <c r="R37" i="1" s="1"/>
  <c r="N36" i="1"/>
  <c r="Q36" i="1" s="1"/>
  <c r="N35" i="1"/>
  <c r="Q35" i="1" s="1"/>
  <c r="N34" i="1"/>
  <c r="R34" i="1" s="1"/>
  <c r="O30" i="1"/>
  <c r="M30" i="1"/>
  <c r="L30" i="1"/>
  <c r="K30" i="1"/>
  <c r="J30" i="1"/>
  <c r="I30" i="1"/>
  <c r="H30" i="1"/>
  <c r="G30" i="1"/>
  <c r="F30" i="1"/>
  <c r="E30" i="1"/>
  <c r="D30" i="1"/>
  <c r="C30" i="1"/>
  <c r="B30" i="1"/>
  <c r="N28" i="1"/>
  <c r="Q28" i="1" s="1"/>
  <c r="N27" i="1"/>
  <c r="Q27" i="1" s="1"/>
  <c r="N26" i="1"/>
  <c r="Q26" i="1" s="1"/>
  <c r="N25" i="1"/>
  <c r="R25" i="1" s="1"/>
  <c r="N24" i="1"/>
  <c r="Q24" i="1" s="1"/>
  <c r="N23" i="1"/>
  <c r="Q23" i="1" s="1"/>
  <c r="N22" i="1"/>
  <c r="Q22" i="1" s="1"/>
  <c r="N21" i="1"/>
  <c r="R21" i="1" s="1"/>
  <c r="N20" i="1"/>
  <c r="Q20" i="1" s="1"/>
  <c r="N18" i="1"/>
  <c r="Q18" i="1" s="1"/>
  <c r="N17" i="1"/>
  <c r="R17" i="1" s="1"/>
  <c r="N16" i="1"/>
  <c r="R16" i="1" s="1"/>
  <c r="N15" i="1"/>
  <c r="Q15" i="1" s="1"/>
  <c r="N14" i="1"/>
  <c r="I11" i="1"/>
  <c r="H11" i="1"/>
  <c r="G11" i="1"/>
  <c r="B69" i="1" l="1"/>
  <c r="B77" i="1" s="1"/>
  <c r="B81" i="1" s="1"/>
  <c r="J11" i="1"/>
  <c r="L11" i="1"/>
  <c r="L31" i="1" s="1"/>
  <c r="L55" i="1" s="1"/>
  <c r="L69" i="1" s="1"/>
  <c r="L77" i="1" s="1"/>
  <c r="L81" i="1" s="1"/>
  <c r="C11" i="1"/>
  <c r="C31" i="1" s="1"/>
  <c r="C55" i="1" s="1"/>
  <c r="C69" i="1" s="1"/>
  <c r="C77" i="1" s="1"/>
  <c r="C81" i="1" s="1"/>
  <c r="D11" i="1"/>
  <c r="E11" i="1"/>
  <c r="E31" i="1" s="1"/>
  <c r="E55" i="1" s="1"/>
  <c r="E69" i="1" s="1"/>
  <c r="E77" i="1" s="1"/>
  <c r="E81" i="1" s="1"/>
  <c r="M31" i="1"/>
  <c r="M55" i="1" s="1"/>
  <c r="M69" i="1" s="1"/>
  <c r="M77" i="1" s="1"/>
  <c r="M81" i="1" s="1"/>
  <c r="D31" i="1"/>
  <c r="D55" i="1" s="1"/>
  <c r="D69" i="1" s="1"/>
  <c r="D77" i="1" s="1"/>
  <c r="D81" i="1" s="1"/>
  <c r="J31" i="1"/>
  <c r="J55" i="1" s="1"/>
  <c r="J69" i="1" s="1"/>
  <c r="J77" i="1" s="1"/>
  <c r="J81" i="1" s="1"/>
  <c r="Q16" i="1"/>
  <c r="R19" i="1"/>
  <c r="G31" i="1"/>
  <c r="G55" i="1" s="1"/>
  <c r="G69" i="1" s="1"/>
  <c r="G77" i="1" s="1"/>
  <c r="G81" i="1" s="1"/>
  <c r="R45" i="1"/>
  <c r="H31" i="1"/>
  <c r="H55" i="1" s="1"/>
  <c r="H69" i="1" s="1"/>
  <c r="H77" i="1" s="1"/>
  <c r="H81" i="1" s="1"/>
  <c r="O31" i="1"/>
  <c r="O55" i="1" s="1"/>
  <c r="R22" i="1"/>
  <c r="K11" i="1"/>
  <c r="K31" i="1" s="1"/>
  <c r="K55" i="1" s="1"/>
  <c r="K69" i="1" s="1"/>
  <c r="K77" i="1" s="1"/>
  <c r="K81" i="1" s="1"/>
  <c r="Q72" i="1"/>
  <c r="F11" i="1"/>
  <c r="F31" i="1" s="1"/>
  <c r="F55" i="1" s="1"/>
  <c r="F69" i="1" s="1"/>
  <c r="F77" i="1" s="1"/>
  <c r="F81" i="1" s="1"/>
  <c r="I31" i="1"/>
  <c r="I55" i="1" s="1"/>
  <c r="I69" i="1" s="1"/>
  <c r="I77" i="1" s="1"/>
  <c r="I81" i="1" s="1"/>
  <c r="Q66" i="1"/>
  <c r="Q21" i="1"/>
  <c r="R26" i="1"/>
  <c r="R51" i="1"/>
  <c r="N76" i="1"/>
  <c r="Q76" i="1" s="1"/>
  <c r="Q41" i="1"/>
  <c r="Q25" i="1"/>
  <c r="R35" i="1"/>
  <c r="R74" i="1"/>
  <c r="R76" i="1" s="1"/>
  <c r="N30" i="1"/>
  <c r="Q30" i="1" s="1"/>
  <c r="Q37" i="1"/>
  <c r="R14" i="1"/>
  <c r="R18" i="1"/>
  <c r="R62" i="1"/>
  <c r="R65" i="1"/>
  <c r="N68" i="1"/>
  <c r="Q68" i="1" s="1"/>
  <c r="Q73" i="1"/>
  <c r="Q63" i="1"/>
  <c r="Q58" i="1"/>
  <c r="Q50" i="1"/>
  <c r="Q42" i="1"/>
  <c r="Q34" i="1"/>
  <c r="Q38" i="1"/>
  <c r="Q17" i="1"/>
  <c r="R15" i="1"/>
  <c r="R23" i="1"/>
  <c r="R27" i="1"/>
  <c r="R36" i="1"/>
  <c r="R48" i="1"/>
  <c r="R52" i="1"/>
  <c r="R79" i="1"/>
  <c r="Q49" i="1"/>
  <c r="N54" i="1"/>
  <c r="Q54" i="1" s="1"/>
  <c r="Q64" i="1"/>
  <c r="Q59" i="1"/>
  <c r="Q43" i="1"/>
  <c r="Q14" i="1"/>
  <c r="R20" i="1"/>
  <c r="R24" i="1"/>
  <c r="R28" i="1"/>
  <c r="Q44" i="1"/>
  <c r="R54" i="1" l="1"/>
  <c r="R68" i="1"/>
  <c r="R30" i="1"/>
  <c r="O69" i="1"/>
  <c r="N31" i="1" l="1"/>
  <c r="N55" i="1" s="1"/>
  <c r="R55" i="1"/>
  <c r="R69" i="1" s="1"/>
  <c r="R77" i="1" s="1"/>
  <c r="O77" i="1"/>
  <c r="N69" i="1" l="1"/>
  <c r="Q55" i="1"/>
  <c r="O81" i="1"/>
  <c r="N77" i="1" l="1"/>
  <c r="Q69" i="1"/>
  <c r="N81" i="1" l="1"/>
  <c r="Q77" i="1"/>
</calcChain>
</file>

<file path=xl/sharedStrings.xml><?xml version="1.0" encoding="utf-8"?>
<sst xmlns="http://schemas.openxmlformats.org/spreadsheetml/2006/main" count="105" uniqueCount="82">
  <si>
    <t>Budget</t>
  </si>
  <si>
    <t>Actual</t>
  </si>
  <si>
    <t>Variance</t>
  </si>
  <si>
    <t>Total</t>
  </si>
  <si>
    <t>Actual vs Budget</t>
  </si>
  <si>
    <t>ACCOUNT NAME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</si>
  <si>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</si>
  <si>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</si>
  <si>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</si>
  <si>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</si>
  <si>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</si>
  <si>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</si>
  <si>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</si>
  <si>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</si>
  <si>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</si>
  <si>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</si>
  <si>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</si>
  <si>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</si>
  <si>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Jan - Dec</t>
  </si>
  <si>
    <t>%</t>
  </si>
  <si>
    <t>$</t>
  </si>
  <si>
    <t>[Variable Cost 1]</t>
  </si>
  <si>
    <t>[Variable Cost 2]</t>
  </si>
  <si>
    <t>[Variable Cost 3]</t>
  </si>
  <si>
    <t>[Variable Cost 4]</t>
  </si>
  <si>
    <t>[Variable Cost 5]</t>
  </si>
  <si>
    <t>[Variable Cost 6]</t>
  </si>
  <si>
    <t>[Variable Cost 7]</t>
  </si>
  <si>
    <t>[Variable Cost 8]</t>
  </si>
  <si>
    <t>[Variable Cost 9]</t>
  </si>
  <si>
    <t>[Variable Cost 10]</t>
  </si>
  <si>
    <t>[Variable Cost 11]</t>
  </si>
  <si>
    <t>[Variable Cost 12]</t>
  </si>
  <si>
    <t>[Variable Cost 13]</t>
  </si>
  <si>
    <t>[Variable Cost 14]</t>
  </si>
  <si>
    <t>[Variable Cost 15]</t>
  </si>
  <si>
    <t>Less Fixed Costs Group 1:</t>
  </si>
  <si>
    <t>[Fixed Cost 1]</t>
  </si>
  <si>
    <t>[Fixed Cost 2]</t>
  </si>
  <si>
    <t>[Fixed Cost 3]</t>
  </si>
  <si>
    <t>[Fixed Cost 4]</t>
  </si>
  <si>
    <t>[Fixed Cost 5]</t>
  </si>
  <si>
    <t/>
  </si>
  <si>
    <t>Less Fixed Costs Group 2:</t>
  </si>
  <si>
    <t>[Fixed Cost 6]</t>
  </si>
  <si>
    <t>[Fixed Cost 7]</t>
  </si>
  <si>
    <t>[Fixed Cost 8]</t>
  </si>
  <si>
    <t>[Fixed Cost 9]</t>
  </si>
  <si>
    <t>[Fixed Cost 10]</t>
  </si>
  <si>
    <t>Less Fixed Costs Group 3:</t>
  </si>
  <si>
    <t>[Fixed Cost 11]</t>
  </si>
  <si>
    <t>[Fixed Cost 12]</t>
  </si>
  <si>
    <t>[Fixed Cost 13]</t>
  </si>
  <si>
    <t>[Fixed Cost 14]</t>
  </si>
  <si>
    <t>[Fixed Cost 15]</t>
  </si>
  <si>
    <t>Total Fixed Costs</t>
  </si>
  <si>
    <t>Depreciation &amp; Amortisation</t>
  </si>
  <si>
    <t>[Depreciation]</t>
  </si>
  <si>
    <t>[Amortisation]</t>
  </si>
  <si>
    <t>Other Expenses</t>
  </si>
  <si>
    <t>[Other Cost 1]</t>
  </si>
  <si>
    <t>[Other Cost 2]</t>
  </si>
  <si>
    <t>[Other Cost 3]</t>
  </si>
  <si>
    <t>[Other Cost 4]</t>
  </si>
  <si>
    <t>[Other Cost 5]</t>
  </si>
  <si>
    <t>Depreciation and Other Expenses</t>
  </si>
  <si>
    <t>Interest Expenses</t>
  </si>
  <si>
    <t>[Interest Expense 1]</t>
  </si>
  <si>
    <t>[Interest Expense 2]</t>
  </si>
  <si>
    <t>[Interest Expense 3]</t>
  </si>
  <si>
    <t>Total Interest Expense</t>
  </si>
  <si>
    <t>Operating Budget Template</t>
  </si>
  <si>
    <t>Fund 1</t>
  </si>
  <si>
    <t>Fund 2</t>
  </si>
  <si>
    <t>Fund 3</t>
  </si>
  <si>
    <t>Fund</t>
  </si>
  <si>
    <t>Total Fund</t>
  </si>
  <si>
    <t>Variable Expenses:</t>
  </si>
  <si>
    <t>Total Variable Expenses</t>
  </si>
  <si>
    <t>Fund Available</t>
  </si>
  <si>
    <t>Tax</t>
  </si>
  <si>
    <t>Net Fund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</si>
</sst>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;\(#,##0\)"/>
    <numFmt numFmtId="165" formatCode="0.0%"/>
    <numFmt numFmtId="166" formatCode="_-* #,##0_-;\(#,##0\)_-;_-* &quot;-&quot;_-;_-@_-"/>
    <numFmt numFmtId="167" formatCode="_ * #,##0_ ;_ * \-#,##0_ ;_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9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sz val="10"/>
      <color rgb="FF0000FF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b/>
      <sz val="14"/>
      <color theme="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2" applyFont="1" applyBorder="1"/>
    <xf numFmtId="0" fontId="5" fillId="0" borderId="0" xfId="2" applyFont="1" applyFill="1" applyBorder="1"/>
    <xf numFmtId="164" fontId="5" fillId="0" borderId="0" xfId="2" applyNumberFormat="1" applyFont="1" applyBorder="1"/>
    <xf numFmtId="164" fontId="5" fillId="0" borderId="0" xfId="2" applyNumberFormat="1" applyFont="1" applyFill="1" applyBorder="1"/>
    <xf numFmtId="164" fontId="5" fillId="0" borderId="0" xfId="2" applyNumberFormat="1" applyFont="1" applyBorder="1" applyAlignment="1">
      <alignment vertical="center"/>
    </xf>
    <xf numFmtId="0" fontId="5" fillId="2" borderId="0" xfId="2" applyFont="1" applyFill="1" applyBorder="1"/>
    <xf numFmtId="0" fontId="4" fillId="3" borderId="0" xfId="2" applyFont="1" applyFill="1" applyBorder="1"/>
    <xf numFmtId="0" fontId="4" fillId="3" borderId="0" xfId="2" applyFont="1" applyFill="1" applyBorder="1" applyAlignment="1">
      <alignment horizontal="center"/>
    </xf>
    <xf numFmtId="0" fontId="6" fillId="2" borderId="0" xfId="2" applyFont="1" applyFill="1" applyBorder="1" applyAlignment="1">
      <alignment horizontal="left"/>
    </xf>
    <xf numFmtId="164" fontId="5" fillId="0" borderId="0" xfId="2" applyNumberFormat="1" applyFont="1" applyFill="1" applyBorder="1" applyAlignment="1">
      <alignment horizontal="right" indent="1"/>
    </xf>
    <xf numFmtId="0" fontId="10" fillId="0" borderId="0" xfId="0" applyFont="1" applyBorder="1"/>
    <xf numFmtId="0" fontId="11" fillId="0" borderId="0" xfId="0" applyFont="1" applyBorder="1"/>
    <xf numFmtId="0" fontId="5" fillId="2" borderId="0" xfId="2" applyFont="1" applyFill="1" applyBorder="1" applyAlignment="1">
      <alignment horizontal="left" indent="1"/>
    </xf>
    <xf numFmtId="164" fontId="7" fillId="0" borderId="0" xfId="2" applyNumberFormat="1" applyFont="1" applyFill="1" applyBorder="1" applyAlignment="1">
      <alignment horizontal="right" indent="1"/>
    </xf>
    <xf numFmtId="167" fontId="11" fillId="0" borderId="0" xfId="3" applyNumberFormat="1" applyFont="1" applyBorder="1"/>
    <xf numFmtId="0" fontId="12" fillId="0" borderId="0" xfId="4" applyFont="1" applyBorder="1"/>
    <xf numFmtId="0" fontId="13" fillId="0" borderId="0" xfId="0" applyFont="1" applyBorder="1"/>
    <xf numFmtId="3" fontId="8" fillId="0" borderId="0" xfId="0" applyNumberFormat="1" applyFont="1" applyBorder="1"/>
    <xf numFmtId="0" fontId="6" fillId="2" borderId="0" xfId="2" applyFont="1" applyFill="1" applyBorder="1"/>
    <xf numFmtId="0" fontId="6" fillId="4" borderId="0" xfId="2" applyFont="1" applyFill="1" applyBorder="1"/>
    <xf numFmtId="164" fontId="6" fillId="4" borderId="0" xfId="2" applyNumberFormat="1" applyFont="1" applyFill="1" applyBorder="1" applyAlignment="1">
      <alignment horizontal="right" indent="1"/>
    </xf>
    <xf numFmtId="9" fontId="6" fillId="4" borderId="0" xfId="1" applyFont="1" applyFill="1" applyBorder="1" applyAlignment="1">
      <alignment horizontal="right" indent="1"/>
    </xf>
    <xf numFmtId="0" fontId="6" fillId="2" borderId="0" xfId="2" applyFont="1" applyFill="1" applyBorder="1" applyAlignment="1"/>
    <xf numFmtId="0" fontId="5" fillId="2" borderId="0" xfId="2" applyFont="1" applyFill="1" applyBorder="1" applyAlignment="1"/>
    <xf numFmtId="164" fontId="6" fillId="4" borderId="0" xfId="2" applyNumberFormat="1" applyFont="1" applyFill="1" applyBorder="1"/>
    <xf numFmtId="164" fontId="6" fillId="5" borderId="0" xfId="2" applyNumberFormat="1" applyFont="1" applyFill="1" applyBorder="1"/>
    <xf numFmtId="164" fontId="6" fillId="5" borderId="0" xfId="2" applyNumberFormat="1" applyFont="1" applyFill="1" applyBorder="1" applyAlignment="1">
      <alignment horizontal="right" indent="1"/>
    </xf>
    <xf numFmtId="9" fontId="6" fillId="5" borderId="0" xfId="1" applyFont="1" applyFill="1" applyBorder="1" applyAlignment="1">
      <alignment horizontal="right" indent="1"/>
    </xf>
    <xf numFmtId="164" fontId="6" fillId="0" borderId="0" xfId="2" applyNumberFormat="1" applyFont="1" applyFill="1" applyBorder="1" applyAlignment="1">
      <alignment horizontal="right" indent="1"/>
    </xf>
    <xf numFmtId="164" fontId="5" fillId="6" borderId="0" xfId="2" applyNumberFormat="1" applyFont="1" applyFill="1" applyBorder="1" applyAlignment="1">
      <alignment horizontal="right" indent="1"/>
    </xf>
    <xf numFmtId="164" fontId="7" fillId="6" borderId="0" xfId="2" applyNumberFormat="1" applyFont="1" applyFill="1" applyBorder="1" applyAlignment="1">
      <alignment horizontal="right" indent="1"/>
    </xf>
    <xf numFmtId="164" fontId="6" fillId="6" borderId="0" xfId="2" applyNumberFormat="1" applyFont="1" applyFill="1" applyBorder="1" applyAlignment="1">
      <alignment horizontal="right" indent="1"/>
    </xf>
    <xf numFmtId="164" fontId="5" fillId="7" borderId="0" xfId="2" applyNumberFormat="1" applyFont="1" applyFill="1" applyBorder="1" applyAlignment="1">
      <alignment horizontal="right" indent="1"/>
    </xf>
    <xf numFmtId="165" fontId="5" fillId="7" borderId="0" xfId="1" applyNumberFormat="1" applyFont="1" applyFill="1" applyBorder="1" applyAlignment="1">
      <alignment horizontal="right" indent="1"/>
    </xf>
    <xf numFmtId="9" fontId="6" fillId="7" borderId="0" xfId="1" applyFont="1" applyFill="1" applyBorder="1" applyAlignment="1">
      <alignment horizontal="right" indent="1"/>
    </xf>
    <xf numFmtId="164" fontId="6" fillId="7" borderId="0" xfId="2" applyNumberFormat="1" applyFont="1" applyFill="1" applyBorder="1" applyAlignment="1">
      <alignment horizontal="right" indent="1"/>
    </xf>
    <xf numFmtId="164" fontId="7" fillId="7" borderId="0" xfId="2" applyNumberFormat="1" applyFont="1" applyFill="1" applyBorder="1" applyAlignment="1">
      <alignment horizontal="right" indent="1"/>
    </xf>
    <xf numFmtId="0" fontId="4" fillId="8" borderId="0" xfId="2" applyFont="1" applyFill="1" applyBorder="1" applyAlignment="1">
      <alignment horizontal="centerContinuous"/>
    </xf>
    <xf numFmtId="0" fontId="5" fillId="8" borderId="0" xfId="2" applyFont="1" applyFill="1" applyBorder="1"/>
    <xf numFmtId="166" fontId="15" fillId="8" borderId="0" xfId="3" applyNumberFormat="1" applyFont="1" applyFill="1" applyBorder="1" applyAlignment="1">
      <alignment horizontal="center" vertical="center"/>
    </xf>
  </cellXfs>
  <cellStyles count="9">
    <cellStyle name="Comma" xfId="3" builtinId="3"/>
    <cellStyle name="Hyperlink 2" xfId="6"/>
    <cellStyle name="Hyperlink 2 2" xfId="8"/>
    <cellStyle name="Hyperlink 3" xfId="4"/>
    <cellStyle name="Normal" xfId="0" builtinId="0"/>
    <cellStyle name="Normal 2" xfId="5"/>
    <cellStyle name="Normal 2 2 2" xfId="7"/>
    <cellStyle name="Normal 27" xfId="2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showGridLines="0" tabSelected="1" showOutlineSymbols="0" zoomScale="90" zoomScaleNormal="90" workbookViewId="0">
      <pane ySplit="5" topLeftCell="A6" activePane="bottomLeft" state="frozen"/>
      <selection pane="bottomLeft" activeCell="R82" sqref="R82"/>
    </sheetView>
  </sheetViews>
  <sheetFormatPr defaultColWidth="9.140625" defaultRowHeight="12.75"/>
  <cols>
    <col min="1" max="1" width="23.42578125" style="1" customWidth="1"/>
    <col min="2" max="13" width="11.5703125" style="1" customWidth="1"/>
    <col min="14" max="15" width="13.42578125" style="1" customWidth="1"/>
    <col min="16" max="16" width="2" style="1" customWidth="1"/>
    <col min="17" max="18" width="16.28515625" style="1" customWidth="1"/>
    <col min="19" max="19" width="15.28515625" style="1" customWidth="1"/>
    <col min="20" max="16384" width="9.140625" style="1"/>
  </cols>
  <sheetData>
    <row r="1" spans="1:22" s="39" customFormat="1" ht="6.75" customHeight="1">
      <c r="A1" s="40" t="s">
        <v>71</v>
      </c>
      <c r="B1" s="40"/>
      <c r="C1" s="40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39" customFormat="1" ht="14.25" customHeight="1">
      <c r="A2" s="40"/>
      <c r="B2" s="40"/>
      <c r="C2" s="40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2" ht="15.75" customHeight="1">
      <c r="A3" s="7"/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1</v>
      </c>
      <c r="P3" s="8"/>
      <c r="Q3" s="8" t="s">
        <v>2</v>
      </c>
      <c r="R3" s="8" t="s">
        <v>2</v>
      </c>
      <c r="S3" s="2"/>
    </row>
    <row r="4" spans="1:22" ht="11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3</v>
      </c>
      <c r="O4" s="8" t="s">
        <v>3</v>
      </c>
      <c r="P4" s="8"/>
      <c r="Q4" s="8" t="s">
        <v>4</v>
      </c>
      <c r="R4" s="8" t="s">
        <v>4</v>
      </c>
      <c r="S4" s="2"/>
    </row>
    <row r="5" spans="1:22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8" t="s">
        <v>18</v>
      </c>
      <c r="O5" s="8" t="s">
        <v>18</v>
      </c>
      <c r="P5" s="8"/>
      <c r="Q5" s="8" t="s">
        <v>19</v>
      </c>
      <c r="R5" s="8" t="s">
        <v>20</v>
      </c>
    </row>
    <row r="6" spans="1:22" ht="15.75">
      <c r="A6" s="9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0"/>
      <c r="O6" s="30"/>
      <c r="P6" s="10"/>
      <c r="Q6" s="33"/>
      <c r="R6" s="33"/>
      <c r="T6" s="11"/>
      <c r="U6" s="12"/>
      <c r="V6" s="12"/>
    </row>
    <row r="7" spans="1:22" ht="15.75">
      <c r="A7" s="13" t="s">
        <v>72</v>
      </c>
      <c r="B7" s="10">
        <v>12500000</v>
      </c>
      <c r="C7" s="10">
        <v>12500000</v>
      </c>
      <c r="D7" s="10">
        <v>12500000</v>
      </c>
      <c r="E7" s="10">
        <v>12500000</v>
      </c>
      <c r="F7" s="10">
        <v>12500000</v>
      </c>
      <c r="G7" s="10">
        <v>12500000</v>
      </c>
      <c r="H7" s="10">
        <v>12500000</v>
      </c>
      <c r="I7" s="10">
        <v>12500000</v>
      </c>
      <c r="J7" s="10">
        <v>12500000</v>
      </c>
      <c r="K7" s="10">
        <v>12500000</v>
      </c>
      <c r="L7" s="10">
        <v>12500000</v>
      </c>
      <c r="M7" s="10">
        <v>12500000</v>
      </c>
      <c r="N7" s="30">
        <f t="shared" ref="N7:N9" si="0">SUM(B7:M7)</f>
        <v>150000000</v>
      </c>
      <c r="O7" s="30">
        <v>122500000</v>
      </c>
      <c r="P7" s="10"/>
      <c r="Q7" s="34">
        <f>IFERROR(O7/N7-1,"na")</f>
        <v>-0.18333333333333335</v>
      </c>
      <c r="R7" s="33">
        <f>O7-N7</f>
        <v>-27500000</v>
      </c>
      <c r="T7" s="12"/>
      <c r="U7" s="12"/>
      <c r="V7" s="12"/>
    </row>
    <row r="8" spans="1:22" ht="15.75">
      <c r="A8" s="13" t="s">
        <v>73</v>
      </c>
      <c r="B8" s="10">
        <v>9000000</v>
      </c>
      <c r="C8" s="10">
        <v>9000000</v>
      </c>
      <c r="D8" s="10">
        <v>9000000</v>
      </c>
      <c r="E8" s="10">
        <v>9000000</v>
      </c>
      <c r="F8" s="10">
        <v>9000000</v>
      </c>
      <c r="G8" s="10">
        <v>9000000</v>
      </c>
      <c r="H8" s="10">
        <v>9000000</v>
      </c>
      <c r="I8" s="10">
        <v>9000000</v>
      </c>
      <c r="J8" s="10">
        <v>9000000</v>
      </c>
      <c r="K8" s="10">
        <v>9000000</v>
      </c>
      <c r="L8" s="10">
        <v>9000000</v>
      </c>
      <c r="M8" s="10">
        <v>9000000</v>
      </c>
      <c r="N8" s="30">
        <f t="shared" si="0"/>
        <v>108000000</v>
      </c>
      <c r="O8" s="30">
        <v>130000000</v>
      </c>
      <c r="P8" s="10"/>
      <c r="Q8" s="34">
        <f>IFERROR(O8/N8-1,"na")</f>
        <v>0.20370370370370372</v>
      </c>
      <c r="R8" s="33">
        <f>O8-N8</f>
        <v>22000000</v>
      </c>
      <c r="T8" s="12"/>
      <c r="U8" s="12"/>
      <c r="V8" s="12"/>
    </row>
    <row r="9" spans="1:22" ht="15.75">
      <c r="A9" s="13" t="s">
        <v>74</v>
      </c>
      <c r="B9" s="10">
        <v>5400000</v>
      </c>
      <c r="C9" s="10">
        <v>5400000</v>
      </c>
      <c r="D9" s="10">
        <v>5400000</v>
      </c>
      <c r="E9" s="10">
        <v>5400000</v>
      </c>
      <c r="F9" s="10">
        <v>5400000</v>
      </c>
      <c r="G9" s="10">
        <v>5400000</v>
      </c>
      <c r="H9" s="10">
        <v>5400000</v>
      </c>
      <c r="I9" s="10">
        <v>5400000</v>
      </c>
      <c r="J9" s="10">
        <v>5400000</v>
      </c>
      <c r="K9" s="10">
        <v>5400000</v>
      </c>
      <c r="L9" s="10">
        <v>5400000</v>
      </c>
      <c r="M9" s="10">
        <v>5400000</v>
      </c>
      <c r="N9" s="30">
        <f t="shared" si="0"/>
        <v>64800000</v>
      </c>
      <c r="O9" s="30">
        <v>79000000</v>
      </c>
      <c r="P9" s="10"/>
      <c r="Q9" s="34">
        <f>IFERROR(O9/N9-1,"na")</f>
        <v>0.21913580246913589</v>
      </c>
      <c r="R9" s="33">
        <f>O9-N9</f>
        <v>14200000</v>
      </c>
      <c r="T9" s="12"/>
      <c r="U9" s="12"/>
      <c r="V9" s="12"/>
    </row>
    <row r="10" spans="1:22" ht="15.75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8"/>
      <c r="N10" s="30"/>
      <c r="O10" s="30"/>
      <c r="P10" s="10"/>
      <c r="Q10" s="33"/>
      <c r="R10" s="33"/>
      <c r="T10" s="12"/>
      <c r="U10" s="12"/>
      <c r="V10" s="12"/>
    </row>
    <row r="11" spans="1:22" ht="15.75">
      <c r="A11" s="25" t="s">
        <v>76</v>
      </c>
      <c r="B11" s="21">
        <f>SUM(B7:B9)</f>
        <v>26900000</v>
      </c>
      <c r="C11" s="21">
        <f t="shared" ref="C11:L11" si="1">SUM(C7:C9)</f>
        <v>26900000</v>
      </c>
      <c r="D11" s="21">
        <f t="shared" si="1"/>
        <v>26900000</v>
      </c>
      <c r="E11" s="21">
        <f t="shared" si="1"/>
        <v>26900000</v>
      </c>
      <c r="F11" s="21">
        <f t="shared" si="1"/>
        <v>26900000</v>
      </c>
      <c r="G11" s="21">
        <f t="shared" si="1"/>
        <v>26900000</v>
      </c>
      <c r="H11" s="21">
        <f t="shared" si="1"/>
        <v>26900000</v>
      </c>
      <c r="I11" s="21">
        <f t="shared" si="1"/>
        <v>26900000</v>
      </c>
      <c r="J11" s="21">
        <f t="shared" si="1"/>
        <v>26900000</v>
      </c>
      <c r="K11" s="21">
        <f t="shared" si="1"/>
        <v>26900000</v>
      </c>
      <c r="L11" s="21">
        <f t="shared" si="1"/>
        <v>26900000</v>
      </c>
      <c r="M11" s="21">
        <f>SUM(M7:M9)</f>
        <v>26900000</v>
      </c>
      <c r="N11" s="21">
        <f>SUM(N7:N9)</f>
        <v>322800000</v>
      </c>
      <c r="O11" s="21">
        <f>SUM(O7:O9)</f>
        <v>331500000</v>
      </c>
      <c r="P11" s="29"/>
      <c r="Q11" s="22">
        <f>IFERROR(O11/N11-1,"na")</f>
        <v>2.695167286245348E-2</v>
      </c>
      <c r="R11" s="21">
        <f>SUM(R7:R9)</f>
        <v>8700000</v>
      </c>
      <c r="T11" s="12"/>
      <c r="U11" s="12"/>
      <c r="V11" s="12"/>
    </row>
    <row r="12" spans="1:22" ht="15.7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30"/>
      <c r="O12" s="30"/>
      <c r="P12" s="10"/>
      <c r="Q12" s="33"/>
      <c r="R12" s="33"/>
      <c r="T12" s="12"/>
      <c r="U12" s="12"/>
      <c r="V12" s="12"/>
    </row>
    <row r="13" spans="1:22" ht="15.75">
      <c r="A13" s="19" t="s">
        <v>77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30"/>
      <c r="O13" s="30"/>
      <c r="P13" s="10"/>
      <c r="Q13" s="33"/>
      <c r="R13" s="33"/>
      <c r="T13" s="12"/>
      <c r="U13" s="15"/>
      <c r="V13" s="15"/>
    </row>
    <row r="14" spans="1:22" ht="15.75">
      <c r="A14" s="13" t="s">
        <v>21</v>
      </c>
      <c r="B14" s="14">
        <v>250000</v>
      </c>
      <c r="C14" s="14">
        <v>250000</v>
      </c>
      <c r="D14" s="14">
        <v>250000</v>
      </c>
      <c r="E14" s="14">
        <v>250000</v>
      </c>
      <c r="F14" s="14">
        <v>250000</v>
      </c>
      <c r="G14" s="14">
        <v>250000</v>
      </c>
      <c r="H14" s="14">
        <v>250000</v>
      </c>
      <c r="I14" s="14">
        <v>250000</v>
      </c>
      <c r="J14" s="14">
        <v>250000</v>
      </c>
      <c r="K14" s="14">
        <v>250000</v>
      </c>
      <c r="L14" s="14">
        <v>250000</v>
      </c>
      <c r="M14" s="14">
        <v>250000</v>
      </c>
      <c r="N14" s="30">
        <f t="shared" ref="N14:N28" si="2">SUM(B14:M14)</f>
        <v>3000000</v>
      </c>
      <c r="O14" s="31">
        <v>2750000</v>
      </c>
      <c r="P14" s="14"/>
      <c r="Q14" s="34">
        <f t="shared" ref="Q14:Q28" si="3">IFERROR(O14/N14-1,"na")</f>
        <v>-8.333333333333337E-2</v>
      </c>
      <c r="R14" s="33">
        <f t="shared" ref="R14:R28" si="4">O14-N14</f>
        <v>-250000</v>
      </c>
      <c r="T14" s="16"/>
      <c r="U14" s="17"/>
      <c r="V14" s="17"/>
    </row>
    <row r="15" spans="1:22">
      <c r="A15" s="13" t="s">
        <v>22</v>
      </c>
      <c r="B15" s="14">
        <v>250000</v>
      </c>
      <c r="C15" s="14">
        <v>250000</v>
      </c>
      <c r="D15" s="14">
        <v>250000</v>
      </c>
      <c r="E15" s="14">
        <v>250000</v>
      </c>
      <c r="F15" s="14">
        <v>250000</v>
      </c>
      <c r="G15" s="14">
        <v>250000</v>
      </c>
      <c r="H15" s="14">
        <v>250000</v>
      </c>
      <c r="I15" s="14">
        <v>250000</v>
      </c>
      <c r="J15" s="14">
        <v>250000</v>
      </c>
      <c r="K15" s="14">
        <v>250000</v>
      </c>
      <c r="L15" s="14">
        <v>250000</v>
      </c>
      <c r="M15" s="14">
        <v>250000</v>
      </c>
      <c r="N15" s="30">
        <f t="shared" si="2"/>
        <v>3000000</v>
      </c>
      <c r="O15" s="31">
        <v>2750000</v>
      </c>
      <c r="P15" s="14"/>
      <c r="Q15" s="34">
        <f t="shared" si="3"/>
        <v>-8.333333333333337E-2</v>
      </c>
      <c r="R15" s="33">
        <f t="shared" si="4"/>
        <v>-250000</v>
      </c>
    </row>
    <row r="16" spans="1:22">
      <c r="A16" s="13" t="s">
        <v>23</v>
      </c>
      <c r="B16" s="14">
        <v>250000</v>
      </c>
      <c r="C16" s="14">
        <v>250000</v>
      </c>
      <c r="D16" s="14">
        <v>250000</v>
      </c>
      <c r="E16" s="14">
        <v>250000</v>
      </c>
      <c r="F16" s="14">
        <v>250000</v>
      </c>
      <c r="G16" s="14">
        <v>250000</v>
      </c>
      <c r="H16" s="14">
        <v>250000</v>
      </c>
      <c r="I16" s="14">
        <v>250000</v>
      </c>
      <c r="J16" s="14">
        <v>250000</v>
      </c>
      <c r="K16" s="14">
        <v>250000</v>
      </c>
      <c r="L16" s="14">
        <v>250000</v>
      </c>
      <c r="M16" s="14">
        <v>250000</v>
      </c>
      <c r="N16" s="30">
        <f t="shared" si="2"/>
        <v>3000000</v>
      </c>
      <c r="O16" s="31">
        <v>2750000</v>
      </c>
      <c r="P16" s="14"/>
      <c r="Q16" s="34">
        <f t="shared" si="3"/>
        <v>-8.333333333333337E-2</v>
      </c>
      <c r="R16" s="33">
        <f t="shared" si="4"/>
        <v>-250000</v>
      </c>
    </row>
    <row r="17" spans="1:18">
      <c r="A17" s="13" t="s">
        <v>24</v>
      </c>
      <c r="B17" s="14">
        <v>250000</v>
      </c>
      <c r="C17" s="14">
        <v>250000</v>
      </c>
      <c r="D17" s="14">
        <v>250000</v>
      </c>
      <c r="E17" s="14">
        <v>250000</v>
      </c>
      <c r="F17" s="14">
        <v>250000</v>
      </c>
      <c r="G17" s="14">
        <v>250000</v>
      </c>
      <c r="H17" s="14">
        <v>250000</v>
      </c>
      <c r="I17" s="14">
        <v>250000</v>
      </c>
      <c r="J17" s="14">
        <v>250000</v>
      </c>
      <c r="K17" s="14">
        <v>250000</v>
      </c>
      <c r="L17" s="14">
        <v>250000</v>
      </c>
      <c r="M17" s="14">
        <v>250000</v>
      </c>
      <c r="N17" s="30">
        <f t="shared" si="2"/>
        <v>3000000</v>
      </c>
      <c r="O17" s="31">
        <v>2750000</v>
      </c>
      <c r="P17" s="14"/>
      <c r="Q17" s="34">
        <f t="shared" si="3"/>
        <v>-8.333333333333337E-2</v>
      </c>
      <c r="R17" s="33">
        <f t="shared" si="4"/>
        <v>-250000</v>
      </c>
    </row>
    <row r="18" spans="1:18">
      <c r="A18" s="13" t="s">
        <v>25</v>
      </c>
      <c r="B18" s="14">
        <v>250000</v>
      </c>
      <c r="C18" s="14">
        <v>250000</v>
      </c>
      <c r="D18" s="14">
        <v>250000</v>
      </c>
      <c r="E18" s="14">
        <v>250000</v>
      </c>
      <c r="F18" s="14">
        <v>250000</v>
      </c>
      <c r="G18" s="14">
        <v>250000</v>
      </c>
      <c r="H18" s="14">
        <v>250000</v>
      </c>
      <c r="I18" s="14">
        <v>250000</v>
      </c>
      <c r="J18" s="14">
        <v>250000</v>
      </c>
      <c r="K18" s="14">
        <v>250000</v>
      </c>
      <c r="L18" s="14">
        <v>250000</v>
      </c>
      <c r="M18" s="14">
        <v>250000</v>
      </c>
      <c r="N18" s="30">
        <f t="shared" si="2"/>
        <v>3000000</v>
      </c>
      <c r="O18" s="31">
        <v>2750000</v>
      </c>
      <c r="P18" s="14"/>
      <c r="Q18" s="34">
        <f t="shared" si="3"/>
        <v>-8.333333333333337E-2</v>
      </c>
      <c r="R18" s="33">
        <f t="shared" si="4"/>
        <v>-250000</v>
      </c>
    </row>
    <row r="19" spans="1:18">
      <c r="A19" s="13" t="s">
        <v>26</v>
      </c>
      <c r="B19" s="14">
        <v>250000</v>
      </c>
      <c r="C19" s="14">
        <v>250000</v>
      </c>
      <c r="D19" s="14">
        <v>250000</v>
      </c>
      <c r="E19" s="14">
        <v>250000</v>
      </c>
      <c r="F19" s="14">
        <v>250000</v>
      </c>
      <c r="G19" s="14">
        <v>250000</v>
      </c>
      <c r="H19" s="14">
        <v>250000</v>
      </c>
      <c r="I19" s="14">
        <v>250000</v>
      </c>
      <c r="J19" s="14">
        <v>250000</v>
      </c>
      <c r="K19" s="14">
        <v>250000</v>
      </c>
      <c r="L19" s="14">
        <v>250000</v>
      </c>
      <c r="M19" s="14">
        <v>250000</v>
      </c>
      <c r="N19" s="30">
        <f>SUM(B19:M19)</f>
        <v>3000000</v>
      </c>
      <c r="O19" s="31">
        <v>2750000</v>
      </c>
      <c r="P19" s="14"/>
      <c r="Q19" s="34">
        <f t="shared" si="3"/>
        <v>-8.333333333333337E-2</v>
      </c>
      <c r="R19" s="33">
        <f t="shared" si="4"/>
        <v>-250000</v>
      </c>
    </row>
    <row r="20" spans="1:18">
      <c r="A20" s="13" t="s">
        <v>27</v>
      </c>
      <c r="B20" s="14">
        <v>250000</v>
      </c>
      <c r="C20" s="14">
        <v>250000</v>
      </c>
      <c r="D20" s="14">
        <v>250000</v>
      </c>
      <c r="E20" s="14">
        <v>250000</v>
      </c>
      <c r="F20" s="14">
        <v>250000</v>
      </c>
      <c r="G20" s="14">
        <v>250000</v>
      </c>
      <c r="H20" s="14">
        <v>250000</v>
      </c>
      <c r="I20" s="14">
        <v>250000</v>
      </c>
      <c r="J20" s="14">
        <v>250000</v>
      </c>
      <c r="K20" s="14">
        <v>250000</v>
      </c>
      <c r="L20" s="14">
        <v>250000</v>
      </c>
      <c r="M20" s="14">
        <v>250000</v>
      </c>
      <c r="N20" s="30">
        <f t="shared" si="2"/>
        <v>3000000</v>
      </c>
      <c r="O20" s="31">
        <v>2750000</v>
      </c>
      <c r="P20" s="14"/>
      <c r="Q20" s="34">
        <f t="shared" si="3"/>
        <v>-8.333333333333337E-2</v>
      </c>
      <c r="R20" s="33">
        <f t="shared" si="4"/>
        <v>-250000</v>
      </c>
    </row>
    <row r="21" spans="1:18">
      <c r="A21" s="13" t="s">
        <v>28</v>
      </c>
      <c r="B21" s="14">
        <v>250000</v>
      </c>
      <c r="C21" s="14">
        <v>250000</v>
      </c>
      <c r="D21" s="14">
        <v>250000</v>
      </c>
      <c r="E21" s="14">
        <v>250000</v>
      </c>
      <c r="F21" s="14">
        <v>250000</v>
      </c>
      <c r="G21" s="14">
        <v>250000</v>
      </c>
      <c r="H21" s="14">
        <v>250000</v>
      </c>
      <c r="I21" s="14">
        <v>250000</v>
      </c>
      <c r="J21" s="14">
        <v>250000</v>
      </c>
      <c r="K21" s="14">
        <v>250000</v>
      </c>
      <c r="L21" s="14">
        <v>250000</v>
      </c>
      <c r="M21" s="14">
        <v>250000</v>
      </c>
      <c r="N21" s="30">
        <f t="shared" si="2"/>
        <v>3000000</v>
      </c>
      <c r="O21" s="31">
        <v>2750000</v>
      </c>
      <c r="P21" s="14"/>
      <c r="Q21" s="34">
        <f t="shared" si="3"/>
        <v>-8.333333333333337E-2</v>
      </c>
      <c r="R21" s="33">
        <f t="shared" si="4"/>
        <v>-250000</v>
      </c>
    </row>
    <row r="22" spans="1:18">
      <c r="A22" s="13" t="s">
        <v>29</v>
      </c>
      <c r="B22" s="14">
        <v>250000</v>
      </c>
      <c r="C22" s="14">
        <v>250000</v>
      </c>
      <c r="D22" s="14">
        <v>250000</v>
      </c>
      <c r="E22" s="14">
        <v>250000</v>
      </c>
      <c r="F22" s="14">
        <v>250000</v>
      </c>
      <c r="G22" s="14">
        <v>250000</v>
      </c>
      <c r="H22" s="14">
        <v>250000</v>
      </c>
      <c r="I22" s="14">
        <v>250000</v>
      </c>
      <c r="J22" s="14">
        <v>250000</v>
      </c>
      <c r="K22" s="14">
        <v>250000</v>
      </c>
      <c r="L22" s="14">
        <v>250000</v>
      </c>
      <c r="M22" s="14">
        <v>250000</v>
      </c>
      <c r="N22" s="30">
        <f t="shared" si="2"/>
        <v>3000000</v>
      </c>
      <c r="O22" s="31">
        <v>2750000</v>
      </c>
      <c r="P22" s="14"/>
      <c r="Q22" s="34">
        <f t="shared" si="3"/>
        <v>-8.333333333333337E-2</v>
      </c>
      <c r="R22" s="33">
        <f t="shared" si="4"/>
        <v>-250000</v>
      </c>
    </row>
    <row r="23" spans="1:18">
      <c r="A23" s="13" t="s">
        <v>30</v>
      </c>
      <c r="B23" s="14">
        <v>250000</v>
      </c>
      <c r="C23" s="14">
        <v>250000</v>
      </c>
      <c r="D23" s="14">
        <v>250000</v>
      </c>
      <c r="E23" s="14">
        <v>250000</v>
      </c>
      <c r="F23" s="14">
        <v>250000</v>
      </c>
      <c r="G23" s="14">
        <v>250000</v>
      </c>
      <c r="H23" s="14">
        <v>250000</v>
      </c>
      <c r="I23" s="14">
        <v>250000</v>
      </c>
      <c r="J23" s="14">
        <v>250000</v>
      </c>
      <c r="K23" s="14">
        <v>250000</v>
      </c>
      <c r="L23" s="14">
        <v>250000</v>
      </c>
      <c r="M23" s="14">
        <v>250000</v>
      </c>
      <c r="N23" s="30">
        <f t="shared" si="2"/>
        <v>3000000</v>
      </c>
      <c r="O23" s="31">
        <v>2750000</v>
      </c>
      <c r="P23" s="14"/>
      <c r="Q23" s="34">
        <f t="shared" si="3"/>
        <v>-8.333333333333337E-2</v>
      </c>
      <c r="R23" s="33">
        <f t="shared" si="4"/>
        <v>-250000</v>
      </c>
    </row>
    <row r="24" spans="1:18">
      <c r="A24" s="13" t="s">
        <v>31</v>
      </c>
      <c r="B24" s="14">
        <v>250000</v>
      </c>
      <c r="C24" s="14">
        <v>250000</v>
      </c>
      <c r="D24" s="14">
        <v>250000</v>
      </c>
      <c r="E24" s="14">
        <v>250000</v>
      </c>
      <c r="F24" s="14">
        <v>250000</v>
      </c>
      <c r="G24" s="14">
        <v>250000</v>
      </c>
      <c r="H24" s="14">
        <v>250000</v>
      </c>
      <c r="I24" s="14">
        <v>250000</v>
      </c>
      <c r="J24" s="14">
        <v>250000</v>
      </c>
      <c r="K24" s="14">
        <v>250000</v>
      </c>
      <c r="L24" s="14">
        <v>250000</v>
      </c>
      <c r="M24" s="14">
        <v>250000</v>
      </c>
      <c r="N24" s="30">
        <f t="shared" si="2"/>
        <v>3000000</v>
      </c>
      <c r="O24" s="31">
        <v>2750000</v>
      </c>
      <c r="P24" s="14"/>
      <c r="Q24" s="34">
        <f t="shared" si="3"/>
        <v>-8.333333333333337E-2</v>
      </c>
      <c r="R24" s="33">
        <f t="shared" si="4"/>
        <v>-250000</v>
      </c>
    </row>
    <row r="25" spans="1:18">
      <c r="A25" s="13" t="s">
        <v>32</v>
      </c>
      <c r="B25" s="14">
        <v>250000</v>
      </c>
      <c r="C25" s="14">
        <v>250000</v>
      </c>
      <c r="D25" s="14">
        <v>250000</v>
      </c>
      <c r="E25" s="14">
        <v>250000</v>
      </c>
      <c r="F25" s="14">
        <v>250000</v>
      </c>
      <c r="G25" s="14">
        <v>250000</v>
      </c>
      <c r="H25" s="14">
        <v>250000</v>
      </c>
      <c r="I25" s="14">
        <v>250000</v>
      </c>
      <c r="J25" s="14">
        <v>250000</v>
      </c>
      <c r="K25" s="14">
        <v>250000</v>
      </c>
      <c r="L25" s="14">
        <v>250000</v>
      </c>
      <c r="M25" s="14">
        <v>250000</v>
      </c>
      <c r="N25" s="30">
        <f t="shared" si="2"/>
        <v>3000000</v>
      </c>
      <c r="O25" s="31">
        <v>2750000</v>
      </c>
      <c r="P25" s="14"/>
      <c r="Q25" s="34">
        <f t="shared" si="3"/>
        <v>-8.333333333333337E-2</v>
      </c>
      <c r="R25" s="33">
        <f t="shared" si="4"/>
        <v>-250000</v>
      </c>
    </row>
    <row r="26" spans="1:18">
      <c r="A26" s="13" t="s">
        <v>33</v>
      </c>
      <c r="B26" s="14">
        <v>250000</v>
      </c>
      <c r="C26" s="14">
        <v>250000</v>
      </c>
      <c r="D26" s="14">
        <v>250000</v>
      </c>
      <c r="E26" s="14">
        <v>250000</v>
      </c>
      <c r="F26" s="14">
        <v>250000</v>
      </c>
      <c r="G26" s="14">
        <v>250000</v>
      </c>
      <c r="H26" s="14">
        <v>250000</v>
      </c>
      <c r="I26" s="14">
        <v>250000</v>
      </c>
      <c r="J26" s="14">
        <v>250000</v>
      </c>
      <c r="K26" s="14">
        <v>250000</v>
      </c>
      <c r="L26" s="14">
        <v>250000</v>
      </c>
      <c r="M26" s="14">
        <v>250000</v>
      </c>
      <c r="N26" s="30">
        <f t="shared" si="2"/>
        <v>3000000</v>
      </c>
      <c r="O26" s="31">
        <v>2750000</v>
      </c>
      <c r="P26" s="14"/>
      <c r="Q26" s="34">
        <f t="shared" si="3"/>
        <v>-8.333333333333337E-2</v>
      </c>
      <c r="R26" s="33">
        <f t="shared" si="4"/>
        <v>-250000</v>
      </c>
    </row>
    <row r="27" spans="1:18">
      <c r="A27" s="13" t="s">
        <v>34</v>
      </c>
      <c r="B27" s="14">
        <v>250000</v>
      </c>
      <c r="C27" s="14">
        <v>250000</v>
      </c>
      <c r="D27" s="14">
        <v>250000</v>
      </c>
      <c r="E27" s="14">
        <v>250000</v>
      </c>
      <c r="F27" s="14">
        <v>250000</v>
      </c>
      <c r="G27" s="14">
        <v>250000</v>
      </c>
      <c r="H27" s="14">
        <v>250000</v>
      </c>
      <c r="I27" s="14">
        <v>250000</v>
      </c>
      <c r="J27" s="14">
        <v>250000</v>
      </c>
      <c r="K27" s="14">
        <v>250000</v>
      </c>
      <c r="L27" s="14">
        <v>250000</v>
      </c>
      <c r="M27" s="14">
        <v>250000</v>
      </c>
      <c r="N27" s="30">
        <f t="shared" si="2"/>
        <v>3000000</v>
      </c>
      <c r="O27" s="31">
        <v>2750000</v>
      </c>
      <c r="P27" s="14"/>
      <c r="Q27" s="34">
        <f t="shared" si="3"/>
        <v>-8.333333333333337E-2</v>
      </c>
      <c r="R27" s="33">
        <f t="shared" si="4"/>
        <v>-250000</v>
      </c>
    </row>
    <row r="28" spans="1:18">
      <c r="A28" s="13" t="s">
        <v>35</v>
      </c>
      <c r="B28" s="14">
        <v>250000</v>
      </c>
      <c r="C28" s="14">
        <v>250000</v>
      </c>
      <c r="D28" s="14">
        <v>250000</v>
      </c>
      <c r="E28" s="14">
        <v>250000</v>
      </c>
      <c r="F28" s="14">
        <v>250000</v>
      </c>
      <c r="G28" s="14">
        <v>250000</v>
      </c>
      <c r="H28" s="14">
        <v>250000</v>
      </c>
      <c r="I28" s="14">
        <v>250000</v>
      </c>
      <c r="J28" s="14">
        <v>250000</v>
      </c>
      <c r="K28" s="14">
        <v>250000</v>
      </c>
      <c r="L28" s="14">
        <v>250000</v>
      </c>
      <c r="M28" s="14">
        <v>250000</v>
      </c>
      <c r="N28" s="30">
        <f t="shared" si="2"/>
        <v>3000000</v>
      </c>
      <c r="O28" s="31">
        <v>2750000</v>
      </c>
      <c r="P28" s="14"/>
      <c r="Q28" s="34">
        <f t="shared" si="3"/>
        <v>-8.333333333333337E-2</v>
      </c>
      <c r="R28" s="33">
        <f t="shared" si="4"/>
        <v>-250000</v>
      </c>
    </row>
    <row r="29" spans="1:18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30"/>
      <c r="O29" s="30"/>
      <c r="P29" s="10"/>
      <c r="Q29" s="33"/>
      <c r="R29" s="33"/>
    </row>
    <row r="30" spans="1:18">
      <c r="A30" s="26" t="s">
        <v>78</v>
      </c>
      <c r="B30" s="27">
        <f t="shared" ref="B30:O30" si="5">SUM(B14:B28)</f>
        <v>3750000</v>
      </c>
      <c r="C30" s="27">
        <f t="shared" si="5"/>
        <v>3750000</v>
      </c>
      <c r="D30" s="27">
        <f t="shared" si="5"/>
        <v>3750000</v>
      </c>
      <c r="E30" s="27">
        <f t="shared" si="5"/>
        <v>3750000</v>
      </c>
      <c r="F30" s="27">
        <f t="shared" si="5"/>
        <v>3750000</v>
      </c>
      <c r="G30" s="27">
        <f t="shared" si="5"/>
        <v>3750000</v>
      </c>
      <c r="H30" s="27">
        <f t="shared" si="5"/>
        <v>3750000</v>
      </c>
      <c r="I30" s="27">
        <f t="shared" si="5"/>
        <v>3750000</v>
      </c>
      <c r="J30" s="27">
        <f t="shared" si="5"/>
        <v>3750000</v>
      </c>
      <c r="K30" s="27">
        <f t="shared" si="5"/>
        <v>3750000</v>
      </c>
      <c r="L30" s="27">
        <f t="shared" si="5"/>
        <v>3750000</v>
      </c>
      <c r="M30" s="27">
        <f t="shared" si="5"/>
        <v>3750000</v>
      </c>
      <c r="N30" s="27">
        <f t="shared" si="5"/>
        <v>45000000</v>
      </c>
      <c r="O30" s="27">
        <f t="shared" si="5"/>
        <v>41250000</v>
      </c>
      <c r="P30" s="29"/>
      <c r="Q30" s="28">
        <f>IFERROR(O30/N30-1,"na")</f>
        <v>-8.333333333333337E-2</v>
      </c>
      <c r="R30" s="27">
        <f>SUM(R14:R28)</f>
        <v>-3750000</v>
      </c>
    </row>
    <row r="31" spans="1:18">
      <c r="A31" s="20" t="s">
        <v>79</v>
      </c>
      <c r="B31" s="21">
        <f>B11-B30</f>
        <v>23150000</v>
      </c>
      <c r="C31" s="21">
        <f t="shared" ref="C31:O31" si="6">C11-C30</f>
        <v>23150000</v>
      </c>
      <c r="D31" s="21">
        <f t="shared" si="6"/>
        <v>23150000</v>
      </c>
      <c r="E31" s="21">
        <f t="shared" si="6"/>
        <v>23150000</v>
      </c>
      <c r="F31" s="21">
        <f t="shared" si="6"/>
        <v>23150000</v>
      </c>
      <c r="G31" s="21">
        <f t="shared" si="6"/>
        <v>23150000</v>
      </c>
      <c r="H31" s="21">
        <f t="shared" si="6"/>
        <v>23150000</v>
      </c>
      <c r="I31" s="21">
        <f t="shared" si="6"/>
        <v>23150000</v>
      </c>
      <c r="J31" s="21">
        <f t="shared" si="6"/>
        <v>23150000</v>
      </c>
      <c r="K31" s="21">
        <f t="shared" si="6"/>
        <v>23150000</v>
      </c>
      <c r="L31" s="21">
        <f t="shared" si="6"/>
        <v>23150000</v>
      </c>
      <c r="M31" s="21">
        <f t="shared" si="6"/>
        <v>23150000</v>
      </c>
      <c r="N31" s="21">
        <f t="shared" si="6"/>
        <v>277800000</v>
      </c>
      <c r="O31" s="21">
        <f t="shared" si="6"/>
        <v>290250000</v>
      </c>
      <c r="P31" s="29"/>
      <c r="Q31" s="22">
        <f>IFERROR(O31/N31-1,"na")</f>
        <v>4.4816414686825068E-2</v>
      </c>
      <c r="R31" s="21">
        <f>R11-R30</f>
        <v>12450000</v>
      </c>
    </row>
    <row r="32" spans="1:18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0"/>
      <c r="O32" s="30"/>
      <c r="P32" s="10"/>
      <c r="Q32" s="33"/>
      <c r="R32" s="33"/>
    </row>
    <row r="33" spans="1:19">
      <c r="A33" s="19" t="s">
        <v>36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0"/>
      <c r="O33" s="30"/>
      <c r="P33" s="10"/>
      <c r="Q33" s="33"/>
      <c r="R33" s="33"/>
    </row>
    <row r="34" spans="1:19">
      <c r="A34" s="13" t="s">
        <v>37</v>
      </c>
      <c r="B34" s="14">
        <v>1000000</v>
      </c>
      <c r="C34" s="14">
        <v>1000000</v>
      </c>
      <c r="D34" s="14">
        <v>1000000</v>
      </c>
      <c r="E34" s="14">
        <v>1000000</v>
      </c>
      <c r="F34" s="14">
        <v>1000000</v>
      </c>
      <c r="G34" s="14">
        <v>1000000</v>
      </c>
      <c r="H34" s="14">
        <v>1000000</v>
      </c>
      <c r="I34" s="14">
        <v>1000000</v>
      </c>
      <c r="J34" s="14">
        <v>1000000</v>
      </c>
      <c r="K34" s="14">
        <v>1000000</v>
      </c>
      <c r="L34" s="14">
        <v>1000000</v>
      </c>
      <c r="M34" s="14">
        <v>1000000</v>
      </c>
      <c r="N34" s="30">
        <f t="shared" ref="N34:N38" si="7">SUM(B34:M34)</f>
        <v>12000000</v>
      </c>
      <c r="O34" s="31">
        <v>12500000</v>
      </c>
      <c r="P34" s="14"/>
      <c r="Q34" s="34">
        <f>IFERROR(O34/N34-1,"na")</f>
        <v>4.1666666666666741E-2</v>
      </c>
      <c r="R34" s="33">
        <f>O34-N34</f>
        <v>500000</v>
      </c>
      <c r="S34" s="3"/>
    </row>
    <row r="35" spans="1:19">
      <c r="A35" s="13" t="s">
        <v>38</v>
      </c>
      <c r="B35" s="14">
        <v>1000000</v>
      </c>
      <c r="C35" s="14">
        <v>1000000</v>
      </c>
      <c r="D35" s="14">
        <v>1000000</v>
      </c>
      <c r="E35" s="14">
        <v>1000000</v>
      </c>
      <c r="F35" s="14">
        <v>1000000</v>
      </c>
      <c r="G35" s="14">
        <v>1000000</v>
      </c>
      <c r="H35" s="14">
        <v>1000000</v>
      </c>
      <c r="I35" s="14">
        <v>1000000</v>
      </c>
      <c r="J35" s="14">
        <v>1000000</v>
      </c>
      <c r="K35" s="14">
        <v>1000000</v>
      </c>
      <c r="L35" s="14">
        <v>1000000</v>
      </c>
      <c r="M35" s="14">
        <v>1000000</v>
      </c>
      <c r="N35" s="30">
        <f t="shared" si="7"/>
        <v>12000000</v>
      </c>
      <c r="O35" s="31">
        <v>12500000</v>
      </c>
      <c r="P35" s="14"/>
      <c r="Q35" s="34">
        <f>IFERROR(O35/N35-1,"na")</f>
        <v>4.1666666666666741E-2</v>
      </c>
      <c r="R35" s="33">
        <f>O35-N35</f>
        <v>500000</v>
      </c>
    </row>
    <row r="36" spans="1:19">
      <c r="A36" s="13" t="s">
        <v>39</v>
      </c>
      <c r="B36" s="14">
        <v>1000000</v>
      </c>
      <c r="C36" s="14">
        <v>1000000</v>
      </c>
      <c r="D36" s="14">
        <v>1000000</v>
      </c>
      <c r="E36" s="14">
        <v>1000000</v>
      </c>
      <c r="F36" s="14">
        <v>1000000</v>
      </c>
      <c r="G36" s="14">
        <v>1000000</v>
      </c>
      <c r="H36" s="14">
        <v>1000000</v>
      </c>
      <c r="I36" s="14">
        <v>1000000</v>
      </c>
      <c r="J36" s="14">
        <v>1000000</v>
      </c>
      <c r="K36" s="14">
        <v>1000000</v>
      </c>
      <c r="L36" s="14">
        <v>1000000</v>
      </c>
      <c r="M36" s="14">
        <v>1000000</v>
      </c>
      <c r="N36" s="30">
        <f t="shared" si="7"/>
        <v>12000000</v>
      </c>
      <c r="O36" s="31">
        <v>12500000</v>
      </c>
      <c r="P36" s="14"/>
      <c r="Q36" s="34">
        <f>IFERROR(O36/N36-1,"na")</f>
        <v>4.1666666666666741E-2</v>
      </c>
      <c r="R36" s="33">
        <f>O36-N36</f>
        <v>500000</v>
      </c>
      <c r="S36" s="3"/>
    </row>
    <row r="37" spans="1:19">
      <c r="A37" s="13" t="s">
        <v>40</v>
      </c>
      <c r="B37" s="14">
        <v>1000000</v>
      </c>
      <c r="C37" s="14">
        <v>1000000</v>
      </c>
      <c r="D37" s="14">
        <v>1000000</v>
      </c>
      <c r="E37" s="14">
        <v>1000000</v>
      </c>
      <c r="F37" s="14">
        <v>1000000</v>
      </c>
      <c r="G37" s="14">
        <v>1000000</v>
      </c>
      <c r="H37" s="14">
        <v>1000000</v>
      </c>
      <c r="I37" s="14">
        <v>1000000</v>
      </c>
      <c r="J37" s="14">
        <v>1000000</v>
      </c>
      <c r="K37" s="14">
        <v>1000000</v>
      </c>
      <c r="L37" s="14">
        <v>1000000</v>
      </c>
      <c r="M37" s="14">
        <v>1000000</v>
      </c>
      <c r="N37" s="30">
        <f t="shared" si="7"/>
        <v>12000000</v>
      </c>
      <c r="O37" s="31">
        <v>12500000</v>
      </c>
      <c r="P37" s="14"/>
      <c r="Q37" s="34">
        <f>IFERROR(O37/N37-1,"na")</f>
        <v>4.1666666666666741E-2</v>
      </c>
      <c r="R37" s="33">
        <f>O37-N37</f>
        <v>500000</v>
      </c>
      <c r="S37" s="3"/>
    </row>
    <row r="38" spans="1:19">
      <c r="A38" s="13" t="s">
        <v>41</v>
      </c>
      <c r="B38" s="14">
        <v>1000000</v>
      </c>
      <c r="C38" s="14">
        <v>1000000</v>
      </c>
      <c r="D38" s="14">
        <v>1000000</v>
      </c>
      <c r="E38" s="14">
        <v>1000000</v>
      </c>
      <c r="F38" s="14">
        <v>1000000</v>
      </c>
      <c r="G38" s="14">
        <v>1000000</v>
      </c>
      <c r="H38" s="14">
        <v>1000000</v>
      </c>
      <c r="I38" s="14">
        <v>1000000</v>
      </c>
      <c r="J38" s="14">
        <v>1000000</v>
      </c>
      <c r="K38" s="14">
        <v>1000000</v>
      </c>
      <c r="L38" s="14">
        <v>1000000</v>
      </c>
      <c r="M38" s="14">
        <v>1000000</v>
      </c>
      <c r="N38" s="30">
        <f t="shared" si="7"/>
        <v>12000000</v>
      </c>
      <c r="O38" s="31">
        <v>12500000</v>
      </c>
      <c r="P38" s="14"/>
      <c r="Q38" s="34">
        <f>IFERROR(O38/N38-1,"na")</f>
        <v>4.1666666666666741E-2</v>
      </c>
      <c r="R38" s="33">
        <f>O38-N38</f>
        <v>500000</v>
      </c>
      <c r="S38" s="3"/>
    </row>
    <row r="39" spans="1:19">
      <c r="A39" s="13"/>
      <c r="B39" s="10"/>
      <c r="C39" s="10"/>
      <c r="D39" s="10"/>
      <c r="E39" s="10"/>
      <c r="F39" s="10"/>
      <c r="G39" s="10" t="s">
        <v>42</v>
      </c>
      <c r="H39" s="10"/>
      <c r="I39" s="10"/>
      <c r="J39" s="10"/>
      <c r="K39" s="10"/>
      <c r="L39" s="10"/>
      <c r="M39" s="10"/>
      <c r="N39" s="30"/>
      <c r="O39" s="30"/>
      <c r="P39" s="10"/>
      <c r="Q39" s="33"/>
      <c r="R39" s="33"/>
      <c r="S39" s="2"/>
    </row>
    <row r="40" spans="1:19">
      <c r="A40" s="19" t="s">
        <v>43</v>
      </c>
      <c r="B40" s="10"/>
      <c r="C40" s="10"/>
      <c r="D40" s="10"/>
      <c r="E40" s="10"/>
      <c r="F40" s="10"/>
      <c r="G40" s="10" t="s">
        <v>42</v>
      </c>
      <c r="H40" s="10"/>
      <c r="I40" s="10"/>
      <c r="J40" s="10"/>
      <c r="K40" s="10"/>
      <c r="L40" s="10"/>
      <c r="M40" s="10"/>
      <c r="N40" s="30"/>
      <c r="O40" s="30"/>
      <c r="P40" s="10"/>
      <c r="Q40" s="33"/>
      <c r="R40" s="33"/>
      <c r="S40" s="4"/>
    </row>
    <row r="41" spans="1:19">
      <c r="A41" s="13" t="s">
        <v>44</v>
      </c>
      <c r="B41" s="14">
        <v>1000000</v>
      </c>
      <c r="C41" s="14">
        <v>1000000</v>
      </c>
      <c r="D41" s="14">
        <v>1000000</v>
      </c>
      <c r="E41" s="14">
        <v>1000000</v>
      </c>
      <c r="F41" s="14">
        <v>1000000</v>
      </c>
      <c r="G41" s="14">
        <v>1000000</v>
      </c>
      <c r="H41" s="14">
        <v>1000000</v>
      </c>
      <c r="I41" s="14">
        <v>1000000</v>
      </c>
      <c r="J41" s="14">
        <v>1000000</v>
      </c>
      <c r="K41" s="14">
        <v>1000000</v>
      </c>
      <c r="L41" s="14">
        <v>1000000</v>
      </c>
      <c r="M41" s="14">
        <v>1000000</v>
      </c>
      <c r="N41" s="30">
        <f t="shared" ref="N41:N45" si="8">SUM(B41:M41)</f>
        <v>12000000</v>
      </c>
      <c r="O41" s="31">
        <v>12500000</v>
      </c>
      <c r="P41" s="14"/>
      <c r="Q41" s="34">
        <f>IFERROR(O41/N41-1,"na")</f>
        <v>4.1666666666666741E-2</v>
      </c>
      <c r="R41" s="33">
        <f>O41-N41</f>
        <v>500000</v>
      </c>
      <c r="S41" s="2"/>
    </row>
    <row r="42" spans="1:19">
      <c r="A42" s="13" t="s">
        <v>45</v>
      </c>
      <c r="B42" s="14">
        <v>1000000</v>
      </c>
      <c r="C42" s="14">
        <v>1000000</v>
      </c>
      <c r="D42" s="14">
        <v>1000000</v>
      </c>
      <c r="E42" s="14">
        <v>1000000</v>
      </c>
      <c r="F42" s="14">
        <v>1000000</v>
      </c>
      <c r="G42" s="14">
        <v>1000000</v>
      </c>
      <c r="H42" s="14">
        <v>1000000</v>
      </c>
      <c r="I42" s="14">
        <v>1000000</v>
      </c>
      <c r="J42" s="14">
        <v>1000000</v>
      </c>
      <c r="K42" s="14">
        <v>1000000</v>
      </c>
      <c r="L42" s="14">
        <v>1000000</v>
      </c>
      <c r="M42" s="14">
        <v>1000000</v>
      </c>
      <c r="N42" s="30">
        <f t="shared" si="8"/>
        <v>12000000</v>
      </c>
      <c r="O42" s="31">
        <v>12500000</v>
      </c>
      <c r="P42" s="14"/>
      <c r="Q42" s="34">
        <f>IFERROR(O42/N42-1,"na")</f>
        <v>4.1666666666666741E-2</v>
      </c>
      <c r="R42" s="33">
        <f>O42-N42</f>
        <v>500000</v>
      </c>
    </row>
    <row r="43" spans="1:19">
      <c r="A43" s="13" t="s">
        <v>46</v>
      </c>
      <c r="B43" s="14">
        <v>1000000</v>
      </c>
      <c r="C43" s="14">
        <v>1000000</v>
      </c>
      <c r="D43" s="14">
        <v>1000000</v>
      </c>
      <c r="E43" s="14">
        <v>1000000</v>
      </c>
      <c r="F43" s="14">
        <v>1000000</v>
      </c>
      <c r="G43" s="14">
        <v>1000000</v>
      </c>
      <c r="H43" s="14">
        <v>1000000</v>
      </c>
      <c r="I43" s="14">
        <v>1000000</v>
      </c>
      <c r="J43" s="14">
        <v>1000000</v>
      </c>
      <c r="K43" s="14">
        <v>1000000</v>
      </c>
      <c r="L43" s="14">
        <v>1000000</v>
      </c>
      <c r="M43" s="14">
        <v>1000000</v>
      </c>
      <c r="N43" s="30">
        <f t="shared" si="8"/>
        <v>12000000</v>
      </c>
      <c r="O43" s="31">
        <v>12500000</v>
      </c>
      <c r="P43" s="14"/>
      <c r="Q43" s="34">
        <f>IFERROR(O43/N43-1,"na")</f>
        <v>4.1666666666666741E-2</v>
      </c>
      <c r="R43" s="33">
        <f>O43-N43</f>
        <v>500000</v>
      </c>
      <c r="S43" s="2"/>
    </row>
    <row r="44" spans="1:19">
      <c r="A44" s="13" t="s">
        <v>47</v>
      </c>
      <c r="B44" s="14">
        <v>1000000</v>
      </c>
      <c r="C44" s="14">
        <v>1000000</v>
      </c>
      <c r="D44" s="14">
        <v>1000000</v>
      </c>
      <c r="E44" s="14">
        <v>1000000</v>
      </c>
      <c r="F44" s="14">
        <v>1000000</v>
      </c>
      <c r="G44" s="14">
        <v>1000000</v>
      </c>
      <c r="H44" s="14">
        <v>1000000</v>
      </c>
      <c r="I44" s="14">
        <v>1000000</v>
      </c>
      <c r="J44" s="14">
        <v>1000000</v>
      </c>
      <c r="K44" s="14">
        <v>1000000</v>
      </c>
      <c r="L44" s="14">
        <v>1000000</v>
      </c>
      <c r="M44" s="14">
        <v>1000000</v>
      </c>
      <c r="N44" s="30">
        <f t="shared" si="8"/>
        <v>12000000</v>
      </c>
      <c r="O44" s="31">
        <v>12500000</v>
      </c>
      <c r="P44" s="14"/>
      <c r="Q44" s="34">
        <f>IFERROR(O44/N44-1,"na")</f>
        <v>4.1666666666666741E-2</v>
      </c>
      <c r="R44" s="33">
        <f>O44-N44</f>
        <v>500000</v>
      </c>
      <c r="S44" s="2"/>
    </row>
    <row r="45" spans="1:19">
      <c r="A45" s="13" t="s">
        <v>48</v>
      </c>
      <c r="B45" s="14">
        <v>1000000</v>
      </c>
      <c r="C45" s="14">
        <v>1000000</v>
      </c>
      <c r="D45" s="14">
        <v>1000000</v>
      </c>
      <c r="E45" s="14">
        <v>1000000</v>
      </c>
      <c r="F45" s="14">
        <v>1000000</v>
      </c>
      <c r="G45" s="14">
        <v>1000000</v>
      </c>
      <c r="H45" s="14">
        <v>1000000</v>
      </c>
      <c r="I45" s="14">
        <v>1000000</v>
      </c>
      <c r="J45" s="14">
        <v>1000000</v>
      </c>
      <c r="K45" s="14">
        <v>1000000</v>
      </c>
      <c r="L45" s="14">
        <v>1000000</v>
      </c>
      <c r="M45" s="14">
        <v>1000000</v>
      </c>
      <c r="N45" s="30">
        <f t="shared" si="8"/>
        <v>12000000</v>
      </c>
      <c r="O45" s="31">
        <v>12500000</v>
      </c>
      <c r="P45" s="14"/>
      <c r="Q45" s="34">
        <f>IFERROR(O45/N45-1,"na")</f>
        <v>4.1666666666666741E-2</v>
      </c>
      <c r="R45" s="33">
        <f>O45-N45</f>
        <v>500000</v>
      </c>
      <c r="S45" s="2"/>
    </row>
    <row r="46" spans="1:19">
      <c r="A46" s="13"/>
      <c r="B46" s="10"/>
      <c r="C46" s="10"/>
      <c r="D46" s="10"/>
      <c r="E46" s="10"/>
      <c r="F46" s="10"/>
      <c r="G46" s="10" t="s">
        <v>42</v>
      </c>
      <c r="H46" s="10"/>
      <c r="I46" s="10"/>
      <c r="J46" s="10"/>
      <c r="K46" s="10"/>
      <c r="L46" s="10"/>
      <c r="M46" s="10"/>
      <c r="N46" s="30"/>
      <c r="O46" s="30"/>
      <c r="P46" s="10"/>
      <c r="Q46" s="33"/>
      <c r="R46" s="33"/>
      <c r="S46" s="2"/>
    </row>
    <row r="47" spans="1:19">
      <c r="A47" s="19" t="s">
        <v>49</v>
      </c>
      <c r="B47" s="10"/>
      <c r="C47" s="10"/>
      <c r="D47" s="10"/>
      <c r="E47" s="10"/>
      <c r="F47" s="10"/>
      <c r="G47" s="10" t="s">
        <v>42</v>
      </c>
      <c r="H47" s="10"/>
      <c r="I47" s="10"/>
      <c r="J47" s="10"/>
      <c r="K47" s="10"/>
      <c r="L47" s="10"/>
      <c r="M47" s="10"/>
      <c r="N47" s="30"/>
      <c r="O47" s="30"/>
      <c r="P47" s="10"/>
      <c r="Q47" s="33"/>
      <c r="R47" s="33"/>
      <c r="S47" s="2"/>
    </row>
    <row r="48" spans="1:19">
      <c r="A48" s="13" t="s">
        <v>50</v>
      </c>
      <c r="B48" s="14">
        <v>1000000</v>
      </c>
      <c r="C48" s="14">
        <v>1000000</v>
      </c>
      <c r="D48" s="14">
        <v>1000000</v>
      </c>
      <c r="E48" s="14">
        <v>1000000</v>
      </c>
      <c r="F48" s="14">
        <v>1000000</v>
      </c>
      <c r="G48" s="14">
        <v>1000000</v>
      </c>
      <c r="H48" s="14">
        <v>1000000</v>
      </c>
      <c r="I48" s="14">
        <v>1000000</v>
      </c>
      <c r="J48" s="14">
        <v>1000000</v>
      </c>
      <c r="K48" s="14">
        <v>1000000</v>
      </c>
      <c r="L48" s="14">
        <v>1000000</v>
      </c>
      <c r="M48" s="14">
        <v>1000000</v>
      </c>
      <c r="N48" s="30">
        <f t="shared" ref="N48:N52" si="9">SUM(B48:M48)</f>
        <v>12000000</v>
      </c>
      <c r="O48" s="31">
        <v>12500000</v>
      </c>
      <c r="P48" s="14"/>
      <c r="Q48" s="34">
        <f>IFERROR(O48/N48-1,"na")</f>
        <v>4.1666666666666741E-2</v>
      </c>
      <c r="R48" s="33">
        <f>O48-N48</f>
        <v>500000</v>
      </c>
      <c r="S48" s="2"/>
    </row>
    <row r="49" spans="1:19">
      <c r="A49" s="13" t="s">
        <v>51</v>
      </c>
      <c r="B49" s="14">
        <v>1000000</v>
      </c>
      <c r="C49" s="14">
        <v>1000000</v>
      </c>
      <c r="D49" s="14">
        <v>1000000</v>
      </c>
      <c r="E49" s="14">
        <v>1000000</v>
      </c>
      <c r="F49" s="14">
        <v>1000000</v>
      </c>
      <c r="G49" s="14">
        <v>1000000</v>
      </c>
      <c r="H49" s="14">
        <v>1000000</v>
      </c>
      <c r="I49" s="14">
        <v>1000000</v>
      </c>
      <c r="J49" s="14">
        <v>1000000</v>
      </c>
      <c r="K49" s="14">
        <v>1000000</v>
      </c>
      <c r="L49" s="14">
        <v>1000000</v>
      </c>
      <c r="M49" s="14">
        <v>1000000</v>
      </c>
      <c r="N49" s="30">
        <f t="shared" si="9"/>
        <v>12000000</v>
      </c>
      <c r="O49" s="31">
        <v>12500000</v>
      </c>
      <c r="P49" s="14"/>
      <c r="Q49" s="34">
        <f>IFERROR(O49/N49-1,"na")</f>
        <v>4.1666666666666741E-2</v>
      </c>
      <c r="R49" s="33">
        <f>O49-N49</f>
        <v>500000</v>
      </c>
      <c r="S49" s="2"/>
    </row>
    <row r="50" spans="1:19">
      <c r="A50" s="13" t="s">
        <v>52</v>
      </c>
      <c r="B50" s="14">
        <v>1000000</v>
      </c>
      <c r="C50" s="14">
        <v>1000000</v>
      </c>
      <c r="D50" s="14">
        <v>1000000</v>
      </c>
      <c r="E50" s="14">
        <v>1000000</v>
      </c>
      <c r="F50" s="14">
        <v>1000000</v>
      </c>
      <c r="G50" s="14">
        <v>1000000</v>
      </c>
      <c r="H50" s="14">
        <v>1000000</v>
      </c>
      <c r="I50" s="14">
        <v>1000000</v>
      </c>
      <c r="J50" s="14">
        <v>1000000</v>
      </c>
      <c r="K50" s="14">
        <v>1000000</v>
      </c>
      <c r="L50" s="14">
        <v>1000000</v>
      </c>
      <c r="M50" s="14">
        <v>1000000</v>
      </c>
      <c r="N50" s="30">
        <f t="shared" si="9"/>
        <v>12000000</v>
      </c>
      <c r="O50" s="31">
        <v>12500000</v>
      </c>
      <c r="P50" s="14"/>
      <c r="Q50" s="34">
        <f>IFERROR(O50/N50-1,"na")</f>
        <v>4.1666666666666741E-2</v>
      </c>
      <c r="R50" s="33">
        <f>O50-N50</f>
        <v>500000</v>
      </c>
      <c r="S50" s="2"/>
    </row>
    <row r="51" spans="1:19">
      <c r="A51" s="13" t="s">
        <v>53</v>
      </c>
      <c r="B51" s="14">
        <v>1000000</v>
      </c>
      <c r="C51" s="14">
        <v>1000000</v>
      </c>
      <c r="D51" s="14">
        <v>1000000</v>
      </c>
      <c r="E51" s="14">
        <v>1000000</v>
      </c>
      <c r="F51" s="14">
        <v>1000000</v>
      </c>
      <c r="G51" s="14">
        <v>1000000</v>
      </c>
      <c r="H51" s="14">
        <v>1000000</v>
      </c>
      <c r="I51" s="14">
        <v>1000000</v>
      </c>
      <c r="J51" s="14">
        <v>1000000</v>
      </c>
      <c r="K51" s="14">
        <v>1000000</v>
      </c>
      <c r="L51" s="14">
        <v>1000000</v>
      </c>
      <c r="M51" s="14">
        <v>1000000</v>
      </c>
      <c r="N51" s="30">
        <f t="shared" si="9"/>
        <v>12000000</v>
      </c>
      <c r="O51" s="31">
        <v>12500000</v>
      </c>
      <c r="P51" s="14"/>
      <c r="Q51" s="34">
        <f>IFERROR(O51/N51-1,"na")</f>
        <v>4.1666666666666741E-2</v>
      </c>
      <c r="R51" s="33">
        <f>O51-N51</f>
        <v>500000</v>
      </c>
      <c r="S51" s="2"/>
    </row>
    <row r="52" spans="1:19">
      <c r="A52" s="13" t="s">
        <v>54</v>
      </c>
      <c r="B52" s="14">
        <v>1000000</v>
      </c>
      <c r="C52" s="14">
        <v>1000000</v>
      </c>
      <c r="D52" s="14">
        <v>1000000</v>
      </c>
      <c r="E52" s="14">
        <v>1000000</v>
      </c>
      <c r="F52" s="14">
        <v>1000000</v>
      </c>
      <c r="G52" s="14">
        <v>1000000</v>
      </c>
      <c r="H52" s="14">
        <v>1000000</v>
      </c>
      <c r="I52" s="14">
        <v>1000000</v>
      </c>
      <c r="J52" s="14">
        <v>1000000</v>
      </c>
      <c r="K52" s="14">
        <v>1000000</v>
      </c>
      <c r="L52" s="14">
        <v>1000000</v>
      </c>
      <c r="M52" s="14">
        <v>1000000</v>
      </c>
      <c r="N52" s="30">
        <f t="shared" si="9"/>
        <v>12000000</v>
      </c>
      <c r="O52" s="31">
        <v>12500000</v>
      </c>
      <c r="P52" s="14"/>
      <c r="Q52" s="34">
        <f>IFERROR(O52/N52-1,"na")</f>
        <v>4.1666666666666741E-2</v>
      </c>
      <c r="R52" s="33">
        <f>O52-N52</f>
        <v>500000</v>
      </c>
      <c r="S52" s="2"/>
    </row>
    <row r="53" spans="1:19">
      <c r="A53" s="6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30"/>
      <c r="O53" s="30"/>
      <c r="P53" s="10"/>
      <c r="Q53" s="34"/>
      <c r="R53" s="33"/>
      <c r="S53" s="2"/>
    </row>
    <row r="54" spans="1:19">
      <c r="A54" s="26" t="s">
        <v>55</v>
      </c>
      <c r="B54" s="27">
        <f>SUM(B34:B52)</f>
        <v>15000000</v>
      </c>
      <c r="C54" s="27">
        <f t="shared" ref="C54:R54" si="10">SUM(C34:C52)</f>
        <v>15000000</v>
      </c>
      <c r="D54" s="27">
        <f>SUM(D34:D52)</f>
        <v>15000000</v>
      </c>
      <c r="E54" s="27">
        <f t="shared" si="10"/>
        <v>15000000</v>
      </c>
      <c r="F54" s="27">
        <f t="shared" si="10"/>
        <v>15000000</v>
      </c>
      <c r="G54" s="27">
        <f t="shared" si="10"/>
        <v>15000000</v>
      </c>
      <c r="H54" s="27">
        <f t="shared" si="10"/>
        <v>15000000</v>
      </c>
      <c r="I54" s="27">
        <f t="shared" si="10"/>
        <v>15000000</v>
      </c>
      <c r="J54" s="27">
        <f t="shared" si="10"/>
        <v>15000000</v>
      </c>
      <c r="K54" s="27">
        <f t="shared" si="10"/>
        <v>15000000</v>
      </c>
      <c r="L54" s="27">
        <f t="shared" si="10"/>
        <v>15000000</v>
      </c>
      <c r="M54" s="27">
        <f t="shared" si="10"/>
        <v>15000000</v>
      </c>
      <c r="N54" s="27">
        <f t="shared" si="10"/>
        <v>180000000</v>
      </c>
      <c r="O54" s="27">
        <f t="shared" si="10"/>
        <v>187500000</v>
      </c>
      <c r="P54" s="29"/>
      <c r="Q54" s="28">
        <f>IFERROR(O54/N54-1,"na")</f>
        <v>4.1666666666666741E-2</v>
      </c>
      <c r="R54" s="27">
        <f t="shared" si="10"/>
        <v>7500000</v>
      </c>
      <c r="S54" s="2"/>
    </row>
    <row r="55" spans="1:19">
      <c r="A55" s="20" t="s">
        <v>79</v>
      </c>
      <c r="B55" s="21">
        <f>+B31-B54</f>
        <v>8150000</v>
      </c>
      <c r="C55" s="21">
        <f t="shared" ref="C55:R55" si="11">+C31-C54</f>
        <v>8150000</v>
      </c>
      <c r="D55" s="21">
        <f t="shared" si="11"/>
        <v>8150000</v>
      </c>
      <c r="E55" s="21">
        <f t="shared" si="11"/>
        <v>8150000</v>
      </c>
      <c r="F55" s="21">
        <f t="shared" si="11"/>
        <v>8150000</v>
      </c>
      <c r="G55" s="21">
        <f t="shared" si="11"/>
        <v>8150000</v>
      </c>
      <c r="H55" s="21">
        <f t="shared" si="11"/>
        <v>8150000</v>
      </c>
      <c r="I55" s="21">
        <f t="shared" si="11"/>
        <v>8150000</v>
      </c>
      <c r="J55" s="21">
        <f t="shared" si="11"/>
        <v>8150000</v>
      </c>
      <c r="K55" s="21">
        <f t="shared" si="11"/>
        <v>8150000</v>
      </c>
      <c r="L55" s="21">
        <f t="shared" si="11"/>
        <v>8150000</v>
      </c>
      <c r="M55" s="21">
        <f t="shared" si="11"/>
        <v>8150000</v>
      </c>
      <c r="N55" s="21">
        <f t="shared" si="11"/>
        <v>97800000</v>
      </c>
      <c r="O55" s="21">
        <f t="shared" si="11"/>
        <v>102750000</v>
      </c>
      <c r="P55" s="29"/>
      <c r="Q55" s="22">
        <f>IFERROR(O55/N55-1,"na")</f>
        <v>5.0613496932515378E-2</v>
      </c>
      <c r="R55" s="21">
        <f t="shared" si="11"/>
        <v>4950000</v>
      </c>
      <c r="S55" s="2"/>
    </row>
    <row r="56" spans="1:19">
      <c r="A56" s="13"/>
      <c r="B56" s="10"/>
      <c r="C56" s="10"/>
      <c r="D56" s="10"/>
      <c r="E56" s="10"/>
      <c r="F56" s="10"/>
      <c r="G56" s="10" t="s">
        <v>42</v>
      </c>
      <c r="H56" s="10"/>
      <c r="I56" s="10"/>
      <c r="J56" s="10"/>
      <c r="K56" s="10"/>
      <c r="L56" s="10"/>
      <c r="M56" s="10"/>
      <c r="N56" s="30"/>
      <c r="O56" s="30"/>
      <c r="P56" s="10"/>
      <c r="Q56" s="33"/>
      <c r="R56" s="33"/>
      <c r="S56" s="2"/>
    </row>
    <row r="57" spans="1:19">
      <c r="A57" s="19" t="s"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30"/>
      <c r="O57" s="30"/>
      <c r="P57" s="10"/>
      <c r="Q57" s="33"/>
      <c r="R57" s="33"/>
      <c r="S57" s="2"/>
    </row>
    <row r="58" spans="1:19">
      <c r="A58" s="13" t="s">
        <v>57</v>
      </c>
      <c r="B58" s="14">
        <v>2000000</v>
      </c>
      <c r="C58" s="14">
        <v>2000000</v>
      </c>
      <c r="D58" s="14">
        <v>2000000</v>
      </c>
      <c r="E58" s="14">
        <v>2000000</v>
      </c>
      <c r="F58" s="14">
        <v>2000000</v>
      </c>
      <c r="G58" s="14">
        <v>2000000</v>
      </c>
      <c r="H58" s="14">
        <v>2000000</v>
      </c>
      <c r="I58" s="14">
        <v>2000000</v>
      </c>
      <c r="J58" s="14">
        <v>2000000</v>
      </c>
      <c r="K58" s="14">
        <v>2000000</v>
      </c>
      <c r="L58" s="14">
        <v>2000000</v>
      </c>
      <c r="M58" s="14">
        <v>2000000</v>
      </c>
      <c r="N58" s="30">
        <f t="shared" ref="N58:N59" si="12">SUM(B58:M58)</f>
        <v>24000000</v>
      </c>
      <c r="O58" s="31">
        <v>25000000</v>
      </c>
      <c r="P58" s="14"/>
      <c r="Q58" s="34">
        <f>IFERROR(O58/N58-1,"na")</f>
        <v>4.1666666666666741E-2</v>
      </c>
      <c r="R58" s="33">
        <f>O58-N58</f>
        <v>1000000</v>
      </c>
      <c r="S58" s="2"/>
    </row>
    <row r="59" spans="1:19">
      <c r="A59" s="13" t="s">
        <v>58</v>
      </c>
      <c r="B59" s="14">
        <v>2000000</v>
      </c>
      <c r="C59" s="14">
        <v>2000000</v>
      </c>
      <c r="D59" s="14">
        <v>2000000</v>
      </c>
      <c r="E59" s="14">
        <v>2000000</v>
      </c>
      <c r="F59" s="14">
        <v>2000000</v>
      </c>
      <c r="G59" s="14">
        <v>2000000</v>
      </c>
      <c r="H59" s="14">
        <v>2000000</v>
      </c>
      <c r="I59" s="14">
        <v>2000000</v>
      </c>
      <c r="J59" s="14">
        <v>2000000</v>
      </c>
      <c r="K59" s="14">
        <v>2000000</v>
      </c>
      <c r="L59" s="14">
        <v>2000000</v>
      </c>
      <c r="M59" s="14">
        <v>2000000</v>
      </c>
      <c r="N59" s="30">
        <f t="shared" si="12"/>
        <v>24000000</v>
      </c>
      <c r="O59" s="31">
        <v>25000000</v>
      </c>
      <c r="P59" s="14"/>
      <c r="Q59" s="34">
        <f>IFERROR(O59/N59-1,"na")</f>
        <v>4.1666666666666741E-2</v>
      </c>
      <c r="R59" s="33">
        <f>O59-N59</f>
        <v>1000000</v>
      </c>
      <c r="S59" s="2"/>
    </row>
    <row r="60" spans="1:19">
      <c r="A60" s="13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30"/>
      <c r="O60" s="30"/>
      <c r="P60" s="10"/>
      <c r="Q60" s="33"/>
      <c r="R60" s="33"/>
      <c r="S60" s="2"/>
    </row>
    <row r="61" spans="1:19">
      <c r="A61" s="23" t="s"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30"/>
      <c r="O61" s="30"/>
      <c r="P61" s="10"/>
      <c r="Q61" s="33"/>
      <c r="R61" s="33"/>
      <c r="S61" s="2"/>
    </row>
    <row r="62" spans="1:19">
      <c r="A62" s="13" t="s">
        <v>60</v>
      </c>
      <c r="B62" s="14">
        <v>500000</v>
      </c>
      <c r="C62" s="14">
        <v>500000</v>
      </c>
      <c r="D62" s="14">
        <v>500000</v>
      </c>
      <c r="E62" s="14">
        <v>500000</v>
      </c>
      <c r="F62" s="14">
        <v>500000</v>
      </c>
      <c r="G62" s="14">
        <v>500000</v>
      </c>
      <c r="H62" s="14">
        <v>500000</v>
      </c>
      <c r="I62" s="14">
        <v>500000</v>
      </c>
      <c r="J62" s="14">
        <v>500000</v>
      </c>
      <c r="K62" s="14">
        <v>500000</v>
      </c>
      <c r="L62" s="14">
        <v>500000</v>
      </c>
      <c r="M62" s="14">
        <v>500000</v>
      </c>
      <c r="N62" s="30">
        <f t="shared" ref="N62:N66" si="13">SUM(B62:M62)</f>
        <v>6000000</v>
      </c>
      <c r="O62" s="31">
        <v>5500000</v>
      </c>
      <c r="P62" s="14"/>
      <c r="Q62" s="34">
        <f>IFERROR(O62/N62-1,"na")</f>
        <v>-8.333333333333337E-2</v>
      </c>
      <c r="R62" s="33">
        <f>O62-N62</f>
        <v>-500000</v>
      </c>
      <c r="S62" s="2"/>
    </row>
    <row r="63" spans="1:19">
      <c r="A63" s="13" t="s">
        <v>61</v>
      </c>
      <c r="B63" s="14">
        <v>500000</v>
      </c>
      <c r="C63" s="14">
        <v>500000</v>
      </c>
      <c r="D63" s="14">
        <v>500000</v>
      </c>
      <c r="E63" s="14">
        <v>500000</v>
      </c>
      <c r="F63" s="14">
        <v>500000</v>
      </c>
      <c r="G63" s="14">
        <v>500000</v>
      </c>
      <c r="H63" s="14">
        <v>500000</v>
      </c>
      <c r="I63" s="14">
        <v>500000</v>
      </c>
      <c r="J63" s="14">
        <v>500000</v>
      </c>
      <c r="K63" s="14">
        <v>500000</v>
      </c>
      <c r="L63" s="14">
        <v>500000</v>
      </c>
      <c r="M63" s="14">
        <v>500000</v>
      </c>
      <c r="N63" s="30">
        <f t="shared" si="13"/>
        <v>6000000</v>
      </c>
      <c r="O63" s="31">
        <v>5500000</v>
      </c>
      <c r="P63" s="14"/>
      <c r="Q63" s="34">
        <f>IFERROR(O63/N63-1,"na")</f>
        <v>-8.333333333333337E-2</v>
      </c>
      <c r="R63" s="33">
        <f>O63-N63</f>
        <v>-500000</v>
      </c>
      <c r="S63" s="2"/>
    </row>
    <row r="64" spans="1:19">
      <c r="A64" s="13" t="s">
        <v>62</v>
      </c>
      <c r="B64" s="14">
        <v>500000</v>
      </c>
      <c r="C64" s="14">
        <v>500000</v>
      </c>
      <c r="D64" s="14">
        <v>500000</v>
      </c>
      <c r="E64" s="14">
        <v>500000</v>
      </c>
      <c r="F64" s="14">
        <v>500000</v>
      </c>
      <c r="G64" s="14">
        <v>500000</v>
      </c>
      <c r="H64" s="14">
        <v>500000</v>
      </c>
      <c r="I64" s="14">
        <v>500000</v>
      </c>
      <c r="J64" s="14">
        <v>500000</v>
      </c>
      <c r="K64" s="14">
        <v>500000</v>
      </c>
      <c r="L64" s="14">
        <v>500000</v>
      </c>
      <c r="M64" s="14">
        <v>500000</v>
      </c>
      <c r="N64" s="30">
        <f t="shared" si="13"/>
        <v>6000000</v>
      </c>
      <c r="O64" s="31">
        <v>5500000</v>
      </c>
      <c r="P64" s="14"/>
      <c r="Q64" s="34">
        <f>IFERROR(O64/N64-1,"na")</f>
        <v>-8.333333333333337E-2</v>
      </c>
      <c r="R64" s="33">
        <f>O64-N64</f>
        <v>-500000</v>
      </c>
      <c r="S64" s="2"/>
    </row>
    <row r="65" spans="1:19">
      <c r="A65" s="13" t="s">
        <v>63</v>
      </c>
      <c r="B65" s="14">
        <v>500000</v>
      </c>
      <c r="C65" s="14">
        <v>500000</v>
      </c>
      <c r="D65" s="14">
        <v>500000</v>
      </c>
      <c r="E65" s="14">
        <v>500000</v>
      </c>
      <c r="F65" s="14">
        <v>500000</v>
      </c>
      <c r="G65" s="14">
        <v>500000</v>
      </c>
      <c r="H65" s="14">
        <v>500000</v>
      </c>
      <c r="I65" s="14">
        <v>500000</v>
      </c>
      <c r="J65" s="14">
        <v>500000</v>
      </c>
      <c r="K65" s="14">
        <v>500000</v>
      </c>
      <c r="L65" s="14">
        <v>500000</v>
      </c>
      <c r="M65" s="14">
        <v>500000</v>
      </c>
      <c r="N65" s="30">
        <f t="shared" si="13"/>
        <v>6000000</v>
      </c>
      <c r="O65" s="31">
        <v>5500000</v>
      </c>
      <c r="P65" s="14"/>
      <c r="Q65" s="34">
        <f>IFERROR(O65/N65-1,"na")</f>
        <v>-8.333333333333337E-2</v>
      </c>
      <c r="R65" s="33">
        <f>O65-N65</f>
        <v>-500000</v>
      </c>
      <c r="S65" s="2"/>
    </row>
    <row r="66" spans="1:19">
      <c r="A66" s="13" t="s">
        <v>64</v>
      </c>
      <c r="B66" s="14">
        <v>500000</v>
      </c>
      <c r="C66" s="14">
        <v>500000</v>
      </c>
      <c r="D66" s="14">
        <v>500000</v>
      </c>
      <c r="E66" s="14">
        <v>500000</v>
      </c>
      <c r="F66" s="14">
        <v>500000</v>
      </c>
      <c r="G66" s="14">
        <v>500000</v>
      </c>
      <c r="H66" s="14">
        <v>500000</v>
      </c>
      <c r="I66" s="14">
        <v>500000</v>
      </c>
      <c r="J66" s="14">
        <v>500000</v>
      </c>
      <c r="K66" s="14">
        <v>500000</v>
      </c>
      <c r="L66" s="14">
        <v>500000</v>
      </c>
      <c r="M66" s="14">
        <v>500000</v>
      </c>
      <c r="N66" s="30">
        <f t="shared" si="13"/>
        <v>6000000</v>
      </c>
      <c r="O66" s="31">
        <v>5500000</v>
      </c>
      <c r="P66" s="14"/>
      <c r="Q66" s="34">
        <f>IFERROR(O66/N66-1,"na")</f>
        <v>-8.333333333333337E-2</v>
      </c>
      <c r="R66" s="33">
        <f>O66-N66</f>
        <v>-500000</v>
      </c>
      <c r="S66" s="2"/>
    </row>
    <row r="67" spans="1:19">
      <c r="A67" s="13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0"/>
      <c r="O67" s="30"/>
      <c r="P67" s="10"/>
      <c r="Q67" s="33"/>
      <c r="R67" s="33"/>
      <c r="S67" s="2"/>
    </row>
    <row r="68" spans="1:19">
      <c r="A68" s="26" t="s">
        <v>65</v>
      </c>
      <c r="B68" s="27">
        <f>SUM(B58:B66)</f>
        <v>6500000</v>
      </c>
      <c r="C68" s="27">
        <f t="shared" ref="C68:R68" si="14">SUM(C58:C66)</f>
        <v>6500000</v>
      </c>
      <c r="D68" s="27">
        <f t="shared" si="14"/>
        <v>6500000</v>
      </c>
      <c r="E68" s="27">
        <f t="shared" si="14"/>
        <v>6500000</v>
      </c>
      <c r="F68" s="27">
        <f t="shared" si="14"/>
        <v>6500000</v>
      </c>
      <c r="G68" s="27">
        <f t="shared" si="14"/>
        <v>6500000</v>
      </c>
      <c r="H68" s="27">
        <f t="shared" si="14"/>
        <v>6500000</v>
      </c>
      <c r="I68" s="27">
        <f t="shared" si="14"/>
        <v>6500000</v>
      </c>
      <c r="J68" s="27">
        <f t="shared" si="14"/>
        <v>6500000</v>
      </c>
      <c r="K68" s="27">
        <f t="shared" si="14"/>
        <v>6500000</v>
      </c>
      <c r="L68" s="27">
        <f t="shared" si="14"/>
        <v>6500000</v>
      </c>
      <c r="M68" s="27">
        <f t="shared" si="14"/>
        <v>6500000</v>
      </c>
      <c r="N68" s="27">
        <f t="shared" si="14"/>
        <v>78000000</v>
      </c>
      <c r="O68" s="27">
        <f t="shared" si="14"/>
        <v>77500000</v>
      </c>
      <c r="P68" s="29"/>
      <c r="Q68" s="35">
        <f>IFERROR(O68/N68-1,"na")</f>
        <v>-6.4102564102563875E-3</v>
      </c>
      <c r="R68" s="36">
        <f t="shared" si="14"/>
        <v>-500000</v>
      </c>
      <c r="S68" s="2"/>
    </row>
    <row r="69" spans="1:19">
      <c r="A69" s="20" t="s">
        <v>79</v>
      </c>
      <c r="B69" s="21">
        <f>B55-B68</f>
        <v>1650000</v>
      </c>
      <c r="C69" s="21">
        <f t="shared" ref="C69:R69" si="15">C55-C68</f>
        <v>1650000</v>
      </c>
      <c r="D69" s="21">
        <f t="shared" si="15"/>
        <v>1650000</v>
      </c>
      <c r="E69" s="21">
        <f t="shared" si="15"/>
        <v>1650000</v>
      </c>
      <c r="F69" s="21">
        <f t="shared" si="15"/>
        <v>1650000</v>
      </c>
      <c r="G69" s="21">
        <f t="shared" si="15"/>
        <v>1650000</v>
      </c>
      <c r="H69" s="21">
        <f t="shared" si="15"/>
        <v>1650000</v>
      </c>
      <c r="I69" s="21">
        <f t="shared" si="15"/>
        <v>1650000</v>
      </c>
      <c r="J69" s="21">
        <f t="shared" si="15"/>
        <v>1650000</v>
      </c>
      <c r="K69" s="21">
        <f t="shared" si="15"/>
        <v>1650000</v>
      </c>
      <c r="L69" s="21">
        <f t="shared" si="15"/>
        <v>1650000</v>
      </c>
      <c r="M69" s="21">
        <f t="shared" si="15"/>
        <v>1650000</v>
      </c>
      <c r="N69" s="21">
        <f t="shared" si="15"/>
        <v>19800000</v>
      </c>
      <c r="O69" s="21">
        <f t="shared" si="15"/>
        <v>25250000</v>
      </c>
      <c r="P69" s="29"/>
      <c r="Q69" s="22">
        <f>IFERROR(O69/N69-1,"na")</f>
        <v>0.2752525252525253</v>
      </c>
      <c r="R69" s="21">
        <f t="shared" si="15"/>
        <v>5450000</v>
      </c>
      <c r="S69" s="2"/>
    </row>
    <row r="70" spans="1:19">
      <c r="A70" s="13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30"/>
      <c r="O70" s="30"/>
      <c r="P70" s="10"/>
      <c r="Q70" s="37"/>
      <c r="R70" s="37"/>
      <c r="S70" s="2"/>
    </row>
    <row r="71" spans="1:19">
      <c r="A71" s="23" t="s">
        <v>66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30"/>
      <c r="O71" s="30"/>
      <c r="P71" s="10"/>
      <c r="Q71" s="33"/>
      <c r="R71" s="33"/>
    </row>
    <row r="72" spans="1:19">
      <c r="A72" s="13" t="s">
        <v>67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30">
        <f t="shared" ref="N72:N74" si="16">SUM(B72:M72)</f>
        <v>0</v>
      </c>
      <c r="O72" s="31">
        <v>0</v>
      </c>
      <c r="P72" s="14"/>
      <c r="Q72" s="34" t="str">
        <f>IFERROR(O72/N72-1,"na")</f>
        <v>na</v>
      </c>
      <c r="R72" s="33">
        <f>O72-N72</f>
        <v>0</v>
      </c>
      <c r="S72" s="2"/>
    </row>
    <row r="73" spans="1:19">
      <c r="A73" s="13" t="s">
        <v>68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30">
        <f t="shared" si="16"/>
        <v>0</v>
      </c>
      <c r="O73" s="31">
        <v>0</v>
      </c>
      <c r="P73" s="14"/>
      <c r="Q73" s="34" t="str">
        <f>IFERROR(O73/N73-1,"na")</f>
        <v>na</v>
      </c>
      <c r="R73" s="33">
        <f>O73-N73</f>
        <v>0</v>
      </c>
      <c r="S73" s="2"/>
    </row>
    <row r="74" spans="1:19">
      <c r="A74" s="13" t="s">
        <v>69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30">
        <f t="shared" si="16"/>
        <v>0</v>
      </c>
      <c r="O74" s="31">
        <v>0</v>
      </c>
      <c r="P74" s="14"/>
      <c r="Q74" s="34" t="str">
        <f>IFERROR(O74/N74-1,"na")</f>
        <v>na</v>
      </c>
      <c r="R74" s="33">
        <f>O74-N74</f>
        <v>0</v>
      </c>
      <c r="S74" s="2"/>
    </row>
    <row r="75" spans="1:19">
      <c r="A75" s="6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30"/>
      <c r="O75" s="30"/>
      <c r="P75" s="10"/>
      <c r="Q75" s="33"/>
      <c r="R75" s="33"/>
      <c r="S75" s="2"/>
    </row>
    <row r="76" spans="1:19">
      <c r="A76" s="26" t="s">
        <v>70</v>
      </c>
      <c r="B76" s="27">
        <f>SUM(B72:B74)</f>
        <v>0</v>
      </c>
      <c r="C76" s="27">
        <f t="shared" ref="C76:R76" si="17">SUM(C72:C74)</f>
        <v>0</v>
      </c>
      <c r="D76" s="27">
        <f t="shared" si="17"/>
        <v>0</v>
      </c>
      <c r="E76" s="27">
        <f t="shared" si="17"/>
        <v>0</v>
      </c>
      <c r="F76" s="27">
        <f t="shared" si="17"/>
        <v>0</v>
      </c>
      <c r="G76" s="27">
        <f t="shared" si="17"/>
        <v>0</v>
      </c>
      <c r="H76" s="27">
        <f t="shared" si="17"/>
        <v>0</v>
      </c>
      <c r="I76" s="27">
        <f t="shared" si="17"/>
        <v>0</v>
      </c>
      <c r="J76" s="27">
        <f t="shared" si="17"/>
        <v>0</v>
      </c>
      <c r="K76" s="27">
        <f t="shared" si="17"/>
        <v>0</v>
      </c>
      <c r="L76" s="27">
        <f t="shared" si="17"/>
        <v>0</v>
      </c>
      <c r="M76" s="27">
        <f t="shared" si="17"/>
        <v>0</v>
      </c>
      <c r="N76" s="32">
        <f t="shared" si="17"/>
        <v>0</v>
      </c>
      <c r="O76" s="32">
        <f t="shared" si="17"/>
        <v>0</v>
      </c>
      <c r="P76" s="29"/>
      <c r="Q76" s="35" t="str">
        <f>IFERROR(O76/N76-1,"na")</f>
        <v>na</v>
      </c>
      <c r="R76" s="36">
        <f t="shared" si="17"/>
        <v>0</v>
      </c>
      <c r="S76" s="2"/>
    </row>
    <row r="77" spans="1:19">
      <c r="A77" s="20" t="s">
        <v>79</v>
      </c>
      <c r="B77" s="21">
        <f>B69-B76</f>
        <v>1650000</v>
      </c>
      <c r="C77" s="21">
        <f t="shared" ref="C77:R77" si="18">C69-C76</f>
        <v>1650000</v>
      </c>
      <c r="D77" s="21">
        <f t="shared" si="18"/>
        <v>1650000</v>
      </c>
      <c r="E77" s="21">
        <f t="shared" si="18"/>
        <v>1650000</v>
      </c>
      <c r="F77" s="21">
        <f t="shared" si="18"/>
        <v>1650000</v>
      </c>
      <c r="G77" s="21">
        <f t="shared" si="18"/>
        <v>1650000</v>
      </c>
      <c r="H77" s="21">
        <f t="shared" si="18"/>
        <v>1650000</v>
      </c>
      <c r="I77" s="21">
        <f t="shared" si="18"/>
        <v>1650000</v>
      </c>
      <c r="J77" s="21">
        <f t="shared" si="18"/>
        <v>1650000</v>
      </c>
      <c r="K77" s="21">
        <f t="shared" si="18"/>
        <v>1650000</v>
      </c>
      <c r="L77" s="21">
        <f t="shared" si="18"/>
        <v>1650000</v>
      </c>
      <c r="M77" s="21">
        <f t="shared" si="18"/>
        <v>1650000</v>
      </c>
      <c r="N77" s="21">
        <f t="shared" si="18"/>
        <v>19800000</v>
      </c>
      <c r="O77" s="21">
        <f t="shared" si="18"/>
        <v>25250000</v>
      </c>
      <c r="P77" s="29"/>
      <c r="Q77" s="22">
        <f>IFERROR(O77/N77-1,"na")</f>
        <v>0.2752525252525253</v>
      </c>
      <c r="R77" s="21">
        <f t="shared" si="18"/>
        <v>5450000</v>
      </c>
    </row>
    <row r="78" spans="1:19">
      <c r="A78" s="23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30"/>
      <c r="O78" s="30"/>
      <c r="P78" s="10"/>
      <c r="Q78" s="33"/>
      <c r="R78" s="33"/>
      <c r="S78" s="2"/>
    </row>
    <row r="79" spans="1:19">
      <c r="A79" s="24" t="s">
        <v>80</v>
      </c>
      <c r="B79" s="14">
        <v>250000</v>
      </c>
      <c r="C79" s="14">
        <v>250000</v>
      </c>
      <c r="D79" s="14">
        <v>250000</v>
      </c>
      <c r="E79" s="14">
        <v>250000</v>
      </c>
      <c r="F79" s="14">
        <v>250000</v>
      </c>
      <c r="G79" s="14">
        <v>250000</v>
      </c>
      <c r="H79" s="14">
        <v>250000</v>
      </c>
      <c r="I79" s="14">
        <v>250000</v>
      </c>
      <c r="J79" s="14">
        <v>250000</v>
      </c>
      <c r="K79" s="14">
        <v>250000</v>
      </c>
      <c r="L79" s="14">
        <v>250000</v>
      </c>
      <c r="M79" s="14">
        <v>250000</v>
      </c>
      <c r="N79" s="30">
        <f t="shared" ref="N79" si="19">SUM(B79:M79)</f>
        <v>3000000</v>
      </c>
      <c r="O79" s="31">
        <v>2750000</v>
      </c>
      <c r="P79" s="14"/>
      <c r="Q79" s="34">
        <f>IFERROR(O79/N79-1,"na")</f>
        <v>-8.333333333333337E-2</v>
      </c>
      <c r="R79" s="33">
        <f>O79-N79</f>
        <v>-250000</v>
      </c>
    </row>
    <row r="80" spans="1:19">
      <c r="A80" s="1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30"/>
      <c r="O80" s="30"/>
      <c r="P80" s="10"/>
      <c r="Q80" s="33"/>
      <c r="R80" s="33"/>
      <c r="S80" s="5"/>
    </row>
    <row r="81" spans="1:19">
      <c r="A81" s="20" t="s">
        <v>81</v>
      </c>
      <c r="B81" s="21">
        <f>B77-B79</f>
        <v>1400000</v>
      </c>
      <c r="C81" s="21">
        <f t="shared" ref="C81:O81" si="20">C77-C79</f>
        <v>1400000</v>
      </c>
      <c r="D81" s="21">
        <f t="shared" si="20"/>
        <v>1400000</v>
      </c>
      <c r="E81" s="21">
        <f t="shared" si="20"/>
        <v>1400000</v>
      </c>
      <c r="F81" s="21">
        <f t="shared" si="20"/>
        <v>1400000</v>
      </c>
      <c r="G81" s="21">
        <f t="shared" si="20"/>
        <v>1400000</v>
      </c>
      <c r="H81" s="21">
        <f t="shared" si="20"/>
        <v>1400000</v>
      </c>
      <c r="I81" s="21">
        <f t="shared" si="20"/>
        <v>1400000</v>
      </c>
      <c r="J81" s="21">
        <f t="shared" si="20"/>
        <v>1400000</v>
      </c>
      <c r="K81" s="21">
        <f t="shared" si="20"/>
        <v>1400000</v>
      </c>
      <c r="L81" s="21">
        <f t="shared" si="20"/>
        <v>1400000</v>
      </c>
      <c r="M81" s="21">
        <f t="shared" si="20"/>
        <v>1400000</v>
      </c>
      <c r="N81" s="21">
        <f t="shared" si="20"/>
        <v>16800000</v>
      </c>
      <c r="O81" s="21">
        <f t="shared" si="20"/>
        <v>22500000</v>
      </c>
      <c r="P81" s="29"/>
      <c r="Q81" s="22">
        <f>IFERROR(O81/N81-1,"na")</f>
        <v>0.33928571428571419</v>
      </c>
      <c r="R81" s="21">
        <f>R77-R79</f>
        <v>5700000</v>
      </c>
      <c r="S81" s="5"/>
    </row>
    <row r="82" spans="1:19">
      <c r="S82" s="5"/>
    </row>
    <row r="83" spans="1:19">
      <c r="S83" s="5"/>
    </row>
    <row r="84" spans="1:19">
      <c r="S84" s="5"/>
    </row>
    <row r="85" spans="1:19">
      <c r="S85" s="2"/>
    </row>
    <row r="86" spans="1:19">
      <c r="S86" s="2"/>
    </row>
    <row r="88" spans="1:19">
      <c r="S88" s="6"/>
    </row>
    <row r="89" spans="1:19">
      <c r="S89" s="6"/>
    </row>
  </sheetData>
  <mergeCells count="1">
    <mergeCell ref="A1:C2"/>
  </mergeCells>
  <dataValidations disablePrompts="1" count="1">
    <dataValidation type="list" allowBlank="1" showInputMessage="1" showErrorMessage="1" sqref="C982863 C917327 C851791 C786255 C720719 C655183 C589647 C524111 C458575 C393039 C327503 C261967 C196431 C130895 C65359">
      <formula1>#REF!</formula1>
    </dataValidation>
  </dataValidations>
  <pageMargins left="0.51181102362204722" right="0" top="0" bottom="0.19685039370078741" header="0" footer="0"/>
  <pageSetup paperSize="8" scale="72" orientation="landscape" copies="3" r:id="rId1"/>
  <headerFooter alignWithMargins="0">
    <oddFooter>&amp;C&amp;F&amp;R&amp;D &amp;T</oddFooter>
  </headerFooter>
  <ignoredErrors>
    <ignoredError sqref="Q8:Q10 N7 N8:N9 N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Operating Budget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Sabbir Rahman</cp:lastModifiedBy>
  <dcterms:created xsi:type="dcterms:W3CDTF">2017-09-11T21:41:10Z</dcterms:created>
  <dcterms:modified xsi:type="dcterms:W3CDTF">2020-09-10T03:57:47Z</dcterms:modified>
</cp:coreProperties>
</file>