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ustomer sample\for MSS\HR Mgt\"/>
    </mc:Choice>
  </mc:AlternateContent>
  <bookViews>
    <workbookView xWindow="5610" yWindow="450" windowWidth="21390" windowHeight="19770"/>
  </bookViews>
  <sheets>
    <sheet name="HR Ratio Dashboard" sheetId="1" r:id="rId1"/>
    <sheet name="HR Ratio Dashboard - BLANK" sheetId="6" r:id="rId2"/>
  </sheets>
  <externalReferences>
    <externalReference r:id="rId3"/>
  </externalReferences>
  <definedNames>
    <definedName name="_xlnm.Print_Area" localSheetId="0">'HR Ratio Dashboard'!$B$1:$L$23</definedName>
    <definedName name="_xlnm.Print_Area" localSheetId="1">'HR Ratio Dashboard - BLANK'!$B$1:$L$23</definedName>
    <definedName name="Type" localSheetId="1">'[1]Maintenance Work Order'!#REF!</definedName>
    <definedName name="Type">'[1]Maintenance Work Order'!#REF!</definedName>
  </definedNames>
  <calcPr calcId="179021"/>
</workbook>
</file>

<file path=xl/calcChain.xml><?xml version="1.0" encoding="utf-8"?>
<calcChain xmlns="http://schemas.openxmlformats.org/spreadsheetml/2006/main">
  <c r="J19" i="1" l="1"/>
  <c r="H19" i="1"/>
  <c r="L19" i="1" s="1"/>
  <c r="L18" i="1"/>
  <c r="K18" i="1"/>
  <c r="I18" i="1"/>
  <c r="L17" i="1"/>
  <c r="K17" i="1"/>
  <c r="K19" i="1" s="1"/>
  <c r="I17" i="1"/>
  <c r="L16" i="1"/>
  <c r="K16" i="1"/>
  <c r="I16" i="1"/>
  <c r="I19" i="1" s="1"/>
  <c r="J15" i="1"/>
  <c r="H15" i="1"/>
  <c r="L15" i="1" s="1"/>
  <c r="L14" i="1"/>
  <c r="K14" i="1"/>
  <c r="I14" i="1"/>
  <c r="I15" i="1" s="1"/>
  <c r="L13" i="1"/>
  <c r="K13" i="1"/>
  <c r="I13" i="1"/>
  <c r="L12" i="1"/>
  <c r="K12" i="1"/>
  <c r="K15" i="1" s="1"/>
  <c r="I12" i="1"/>
  <c r="J11" i="1"/>
  <c r="J21" i="1" s="1"/>
  <c r="H11" i="1"/>
  <c r="L11" i="1" s="1"/>
  <c r="L10" i="1"/>
  <c r="K10" i="1"/>
  <c r="I10" i="1"/>
  <c r="L9" i="1"/>
  <c r="K9" i="1"/>
  <c r="K11" i="1" s="1"/>
  <c r="I9" i="1"/>
  <c r="L8" i="1"/>
  <c r="K8" i="1"/>
  <c r="I8" i="1"/>
  <c r="I11" i="1" s="1"/>
  <c r="J7" i="1"/>
  <c r="H7" i="1"/>
  <c r="H21" i="1" s="1"/>
  <c r="L21" i="1" s="1"/>
  <c r="L6" i="1"/>
  <c r="K6" i="1"/>
  <c r="I6" i="1"/>
  <c r="I7" i="1" s="1"/>
  <c r="L5" i="1"/>
  <c r="K5" i="1"/>
  <c r="K7" i="1" s="1"/>
  <c r="K21" i="1" s="1"/>
  <c r="I5" i="1"/>
  <c r="L4" i="1"/>
  <c r="J19" i="6"/>
  <c r="H19" i="6"/>
  <c r="J15" i="6"/>
  <c r="H15" i="6"/>
  <c r="J11" i="6"/>
  <c r="H11" i="6"/>
  <c r="J7" i="6"/>
  <c r="D7" i="1"/>
  <c r="C21" i="1"/>
  <c r="H7" i="6"/>
  <c r="C7" i="6"/>
  <c r="C21" i="6" s="1"/>
  <c r="D21" i="1"/>
  <c r="D19" i="1"/>
  <c r="C19" i="1"/>
  <c r="D15" i="1"/>
  <c r="C15" i="1"/>
  <c r="D11" i="1"/>
  <c r="C11" i="1"/>
  <c r="C7" i="1"/>
  <c r="D19" i="6"/>
  <c r="C19" i="6"/>
  <c r="D15" i="6"/>
  <c r="C15" i="6"/>
  <c r="D11" i="6"/>
  <c r="C11" i="6"/>
  <c r="D7" i="6"/>
  <c r="D21" i="6" s="1"/>
  <c r="I21" i="1" l="1"/>
  <c r="L7" i="1"/>
  <c r="H21" i="6"/>
  <c r="J21" i="6"/>
  <c r="E21" i="6"/>
  <c r="I5" i="6"/>
  <c r="L19" i="6" l="1"/>
  <c r="L18" i="6"/>
  <c r="K18" i="6"/>
  <c r="I18" i="6"/>
  <c r="E18" i="6"/>
  <c r="L17" i="6"/>
  <c r="K17" i="6"/>
  <c r="I17" i="6"/>
  <c r="E17" i="6"/>
  <c r="L16" i="6"/>
  <c r="K16" i="6"/>
  <c r="K19" i="6" s="1"/>
  <c r="I16" i="6"/>
  <c r="I19" i="6" s="1"/>
  <c r="E16" i="6"/>
  <c r="L15" i="6"/>
  <c r="L14" i="6"/>
  <c r="K14" i="6"/>
  <c r="I14" i="6"/>
  <c r="E14" i="6"/>
  <c r="L13" i="6"/>
  <c r="K13" i="6"/>
  <c r="I13" i="6"/>
  <c r="E13" i="6"/>
  <c r="L12" i="6"/>
  <c r="K12" i="6"/>
  <c r="K15" i="6" s="1"/>
  <c r="I12" i="6"/>
  <c r="I15" i="6" s="1"/>
  <c r="E12" i="6"/>
  <c r="E11" i="6"/>
  <c r="L10" i="6"/>
  <c r="K10" i="6"/>
  <c r="I10" i="6"/>
  <c r="E10" i="6"/>
  <c r="L9" i="6"/>
  <c r="K9" i="6"/>
  <c r="I9" i="6"/>
  <c r="E9" i="6"/>
  <c r="L8" i="6"/>
  <c r="K8" i="6"/>
  <c r="K11" i="6" s="1"/>
  <c r="I8" i="6"/>
  <c r="I11" i="6" s="1"/>
  <c r="E8" i="6"/>
  <c r="L6" i="6"/>
  <c r="K6" i="6"/>
  <c r="I6" i="6"/>
  <c r="I7" i="6" s="1"/>
  <c r="E6" i="6"/>
  <c r="L5" i="6"/>
  <c r="K5" i="6"/>
  <c r="K7" i="6" s="1"/>
  <c r="E5" i="6"/>
  <c r="L4" i="6"/>
  <c r="E4" i="6"/>
  <c r="E18" i="1"/>
  <c r="E17" i="1"/>
  <c r="E16" i="1"/>
  <c r="E14" i="1"/>
  <c r="E13" i="1"/>
  <c r="E12" i="1"/>
  <c r="E10" i="1"/>
  <c r="E9" i="1"/>
  <c r="E8" i="1"/>
  <c r="E7" i="1"/>
  <c r="E6" i="1"/>
  <c r="E5" i="1"/>
  <c r="E4" i="1"/>
  <c r="K21" i="6" l="1"/>
  <c r="I21" i="6"/>
  <c r="E21" i="1"/>
  <c r="E7" i="6"/>
  <c r="E15" i="6"/>
  <c r="L21" i="6"/>
  <c r="L11" i="6"/>
  <c r="E19" i="6"/>
  <c r="L7" i="6"/>
  <c r="E11" i="1"/>
  <c r="E19" i="1"/>
  <c r="E15" i="1"/>
</calcChain>
</file>

<file path=xl/sharedStrings.xml><?xml version="1.0" encoding="utf-8"?>
<sst xmlns="http://schemas.openxmlformats.org/spreadsheetml/2006/main" count="98" uniqueCount="30">
  <si>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</si>
  <si>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</si>
  <si>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</si>
  <si>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</si>
  <si>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</si>
  <si>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</si>
  <si>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</si>
  <si>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</si>
  <si>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</si>
  <si>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</si>
  <si>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</si>
  <si>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</si>
  <si>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</si>
  <si>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HUMAN RESOURCE RATIO DASHBOARD</t>
  </si>
  <si>
    <t>NUMBER OF FULL-TIME HR EMPLOYEES</t>
  </si>
  <si>
    <t>NUMBER OF ALL FULL-TIME EMPLOYEES</t>
  </si>
  <si>
    <t>HR RATIO</t>
  </si>
  <si>
    <t>Q1 AVG</t>
  </si>
  <si>
    <t>Q2 AVG</t>
  </si>
  <si>
    <t>Q3 AVG</t>
  </si>
  <si>
    <t>Q4 AVG</t>
  </si>
  <si>
    <t>NUMBER OF FULL-TIME FEMALE EMPLOYEES</t>
  </si>
  <si>
    <t>NUMBER OF FULL-TIME MALE EMPLOYEES</t>
  </si>
  <si>
    <t>GENDER RATIO</t>
  </si>
  <si>
    <t>F IN/OUT</t>
  </si>
  <si>
    <t>-</t>
  </si>
  <si>
    <t>GENDER RATIO  F : M</t>
  </si>
  <si>
    <t>M IN/OUT</t>
  </si>
  <si>
    <t>FY AVG</t>
  </si>
  <si>
    <t>HR DEPT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</si>
</sst>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Calibri"/>
      <family val="2"/>
      <scheme val="minor"/>
    </font>
    <font>
      <b/>
      <sz val="10"/>
      <color rgb="FFFFFFFF"/>
      <name val="Century Gothic"/>
      <family val="1"/>
    </font>
    <font>
      <sz val="22"/>
      <color theme="1"/>
      <name val="Arial"/>
      <family val="2"/>
    </font>
    <font>
      <b/>
      <sz val="20"/>
      <color theme="0" tint="-0.499984740745262"/>
      <name val="Century Gothic"/>
      <family val="1"/>
    </font>
    <font>
      <b/>
      <sz val="22"/>
      <color theme="3"/>
      <name val="Century Gothic"/>
      <family val="1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sz val="11"/>
      <color indexed="8"/>
      <name val="Calibri"/>
      <family val="2"/>
      <scheme val="minor"/>
    </font>
    <font>
      <b/>
      <sz val="10"/>
      <color theme="0" tint="-4.9989318521683403E-2"/>
      <name val="Century Gothic"/>
      <family val="1"/>
    </font>
    <font>
      <sz val="16"/>
      <color theme="1"/>
      <name val="Century Gothic"/>
      <family val="1"/>
    </font>
  </fonts>
  <fills count="10">
    <fill>
      <patternFill patternType="none"/>
    </fill>
    <fill>
      <patternFill patternType="gray125"/>
    </fill>
    <fill>
      <patternFill patternType="none">
        <fgColor rgb="FFEEDCCA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2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ashed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ashed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ashed">
        <color theme="0" tint="-0.249977111117893"/>
      </right>
      <top style="thin">
        <color theme="0" tint="-0.249977111117893"/>
      </top>
      <bottom/>
      <diagonal/>
    </border>
    <border>
      <left/>
      <right style="double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/>
      <bottom style="thin">
        <color theme="0" tint="-0.249977111117893"/>
      </bottom>
      <diagonal/>
    </border>
    <border>
      <left/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double">
        <color theme="0" tint="-0.249977111117893"/>
      </right>
      <top style="thin">
        <color theme="0" tint="-0.249977111117893"/>
      </top>
      <bottom/>
      <diagonal/>
    </border>
    <border>
      <left/>
      <right style="double">
        <color theme="0" tint="-0.249977111117893"/>
      </right>
      <top/>
      <bottom style="thin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double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dashed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3">
    <xf numFmtId="0" fontId="0" fillId="0" borderId="0"/>
    <xf numFmtId="0" fontId="6" fillId="2" borderId="0"/>
    <xf numFmtId="9" fontId="10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1" fillId="7" borderId="1" xfId="0" applyFont="1" applyFill="1" applyBorder="1" applyAlignment="1">
      <alignment horizontal="left" vertical="center" wrapText="1" indent="1"/>
    </xf>
    <xf numFmtId="1" fontId="7" fillId="0" borderId="1" xfId="0" applyNumberFormat="1" applyFont="1" applyFill="1" applyBorder="1" applyAlignment="1">
      <alignment horizontal="right" vertical="center" indent="1"/>
    </xf>
    <xf numFmtId="0" fontId="1" fillId="7" borderId="6" xfId="0" applyFont="1" applyFill="1" applyBorder="1" applyAlignment="1">
      <alignment horizontal="left" vertical="center" wrapText="1" indent="1"/>
    </xf>
    <xf numFmtId="1" fontId="7" fillId="0" borderId="6" xfId="0" applyNumberFormat="1" applyFont="1" applyFill="1" applyBorder="1" applyAlignment="1">
      <alignment horizontal="right" vertical="center" indent="1"/>
    </xf>
    <xf numFmtId="0" fontId="1" fillId="9" borderId="4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left" vertical="center" indent="1"/>
    </xf>
    <xf numFmtId="1" fontId="7" fillId="0" borderId="8" xfId="0" applyNumberFormat="1" applyFont="1" applyFill="1" applyBorder="1" applyAlignment="1">
      <alignment horizontal="right" vertical="center" indent="1"/>
    </xf>
    <xf numFmtId="1" fontId="7" fillId="0" borderId="10" xfId="0" applyNumberFormat="1" applyFont="1" applyFill="1" applyBorder="1" applyAlignment="1">
      <alignment horizontal="right" vertical="center" indent="1"/>
    </xf>
    <xf numFmtId="0" fontId="9" fillId="5" borderId="3" xfId="0" applyFont="1" applyFill="1" applyBorder="1" applyAlignment="1">
      <alignment horizontal="left" vertical="center" indent="1"/>
    </xf>
    <xf numFmtId="1" fontId="7" fillId="0" borderId="3" xfId="0" applyNumberFormat="1" applyFont="1" applyFill="1" applyBorder="1" applyAlignment="1">
      <alignment horizontal="right" vertical="center" indent="1"/>
    </xf>
    <xf numFmtId="1" fontId="7" fillId="0" borderId="7" xfId="0" applyNumberFormat="1" applyFont="1" applyFill="1" applyBorder="1" applyAlignment="1">
      <alignment horizontal="right" vertical="center" indent="1"/>
    </xf>
    <xf numFmtId="0" fontId="8" fillId="4" borderId="2" xfId="0" applyFont="1" applyFill="1" applyBorder="1" applyAlignment="1">
      <alignment horizontal="right" vertical="center" indent="1"/>
    </xf>
    <xf numFmtId="1" fontId="8" fillId="7" borderId="2" xfId="0" applyNumberFormat="1" applyFont="1" applyFill="1" applyBorder="1" applyAlignment="1">
      <alignment horizontal="right" vertical="center" indent="1"/>
    </xf>
    <xf numFmtId="0" fontId="1" fillId="7" borderId="13" xfId="0" applyFont="1" applyFill="1" applyBorder="1" applyAlignment="1">
      <alignment horizontal="left" vertical="center" wrapText="1" indent="1"/>
    </xf>
    <xf numFmtId="1" fontId="7" fillId="0" borderId="13" xfId="0" applyNumberFormat="1" applyFont="1" applyFill="1" applyBorder="1" applyAlignment="1">
      <alignment horizontal="right" vertical="center" indent="1"/>
    </xf>
    <xf numFmtId="1" fontId="7" fillId="0" borderId="14" xfId="0" applyNumberFormat="1" applyFont="1" applyFill="1" applyBorder="1" applyAlignment="1">
      <alignment horizontal="right" vertical="center" indent="1"/>
    </xf>
    <xf numFmtId="1" fontId="8" fillId="7" borderId="15" xfId="0" applyNumberFormat="1" applyFont="1" applyFill="1" applyBorder="1" applyAlignment="1">
      <alignment horizontal="right" vertical="center" indent="1"/>
    </xf>
    <xf numFmtId="1" fontId="7" fillId="0" borderId="16" xfId="0" applyNumberFormat="1" applyFont="1" applyFill="1" applyBorder="1" applyAlignment="1">
      <alignment horizontal="right" vertical="center" indent="1"/>
    </xf>
    <xf numFmtId="0" fontId="1" fillId="9" borderId="17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left" vertical="center" wrapText="1" indent="1"/>
    </xf>
    <xf numFmtId="10" fontId="9" fillId="5" borderId="21" xfId="2" applyNumberFormat="1" applyFont="1" applyFill="1" applyBorder="1" applyAlignment="1">
      <alignment horizontal="right" vertical="center" indent="1"/>
    </xf>
    <xf numFmtId="10" fontId="9" fillId="5" borderId="22" xfId="2" applyNumberFormat="1" applyFont="1" applyFill="1" applyBorder="1" applyAlignment="1">
      <alignment horizontal="right" vertical="center" indent="1"/>
    </xf>
    <xf numFmtId="10" fontId="8" fillId="6" borderId="20" xfId="2" applyNumberFormat="1" applyFont="1" applyFill="1" applyBorder="1" applyAlignment="1">
      <alignment horizontal="right" vertical="center" indent="1"/>
    </xf>
    <xf numFmtId="10" fontId="9" fillId="5" borderId="23" xfId="2" applyNumberFormat="1" applyFont="1" applyFill="1" applyBorder="1" applyAlignment="1">
      <alignment horizontal="right" vertical="center" indent="1"/>
    </xf>
    <xf numFmtId="1" fontId="9" fillId="5" borderId="21" xfId="2" applyNumberFormat="1" applyFont="1" applyFill="1" applyBorder="1" applyAlignment="1">
      <alignment horizontal="right" vertical="center" indent="1"/>
    </xf>
    <xf numFmtId="1" fontId="9" fillId="5" borderId="22" xfId="2" applyNumberFormat="1" applyFont="1" applyFill="1" applyBorder="1" applyAlignment="1">
      <alignment horizontal="right" vertical="center" indent="1"/>
    </xf>
    <xf numFmtId="1" fontId="11" fillId="6" borderId="20" xfId="2" applyNumberFormat="1" applyFont="1" applyFill="1" applyBorder="1" applyAlignment="1">
      <alignment horizontal="right" vertical="center" indent="1"/>
    </xf>
    <xf numFmtId="1" fontId="9" fillId="5" borderId="23" xfId="2" applyNumberFormat="1" applyFont="1" applyFill="1" applyBorder="1" applyAlignment="1">
      <alignment horizontal="right" vertical="center" indent="1"/>
    </xf>
    <xf numFmtId="0" fontId="8" fillId="4" borderId="3" xfId="0" applyFont="1" applyFill="1" applyBorder="1" applyAlignment="1">
      <alignment horizontal="left" vertical="center" indent="1"/>
    </xf>
    <xf numFmtId="0" fontId="12" fillId="0" borderId="24" xfId="0" applyNumberFormat="1" applyFont="1" applyFill="1" applyBorder="1" applyAlignment="1">
      <alignment horizontal="left" vertical="top"/>
    </xf>
    <xf numFmtId="1" fontId="8" fillId="9" borderId="12" xfId="0" applyNumberFormat="1" applyFont="1" applyFill="1" applyBorder="1" applyAlignment="1">
      <alignment horizontal="center" vertical="center"/>
    </xf>
    <xf numFmtId="1" fontId="8" fillId="9" borderId="11" xfId="0" applyNumberFormat="1" applyFont="1" applyFill="1" applyBorder="1" applyAlignment="1">
      <alignment horizontal="center" vertical="center"/>
    </xf>
    <xf numFmtId="1" fontId="8" fillId="7" borderId="25" xfId="0" applyNumberFormat="1" applyFont="1" applyFill="1" applyBorder="1" applyAlignment="1">
      <alignment horizontal="right" vertical="center" indent="1"/>
    </xf>
    <xf numFmtId="1" fontId="9" fillId="8" borderId="4" xfId="0" applyNumberFormat="1" applyFont="1" applyFill="1" applyBorder="1" applyAlignment="1">
      <alignment horizontal="center" vertical="center"/>
    </xf>
    <xf numFmtId="1" fontId="9" fillId="8" borderId="9" xfId="0" applyNumberFormat="1" applyFont="1" applyFill="1" applyBorder="1" applyAlignment="1">
      <alignment horizontal="center" vertical="center"/>
    </xf>
    <xf numFmtId="1" fontId="9" fillId="8" borderId="17" xfId="0" applyNumberFormat="1" applyFont="1" applyFill="1" applyBorder="1" applyAlignment="1">
      <alignment horizontal="center" vertical="center"/>
    </xf>
    <xf numFmtId="1" fontId="9" fillId="8" borderId="18" xfId="0" applyNumberFormat="1" applyFont="1" applyFill="1" applyBorder="1" applyAlignment="1">
      <alignment horizontal="center" vertical="center"/>
    </xf>
    <xf numFmtId="1" fontId="9" fillId="8" borderId="5" xfId="0" applyNumberFormat="1" applyFont="1" applyFill="1" applyBorder="1" applyAlignment="1">
      <alignment horizontal="center" vertical="center"/>
    </xf>
    <xf numFmtId="1" fontId="9" fillId="8" borderId="19" xfId="0" applyNumberFormat="1" applyFont="1" applyFill="1" applyBorder="1" applyAlignment="1">
      <alignment horizontal="center" vertical="center"/>
    </xf>
    <xf numFmtId="0" fontId="0" fillId="2" borderId="0" xfId="0" applyFill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colors>
    <mruColors>
      <color rgb="FF81BA47"/>
      <color rgb="FFFF5F68"/>
      <color rgb="FFD70102"/>
      <color rgb="FFECB200"/>
      <color rgb="FF53B000"/>
      <color rgb="FF80C153"/>
      <color rgb="FFE80001"/>
      <color rgb="FFFF54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ANNUAL OVERVIEW: HR DEPT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'HR Ratio Dashboard'!$B$21</c:f>
              <c:strCache>
                <c:ptCount val="1"/>
                <c:pt idx="0">
                  <c:v>FY AVG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>
                <a:gsLst>
                  <a:gs pos="100000">
                    <a:srgbClr val="00B050"/>
                  </a:gs>
                  <a:gs pos="45000">
                    <a:srgbClr val="81BA47"/>
                  </a:gs>
                </a:gsLst>
                <a:path path="circle">
                  <a:fillToRect l="100000" t="100000"/>
                </a:path>
              </a:gra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956-AD48-8F0B-7AC2A9B9250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rgbClr val="0070C0"/>
                  </a:gs>
                  <a:gs pos="45000">
                    <a:srgbClr val="00B0F0"/>
                  </a:gs>
                </a:gsLst>
                <a:path path="circle">
                  <a:fillToRect l="100000" t="100000"/>
                </a:path>
              </a:gra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956-AD48-8F0B-7AC2A9B9250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956-AD48-8F0B-7AC2A9B925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effectLst>
                      <a:outerShdw blurRad="241300" dist="38100" dir="2700000" sx="95000" sy="95000" algn="tl" rotWithShape="0">
                        <a:prstClr val="black">
                          <a:alpha val="80000"/>
                        </a:prstClr>
                      </a:outerShdw>
                    </a:effectLst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'HR Ratio Dashboard'!$C$3:$D$3</c:f>
              <c:strCache>
                <c:ptCount val="2"/>
                <c:pt idx="0">
                  <c:v>NUMBER OF FULL-TIME HR EMPLOYEES</c:v>
                </c:pt>
                <c:pt idx="1">
                  <c:v>NUMBER OF ALL FULL-TIME EMPLOYEES</c:v>
                </c:pt>
              </c:strCache>
            </c:strRef>
          </c:cat>
          <c:val>
            <c:numRef>
              <c:f>'HR Ratio Dashboard'!$C$21:$D$21</c:f>
              <c:numCache>
                <c:formatCode>0</c:formatCode>
                <c:ptCount val="2"/>
                <c:pt idx="0">
                  <c:v>21.25</c:v>
                </c:pt>
                <c:pt idx="1">
                  <c:v>522.41666666666674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956-AD48-8F0B-7AC2A9B92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GENDER RATIO AVERAGE BY QUARTER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 Ratio Dashboard'!$H$3</c:f>
              <c:strCache>
                <c:ptCount val="1"/>
                <c:pt idx="0">
                  <c:v>NUMBER OF FULL-TIME FEMALE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('HR Ratio Dashboard'!$G$7,'HR Ratio Dashboard'!$G$11,'HR Ratio Dashboard'!$G$15,'HR Ratio Dashboard'!$G$19)</c:f>
              <c:strCache>
                <c:ptCount val="4"/>
                <c:pt idx="0">
                  <c:v>Q1 AVG</c:v>
                </c:pt>
                <c:pt idx="1">
                  <c:v>Q2 AVG</c:v>
                </c:pt>
                <c:pt idx="2">
                  <c:v>Q3 AVG</c:v>
                </c:pt>
                <c:pt idx="3">
                  <c:v>Q4 AVG</c:v>
                </c:pt>
              </c:strCache>
            </c:strRef>
          </c:cat>
          <c:val>
            <c:numRef>
              <c:f>('HR Ratio Dashboard'!$H$7,'HR Ratio Dashboard'!$H$11,'HR Ratio Dashboard'!$H$15,'HR Ratio Dashboard'!$H$19)</c:f>
              <c:numCache>
                <c:formatCode>0</c:formatCode>
                <c:ptCount val="4"/>
                <c:pt idx="0">
                  <c:v>203</c:v>
                </c:pt>
                <c:pt idx="1">
                  <c:v>209.66666666666666</c:v>
                </c:pt>
                <c:pt idx="2">
                  <c:v>212.33333333333334</c:v>
                </c:pt>
                <c:pt idx="3">
                  <c:v>216.33333333333334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F9-E045-9B19-7315BBC8DBE1}"/>
            </c:ext>
          </c:extLst>
        </c:ser>
        <c:ser>
          <c:idx val="2"/>
          <c:order val="1"/>
          <c:tx>
            <c:strRef>
              <c:f>'HR Ratio Dashboard'!$J$3</c:f>
              <c:strCache>
                <c:ptCount val="1"/>
                <c:pt idx="0">
                  <c:v>NUMBER OF FULL-TIME MALE EMPLOYEES</c:v>
                </c:pt>
              </c:strCache>
            </c:strRef>
          </c:tx>
          <c:spPr>
            <a:solidFill>
              <a:srgbClr val="92D050">
                <a:alpha val="71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('HR Ratio Dashboard'!$G$7,'HR Ratio Dashboard'!$G$11,'HR Ratio Dashboard'!$G$15,'HR Ratio Dashboard'!$G$19)</c:f>
              <c:strCache>
                <c:ptCount val="4"/>
                <c:pt idx="0">
                  <c:v>Q1 AVG</c:v>
                </c:pt>
                <c:pt idx="1">
                  <c:v>Q2 AVG</c:v>
                </c:pt>
                <c:pt idx="2">
                  <c:v>Q3 AVG</c:v>
                </c:pt>
                <c:pt idx="3">
                  <c:v>Q4 AVG</c:v>
                </c:pt>
              </c:strCache>
            </c:strRef>
          </c:cat>
          <c:val>
            <c:numRef>
              <c:f>('HR Ratio Dashboard'!$J$7,'HR Ratio Dashboard'!$J$11,'HR Ratio Dashboard'!$J$15,'HR Ratio Dashboard'!$J$19)</c:f>
              <c:numCache>
                <c:formatCode>0</c:formatCode>
                <c:ptCount val="4"/>
                <c:pt idx="0">
                  <c:v>315.33333333333331</c:v>
                </c:pt>
                <c:pt idx="1">
                  <c:v>309.33333333333331</c:v>
                </c:pt>
                <c:pt idx="2">
                  <c:v>313</c:v>
                </c:pt>
                <c:pt idx="3">
                  <c:v>310.66666666666669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F9-E045-9B19-7315BBC8D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overlap val="21"/>
        <c:axId val="-1548351056"/>
        <c:axId val="-1548358672"/>
      </c:barChart>
      <c:catAx>
        <c:axId val="-154835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548358672"/>
        <c:crosses val="autoZero"/>
        <c:auto val="1"/>
        <c:lblAlgn val="ctr"/>
        <c:lblOffset val="100"/>
        <c:noMultiLvlLbl val="0"/>
      </c:catAx>
      <c:valAx>
        <c:axId val="-15483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5483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ANNUAL OVERVIEW: HR DEPT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'HR Ratio Dashboard - BLANK'!$B$21</c:f>
              <c:strCache>
                <c:ptCount val="1"/>
                <c:pt idx="0">
                  <c:v>FY AVG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>
                <a:gsLst>
                  <a:gs pos="100000">
                    <a:srgbClr val="00B050"/>
                  </a:gs>
                  <a:gs pos="45000">
                    <a:srgbClr val="81BA47"/>
                  </a:gs>
                </a:gsLst>
                <a:path path="circle">
                  <a:fillToRect l="100000" t="100000"/>
                </a:path>
              </a:gra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DD0-264D-A54F-B98136EF48F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rgbClr val="0070C0"/>
                  </a:gs>
                  <a:gs pos="45000">
                    <a:srgbClr val="00B0F0"/>
                  </a:gs>
                </a:gsLst>
                <a:path path="circle">
                  <a:fillToRect l="100000" t="100000"/>
                </a:path>
              </a:gra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DD0-264D-A54F-B98136EF48F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DD0-264D-A54F-B98136EF48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effectLst>
                      <a:outerShdw blurRad="241300" dist="38100" dir="2700000" sx="95000" sy="95000" algn="tl" rotWithShape="0">
                        <a:prstClr val="black">
                          <a:alpha val="80000"/>
                        </a:prstClr>
                      </a:outerShdw>
                    </a:effectLst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'HR Ratio Dashboard - BLANK'!$C$3:$D$3</c:f>
              <c:strCache>
                <c:ptCount val="2"/>
                <c:pt idx="0">
                  <c:v>NUMBER OF FULL-TIME HR EMPLOYEES</c:v>
                </c:pt>
                <c:pt idx="1">
                  <c:v>NUMBER OF ALL FULL-TIME EMPLOYEES</c:v>
                </c:pt>
              </c:strCache>
            </c:strRef>
          </c:cat>
          <c:val>
            <c:numRef>
              <c:f>'HR Ratio Dashboard - BLANK'!$C$21:$D$21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DD0-264D-A54F-B98136EF4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GENDER RATIO</a:t>
            </a:r>
            <a:r>
              <a:rPr lang="en-US" baseline="0"/>
              <a:t> AVERAGE</a:t>
            </a:r>
            <a:r>
              <a:rPr lang="en-US"/>
              <a:t>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 Ratio Dashboard - BLANK'!$H$3</c:f>
              <c:strCache>
                <c:ptCount val="1"/>
                <c:pt idx="0">
                  <c:v>NUMBER OF FULL-TIME FEMALE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('HR Ratio Dashboard - BLANK'!$G$7,'HR Ratio Dashboard - BLANK'!$G$11,'HR Ratio Dashboard - BLANK'!$G$15,'HR Ratio Dashboard - BLANK'!$G$19)</c:f>
              <c:strCache>
                <c:ptCount val="4"/>
                <c:pt idx="0">
                  <c:v>Q1 AVG</c:v>
                </c:pt>
                <c:pt idx="1">
                  <c:v>Q2 AVG</c:v>
                </c:pt>
                <c:pt idx="2">
                  <c:v>Q3 AVG</c:v>
                </c:pt>
                <c:pt idx="3">
                  <c:v>Q4 AVG</c:v>
                </c:pt>
              </c:strCache>
            </c:strRef>
          </c:cat>
          <c:val>
            <c:numRef>
              <c:f>('HR Ratio Dashboard - BLANK'!$H$7,'HR Ratio Dashboard - BLANK'!$H$11,'HR Ratio Dashboard - BLANK'!$H$15,'HR Ratio Dashboard - BLANK'!$H$19)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75-634F-B2D2-972F907AC622}"/>
            </c:ext>
          </c:extLst>
        </c:ser>
        <c:ser>
          <c:idx val="2"/>
          <c:order val="1"/>
          <c:tx>
            <c:strRef>
              <c:f>'HR Ratio Dashboard - BLANK'!$J$3</c:f>
              <c:strCache>
                <c:ptCount val="1"/>
                <c:pt idx="0">
                  <c:v>NUMBER OF FULL-TIME MALE EMPLOYEES</c:v>
                </c:pt>
              </c:strCache>
            </c:strRef>
          </c:tx>
          <c:spPr>
            <a:solidFill>
              <a:srgbClr val="92D050">
                <a:alpha val="71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('HR Ratio Dashboard - BLANK'!$G$7,'HR Ratio Dashboard - BLANK'!$G$11,'HR Ratio Dashboard - BLANK'!$G$15,'HR Ratio Dashboard - BLANK'!$G$19)</c:f>
              <c:strCache>
                <c:ptCount val="4"/>
                <c:pt idx="0">
                  <c:v>Q1 AVG</c:v>
                </c:pt>
                <c:pt idx="1">
                  <c:v>Q2 AVG</c:v>
                </c:pt>
                <c:pt idx="2">
                  <c:v>Q3 AVG</c:v>
                </c:pt>
                <c:pt idx="3">
                  <c:v>Q4 AVG</c:v>
                </c:pt>
              </c:strCache>
            </c:strRef>
          </c:cat>
          <c:val>
            <c:numRef>
              <c:f>('HR Ratio Dashboard - BLANK'!$J$7,'HR Ratio Dashboard - BLANK'!$J$11,'HR Ratio Dashboard - BLANK'!$J$15,'HR Ratio Dashboard - BLANK'!$J$19)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75-634F-B2D2-972F907AC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overlap val="21"/>
        <c:axId val="-1548348336"/>
        <c:axId val="-1548354320"/>
      </c:barChart>
      <c:catAx>
        <c:axId val="-15483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548354320"/>
        <c:crosses val="autoZero"/>
        <c:auto val="1"/>
        <c:lblAlgn val="ctr"/>
        <c:lblOffset val="100"/>
        <c:noMultiLvlLbl val="0"/>
      </c:catAx>
      <c:valAx>
        <c:axId val="-15483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5483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152400</xdr:rowOff>
    </xdr:from>
    <xdr:to>
      <xdr:col>5</xdr:col>
      <xdr:colOff>0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952BAB1-97AD-9F42-887E-529333432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21</xdr:row>
      <xdr:rowOff>177800</xdr:rowOff>
    </xdr:from>
    <xdr:to>
      <xdr:col>11</xdr:col>
      <xdr:colOff>1473200</xdr:colOff>
      <xdr:row>22</xdr:row>
      <xdr:rowOff>4902200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DF4D6B5B-4DBD-644F-BFD9-0B1514F32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152400</xdr:rowOff>
    </xdr:from>
    <xdr:to>
      <xdr:col>5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DD8F01D-BB0B-6648-96DB-0A2E621F7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21</xdr:row>
      <xdr:rowOff>177800</xdr:rowOff>
    </xdr:from>
    <xdr:to>
      <xdr:col>11</xdr:col>
      <xdr:colOff>1473200</xdr:colOff>
      <xdr:row>22</xdr:row>
      <xdr:rowOff>4902200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52A3A2BB-B7A7-DE41-88F2-307CC22AA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Below="0"/>
    <pageSetUpPr fitToPage="1"/>
  </sheetPr>
  <dimension ref="A1:EV25"/>
  <sheetViews>
    <sheetView showGridLines="0" tabSelected="1" zoomScaleNormal="100" workbookViewId="0">
      <pane ySplit="1" topLeftCell="A2" activePane="bottomLeft" state="frozen"/>
      <selection pane="bottomLeft" activeCell="J60" sqref="J60"/>
    </sheetView>
  </sheetViews>
  <sheetFormatPr defaultColWidth="8.7109375" defaultRowHeight="15" x14ac:dyDescent="0.25"/>
  <cols>
    <col min="1" max="1" width="3.28515625" customWidth="1"/>
    <col min="2" max="2" width="11.7109375" customWidth="1"/>
    <col min="3" max="5" width="19.7109375" customWidth="1"/>
    <col min="6" max="6" width="3.28515625" customWidth="1"/>
    <col min="7" max="7" width="11.7109375" customWidth="1"/>
    <col min="8" max="8" width="19.7109375" customWidth="1"/>
    <col min="9" max="9" width="10.7109375" customWidth="1"/>
    <col min="10" max="10" width="19.7109375" customWidth="1"/>
    <col min="11" max="11" width="10.7109375" customWidth="1"/>
    <col min="12" max="12" width="19.7109375" customWidth="1"/>
    <col min="13" max="13" width="3.28515625" customWidth="1"/>
  </cols>
  <sheetData>
    <row r="1" spans="1:152" s="5" customFormat="1" ht="30" customHeight="1" x14ac:dyDescent="0.25">
      <c r="A1" s="1"/>
      <c r="B1" s="2" t="s">
        <v>13</v>
      </c>
      <c r="C1" s="3"/>
      <c r="D1" s="3"/>
      <c r="E1" s="3"/>
      <c r="F1" s="1"/>
      <c r="G1" s="2"/>
      <c r="H1" s="3"/>
      <c r="I1" s="4"/>
      <c r="J1" s="3"/>
      <c r="K1" s="4"/>
      <c r="L1" s="3"/>
      <c r="M1" s="1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</row>
    <row r="2" spans="1:152" ht="25.15" customHeight="1" x14ac:dyDescent="0.25">
      <c r="B2" s="38" t="s">
        <v>29</v>
      </c>
      <c r="G2" s="38" t="s">
        <v>23</v>
      </c>
    </row>
    <row r="3" spans="1:152" s="7" customFormat="1" ht="30" customHeight="1" x14ac:dyDescent="0.25">
      <c r="B3" s="37" t="s">
        <v>0</v>
      </c>
      <c r="C3" s="9" t="s">
        <v>14</v>
      </c>
      <c r="D3" s="22" t="s">
        <v>15</v>
      </c>
      <c r="E3" s="28" t="s">
        <v>16</v>
      </c>
      <c r="G3" s="37" t="s">
        <v>0</v>
      </c>
      <c r="H3" s="11" t="s">
        <v>21</v>
      </c>
      <c r="I3" s="13" t="s">
        <v>24</v>
      </c>
      <c r="J3" s="11" t="s">
        <v>22</v>
      </c>
      <c r="K3" s="27" t="s">
        <v>27</v>
      </c>
      <c r="L3" s="28" t="s">
        <v>26</v>
      </c>
    </row>
    <row r="4" spans="1:152" s="7" customFormat="1" ht="25.15" customHeight="1" x14ac:dyDescent="0.25">
      <c r="B4" s="8" t="s">
        <v>1</v>
      </c>
      <c r="C4" s="10">
        <v>20</v>
      </c>
      <c r="D4" s="23">
        <v>500</v>
      </c>
      <c r="E4" s="29">
        <f>IFERROR(SUM(C4/D4),"")</f>
        <v>0.04</v>
      </c>
      <c r="G4" s="8" t="s">
        <v>1</v>
      </c>
      <c r="H4" s="12">
        <v>189</v>
      </c>
      <c r="I4" s="42" t="s">
        <v>25</v>
      </c>
      <c r="J4" s="12">
        <v>311</v>
      </c>
      <c r="K4" s="44" t="s">
        <v>25</v>
      </c>
      <c r="L4" s="33" t="str">
        <f>IFERROR(ROUND(H4/J4,2)&amp;" : "&amp;(J4/J4),"")</f>
        <v>0.61 : 1</v>
      </c>
    </row>
    <row r="5" spans="1:152" s="7" customFormat="1" ht="25.15" customHeight="1" x14ac:dyDescent="0.25">
      <c r="B5" s="8" t="s">
        <v>2</v>
      </c>
      <c r="C5" s="10">
        <v>22</v>
      </c>
      <c r="D5" s="23">
        <v>525</v>
      </c>
      <c r="E5" s="29">
        <f t="shared" ref="E5:E7" si="0">IFERROR(SUM(C5/D5),"")</f>
        <v>4.1904761904761903E-2</v>
      </c>
      <c r="G5" s="8" t="s">
        <v>2</v>
      </c>
      <c r="H5" s="12">
        <v>207</v>
      </c>
      <c r="I5" s="42">
        <f>H5-H4</f>
        <v>18</v>
      </c>
      <c r="J5" s="12">
        <v>318</v>
      </c>
      <c r="K5" s="44">
        <f>J5-J4</f>
        <v>7</v>
      </c>
      <c r="L5" s="33" t="str">
        <f t="shared" ref="L5:L19" si="1">IFERROR(ROUND(H5/J5,2)&amp;" : "&amp;(J5/J5),"")</f>
        <v>0.65 : 1</v>
      </c>
    </row>
    <row r="6" spans="1:152" s="7" customFormat="1" ht="25.15" customHeight="1" x14ac:dyDescent="0.25">
      <c r="B6" s="14" t="s">
        <v>3</v>
      </c>
      <c r="C6" s="15">
        <v>22</v>
      </c>
      <c r="D6" s="24">
        <v>530</v>
      </c>
      <c r="E6" s="30">
        <f t="shared" si="0"/>
        <v>4.1509433962264149E-2</v>
      </c>
      <c r="G6" s="14" t="s">
        <v>3</v>
      </c>
      <c r="H6" s="16">
        <v>213</v>
      </c>
      <c r="I6" s="43">
        <f>H6-H5</f>
        <v>6</v>
      </c>
      <c r="J6" s="16">
        <v>317</v>
      </c>
      <c r="K6" s="45">
        <f>J6-J5</f>
        <v>-1</v>
      </c>
      <c r="L6" s="34" t="str">
        <f t="shared" si="1"/>
        <v>0.67 : 1</v>
      </c>
    </row>
    <row r="7" spans="1:152" s="7" customFormat="1" ht="30" customHeight="1" thickBot="1" x14ac:dyDescent="0.3">
      <c r="B7" s="20" t="s">
        <v>17</v>
      </c>
      <c r="C7" s="21">
        <f>IFERROR(AVERAGE(C4:C6),"")</f>
        <v>21.333333333333332</v>
      </c>
      <c r="D7" s="25">
        <f>IFERROR(AVERAGE(D4:D6),"")</f>
        <v>518.33333333333337</v>
      </c>
      <c r="E7" s="31">
        <f t="shared" si="0"/>
        <v>4.1157556270096457E-2</v>
      </c>
      <c r="G7" s="20" t="s">
        <v>17</v>
      </c>
      <c r="H7" s="41">
        <f>IFERROR(AVERAGE(H4:H6),"")</f>
        <v>203</v>
      </c>
      <c r="I7" s="39">
        <f>IFERROR(AVERAGE(I4:I6),"")</f>
        <v>12</v>
      </c>
      <c r="J7" s="41">
        <f>IFERROR(AVERAGE(J4:J6),"")</f>
        <v>315.33333333333331</v>
      </c>
      <c r="K7" s="40">
        <f>IFERROR(AVERAGE(K4:K6),"")</f>
        <v>3</v>
      </c>
      <c r="L7" s="35" t="str">
        <f t="shared" si="1"/>
        <v>0.64 : 1</v>
      </c>
    </row>
    <row r="8" spans="1:152" s="7" customFormat="1" ht="25.15" customHeight="1" x14ac:dyDescent="0.25">
      <c r="B8" s="17" t="s">
        <v>4</v>
      </c>
      <c r="C8" s="18">
        <v>20</v>
      </c>
      <c r="D8" s="26">
        <v>518</v>
      </c>
      <c r="E8" s="32">
        <f>IFERROR(SUM(C8/D8),"")</f>
        <v>3.8610038610038609E-2</v>
      </c>
      <c r="G8" s="17" t="s">
        <v>4</v>
      </c>
      <c r="H8" s="19">
        <v>208</v>
      </c>
      <c r="I8" s="46">
        <f>H8-H6</f>
        <v>-5</v>
      </c>
      <c r="J8" s="19">
        <v>310</v>
      </c>
      <c r="K8" s="47">
        <f>J8-J6</f>
        <v>-7</v>
      </c>
      <c r="L8" s="36" t="str">
        <f t="shared" si="1"/>
        <v>0.67 : 1</v>
      </c>
    </row>
    <row r="9" spans="1:152" s="7" customFormat="1" ht="25.15" customHeight="1" x14ac:dyDescent="0.25">
      <c r="B9" s="8" t="s">
        <v>5</v>
      </c>
      <c r="C9" s="10">
        <v>20</v>
      </c>
      <c r="D9" s="23">
        <v>519</v>
      </c>
      <c r="E9" s="29">
        <f t="shared" ref="E9:E11" si="2">IFERROR(SUM(C9/D9),"")</f>
        <v>3.8535645472061654E-2</v>
      </c>
      <c r="G9" s="8" t="s">
        <v>5</v>
      </c>
      <c r="H9" s="12">
        <v>210</v>
      </c>
      <c r="I9" s="42">
        <f>H9-H8</f>
        <v>2</v>
      </c>
      <c r="J9" s="12">
        <v>309</v>
      </c>
      <c r="K9" s="44">
        <f>J9-J8</f>
        <v>-1</v>
      </c>
      <c r="L9" s="33" t="str">
        <f t="shared" si="1"/>
        <v>0.68 : 1</v>
      </c>
    </row>
    <row r="10" spans="1:152" s="7" customFormat="1" ht="25.15" customHeight="1" x14ac:dyDescent="0.25">
      <c r="B10" s="14" t="s">
        <v>6</v>
      </c>
      <c r="C10" s="15">
        <v>21</v>
      </c>
      <c r="D10" s="24">
        <v>520</v>
      </c>
      <c r="E10" s="30">
        <f t="shared" si="2"/>
        <v>4.0384615384615387E-2</v>
      </c>
      <c r="G10" s="14" t="s">
        <v>6</v>
      </c>
      <c r="H10" s="16">
        <v>211</v>
      </c>
      <c r="I10" s="43">
        <f>H10-H9</f>
        <v>1</v>
      </c>
      <c r="J10" s="16">
        <v>309</v>
      </c>
      <c r="K10" s="45">
        <f>J10-J9</f>
        <v>0</v>
      </c>
      <c r="L10" s="34" t="str">
        <f t="shared" si="1"/>
        <v>0.68 : 1</v>
      </c>
    </row>
    <row r="11" spans="1:152" s="7" customFormat="1" ht="30" customHeight="1" thickBot="1" x14ac:dyDescent="0.3">
      <c r="B11" s="20" t="s">
        <v>18</v>
      </c>
      <c r="C11" s="21">
        <f>IFERROR(AVERAGE(C8:C10),"")</f>
        <v>20.333333333333332</v>
      </c>
      <c r="D11" s="25">
        <f>IFERROR(AVERAGE(D8:D10),"")</f>
        <v>519</v>
      </c>
      <c r="E11" s="31">
        <f t="shared" si="2"/>
        <v>3.9177906229929352E-2</v>
      </c>
      <c r="G11" s="20" t="s">
        <v>18</v>
      </c>
      <c r="H11" s="41">
        <f>IFERROR(AVERAGE(H8:H10),"")</f>
        <v>209.66666666666666</v>
      </c>
      <c r="I11" s="39">
        <f>IFERROR(AVERAGE(I8:I10),"")</f>
        <v>-0.66666666666666663</v>
      </c>
      <c r="J11" s="41">
        <f>IFERROR(AVERAGE(J8:J10),"")</f>
        <v>309.33333333333331</v>
      </c>
      <c r="K11" s="40">
        <f>IFERROR(AVERAGE(K8:K10),"")</f>
        <v>-2.6666666666666665</v>
      </c>
      <c r="L11" s="35" t="str">
        <f t="shared" si="1"/>
        <v>0.68 : 1</v>
      </c>
    </row>
    <row r="12" spans="1:152" s="7" customFormat="1" ht="25.15" customHeight="1" x14ac:dyDescent="0.25">
      <c r="B12" s="17" t="s">
        <v>7</v>
      </c>
      <c r="C12" s="18">
        <v>21</v>
      </c>
      <c r="D12" s="26">
        <v>525</v>
      </c>
      <c r="E12" s="32">
        <f>IFERROR(SUM(C12/D12),"")</f>
        <v>0.04</v>
      </c>
      <c r="G12" s="17" t="s">
        <v>7</v>
      </c>
      <c r="H12" s="19">
        <v>211</v>
      </c>
      <c r="I12" s="46">
        <f>H12-H10</f>
        <v>0</v>
      </c>
      <c r="J12" s="19">
        <v>314</v>
      </c>
      <c r="K12" s="47">
        <f>J12-J10</f>
        <v>5</v>
      </c>
      <c r="L12" s="36" t="str">
        <f t="shared" si="1"/>
        <v>0.67 : 1</v>
      </c>
    </row>
    <row r="13" spans="1:152" s="7" customFormat="1" ht="25.15" customHeight="1" x14ac:dyDescent="0.25">
      <c r="B13" s="8" t="s">
        <v>8</v>
      </c>
      <c r="C13" s="10">
        <v>22</v>
      </c>
      <c r="D13" s="23">
        <v>525</v>
      </c>
      <c r="E13" s="29">
        <f t="shared" ref="E13:E15" si="3">IFERROR(SUM(C13/D13),"")</f>
        <v>4.1904761904761903E-2</v>
      </c>
      <c r="G13" s="8" t="s">
        <v>8</v>
      </c>
      <c r="H13" s="12">
        <v>213</v>
      </c>
      <c r="I13" s="42">
        <f>H13-H12</f>
        <v>2</v>
      </c>
      <c r="J13" s="12">
        <v>312</v>
      </c>
      <c r="K13" s="44">
        <f>J13-J12</f>
        <v>-2</v>
      </c>
      <c r="L13" s="33" t="str">
        <f t="shared" si="1"/>
        <v>0.68 : 1</v>
      </c>
    </row>
    <row r="14" spans="1:152" s="7" customFormat="1" ht="25.15" customHeight="1" x14ac:dyDescent="0.25">
      <c r="B14" s="14" t="s">
        <v>9</v>
      </c>
      <c r="C14" s="15">
        <v>23</v>
      </c>
      <c r="D14" s="24">
        <v>526</v>
      </c>
      <c r="E14" s="30">
        <f t="shared" si="3"/>
        <v>4.3726235741444866E-2</v>
      </c>
      <c r="G14" s="14" t="s">
        <v>9</v>
      </c>
      <c r="H14" s="16">
        <v>213</v>
      </c>
      <c r="I14" s="43">
        <f>H14-H13</f>
        <v>0</v>
      </c>
      <c r="J14" s="16">
        <v>313</v>
      </c>
      <c r="K14" s="45">
        <f>J14-J13</f>
        <v>1</v>
      </c>
      <c r="L14" s="34" t="str">
        <f t="shared" si="1"/>
        <v>0.68 : 1</v>
      </c>
    </row>
    <row r="15" spans="1:152" s="7" customFormat="1" ht="30" customHeight="1" thickBot="1" x14ac:dyDescent="0.3">
      <c r="B15" s="20" t="s">
        <v>19</v>
      </c>
      <c r="C15" s="21">
        <f>IFERROR(AVERAGE(C12:C14),"")</f>
        <v>22</v>
      </c>
      <c r="D15" s="25">
        <f>IFERROR(AVERAGE(D12:D14),"")</f>
        <v>525.33333333333337</v>
      </c>
      <c r="E15" s="31">
        <f t="shared" si="3"/>
        <v>4.1878172588832481E-2</v>
      </c>
      <c r="G15" s="20" t="s">
        <v>19</v>
      </c>
      <c r="H15" s="41">
        <f>IFERROR(AVERAGE(H12:H14),"")</f>
        <v>212.33333333333334</v>
      </c>
      <c r="I15" s="39">
        <f>IFERROR(AVERAGE(I12:I14),"")</f>
        <v>0.66666666666666663</v>
      </c>
      <c r="J15" s="41">
        <f>IFERROR(AVERAGE(J12:J14),"")</f>
        <v>313</v>
      </c>
      <c r="K15" s="40">
        <f>IFERROR(AVERAGE(K12:K14),"")</f>
        <v>1.3333333333333333</v>
      </c>
      <c r="L15" s="35" t="str">
        <f t="shared" si="1"/>
        <v>0.68 : 1</v>
      </c>
    </row>
    <row r="16" spans="1:152" s="7" customFormat="1" ht="25.15" customHeight="1" x14ac:dyDescent="0.25">
      <c r="B16" s="17" t="s">
        <v>10</v>
      </c>
      <c r="C16" s="18">
        <v>21</v>
      </c>
      <c r="D16" s="26">
        <v>526</v>
      </c>
      <c r="E16" s="32">
        <f>IFERROR(SUM(C16/D16),"")</f>
        <v>3.9923954372623575E-2</v>
      </c>
      <c r="G16" s="17" t="s">
        <v>10</v>
      </c>
      <c r="H16" s="19">
        <v>213</v>
      </c>
      <c r="I16" s="46">
        <f>H16-H14</f>
        <v>0</v>
      </c>
      <c r="J16" s="19">
        <v>313</v>
      </c>
      <c r="K16" s="47">
        <f>J16-J14</f>
        <v>0</v>
      </c>
      <c r="L16" s="36" t="str">
        <f>IFERROR(ROUND(H16/J16,2)&amp;" : "&amp;(J16/J16),"")</f>
        <v>0.68 : 1</v>
      </c>
    </row>
    <row r="17" spans="2:12" s="7" customFormat="1" ht="25.15" customHeight="1" x14ac:dyDescent="0.25">
      <c r="B17" s="8" t="s">
        <v>11</v>
      </c>
      <c r="C17" s="10">
        <v>21</v>
      </c>
      <c r="D17" s="23">
        <v>527</v>
      </c>
      <c r="E17" s="29">
        <f t="shared" ref="E17:E19" si="4">IFERROR(SUM(C17/D17),"")</f>
        <v>3.9848197343453511E-2</v>
      </c>
      <c r="G17" s="8" t="s">
        <v>11</v>
      </c>
      <c r="H17" s="12">
        <v>217</v>
      </c>
      <c r="I17" s="42">
        <f>H17-H16</f>
        <v>4</v>
      </c>
      <c r="J17" s="12">
        <v>310</v>
      </c>
      <c r="K17" s="44">
        <f>J17-J16</f>
        <v>-3</v>
      </c>
      <c r="L17" s="33" t="str">
        <f t="shared" si="1"/>
        <v>0.7 : 1</v>
      </c>
    </row>
    <row r="18" spans="2:12" s="7" customFormat="1" ht="25.15" customHeight="1" x14ac:dyDescent="0.25">
      <c r="B18" s="14" t="s">
        <v>12</v>
      </c>
      <c r="C18" s="15">
        <v>22</v>
      </c>
      <c r="D18" s="24">
        <v>528</v>
      </c>
      <c r="E18" s="30">
        <f t="shared" si="4"/>
        <v>4.1666666666666664E-2</v>
      </c>
      <c r="G18" s="14" t="s">
        <v>12</v>
      </c>
      <c r="H18" s="16">
        <v>219</v>
      </c>
      <c r="I18" s="43">
        <f>H18-H17</f>
        <v>2</v>
      </c>
      <c r="J18" s="16">
        <v>309</v>
      </c>
      <c r="K18" s="45">
        <f>J18-J17</f>
        <v>-1</v>
      </c>
      <c r="L18" s="34" t="str">
        <f t="shared" si="1"/>
        <v>0.71 : 1</v>
      </c>
    </row>
    <row r="19" spans="2:12" s="7" customFormat="1" ht="30" customHeight="1" thickBot="1" x14ac:dyDescent="0.3">
      <c r="B19" s="20" t="s">
        <v>20</v>
      </c>
      <c r="C19" s="21">
        <f>IFERROR(AVERAGE(C16:C18),"")</f>
        <v>21.333333333333332</v>
      </c>
      <c r="D19" s="25">
        <f>IFERROR(AVERAGE(D16:D18),"")</f>
        <v>527</v>
      </c>
      <c r="E19" s="31">
        <f t="shared" si="4"/>
        <v>4.0480708412397218E-2</v>
      </c>
      <c r="G19" s="20" t="s">
        <v>20</v>
      </c>
      <c r="H19" s="41">
        <f>IFERROR(AVERAGE(H16:H18),"")</f>
        <v>216.33333333333334</v>
      </c>
      <c r="I19" s="39">
        <f>IFERROR(AVERAGE(I16:I18),"")</f>
        <v>2</v>
      </c>
      <c r="J19" s="41">
        <f>IFERROR(AVERAGE(J16:J18),"")</f>
        <v>310.66666666666669</v>
      </c>
      <c r="K19" s="40">
        <f>IFERROR(AVERAGE(K16:K18),"")</f>
        <v>-1.3333333333333333</v>
      </c>
      <c r="L19" s="35" t="str">
        <f t="shared" si="1"/>
        <v>0.7 : 1</v>
      </c>
    </row>
    <row r="20" spans="2:12" ht="10.15" customHeight="1" x14ac:dyDescent="0.25"/>
    <row r="21" spans="2:12" s="7" customFormat="1" ht="30" customHeight="1" thickBot="1" x14ac:dyDescent="0.3">
      <c r="B21" s="20" t="s">
        <v>28</v>
      </c>
      <c r="C21" s="21">
        <f>IFERROR(AVERAGE(C7,C11,C15,C19),"")</f>
        <v>21.25</v>
      </c>
      <c r="D21" s="25">
        <f>IFERROR(AVERAGE(D7,D11,D15,D19),"")</f>
        <v>522.41666666666674</v>
      </c>
      <c r="E21" s="31">
        <f>IFERROR(SUM(C21/D21),"")</f>
        <v>4.0676343914499917E-2</v>
      </c>
      <c r="G21" s="20" t="s">
        <v>28</v>
      </c>
      <c r="H21" s="41">
        <f>IFERROR(AVERAGE(H7,H11,H15,H19),"")</f>
        <v>210.33333333333334</v>
      </c>
      <c r="I21" s="39">
        <f>IFERROR(AVERAGE(I7,I11,I15,I19),"")</f>
        <v>3.5</v>
      </c>
      <c r="J21" s="41">
        <f>IFERROR(AVERAGE(J7,J11,J15,J19),"")</f>
        <v>312.08333333333331</v>
      </c>
      <c r="K21" s="40">
        <f>IFERROR(AVERAGE(K7,K11,K15,K19),"")</f>
        <v>8.333333333333337E-2</v>
      </c>
      <c r="L21" s="35" t="str">
        <f>IFERROR(ROUND(H21/J21,2)&amp;" : "&amp;(J21/J21),"")</f>
        <v>0.67 : 1</v>
      </c>
    </row>
    <row r="23" spans="2:12" ht="391.15" customHeight="1" x14ac:dyDescent="0.25"/>
    <row r="25" spans="2:12" s="6" customFormat="1" ht="49.9" customHeight="1" x14ac:dyDescent="0.25"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</row>
  </sheetData>
  <mergeCells count="1">
    <mergeCell ref="B25:L25"/>
  </mergeCells>
  <pageMargins left="0.3" right="0.3" top="0.3" bottom="0.3" header="0" footer="0"/>
  <pageSetup scale="56" fitToHeight="0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  <pageSetUpPr fitToPage="1"/>
  </sheetPr>
  <dimension ref="A1:EV23"/>
  <sheetViews>
    <sheetView showGridLines="0" zoomScaleNormal="100" workbookViewId="0">
      <pane ySplit="1" topLeftCell="A5" activePane="bottomLeft" state="frozen"/>
      <selection pane="bottomLeft" activeCell="C4" sqref="C4"/>
    </sheetView>
  </sheetViews>
  <sheetFormatPr defaultColWidth="8.7109375" defaultRowHeight="15" x14ac:dyDescent="0.25"/>
  <cols>
    <col min="1" max="1" width="3.28515625" customWidth="1"/>
    <col min="2" max="2" width="11.7109375" customWidth="1"/>
    <col min="3" max="5" width="19.7109375" customWidth="1"/>
    <col min="6" max="6" width="3.28515625" customWidth="1"/>
    <col min="7" max="7" width="11.7109375" customWidth="1"/>
    <col min="8" max="8" width="19.7109375" customWidth="1"/>
    <col min="9" max="9" width="10.7109375" customWidth="1"/>
    <col min="10" max="10" width="19.7109375" customWidth="1"/>
    <col min="11" max="11" width="10.7109375" customWidth="1"/>
    <col min="12" max="12" width="19.7109375" customWidth="1"/>
    <col min="13" max="13" width="3.28515625" customWidth="1"/>
  </cols>
  <sheetData>
    <row r="1" spans="1:152" s="5" customFormat="1" ht="49.9" customHeight="1" x14ac:dyDescent="0.25">
      <c r="A1" s="1"/>
      <c r="B1" s="2" t="s">
        <v>13</v>
      </c>
      <c r="C1" s="3"/>
      <c r="D1" s="3"/>
      <c r="E1" s="3"/>
      <c r="F1" s="1"/>
      <c r="G1" s="2"/>
      <c r="H1" s="3"/>
      <c r="I1" s="4"/>
      <c r="J1" s="3"/>
      <c r="K1" s="4"/>
      <c r="L1" s="3"/>
      <c r="M1" s="1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</row>
    <row r="2" spans="1:152" ht="25.15" customHeight="1" x14ac:dyDescent="0.25">
      <c r="B2" s="38" t="s">
        <v>29</v>
      </c>
      <c r="G2" s="38" t="s">
        <v>23</v>
      </c>
    </row>
    <row r="3" spans="1:152" s="7" customFormat="1" ht="30" customHeight="1" x14ac:dyDescent="0.25">
      <c r="B3" s="37" t="s">
        <v>0</v>
      </c>
      <c r="C3" s="9" t="s">
        <v>14</v>
      </c>
      <c r="D3" s="22" t="s">
        <v>15</v>
      </c>
      <c r="E3" s="28" t="s">
        <v>16</v>
      </c>
      <c r="G3" s="37" t="s">
        <v>0</v>
      </c>
      <c r="H3" s="11" t="s">
        <v>21</v>
      </c>
      <c r="I3" s="13" t="s">
        <v>24</v>
      </c>
      <c r="J3" s="11" t="s">
        <v>22</v>
      </c>
      <c r="K3" s="27" t="s">
        <v>27</v>
      </c>
      <c r="L3" s="28" t="s">
        <v>26</v>
      </c>
    </row>
    <row r="4" spans="1:152" s="7" customFormat="1" ht="25.15" customHeight="1" x14ac:dyDescent="0.25">
      <c r="B4" s="8" t="s">
        <v>1</v>
      </c>
      <c r="C4" s="10"/>
      <c r="D4" s="23"/>
      <c r="E4" s="29" t="str">
        <f>IFERROR(SUM(C4/D4),"")</f>
        <v/>
      </c>
      <c r="G4" s="8" t="s">
        <v>1</v>
      </c>
      <c r="H4" s="12"/>
      <c r="I4" s="42" t="s">
        <v>25</v>
      </c>
      <c r="J4" s="12"/>
      <c r="K4" s="44" t="s">
        <v>25</v>
      </c>
      <c r="L4" s="33" t="str">
        <f>IFERROR(ROUND(H4/J4,2)&amp;" : "&amp;(J4/J4),"")</f>
        <v/>
      </c>
    </row>
    <row r="5" spans="1:152" s="7" customFormat="1" ht="25.15" customHeight="1" x14ac:dyDescent="0.25">
      <c r="B5" s="8" t="s">
        <v>2</v>
      </c>
      <c r="C5" s="10"/>
      <c r="D5" s="23"/>
      <c r="E5" s="29" t="str">
        <f t="shared" ref="E5:E7" si="0">IFERROR(SUM(C5/D5),"")</f>
        <v/>
      </c>
      <c r="G5" s="8" t="s">
        <v>2</v>
      </c>
      <c r="H5" s="12"/>
      <c r="I5" s="42">
        <f>H5-H4</f>
        <v>0</v>
      </c>
      <c r="J5" s="12"/>
      <c r="K5" s="44">
        <f>J5-J4</f>
        <v>0</v>
      </c>
      <c r="L5" s="33" t="str">
        <f t="shared" ref="L5:L19" si="1">IFERROR(ROUND(H5/J5,2)&amp;" : "&amp;(J5/J5),"")</f>
        <v/>
      </c>
    </row>
    <row r="6" spans="1:152" s="7" customFormat="1" ht="25.15" customHeight="1" x14ac:dyDescent="0.25">
      <c r="B6" s="14" t="s">
        <v>3</v>
      </c>
      <c r="C6" s="15"/>
      <c r="D6" s="24"/>
      <c r="E6" s="30" t="str">
        <f t="shared" si="0"/>
        <v/>
      </c>
      <c r="G6" s="14" t="s">
        <v>3</v>
      </c>
      <c r="H6" s="16"/>
      <c r="I6" s="43">
        <f>H6-H5</f>
        <v>0</v>
      </c>
      <c r="J6" s="16"/>
      <c r="K6" s="45">
        <f>J6-J5</f>
        <v>0</v>
      </c>
      <c r="L6" s="34" t="str">
        <f t="shared" si="1"/>
        <v/>
      </c>
    </row>
    <row r="7" spans="1:152" s="7" customFormat="1" ht="30" customHeight="1" thickBot="1" x14ac:dyDescent="0.3">
      <c r="B7" s="20" t="s">
        <v>17</v>
      </c>
      <c r="C7" s="21" t="str">
        <f>IFERROR(AVERAGE(C4:C6),"")</f>
        <v/>
      </c>
      <c r="D7" s="25" t="str">
        <f>IFERROR(AVERAGE(D4:D6),"")</f>
        <v/>
      </c>
      <c r="E7" s="31" t="str">
        <f t="shared" si="0"/>
        <v/>
      </c>
      <c r="G7" s="20" t="s">
        <v>17</v>
      </c>
      <c r="H7" s="41" t="str">
        <f>IFERROR(AVERAGE(H4:H6),"")</f>
        <v/>
      </c>
      <c r="I7" s="39">
        <f>IFERROR(AVERAGE(I4:I6),"")</f>
        <v>0</v>
      </c>
      <c r="J7" s="41" t="str">
        <f>IFERROR(AVERAGE(J4:J6),"")</f>
        <v/>
      </c>
      <c r="K7" s="40">
        <f>IFERROR(AVERAGE(K4:K6),"")</f>
        <v>0</v>
      </c>
      <c r="L7" s="35" t="str">
        <f t="shared" si="1"/>
        <v/>
      </c>
    </row>
    <row r="8" spans="1:152" s="7" customFormat="1" ht="25.15" customHeight="1" x14ac:dyDescent="0.25">
      <c r="B8" s="17" t="s">
        <v>4</v>
      </c>
      <c r="C8" s="18"/>
      <c r="D8" s="26"/>
      <c r="E8" s="32" t="str">
        <f>IFERROR(SUM(C8/D8),"")</f>
        <v/>
      </c>
      <c r="G8" s="17" t="s">
        <v>4</v>
      </c>
      <c r="H8" s="19"/>
      <c r="I8" s="46">
        <f>H8-H6</f>
        <v>0</v>
      </c>
      <c r="J8" s="19"/>
      <c r="K8" s="47">
        <f>J8-J6</f>
        <v>0</v>
      </c>
      <c r="L8" s="36" t="str">
        <f t="shared" si="1"/>
        <v/>
      </c>
    </row>
    <row r="9" spans="1:152" s="7" customFormat="1" ht="25.15" customHeight="1" x14ac:dyDescent="0.25">
      <c r="B9" s="8" t="s">
        <v>5</v>
      </c>
      <c r="C9" s="10"/>
      <c r="D9" s="23"/>
      <c r="E9" s="29" t="str">
        <f t="shared" ref="E9:E11" si="2">IFERROR(SUM(C9/D9),"")</f>
        <v/>
      </c>
      <c r="G9" s="8" t="s">
        <v>5</v>
      </c>
      <c r="H9" s="12"/>
      <c r="I9" s="42">
        <f>H9-H8</f>
        <v>0</v>
      </c>
      <c r="J9" s="12"/>
      <c r="K9" s="44">
        <f>J9-J8</f>
        <v>0</v>
      </c>
      <c r="L9" s="33" t="str">
        <f t="shared" si="1"/>
        <v/>
      </c>
    </row>
    <row r="10" spans="1:152" s="7" customFormat="1" ht="25.15" customHeight="1" x14ac:dyDescent="0.25">
      <c r="B10" s="14" t="s">
        <v>6</v>
      </c>
      <c r="C10" s="15"/>
      <c r="D10" s="24"/>
      <c r="E10" s="30" t="str">
        <f t="shared" si="2"/>
        <v/>
      </c>
      <c r="G10" s="14" t="s">
        <v>6</v>
      </c>
      <c r="H10" s="16"/>
      <c r="I10" s="43">
        <f>H10-H9</f>
        <v>0</v>
      </c>
      <c r="J10" s="16"/>
      <c r="K10" s="45">
        <f>J10-J9</f>
        <v>0</v>
      </c>
      <c r="L10" s="34" t="str">
        <f t="shared" si="1"/>
        <v/>
      </c>
    </row>
    <row r="11" spans="1:152" s="7" customFormat="1" ht="30" customHeight="1" thickBot="1" x14ac:dyDescent="0.3">
      <c r="B11" s="20" t="s">
        <v>18</v>
      </c>
      <c r="C11" s="21" t="str">
        <f>IFERROR(AVERAGE(C8:C10),"")</f>
        <v/>
      </c>
      <c r="D11" s="25" t="str">
        <f>IFERROR(AVERAGE(D8:D10),"")</f>
        <v/>
      </c>
      <c r="E11" s="31" t="str">
        <f t="shared" si="2"/>
        <v/>
      </c>
      <c r="G11" s="20" t="s">
        <v>18</v>
      </c>
      <c r="H11" s="41" t="str">
        <f>IFERROR(AVERAGE(H8:H10),"")</f>
        <v/>
      </c>
      <c r="I11" s="39">
        <f>IFERROR(AVERAGE(I8:I10),"")</f>
        <v>0</v>
      </c>
      <c r="J11" s="41" t="str">
        <f>IFERROR(AVERAGE(J8:J10),"")</f>
        <v/>
      </c>
      <c r="K11" s="40">
        <f>IFERROR(AVERAGE(K8:K10),"")</f>
        <v>0</v>
      </c>
      <c r="L11" s="35" t="str">
        <f t="shared" si="1"/>
        <v/>
      </c>
    </row>
    <row r="12" spans="1:152" s="7" customFormat="1" ht="25.15" customHeight="1" x14ac:dyDescent="0.25">
      <c r="B12" s="17" t="s">
        <v>7</v>
      </c>
      <c r="C12" s="18"/>
      <c r="D12" s="26"/>
      <c r="E12" s="32" t="str">
        <f>IFERROR(SUM(C12/D12),"")</f>
        <v/>
      </c>
      <c r="G12" s="17" t="s">
        <v>7</v>
      </c>
      <c r="H12" s="19"/>
      <c r="I12" s="46">
        <f>H12-H10</f>
        <v>0</v>
      </c>
      <c r="J12" s="19"/>
      <c r="K12" s="47">
        <f>J12-J10</f>
        <v>0</v>
      </c>
      <c r="L12" s="36" t="str">
        <f t="shared" si="1"/>
        <v/>
      </c>
    </row>
    <row r="13" spans="1:152" s="7" customFormat="1" ht="25.15" customHeight="1" x14ac:dyDescent="0.25">
      <c r="B13" s="8" t="s">
        <v>8</v>
      </c>
      <c r="C13" s="10"/>
      <c r="D13" s="23"/>
      <c r="E13" s="29" t="str">
        <f t="shared" ref="E13:E15" si="3">IFERROR(SUM(C13/D13),"")</f>
        <v/>
      </c>
      <c r="G13" s="8" t="s">
        <v>8</v>
      </c>
      <c r="H13" s="12"/>
      <c r="I13" s="42">
        <f>H13-H12</f>
        <v>0</v>
      </c>
      <c r="J13" s="12"/>
      <c r="K13" s="44">
        <f>J13-J12</f>
        <v>0</v>
      </c>
      <c r="L13" s="33" t="str">
        <f t="shared" si="1"/>
        <v/>
      </c>
    </row>
    <row r="14" spans="1:152" s="7" customFormat="1" ht="25.15" customHeight="1" x14ac:dyDescent="0.25">
      <c r="B14" s="14" t="s">
        <v>9</v>
      </c>
      <c r="C14" s="15"/>
      <c r="D14" s="24"/>
      <c r="E14" s="30" t="str">
        <f t="shared" si="3"/>
        <v/>
      </c>
      <c r="G14" s="14" t="s">
        <v>9</v>
      </c>
      <c r="H14" s="16"/>
      <c r="I14" s="43">
        <f>H14-H13</f>
        <v>0</v>
      </c>
      <c r="J14" s="16"/>
      <c r="K14" s="45">
        <f>J14-J13</f>
        <v>0</v>
      </c>
      <c r="L14" s="34" t="str">
        <f t="shared" si="1"/>
        <v/>
      </c>
    </row>
    <row r="15" spans="1:152" s="7" customFormat="1" ht="30" customHeight="1" thickBot="1" x14ac:dyDescent="0.3">
      <c r="B15" s="20" t="s">
        <v>19</v>
      </c>
      <c r="C15" s="21" t="str">
        <f>IFERROR(AVERAGE(C12:C14),"")</f>
        <v/>
      </c>
      <c r="D15" s="25" t="str">
        <f>IFERROR(AVERAGE(D12:D14),"")</f>
        <v/>
      </c>
      <c r="E15" s="31" t="str">
        <f t="shared" si="3"/>
        <v/>
      </c>
      <c r="G15" s="20" t="s">
        <v>19</v>
      </c>
      <c r="H15" s="41" t="str">
        <f>IFERROR(AVERAGE(H12:H14),"")</f>
        <v/>
      </c>
      <c r="I15" s="39">
        <f>IFERROR(AVERAGE(I12:I14),"")</f>
        <v>0</v>
      </c>
      <c r="J15" s="41" t="str">
        <f>IFERROR(AVERAGE(J12:J14),"")</f>
        <v/>
      </c>
      <c r="K15" s="40">
        <f>IFERROR(AVERAGE(K12:K14),"")</f>
        <v>0</v>
      </c>
      <c r="L15" s="35" t="str">
        <f t="shared" si="1"/>
        <v/>
      </c>
    </row>
    <row r="16" spans="1:152" s="7" customFormat="1" ht="25.15" customHeight="1" x14ac:dyDescent="0.25">
      <c r="B16" s="17" t="s">
        <v>10</v>
      </c>
      <c r="C16" s="18"/>
      <c r="D16" s="26"/>
      <c r="E16" s="32" t="str">
        <f>IFERROR(SUM(C16/D16),"")</f>
        <v/>
      </c>
      <c r="G16" s="17" t="s">
        <v>10</v>
      </c>
      <c r="H16" s="19"/>
      <c r="I16" s="46">
        <f>H16-H14</f>
        <v>0</v>
      </c>
      <c r="J16" s="19"/>
      <c r="K16" s="47">
        <f>J16-J14</f>
        <v>0</v>
      </c>
      <c r="L16" s="36" t="str">
        <f>IFERROR(ROUND(H16/J16,2)&amp;" : "&amp;(J16/J16),"")</f>
        <v/>
      </c>
    </row>
    <row r="17" spans="2:12" s="7" customFormat="1" ht="25.15" customHeight="1" x14ac:dyDescent="0.25">
      <c r="B17" s="8" t="s">
        <v>11</v>
      </c>
      <c r="C17" s="10"/>
      <c r="D17" s="23"/>
      <c r="E17" s="29" t="str">
        <f t="shared" ref="E17:E19" si="4">IFERROR(SUM(C17/D17),"")</f>
        <v/>
      </c>
      <c r="G17" s="8" t="s">
        <v>11</v>
      </c>
      <c r="H17" s="12"/>
      <c r="I17" s="42">
        <f>H17-H16</f>
        <v>0</v>
      </c>
      <c r="J17" s="12"/>
      <c r="K17" s="44">
        <f>J17-J16</f>
        <v>0</v>
      </c>
      <c r="L17" s="33" t="str">
        <f t="shared" si="1"/>
        <v/>
      </c>
    </row>
    <row r="18" spans="2:12" s="7" customFormat="1" ht="25.15" customHeight="1" x14ac:dyDescent="0.25">
      <c r="B18" s="14" t="s">
        <v>12</v>
      </c>
      <c r="C18" s="15"/>
      <c r="D18" s="24"/>
      <c r="E18" s="30" t="str">
        <f t="shared" si="4"/>
        <v/>
      </c>
      <c r="G18" s="14" t="s">
        <v>12</v>
      </c>
      <c r="H18" s="16"/>
      <c r="I18" s="43">
        <f>H18-H17</f>
        <v>0</v>
      </c>
      <c r="J18" s="16"/>
      <c r="K18" s="45">
        <f>J18-J17</f>
        <v>0</v>
      </c>
      <c r="L18" s="34" t="str">
        <f t="shared" si="1"/>
        <v/>
      </c>
    </row>
    <row r="19" spans="2:12" s="7" customFormat="1" ht="30" customHeight="1" thickBot="1" x14ac:dyDescent="0.3">
      <c r="B19" s="20" t="s">
        <v>20</v>
      </c>
      <c r="C19" s="21" t="str">
        <f>IFERROR(AVERAGE(C16:C18),"")</f>
        <v/>
      </c>
      <c r="D19" s="25" t="str">
        <f>IFERROR(AVERAGE(D16:D18),"")</f>
        <v/>
      </c>
      <c r="E19" s="31" t="str">
        <f t="shared" si="4"/>
        <v/>
      </c>
      <c r="G19" s="20" t="s">
        <v>20</v>
      </c>
      <c r="H19" s="41" t="str">
        <f>IFERROR(AVERAGE(H16:H18),"")</f>
        <v/>
      </c>
      <c r="I19" s="39">
        <f>IFERROR(AVERAGE(I16:I18),"")</f>
        <v>0</v>
      </c>
      <c r="J19" s="41" t="str">
        <f>IFERROR(AVERAGE(J16:J18),"")</f>
        <v/>
      </c>
      <c r="K19" s="40">
        <f>IFERROR(AVERAGE(K16:K18),"")</f>
        <v>0</v>
      </c>
      <c r="L19" s="35" t="str">
        <f t="shared" si="1"/>
        <v/>
      </c>
    </row>
    <row r="20" spans="2:12" ht="10.15" customHeight="1" x14ac:dyDescent="0.25"/>
    <row r="21" spans="2:12" s="7" customFormat="1" ht="30" customHeight="1" thickBot="1" x14ac:dyDescent="0.3">
      <c r="B21" s="20" t="s">
        <v>28</v>
      </c>
      <c r="C21" s="21" t="str">
        <f>IFERROR(AVERAGE(C7,C11,C15,C19),"")</f>
        <v/>
      </c>
      <c r="D21" s="25" t="str">
        <f>IFERROR(AVERAGE(D7,D11,D15,D19),"")</f>
        <v/>
      </c>
      <c r="E21" s="31" t="str">
        <f>IFERROR(SUM(C21/D21),"")</f>
        <v/>
      </c>
      <c r="G21" s="20" t="s">
        <v>28</v>
      </c>
      <c r="H21" s="41" t="str">
        <f>IFERROR(AVERAGE(H7,H11,H15,H19),"")</f>
        <v/>
      </c>
      <c r="I21" s="39">
        <f>IFERROR(AVERAGE(I7,I11,I15,I19),"")</f>
        <v>0</v>
      </c>
      <c r="J21" s="41" t="str">
        <f>IFERROR(AVERAGE(J7,J11,J15,J19),"")</f>
        <v/>
      </c>
      <c r="K21" s="40">
        <f>IFERROR(AVERAGE(K7,K11,K15,K19),"")</f>
        <v>0</v>
      </c>
      <c r="L21" s="35" t="str">
        <f>IFERROR(ROUND(H21/J21,2)&amp;" : "&amp;(J21/J21),"")</f>
        <v/>
      </c>
    </row>
    <row r="23" spans="2:12" ht="391.15" customHeight="1" x14ac:dyDescent="0.25"/>
  </sheetData>
  <pageMargins left="0.3" right="0.3" top="0.3" bottom="0.3" header="0" footer="0"/>
  <pageSetup scale="56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HR Ratio Dashboard</vt:lpstr>
      <vt:lpstr>HR Ratio Dashboard - BLANK</vt:lpstr>
      <vt:lpstr>'HR Ratio Dashboard'!Print_Area</vt:lpstr>
      <vt:lpstr>'HR Ratio Dashboard - BLANK'!Print_Area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Sabbir Rahman</cp:lastModifiedBy>
  <dcterms:created xsi:type="dcterms:W3CDTF">2018-10-02T00:31:01Z</dcterms:created>
  <dcterms:modified xsi:type="dcterms:W3CDTF">2020-09-10T04:13:45Z</dcterms:modified>
</cp:coreProperties>
</file>