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240" yWindow="135" windowWidth="20055" windowHeight="7185" tabRatio="831"/>
  </bookViews>
  <sheets>
    <sheet name="Salary Break Up Report" sheetId="15" r:id="rId1"/>
    <sheet name="January" sheetId="13" r:id="rId2"/>
    <sheet name="February" sheetId="16" r:id="rId3"/>
    <sheet name="March" sheetId="17" r:id="rId4"/>
    <sheet name="April" sheetId="18" r:id="rId5"/>
    <sheet name="May" sheetId="19" r:id="rId6"/>
    <sheet name="June" sheetId="20" r:id="rId7"/>
    <sheet name="July" sheetId="21" r:id="rId8"/>
    <sheet name="August" sheetId="22" r:id="rId9"/>
    <sheet name="September" sheetId="23" r:id="rId10"/>
    <sheet name="October" sheetId="24" r:id="rId11"/>
    <sheet name="November" sheetId="25" r:id="rId12"/>
    <sheet name="December" sheetId="26" r:id="rId13"/>
  </sheets>
  <calcPr calcId="152511"/>
</workbook>
</file>

<file path=xl/calcChain.xml><?xml version="1.0" encoding="utf-8"?>
<calcChain xmlns="http://schemas.openxmlformats.org/spreadsheetml/2006/main">
  <c r="L16" i="15" l="1"/>
  <c r="G16" i="15"/>
  <c r="O15" i="15"/>
  <c r="J15" i="15"/>
  <c r="F15" i="15"/>
  <c r="N14" i="15"/>
  <c r="I14" i="15"/>
  <c r="E14" i="15"/>
  <c r="M13" i="15"/>
  <c r="H13" i="15"/>
  <c r="D13" i="15"/>
  <c r="L12" i="15"/>
  <c r="F12" i="15"/>
  <c r="N11" i="15"/>
  <c r="I11" i="15"/>
  <c r="E11" i="15"/>
  <c r="N10" i="15"/>
  <c r="I10" i="15"/>
  <c r="D10" i="15"/>
  <c r="M9" i="15"/>
  <c r="F8" i="15"/>
  <c r="O7" i="15"/>
  <c r="J7" i="15"/>
  <c r="N6" i="15"/>
  <c r="I6" i="15"/>
  <c r="E6" i="15"/>
  <c r="Q26" i="26"/>
  <c r="O16" i="15" s="1"/>
  <c r="P26" i="26"/>
  <c r="N16" i="15" s="1"/>
  <c r="O26" i="26"/>
  <c r="M16" i="15" s="1"/>
  <c r="N26" i="26"/>
  <c r="L26" i="26"/>
  <c r="J16" i="15" s="1"/>
  <c r="K26" i="26"/>
  <c r="I16" i="15" s="1"/>
  <c r="J26" i="26"/>
  <c r="H16" i="15" s="1"/>
  <c r="I26" i="26"/>
  <c r="H26" i="26"/>
  <c r="F16" i="15" s="1"/>
  <c r="G26" i="26"/>
  <c r="E16" i="15" s="1"/>
  <c r="F26" i="26"/>
  <c r="D16" i="15" s="1"/>
  <c r="E26" i="26"/>
  <c r="C16" i="15" s="1"/>
  <c r="D26" i="26"/>
  <c r="R25" i="26"/>
  <c r="M25" i="26"/>
  <c r="S25" i="26" s="1"/>
  <c r="R24" i="26"/>
  <c r="M24" i="26"/>
  <c r="R23" i="26"/>
  <c r="M23" i="26"/>
  <c r="S23" i="26" s="1"/>
  <c r="S22" i="26"/>
  <c r="R22" i="26"/>
  <c r="M22" i="26"/>
  <c r="R21" i="26"/>
  <c r="M21" i="26"/>
  <c r="R20" i="26"/>
  <c r="M20" i="26"/>
  <c r="S20" i="26" s="1"/>
  <c r="R19" i="26"/>
  <c r="M19" i="26"/>
  <c r="R18" i="26"/>
  <c r="M18" i="26"/>
  <c r="S18" i="26" s="1"/>
  <c r="R17" i="26"/>
  <c r="M17" i="26"/>
  <c r="R16" i="26"/>
  <c r="M16" i="26"/>
  <c r="S16" i="26" s="1"/>
  <c r="R15" i="26"/>
  <c r="M15" i="26"/>
  <c r="R14" i="26"/>
  <c r="M14" i="26"/>
  <c r="S14" i="26" s="1"/>
  <c r="R13" i="26"/>
  <c r="M13" i="26"/>
  <c r="S13" i="26" s="1"/>
  <c r="R12" i="26"/>
  <c r="M12" i="26"/>
  <c r="R11" i="26"/>
  <c r="M11" i="26"/>
  <c r="S11" i="26" s="1"/>
  <c r="S10" i="26"/>
  <c r="R10" i="26"/>
  <c r="M10" i="26"/>
  <c r="R9" i="26"/>
  <c r="M9" i="26"/>
  <c r="S9" i="26" s="1"/>
  <c r="R8" i="26"/>
  <c r="M8" i="26"/>
  <c r="R7" i="26"/>
  <c r="M7" i="26"/>
  <c r="S7" i="26" s="1"/>
  <c r="S6" i="26"/>
  <c r="R6" i="26"/>
  <c r="M6" i="26"/>
  <c r="R5" i="26"/>
  <c r="M5" i="26"/>
  <c r="Q26" i="25"/>
  <c r="P26" i="25"/>
  <c r="N15" i="15" s="1"/>
  <c r="O26" i="25"/>
  <c r="M15" i="15" s="1"/>
  <c r="N26" i="25"/>
  <c r="L15" i="15" s="1"/>
  <c r="L26" i="25"/>
  <c r="K26" i="25"/>
  <c r="I15" i="15" s="1"/>
  <c r="J26" i="25"/>
  <c r="H15" i="15" s="1"/>
  <c r="I26" i="25"/>
  <c r="G15" i="15" s="1"/>
  <c r="H26" i="25"/>
  <c r="G26" i="25"/>
  <c r="E15" i="15" s="1"/>
  <c r="F26" i="25"/>
  <c r="D15" i="15" s="1"/>
  <c r="E26" i="25"/>
  <c r="C15" i="15" s="1"/>
  <c r="D26" i="25"/>
  <c r="R25" i="25"/>
  <c r="M25" i="25"/>
  <c r="S25" i="25" s="1"/>
  <c r="R24" i="25"/>
  <c r="M24" i="25"/>
  <c r="R23" i="25"/>
  <c r="M23" i="25"/>
  <c r="S22" i="25"/>
  <c r="R22" i="25"/>
  <c r="M22" i="25"/>
  <c r="R21" i="25"/>
  <c r="M21" i="25"/>
  <c r="R20" i="25"/>
  <c r="M20" i="25"/>
  <c r="S20" i="25" s="1"/>
  <c r="R19" i="25"/>
  <c r="S19" i="25" s="1"/>
  <c r="M19" i="25"/>
  <c r="R18" i="25"/>
  <c r="M18" i="25"/>
  <c r="S18" i="25" s="1"/>
  <c r="R17" i="25"/>
  <c r="M17" i="25"/>
  <c r="R16" i="25"/>
  <c r="M16" i="25"/>
  <c r="S16" i="25" s="1"/>
  <c r="R15" i="25"/>
  <c r="S15" i="25" s="1"/>
  <c r="M15" i="25"/>
  <c r="R14" i="25"/>
  <c r="M14" i="25"/>
  <c r="R13" i="25"/>
  <c r="M13" i="25"/>
  <c r="S13" i="25" s="1"/>
  <c r="R12" i="25"/>
  <c r="M12" i="25"/>
  <c r="R11" i="25"/>
  <c r="M11" i="25"/>
  <c r="R10" i="25"/>
  <c r="M10" i="25"/>
  <c r="R9" i="25"/>
  <c r="M9" i="25"/>
  <c r="S9" i="25" s="1"/>
  <c r="R8" i="25"/>
  <c r="M8" i="25"/>
  <c r="R7" i="25"/>
  <c r="M7" i="25"/>
  <c r="S6" i="25"/>
  <c r="R6" i="25"/>
  <c r="M6" i="25"/>
  <c r="R5" i="25"/>
  <c r="M5" i="25"/>
  <c r="S5" i="25" s="1"/>
  <c r="Q26" i="24"/>
  <c r="O14" i="15" s="1"/>
  <c r="P26" i="24"/>
  <c r="O26" i="24"/>
  <c r="M14" i="15" s="1"/>
  <c r="N26" i="24"/>
  <c r="L14" i="15" s="1"/>
  <c r="L26" i="24"/>
  <c r="J14" i="15" s="1"/>
  <c r="K26" i="24"/>
  <c r="J26" i="24"/>
  <c r="H14" i="15" s="1"/>
  <c r="I26" i="24"/>
  <c r="G14" i="15" s="1"/>
  <c r="H26" i="24"/>
  <c r="F14" i="15" s="1"/>
  <c r="G26" i="24"/>
  <c r="F26" i="24"/>
  <c r="D14" i="15" s="1"/>
  <c r="E26" i="24"/>
  <c r="C14" i="15" s="1"/>
  <c r="D26" i="24"/>
  <c r="R25" i="24"/>
  <c r="M25" i="24"/>
  <c r="S25" i="24" s="1"/>
  <c r="R24" i="24"/>
  <c r="M24" i="24"/>
  <c r="R23" i="24"/>
  <c r="M23" i="24"/>
  <c r="S23" i="24" s="1"/>
  <c r="R22" i="24"/>
  <c r="M22" i="24"/>
  <c r="R21" i="24"/>
  <c r="M21" i="24"/>
  <c r="S21" i="24" s="1"/>
  <c r="R20" i="24"/>
  <c r="M20" i="24"/>
  <c r="R19" i="24"/>
  <c r="M19" i="24"/>
  <c r="R18" i="24"/>
  <c r="M18" i="24"/>
  <c r="S18" i="24" s="1"/>
  <c r="R17" i="24"/>
  <c r="M17" i="24"/>
  <c r="R16" i="24"/>
  <c r="M16" i="24"/>
  <c r="S16" i="24" s="1"/>
  <c r="S15" i="24"/>
  <c r="R15" i="24"/>
  <c r="M15" i="24"/>
  <c r="S14" i="24"/>
  <c r="R14" i="24"/>
  <c r="M14" i="24"/>
  <c r="R13" i="24"/>
  <c r="M13" i="24"/>
  <c r="S13" i="24" s="1"/>
  <c r="R12" i="24"/>
  <c r="M12" i="24"/>
  <c r="R11" i="24"/>
  <c r="M11" i="24"/>
  <c r="R10" i="24"/>
  <c r="M10" i="24"/>
  <c r="S10" i="24" s="1"/>
  <c r="R9" i="24"/>
  <c r="M9" i="24"/>
  <c r="R8" i="24"/>
  <c r="M8" i="24"/>
  <c r="S8" i="24" s="1"/>
  <c r="S7" i="24"/>
  <c r="R7" i="24"/>
  <c r="M7" i="24"/>
  <c r="S6" i="24"/>
  <c r="R6" i="24"/>
  <c r="M6" i="24"/>
  <c r="R5" i="24"/>
  <c r="M5" i="24"/>
  <c r="S5" i="24" s="1"/>
  <c r="Q26" i="23"/>
  <c r="O13" i="15" s="1"/>
  <c r="P26" i="23"/>
  <c r="N13" i="15" s="1"/>
  <c r="O26" i="23"/>
  <c r="N26" i="23"/>
  <c r="L13" i="15" s="1"/>
  <c r="L26" i="23"/>
  <c r="J13" i="15" s="1"/>
  <c r="K26" i="23"/>
  <c r="I13" i="15" s="1"/>
  <c r="J26" i="23"/>
  <c r="I26" i="23"/>
  <c r="G13" i="15" s="1"/>
  <c r="H26" i="23"/>
  <c r="F13" i="15" s="1"/>
  <c r="G26" i="23"/>
  <c r="E13" i="15" s="1"/>
  <c r="F26" i="23"/>
  <c r="E26" i="23"/>
  <c r="C13" i="15" s="1"/>
  <c r="D26" i="23"/>
  <c r="R25" i="23"/>
  <c r="M25" i="23"/>
  <c r="S25" i="23" s="1"/>
  <c r="R24" i="23"/>
  <c r="M24" i="23"/>
  <c r="R23" i="23"/>
  <c r="M23" i="23"/>
  <c r="S23" i="23" s="1"/>
  <c r="S22" i="23"/>
  <c r="R22" i="23"/>
  <c r="M22" i="23"/>
  <c r="R21" i="23"/>
  <c r="M21" i="23"/>
  <c r="S21" i="23" s="1"/>
  <c r="R20" i="23"/>
  <c r="M20" i="23"/>
  <c r="R19" i="23"/>
  <c r="M19" i="23"/>
  <c r="S18" i="23"/>
  <c r="R18" i="23"/>
  <c r="M18" i="23"/>
  <c r="R17" i="23"/>
  <c r="M17" i="23"/>
  <c r="R16" i="23"/>
  <c r="M16" i="23"/>
  <c r="S16" i="23" s="1"/>
  <c r="R15" i="23"/>
  <c r="S15" i="23" s="1"/>
  <c r="M15" i="23"/>
  <c r="R14" i="23"/>
  <c r="M14" i="23"/>
  <c r="S14" i="23" s="1"/>
  <c r="R13" i="23"/>
  <c r="M13" i="23"/>
  <c r="R12" i="23"/>
  <c r="M12" i="23"/>
  <c r="S12" i="23" s="1"/>
  <c r="R11" i="23"/>
  <c r="S11" i="23" s="1"/>
  <c r="M11" i="23"/>
  <c r="R10" i="23"/>
  <c r="M10" i="23"/>
  <c r="R9" i="23"/>
  <c r="M9" i="23"/>
  <c r="S9" i="23" s="1"/>
  <c r="R8" i="23"/>
  <c r="M8" i="23"/>
  <c r="R7" i="23"/>
  <c r="M7" i="23"/>
  <c r="S6" i="23"/>
  <c r="R6" i="23"/>
  <c r="M6" i="23"/>
  <c r="R5" i="23"/>
  <c r="M5" i="23"/>
  <c r="S5" i="23" s="1"/>
  <c r="Q26" i="22"/>
  <c r="O12" i="15" s="1"/>
  <c r="P26" i="22"/>
  <c r="N12" i="15" s="1"/>
  <c r="O26" i="22"/>
  <c r="M12" i="15" s="1"/>
  <c r="N26" i="22"/>
  <c r="L26" i="22"/>
  <c r="J12" i="15" s="1"/>
  <c r="K26" i="22"/>
  <c r="I12" i="15" s="1"/>
  <c r="J26" i="22"/>
  <c r="H12" i="15" s="1"/>
  <c r="I26" i="22"/>
  <c r="G12" i="15" s="1"/>
  <c r="H26" i="22"/>
  <c r="G26" i="22"/>
  <c r="E12" i="15" s="1"/>
  <c r="F26" i="22"/>
  <c r="D12" i="15" s="1"/>
  <c r="E26" i="22"/>
  <c r="C12" i="15" s="1"/>
  <c r="D26" i="22"/>
  <c r="R25" i="22"/>
  <c r="M25" i="22"/>
  <c r="S25" i="22" s="1"/>
  <c r="R24" i="22"/>
  <c r="M24" i="22"/>
  <c r="R23" i="22"/>
  <c r="M23" i="22"/>
  <c r="S23" i="22" s="1"/>
  <c r="S22" i="22"/>
  <c r="R22" i="22"/>
  <c r="M22" i="22"/>
  <c r="R21" i="22"/>
  <c r="M21" i="22"/>
  <c r="R20" i="22"/>
  <c r="M20" i="22"/>
  <c r="S20" i="22" s="1"/>
  <c r="R19" i="22"/>
  <c r="M19" i="22"/>
  <c r="R18" i="22"/>
  <c r="M18" i="22"/>
  <c r="S18" i="22" s="1"/>
  <c r="R17" i="22"/>
  <c r="M17" i="22"/>
  <c r="R16" i="22"/>
  <c r="M16" i="22"/>
  <c r="S16" i="22" s="1"/>
  <c r="S15" i="22"/>
  <c r="R15" i="22"/>
  <c r="M15" i="22"/>
  <c r="S14" i="22"/>
  <c r="R14" i="22"/>
  <c r="M14" i="22"/>
  <c r="R13" i="22"/>
  <c r="M13" i="22"/>
  <c r="S13" i="22" s="1"/>
  <c r="R12" i="22"/>
  <c r="M12" i="22"/>
  <c r="R11" i="22"/>
  <c r="M11" i="22"/>
  <c r="S11" i="22" s="1"/>
  <c r="R10" i="22"/>
  <c r="M10" i="22"/>
  <c r="S10" i="22" s="1"/>
  <c r="R9" i="22"/>
  <c r="M9" i="22"/>
  <c r="R8" i="22"/>
  <c r="M8" i="22"/>
  <c r="S8" i="22" s="1"/>
  <c r="S7" i="22"/>
  <c r="R7" i="22"/>
  <c r="M7" i="22"/>
  <c r="S6" i="22"/>
  <c r="R6" i="22"/>
  <c r="M6" i="22"/>
  <c r="R5" i="22"/>
  <c r="M5" i="22"/>
  <c r="S5" i="22" s="1"/>
  <c r="Q26" i="21"/>
  <c r="O11" i="15" s="1"/>
  <c r="P26" i="21"/>
  <c r="O26" i="21"/>
  <c r="M11" i="15" s="1"/>
  <c r="N26" i="21"/>
  <c r="L11" i="15" s="1"/>
  <c r="L26" i="21"/>
  <c r="J11" i="15" s="1"/>
  <c r="K26" i="21"/>
  <c r="J26" i="21"/>
  <c r="H11" i="15" s="1"/>
  <c r="I26" i="21"/>
  <c r="G11" i="15" s="1"/>
  <c r="H26" i="21"/>
  <c r="F11" i="15" s="1"/>
  <c r="G26" i="21"/>
  <c r="F26" i="21"/>
  <c r="D11" i="15" s="1"/>
  <c r="E26" i="21"/>
  <c r="C11" i="15" s="1"/>
  <c r="D26" i="21"/>
  <c r="R25" i="21"/>
  <c r="M25" i="21"/>
  <c r="S25" i="21" s="1"/>
  <c r="R24" i="21"/>
  <c r="M24" i="21"/>
  <c r="R23" i="21"/>
  <c r="M23" i="21"/>
  <c r="S22" i="21"/>
  <c r="R22" i="21"/>
  <c r="M22" i="21"/>
  <c r="R21" i="21"/>
  <c r="M21" i="21"/>
  <c r="S21" i="21" s="1"/>
  <c r="R20" i="21"/>
  <c r="M20" i="21"/>
  <c r="R19" i="21"/>
  <c r="M19" i="21"/>
  <c r="S18" i="21"/>
  <c r="R18" i="21"/>
  <c r="M18" i="21"/>
  <c r="R17" i="21"/>
  <c r="M17" i="21"/>
  <c r="R16" i="21"/>
  <c r="M16" i="21"/>
  <c r="S16" i="21" s="1"/>
  <c r="R15" i="21"/>
  <c r="S15" i="21" s="1"/>
  <c r="M15" i="21"/>
  <c r="R14" i="21"/>
  <c r="M14" i="21"/>
  <c r="S14" i="21" s="1"/>
  <c r="R13" i="21"/>
  <c r="M13" i="21"/>
  <c r="R12" i="21"/>
  <c r="M12" i="21"/>
  <c r="S12" i="21" s="1"/>
  <c r="R11" i="21"/>
  <c r="S11" i="21" s="1"/>
  <c r="M11" i="21"/>
  <c r="R10" i="21"/>
  <c r="M10" i="21"/>
  <c r="S10" i="21" s="1"/>
  <c r="R9" i="21"/>
  <c r="M9" i="21"/>
  <c r="S9" i="21" s="1"/>
  <c r="R8" i="21"/>
  <c r="M8" i="21"/>
  <c r="R7" i="21"/>
  <c r="M7" i="21"/>
  <c r="S6" i="21"/>
  <c r="R6" i="21"/>
  <c r="M6" i="21"/>
  <c r="R5" i="21"/>
  <c r="M5" i="21"/>
  <c r="S5" i="21" s="1"/>
  <c r="Q26" i="20"/>
  <c r="O10" i="15" s="1"/>
  <c r="P26" i="20"/>
  <c r="O26" i="20"/>
  <c r="M10" i="15" s="1"/>
  <c r="N26" i="20"/>
  <c r="L10" i="15" s="1"/>
  <c r="L26" i="20"/>
  <c r="J10" i="15" s="1"/>
  <c r="K26" i="20"/>
  <c r="J26" i="20"/>
  <c r="H10" i="15" s="1"/>
  <c r="I26" i="20"/>
  <c r="G10" i="15" s="1"/>
  <c r="H26" i="20"/>
  <c r="F10" i="15" s="1"/>
  <c r="G26" i="20"/>
  <c r="E10" i="15" s="1"/>
  <c r="F26" i="20"/>
  <c r="E26" i="20"/>
  <c r="C10" i="15" s="1"/>
  <c r="D26" i="20"/>
  <c r="R25" i="20"/>
  <c r="M25" i="20"/>
  <c r="R24" i="20"/>
  <c r="M24" i="20"/>
  <c r="R23" i="20"/>
  <c r="M23" i="20"/>
  <c r="S23" i="20" s="1"/>
  <c r="S22" i="20"/>
  <c r="R22" i="20"/>
  <c r="M22" i="20"/>
  <c r="R21" i="20"/>
  <c r="M21" i="20"/>
  <c r="S21" i="20" s="1"/>
  <c r="R20" i="20"/>
  <c r="M20" i="20"/>
  <c r="R19" i="20"/>
  <c r="M19" i="20"/>
  <c r="S19" i="20" s="1"/>
  <c r="S18" i="20"/>
  <c r="R18" i="20"/>
  <c r="M18" i="20"/>
  <c r="R17" i="20"/>
  <c r="M17" i="20"/>
  <c r="R16" i="20"/>
  <c r="M16" i="20"/>
  <c r="S16" i="20" s="1"/>
  <c r="R15" i="20"/>
  <c r="S15" i="20" s="1"/>
  <c r="M15" i="20"/>
  <c r="R14" i="20"/>
  <c r="M14" i="20"/>
  <c r="S14" i="20" s="1"/>
  <c r="R13" i="20"/>
  <c r="M13" i="20"/>
  <c r="R12" i="20"/>
  <c r="M12" i="20"/>
  <c r="S12" i="20" s="1"/>
  <c r="R11" i="20"/>
  <c r="S11" i="20" s="1"/>
  <c r="M11" i="20"/>
  <c r="R10" i="20"/>
  <c r="M10" i="20"/>
  <c r="R9" i="20"/>
  <c r="M9" i="20"/>
  <c r="S9" i="20" s="1"/>
  <c r="R8" i="20"/>
  <c r="M8" i="20"/>
  <c r="R7" i="20"/>
  <c r="M7" i="20"/>
  <c r="S7" i="20" s="1"/>
  <c r="S6" i="20"/>
  <c r="R6" i="20"/>
  <c r="M6" i="20"/>
  <c r="R5" i="20"/>
  <c r="M5" i="20"/>
  <c r="S5" i="20" s="1"/>
  <c r="Q26" i="19"/>
  <c r="O9" i="15" s="1"/>
  <c r="P26" i="19"/>
  <c r="N9" i="15" s="1"/>
  <c r="O26" i="19"/>
  <c r="N26" i="19"/>
  <c r="L9" i="15" s="1"/>
  <c r="L26" i="19"/>
  <c r="J9" i="15" s="1"/>
  <c r="K26" i="19"/>
  <c r="I9" i="15" s="1"/>
  <c r="J26" i="19"/>
  <c r="H9" i="15" s="1"/>
  <c r="I26" i="19"/>
  <c r="G9" i="15" s="1"/>
  <c r="H26" i="19"/>
  <c r="F9" i="15" s="1"/>
  <c r="G26" i="19"/>
  <c r="E9" i="15" s="1"/>
  <c r="F26" i="19"/>
  <c r="D9" i="15" s="1"/>
  <c r="E26" i="19"/>
  <c r="C9" i="15" s="1"/>
  <c r="K9" i="15" s="1"/>
  <c r="D26" i="19"/>
  <c r="R25" i="19"/>
  <c r="M25" i="19"/>
  <c r="S25" i="19" s="1"/>
  <c r="R24" i="19"/>
  <c r="M24" i="19"/>
  <c r="R23" i="19"/>
  <c r="M23" i="19"/>
  <c r="S23" i="19" s="1"/>
  <c r="R22" i="19"/>
  <c r="M22" i="19"/>
  <c r="S22" i="19" s="1"/>
  <c r="R21" i="19"/>
  <c r="M21" i="19"/>
  <c r="R20" i="19"/>
  <c r="M20" i="19"/>
  <c r="S20" i="19" s="1"/>
  <c r="S19" i="19"/>
  <c r="R19" i="19"/>
  <c r="M19" i="19"/>
  <c r="R18" i="19"/>
  <c r="M18" i="19"/>
  <c r="R17" i="19"/>
  <c r="M17" i="19"/>
  <c r="R16" i="19"/>
  <c r="M16" i="19"/>
  <c r="S16" i="19" s="1"/>
  <c r="R15" i="19"/>
  <c r="M15" i="19"/>
  <c r="S15" i="19" s="1"/>
  <c r="S14" i="19"/>
  <c r="R14" i="19"/>
  <c r="M14" i="19"/>
  <c r="R13" i="19"/>
  <c r="M13" i="19"/>
  <c r="S13" i="19" s="1"/>
  <c r="R12" i="19"/>
  <c r="M12" i="19"/>
  <c r="R11" i="19"/>
  <c r="M11" i="19"/>
  <c r="R10" i="19"/>
  <c r="M10" i="19"/>
  <c r="S10" i="19" s="1"/>
  <c r="R9" i="19"/>
  <c r="M9" i="19"/>
  <c r="R8" i="19"/>
  <c r="M8" i="19"/>
  <c r="S8" i="19" s="1"/>
  <c r="R7" i="19"/>
  <c r="M7" i="19"/>
  <c r="S7" i="19" s="1"/>
  <c r="S6" i="19"/>
  <c r="R6" i="19"/>
  <c r="M6" i="19"/>
  <c r="R5" i="19"/>
  <c r="M5" i="19"/>
  <c r="S5" i="19" s="1"/>
  <c r="Q26" i="18"/>
  <c r="O8" i="15" s="1"/>
  <c r="P26" i="18"/>
  <c r="N8" i="15" s="1"/>
  <c r="O26" i="18"/>
  <c r="M8" i="15" s="1"/>
  <c r="N26" i="18"/>
  <c r="L8" i="15" s="1"/>
  <c r="P8" i="15" s="1"/>
  <c r="L26" i="18"/>
  <c r="J8" i="15" s="1"/>
  <c r="K26" i="18"/>
  <c r="I8" i="15" s="1"/>
  <c r="J26" i="18"/>
  <c r="H8" i="15" s="1"/>
  <c r="I26" i="18"/>
  <c r="G8" i="15" s="1"/>
  <c r="H26" i="18"/>
  <c r="G26" i="18"/>
  <c r="E8" i="15" s="1"/>
  <c r="F26" i="18"/>
  <c r="D8" i="15" s="1"/>
  <c r="E26" i="18"/>
  <c r="C8" i="15" s="1"/>
  <c r="D26" i="18"/>
  <c r="R25" i="18"/>
  <c r="M25" i="18"/>
  <c r="S25" i="18" s="1"/>
  <c r="R24" i="18"/>
  <c r="M24" i="18"/>
  <c r="R23" i="18"/>
  <c r="M23" i="18"/>
  <c r="S23" i="18" s="1"/>
  <c r="R22" i="18"/>
  <c r="M22" i="18"/>
  <c r="R21" i="18"/>
  <c r="M21" i="18"/>
  <c r="S21" i="18" s="1"/>
  <c r="R20" i="18"/>
  <c r="M20" i="18"/>
  <c r="S20" i="18" s="1"/>
  <c r="S19" i="18"/>
  <c r="R19" i="18"/>
  <c r="M19" i="18"/>
  <c r="R18" i="18"/>
  <c r="M18" i="18"/>
  <c r="S18" i="18" s="1"/>
  <c r="R17" i="18"/>
  <c r="M17" i="18"/>
  <c r="S17" i="18" s="1"/>
  <c r="R16" i="18"/>
  <c r="M16" i="18"/>
  <c r="R15" i="18"/>
  <c r="M15" i="18"/>
  <c r="S15" i="18" s="1"/>
  <c r="R14" i="18"/>
  <c r="M14" i="18"/>
  <c r="S14" i="18" s="1"/>
  <c r="R13" i="18"/>
  <c r="M13" i="18"/>
  <c r="S13" i="18" s="1"/>
  <c r="R12" i="18"/>
  <c r="M12" i="18"/>
  <c r="S12" i="18" s="1"/>
  <c r="S11" i="18"/>
  <c r="R11" i="18"/>
  <c r="M11" i="18"/>
  <c r="R10" i="18"/>
  <c r="M10" i="18"/>
  <c r="S10" i="18" s="1"/>
  <c r="R9" i="18"/>
  <c r="M9" i="18"/>
  <c r="S9" i="18" s="1"/>
  <c r="R8" i="18"/>
  <c r="M8" i="18"/>
  <c r="R7" i="18"/>
  <c r="M7" i="18"/>
  <c r="S7" i="18" s="1"/>
  <c r="R6" i="18"/>
  <c r="M6" i="18"/>
  <c r="S6" i="18" s="1"/>
  <c r="R5" i="18"/>
  <c r="M5" i="18"/>
  <c r="S5" i="18" s="1"/>
  <c r="D26" i="17"/>
  <c r="E26" i="17"/>
  <c r="C7" i="15" s="1"/>
  <c r="F26" i="17"/>
  <c r="D7" i="15" s="1"/>
  <c r="G26" i="17"/>
  <c r="E7" i="15" s="1"/>
  <c r="H26" i="17"/>
  <c r="F7" i="15" s="1"/>
  <c r="I26" i="17"/>
  <c r="G7" i="15" s="1"/>
  <c r="J26" i="17"/>
  <c r="H7" i="15" s="1"/>
  <c r="K26" i="17"/>
  <c r="I7" i="15" s="1"/>
  <c r="L26" i="17"/>
  <c r="N26" i="17"/>
  <c r="L7" i="15" s="1"/>
  <c r="O26" i="17"/>
  <c r="M7" i="15" s="1"/>
  <c r="P26" i="17"/>
  <c r="N7" i="15" s="1"/>
  <c r="Q26" i="17"/>
  <c r="R25" i="17"/>
  <c r="M25" i="17"/>
  <c r="R24" i="17"/>
  <c r="M24" i="17"/>
  <c r="R23" i="17"/>
  <c r="M23" i="17"/>
  <c r="R22" i="17"/>
  <c r="M22" i="17"/>
  <c r="R21" i="17"/>
  <c r="M21" i="17"/>
  <c r="R20" i="17"/>
  <c r="M20" i="17"/>
  <c r="R19" i="17"/>
  <c r="M19" i="17"/>
  <c r="R18" i="17"/>
  <c r="M18" i="17"/>
  <c r="R17" i="17"/>
  <c r="M17" i="17"/>
  <c r="R16" i="17"/>
  <c r="M16" i="17"/>
  <c r="R15" i="17"/>
  <c r="M15" i="17"/>
  <c r="R14" i="17"/>
  <c r="M14" i="17"/>
  <c r="R13" i="17"/>
  <c r="M13" i="17"/>
  <c r="R12" i="17"/>
  <c r="M12" i="17"/>
  <c r="R11" i="17"/>
  <c r="M11" i="17"/>
  <c r="R10" i="17"/>
  <c r="M10" i="17"/>
  <c r="R9" i="17"/>
  <c r="M9" i="17"/>
  <c r="R8" i="17"/>
  <c r="M8" i="17"/>
  <c r="R7" i="17"/>
  <c r="M7" i="17"/>
  <c r="R6" i="17"/>
  <c r="M6" i="17"/>
  <c r="R5" i="17"/>
  <c r="M5" i="17"/>
  <c r="Q26" i="16"/>
  <c r="O6" i="15" s="1"/>
  <c r="P26" i="16"/>
  <c r="O26" i="16"/>
  <c r="M6" i="15" s="1"/>
  <c r="N26" i="16"/>
  <c r="L6" i="15" s="1"/>
  <c r="L26" i="16"/>
  <c r="J6" i="15" s="1"/>
  <c r="K26" i="16"/>
  <c r="J26" i="16"/>
  <c r="H6" i="15" s="1"/>
  <c r="I26" i="16"/>
  <c r="G6" i="15" s="1"/>
  <c r="H26" i="16"/>
  <c r="F6" i="15" s="1"/>
  <c r="G26" i="16"/>
  <c r="F26" i="16"/>
  <c r="D6" i="15" s="1"/>
  <c r="E26" i="16"/>
  <c r="C6" i="15" s="1"/>
  <c r="D26" i="16"/>
  <c r="R25" i="16"/>
  <c r="M25" i="16"/>
  <c r="S25" i="16" s="1"/>
  <c r="R24" i="16"/>
  <c r="M24" i="16"/>
  <c r="S24" i="16" s="1"/>
  <c r="R23" i="16"/>
  <c r="M23" i="16"/>
  <c r="S23" i="16" s="1"/>
  <c r="S22" i="16"/>
  <c r="R22" i="16"/>
  <c r="M22" i="16"/>
  <c r="R21" i="16"/>
  <c r="M21" i="16"/>
  <c r="S21" i="16" s="1"/>
  <c r="R20" i="16"/>
  <c r="M20" i="16"/>
  <c r="S20" i="16" s="1"/>
  <c r="R19" i="16"/>
  <c r="M19" i="16"/>
  <c r="S19" i="16" s="1"/>
  <c r="R18" i="16"/>
  <c r="M18" i="16"/>
  <c r="S18" i="16" s="1"/>
  <c r="R17" i="16"/>
  <c r="M17" i="16"/>
  <c r="S17" i="16" s="1"/>
  <c r="R16" i="16"/>
  <c r="M16" i="16"/>
  <c r="S16" i="16" s="1"/>
  <c r="R15" i="16"/>
  <c r="M15" i="16"/>
  <c r="S15" i="16" s="1"/>
  <c r="S14" i="16"/>
  <c r="R14" i="16"/>
  <c r="M14" i="16"/>
  <c r="R13" i="16"/>
  <c r="M13" i="16"/>
  <c r="S13" i="16" s="1"/>
  <c r="R12" i="16"/>
  <c r="M12" i="16"/>
  <c r="S12" i="16" s="1"/>
  <c r="R11" i="16"/>
  <c r="M11" i="16"/>
  <c r="S11" i="16" s="1"/>
  <c r="R10" i="16"/>
  <c r="M10" i="16"/>
  <c r="S10" i="16" s="1"/>
  <c r="R9" i="16"/>
  <c r="M9" i="16"/>
  <c r="S9" i="16" s="1"/>
  <c r="R8" i="16"/>
  <c r="M8" i="16"/>
  <c r="S8" i="16" s="1"/>
  <c r="R7" i="16"/>
  <c r="M7" i="16"/>
  <c r="S7" i="16" s="1"/>
  <c r="R6" i="16"/>
  <c r="M6" i="16"/>
  <c r="R5" i="16"/>
  <c r="M5" i="16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S13" i="13" s="1"/>
  <c r="R12" i="13"/>
  <c r="R11" i="13"/>
  <c r="R10" i="13"/>
  <c r="R9" i="13"/>
  <c r="R8" i="13"/>
  <c r="R7" i="13"/>
  <c r="R6" i="13"/>
  <c r="R5" i="13"/>
  <c r="R26" i="13" s="1"/>
  <c r="M25" i="13"/>
  <c r="S25" i="13" s="1"/>
  <c r="M24" i="13"/>
  <c r="M23" i="13"/>
  <c r="S23" i="13" s="1"/>
  <c r="M22" i="13"/>
  <c r="S22" i="13" s="1"/>
  <c r="M21" i="13"/>
  <c r="S21" i="13" s="1"/>
  <c r="M20" i="13"/>
  <c r="M19" i="13"/>
  <c r="S19" i="13" s="1"/>
  <c r="M18" i="13"/>
  <c r="S18" i="13" s="1"/>
  <c r="M17" i="13"/>
  <c r="S17" i="13" s="1"/>
  <c r="M16" i="13"/>
  <c r="M15" i="13"/>
  <c r="S15" i="13" s="1"/>
  <c r="M14" i="13"/>
  <c r="S14" i="13" s="1"/>
  <c r="M13" i="13"/>
  <c r="M12" i="13"/>
  <c r="M11" i="13"/>
  <c r="S11" i="13" s="1"/>
  <c r="M10" i="13"/>
  <c r="S10" i="13" s="1"/>
  <c r="M9" i="13"/>
  <c r="S9" i="13" s="1"/>
  <c r="M8" i="13"/>
  <c r="M7" i="13"/>
  <c r="S7" i="13" s="1"/>
  <c r="M6" i="13"/>
  <c r="S6" i="13" s="1"/>
  <c r="M5" i="13"/>
  <c r="S5" i="13" s="1"/>
  <c r="Q26" i="13"/>
  <c r="O5" i="15" s="1"/>
  <c r="P26" i="13"/>
  <c r="N5" i="15" s="1"/>
  <c r="O26" i="13"/>
  <c r="M5" i="15" s="1"/>
  <c r="P5" i="15" s="1"/>
  <c r="N26" i="13"/>
  <c r="L5" i="15" s="1"/>
  <c r="L26" i="13"/>
  <c r="J5" i="15" s="1"/>
  <c r="K26" i="13"/>
  <c r="I5" i="15" s="1"/>
  <c r="J26" i="13"/>
  <c r="H5" i="15" s="1"/>
  <c r="I26" i="13"/>
  <c r="G5" i="15" s="1"/>
  <c r="H26" i="13"/>
  <c r="F5" i="15" s="1"/>
  <c r="G26" i="13"/>
  <c r="E5" i="15" s="1"/>
  <c r="F26" i="13"/>
  <c r="D5" i="15" s="1"/>
  <c r="E26" i="13"/>
  <c r="C5" i="15" s="1"/>
  <c r="D26" i="13"/>
  <c r="P12" i="15" l="1"/>
  <c r="K6" i="15"/>
  <c r="P6" i="15"/>
  <c r="P7" i="15"/>
  <c r="P17" i="15" s="1"/>
  <c r="K13" i="15"/>
  <c r="P13" i="15"/>
  <c r="S19" i="24"/>
  <c r="P15" i="15"/>
  <c r="K14" i="15"/>
  <c r="S8" i="13"/>
  <c r="S12" i="13"/>
  <c r="S16" i="13"/>
  <c r="S20" i="13"/>
  <c r="S24" i="13"/>
  <c r="S8" i="18"/>
  <c r="S11" i="19"/>
  <c r="S10" i="20"/>
  <c r="S10" i="23"/>
  <c r="R26" i="26"/>
  <c r="P14" i="15"/>
  <c r="Q14" i="15" s="1"/>
  <c r="K5" i="15"/>
  <c r="M26" i="13"/>
  <c r="S16" i="18"/>
  <c r="P9" i="15"/>
  <c r="Q9" i="15" s="1"/>
  <c r="P11" i="15"/>
  <c r="K12" i="15"/>
  <c r="S11" i="24"/>
  <c r="S14" i="25"/>
  <c r="P10" i="15"/>
  <c r="P16" i="15"/>
  <c r="S5" i="16"/>
  <c r="M26" i="17"/>
  <c r="S23" i="17"/>
  <c r="R26" i="18"/>
  <c r="S18" i="19"/>
  <c r="R26" i="20"/>
  <c r="S25" i="20"/>
  <c r="R26" i="21"/>
  <c r="S19" i="21"/>
  <c r="R26" i="22"/>
  <c r="R26" i="23"/>
  <c r="S19" i="23"/>
  <c r="R26" i="24"/>
  <c r="R26" i="25"/>
  <c r="S23" i="25"/>
  <c r="R26" i="16"/>
  <c r="R26" i="17"/>
  <c r="S22" i="18"/>
  <c r="S9" i="19"/>
  <c r="S12" i="19"/>
  <c r="S13" i="20"/>
  <c r="S20" i="20"/>
  <c r="S7" i="21"/>
  <c r="S13" i="21"/>
  <c r="S20" i="21"/>
  <c r="S23" i="21"/>
  <c r="S9" i="22"/>
  <c r="S12" i="22"/>
  <c r="S17" i="22"/>
  <c r="S7" i="23"/>
  <c r="S13" i="23"/>
  <c r="S20" i="23"/>
  <c r="S9" i="24"/>
  <c r="S12" i="24"/>
  <c r="S17" i="24"/>
  <c r="S20" i="24"/>
  <c r="S22" i="24"/>
  <c r="S7" i="25"/>
  <c r="S11" i="25"/>
  <c r="S17" i="25"/>
  <c r="S24" i="25"/>
  <c r="S8" i="26"/>
  <c r="S15" i="26"/>
  <c r="S17" i="26"/>
  <c r="S24" i="26"/>
  <c r="S6" i="16"/>
  <c r="S12" i="17"/>
  <c r="S14" i="17"/>
  <c r="S16" i="17"/>
  <c r="S20" i="17"/>
  <c r="S22" i="17"/>
  <c r="S24" i="18"/>
  <c r="S21" i="19"/>
  <c r="S24" i="19"/>
  <c r="S8" i="20"/>
  <c r="S17" i="20"/>
  <c r="S24" i="20"/>
  <c r="S8" i="21"/>
  <c r="S17" i="21"/>
  <c r="S24" i="21"/>
  <c r="S19" i="22"/>
  <c r="S21" i="22"/>
  <c r="S24" i="22"/>
  <c r="S8" i="23"/>
  <c r="S17" i="23"/>
  <c r="S24" i="23"/>
  <c r="S24" i="24"/>
  <c r="S8" i="25"/>
  <c r="S10" i="25"/>
  <c r="S12" i="25"/>
  <c r="S21" i="25"/>
  <c r="S5" i="26"/>
  <c r="S12" i="26"/>
  <c r="S19" i="26"/>
  <c r="S21" i="26"/>
  <c r="Q5" i="15"/>
  <c r="Q12" i="15"/>
  <c r="Q13" i="15"/>
  <c r="K15" i="15"/>
  <c r="K16" i="15"/>
  <c r="Q16" i="15" s="1"/>
  <c r="K7" i="15"/>
  <c r="Q7" i="15" s="1"/>
  <c r="K8" i="15"/>
  <c r="K10" i="15"/>
  <c r="Q10" i="15" s="1"/>
  <c r="F17" i="15"/>
  <c r="J17" i="15"/>
  <c r="K11" i="15"/>
  <c r="Q11" i="15" s="1"/>
  <c r="N17" i="15"/>
  <c r="S17" i="19"/>
  <c r="R26" i="19"/>
  <c r="Q8" i="15"/>
  <c r="I17" i="15"/>
  <c r="M17" i="15"/>
  <c r="D17" i="15"/>
  <c r="H17" i="15"/>
  <c r="L17" i="15"/>
  <c r="E17" i="15"/>
  <c r="C17" i="15"/>
  <c r="G17" i="15"/>
  <c r="O17" i="15"/>
  <c r="M26" i="26"/>
  <c r="M26" i="25"/>
  <c r="M26" i="24"/>
  <c r="M26" i="23"/>
  <c r="M26" i="22"/>
  <c r="M26" i="21"/>
  <c r="M26" i="20"/>
  <c r="M26" i="19"/>
  <c r="M26" i="18"/>
  <c r="S24" i="17"/>
  <c r="S11" i="17"/>
  <c r="S8" i="17"/>
  <c r="S15" i="17"/>
  <c r="S17" i="17"/>
  <c r="S19" i="17"/>
  <c r="S10" i="17"/>
  <c r="S5" i="17"/>
  <c r="S7" i="17"/>
  <c r="S9" i="17"/>
  <c r="S6" i="17"/>
  <c r="S13" i="17"/>
  <c r="S25" i="17"/>
  <c r="S18" i="17"/>
  <c r="S21" i="17"/>
  <c r="M26" i="16"/>
  <c r="Q15" i="15" l="1"/>
  <c r="Q17" i="15" s="1"/>
  <c r="K17" i="15"/>
  <c r="Q6" i="15"/>
</calcChain>
</file>

<file path=xl/sharedStrings.xml><?xml version="1.0" encoding="utf-8"?>
<sst xmlns="http://schemas.openxmlformats.org/spreadsheetml/2006/main" count="546" uniqueCount="59">
  <si>
    <t>Sl No</t>
  </si>
  <si>
    <t>Name of Employee</t>
  </si>
  <si>
    <t>CTC</t>
  </si>
  <si>
    <t>Total</t>
  </si>
  <si>
    <t>TOTAL</t>
  </si>
  <si>
    <t>NET PAYABLE</t>
  </si>
  <si>
    <t>Basic Salary</t>
  </si>
  <si>
    <t>DA</t>
  </si>
  <si>
    <t>HRA</t>
  </si>
  <si>
    <t>Medical Expenses</t>
  </si>
  <si>
    <t>Special</t>
  </si>
  <si>
    <t>Bonus</t>
  </si>
  <si>
    <t>TA</t>
  </si>
  <si>
    <t>TDS</t>
  </si>
  <si>
    <t>Salary Advance</t>
  </si>
  <si>
    <t>Raj Sharma</t>
  </si>
  <si>
    <t>Sharad Gandhi</t>
  </si>
  <si>
    <t>Danish D'Souza</t>
  </si>
  <si>
    <t>Pawan Patil</t>
  </si>
  <si>
    <t>Rijo Paul</t>
  </si>
  <si>
    <t>Joseph P</t>
  </si>
  <si>
    <t>Aakash Patel</t>
  </si>
  <si>
    <t>Ganesh Rahu</t>
  </si>
  <si>
    <t>Vinudas K.S</t>
  </si>
  <si>
    <t>Divya Kumar</t>
  </si>
  <si>
    <t>Shilpa R</t>
  </si>
  <si>
    <t>Sindhu J.P</t>
  </si>
  <si>
    <t>Deepthi P.S</t>
  </si>
  <si>
    <t>Lijin k c</t>
  </si>
  <si>
    <t>Sayad K M</t>
  </si>
  <si>
    <t>Ajil k Mohanan</t>
  </si>
  <si>
    <t>Edison ML</t>
  </si>
  <si>
    <t>Basil P E</t>
  </si>
  <si>
    <t>Jobin George</t>
  </si>
  <si>
    <t>Jismon Tomy</t>
  </si>
  <si>
    <t>Sharafali P</t>
  </si>
  <si>
    <t>January</t>
  </si>
  <si>
    <t>Gross Salary</t>
  </si>
  <si>
    <t>Deductions</t>
  </si>
  <si>
    <t>Conv. All</t>
  </si>
  <si>
    <t>Contri to PF</t>
  </si>
  <si>
    <t>Prof. Tax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</si>
  <si>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</si>
  <si>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</si>
  <si>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</si>
  <si>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</si>
  <si>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</si>
  <si>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</si>
  <si>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</si>
  <si>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</si>
  <si>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</si>
  <si>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</si>
  <si>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</si>
  <si>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Employee Salary Break Up Report</t>
  </si>
  <si>
    <t xml:space="preserve">April </t>
  </si>
  <si>
    <t>Yearly</t>
  </si>
  <si>
    <t>Month</t>
  </si>
  <si>
    <t>Salary Adv.</t>
  </si>
  <si>
    <t>Net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</si>
</sst>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sz val="15"/>
      <color theme="0"/>
      <name val="Times New Roman"/>
      <family val="1"/>
    </font>
    <font>
      <b/>
      <sz val="15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20"/>
      <color theme="0"/>
      <name val="Times New Roman"/>
      <family val="1"/>
    </font>
    <font>
      <b/>
      <sz val="13"/>
      <color theme="0"/>
      <name val="Times New Roman"/>
      <family val="1"/>
    </font>
    <font>
      <b/>
      <sz val="30"/>
      <color theme="0"/>
      <name val="Lucida Calligraphy"/>
      <family val="4"/>
    </font>
    <font>
      <b/>
      <sz val="1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1" fillId="4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right" vertical="center" inden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showRowColHeaders="0" tabSelected="1" workbookViewId="0">
      <selection activeCell="B2" sqref="B2:O2"/>
    </sheetView>
  </sheetViews>
  <sheetFormatPr defaultRowHeight="15" x14ac:dyDescent="0.25"/>
  <cols>
    <col min="1" max="1" width="3.28515625" customWidth="1"/>
    <col min="2" max="2" width="15.7109375" customWidth="1"/>
    <col min="3" max="3" width="11.5703125" style="27" bestFit="1" customWidth="1"/>
    <col min="4" max="4" width="9.85546875" style="27" bestFit="1" customWidth="1"/>
    <col min="5" max="5" width="11.28515625" style="27" bestFit="1" customWidth="1"/>
    <col min="6" max="6" width="10.85546875" style="27" bestFit="1" customWidth="1"/>
    <col min="7" max="7" width="15.7109375" style="27" customWidth="1"/>
    <col min="8" max="8" width="11.7109375" style="27" customWidth="1"/>
    <col min="9" max="9" width="10.85546875" style="27" customWidth="1"/>
    <col min="10" max="10" width="6.28515625" style="27" customWidth="1"/>
    <col min="11" max="11" width="11.28515625" style="27" bestFit="1" customWidth="1"/>
    <col min="12" max="12" width="12.140625" style="27" bestFit="1" customWidth="1"/>
    <col min="13" max="13" width="9.28515625" style="27" customWidth="1"/>
    <col min="14" max="14" width="9.85546875" style="27" bestFit="1" customWidth="1"/>
    <col min="15" max="15" width="12.140625" style="27" customWidth="1"/>
    <col min="16" max="16" width="9.85546875" bestFit="1" customWidth="1"/>
    <col min="17" max="17" width="14.5703125" bestFit="1" customWidth="1"/>
    <col min="18" max="18" width="3.28515625" customWidth="1"/>
  </cols>
  <sheetData>
    <row r="1" spans="1:18" ht="17.25" customHeight="1" thickBot="1" x14ac:dyDescent="0.3">
      <c r="A1" s="30"/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0"/>
      <c r="Q1" s="30"/>
      <c r="R1" s="30"/>
    </row>
    <row r="2" spans="1:18" ht="68.25" customHeight="1" thickBot="1" x14ac:dyDescent="0.3">
      <c r="A2" s="30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38"/>
      <c r="Q2" s="38"/>
      <c r="R2" s="30"/>
    </row>
    <row r="3" spans="1:18" ht="60" customHeight="1" thickBot="1" x14ac:dyDescent="0.3">
      <c r="A3" s="30"/>
      <c r="B3" s="35" t="s">
        <v>53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8"/>
      <c r="Q3" s="38"/>
      <c r="R3" s="30"/>
    </row>
    <row r="4" spans="1:18" ht="45.75" thickBot="1" x14ac:dyDescent="0.3">
      <c r="A4" s="30"/>
      <c r="B4" s="33" t="s">
        <v>56</v>
      </c>
      <c r="C4" s="33" t="s">
        <v>6</v>
      </c>
      <c r="D4" s="33" t="s">
        <v>7</v>
      </c>
      <c r="E4" s="33" t="s">
        <v>8</v>
      </c>
      <c r="F4" s="33" t="s">
        <v>39</v>
      </c>
      <c r="G4" s="33" t="s">
        <v>9</v>
      </c>
      <c r="H4" s="33" t="s">
        <v>10</v>
      </c>
      <c r="I4" s="33" t="s">
        <v>11</v>
      </c>
      <c r="J4" s="33" t="s">
        <v>12</v>
      </c>
      <c r="K4" s="33" t="s">
        <v>3</v>
      </c>
      <c r="L4" s="33" t="s">
        <v>40</v>
      </c>
      <c r="M4" s="34" t="s">
        <v>41</v>
      </c>
      <c r="N4" s="33" t="s">
        <v>13</v>
      </c>
      <c r="O4" s="33" t="s">
        <v>57</v>
      </c>
      <c r="P4" s="33" t="s">
        <v>3</v>
      </c>
      <c r="Q4" s="33" t="s">
        <v>58</v>
      </c>
      <c r="R4" s="32"/>
    </row>
    <row r="5" spans="1:18" ht="22.5" customHeight="1" thickBot="1" x14ac:dyDescent="0.3">
      <c r="A5" s="30"/>
      <c r="B5" s="28" t="s">
        <v>36</v>
      </c>
      <c r="C5" s="3">
        <f>January!E26</f>
        <v>194740</v>
      </c>
      <c r="D5" s="3">
        <f>January!F26</f>
        <v>38950</v>
      </c>
      <c r="E5" s="3">
        <f>January!G26</f>
        <v>97370</v>
      </c>
      <c r="F5" s="3">
        <f>January!H26</f>
        <v>16320</v>
      </c>
      <c r="G5" s="3">
        <f>January!I26</f>
        <v>23540</v>
      </c>
      <c r="H5" s="3">
        <f>January!J26</f>
        <v>18810</v>
      </c>
      <c r="I5" s="3">
        <f>January!K26</f>
        <v>35000</v>
      </c>
      <c r="J5" s="3">
        <f>January!L26</f>
        <v>0</v>
      </c>
      <c r="K5" s="3">
        <f>SUM(C5:J5)</f>
        <v>424730</v>
      </c>
      <c r="L5" s="3">
        <f>January!N26</f>
        <v>24450</v>
      </c>
      <c r="M5" s="3">
        <f>January!O26</f>
        <v>0</v>
      </c>
      <c r="N5" s="3">
        <f>January!P26</f>
        <v>9500</v>
      </c>
      <c r="O5" s="3">
        <f>January!Q26</f>
        <v>0</v>
      </c>
      <c r="P5" s="3">
        <f>SUM(L5:O5)</f>
        <v>33950</v>
      </c>
      <c r="Q5" s="3">
        <f>K5-P5</f>
        <v>390780</v>
      </c>
      <c r="R5" s="30"/>
    </row>
    <row r="6" spans="1:18" ht="22.5" customHeight="1" thickBot="1" x14ac:dyDescent="0.3">
      <c r="A6" s="30"/>
      <c r="B6" s="28" t="s">
        <v>42</v>
      </c>
      <c r="C6" s="3">
        <f>February!E26</f>
        <v>194740</v>
      </c>
      <c r="D6" s="3">
        <f>February!F26</f>
        <v>36950</v>
      </c>
      <c r="E6" s="3">
        <f>February!G26</f>
        <v>97370</v>
      </c>
      <c r="F6" s="3">
        <f>February!H26</f>
        <v>16320</v>
      </c>
      <c r="G6" s="3">
        <f>February!I26</f>
        <v>23540</v>
      </c>
      <c r="H6" s="3">
        <f>February!J26</f>
        <v>18810</v>
      </c>
      <c r="I6" s="3">
        <f>February!K26</f>
        <v>35000</v>
      </c>
      <c r="J6" s="3">
        <f>February!L26</f>
        <v>0</v>
      </c>
      <c r="K6" s="3">
        <f t="shared" ref="K6:K16" si="0">SUM(C6:J6)</f>
        <v>422730</v>
      </c>
      <c r="L6" s="3">
        <f>February!N26</f>
        <v>24450</v>
      </c>
      <c r="M6" s="3">
        <f>February!O26</f>
        <v>0</v>
      </c>
      <c r="N6" s="3">
        <f>February!P26</f>
        <v>9500</v>
      </c>
      <c r="O6" s="3">
        <f>February!Q26</f>
        <v>0</v>
      </c>
      <c r="P6" s="3">
        <f t="shared" ref="P6:P16" si="1">SUM(L6:O6)</f>
        <v>33950</v>
      </c>
      <c r="Q6" s="3">
        <f t="shared" ref="Q6:Q16" si="2">K6-P6</f>
        <v>388780</v>
      </c>
      <c r="R6" s="30"/>
    </row>
    <row r="7" spans="1:18" ht="22.5" customHeight="1" thickBot="1" x14ac:dyDescent="0.3">
      <c r="A7" s="30"/>
      <c r="B7" s="28" t="s">
        <v>43</v>
      </c>
      <c r="C7" s="3">
        <f>March!E26</f>
        <v>194740</v>
      </c>
      <c r="D7" s="3">
        <f>March!F26</f>
        <v>38950</v>
      </c>
      <c r="E7" s="3">
        <f>March!G26</f>
        <v>97370</v>
      </c>
      <c r="F7" s="3">
        <f>March!H26</f>
        <v>16320</v>
      </c>
      <c r="G7" s="3">
        <f>March!I26</f>
        <v>18540</v>
      </c>
      <c r="H7" s="3">
        <f>March!J26</f>
        <v>18810</v>
      </c>
      <c r="I7" s="3">
        <f>March!K26</f>
        <v>35000</v>
      </c>
      <c r="J7" s="3">
        <f>March!L26</f>
        <v>0</v>
      </c>
      <c r="K7" s="3">
        <f t="shared" si="0"/>
        <v>419730</v>
      </c>
      <c r="L7" s="3">
        <f>March!N26</f>
        <v>24450</v>
      </c>
      <c r="M7" s="3">
        <f>March!O26</f>
        <v>0</v>
      </c>
      <c r="N7" s="3">
        <f>March!P26</f>
        <v>9500</v>
      </c>
      <c r="O7" s="3">
        <f>March!Q26</f>
        <v>0</v>
      </c>
      <c r="P7" s="3">
        <f t="shared" si="1"/>
        <v>33950</v>
      </c>
      <c r="Q7" s="3">
        <f t="shared" si="2"/>
        <v>385780</v>
      </c>
      <c r="R7" s="30"/>
    </row>
    <row r="8" spans="1:18" ht="22.5" customHeight="1" thickBot="1" x14ac:dyDescent="0.3">
      <c r="A8" s="30"/>
      <c r="B8" s="28" t="s">
        <v>54</v>
      </c>
      <c r="C8" s="3">
        <f>April!E26</f>
        <v>194740</v>
      </c>
      <c r="D8" s="3">
        <f>April!F26</f>
        <v>38950</v>
      </c>
      <c r="E8" s="3">
        <f>April!G26</f>
        <v>97370</v>
      </c>
      <c r="F8" s="3">
        <f>April!H26</f>
        <v>16320</v>
      </c>
      <c r="G8" s="3">
        <f>April!I26</f>
        <v>23540</v>
      </c>
      <c r="H8" s="3">
        <f>April!J26</f>
        <v>18810</v>
      </c>
      <c r="I8" s="3">
        <f>April!K26</f>
        <v>28900</v>
      </c>
      <c r="J8" s="3">
        <f>April!L26</f>
        <v>0</v>
      </c>
      <c r="K8" s="3">
        <f t="shared" si="0"/>
        <v>418630</v>
      </c>
      <c r="L8" s="3">
        <f>April!N26</f>
        <v>24450</v>
      </c>
      <c r="M8" s="3">
        <f>April!O26</f>
        <v>0</v>
      </c>
      <c r="N8" s="3">
        <f>April!P26</f>
        <v>9500</v>
      </c>
      <c r="O8" s="3">
        <f>April!Q26</f>
        <v>0</v>
      </c>
      <c r="P8" s="3">
        <f t="shared" si="1"/>
        <v>33950</v>
      </c>
      <c r="Q8" s="3">
        <f t="shared" si="2"/>
        <v>384680</v>
      </c>
      <c r="R8" s="30"/>
    </row>
    <row r="9" spans="1:18" ht="22.5" customHeight="1" thickBot="1" x14ac:dyDescent="0.3">
      <c r="A9" s="30"/>
      <c r="B9" s="28" t="s">
        <v>45</v>
      </c>
      <c r="C9" s="3">
        <f>May!E26</f>
        <v>194740</v>
      </c>
      <c r="D9" s="3">
        <f>May!F26</f>
        <v>38950</v>
      </c>
      <c r="E9" s="3">
        <f>May!G26</f>
        <v>97370</v>
      </c>
      <c r="F9" s="3">
        <f>May!H26</f>
        <v>16320</v>
      </c>
      <c r="G9" s="3">
        <f>May!I26</f>
        <v>23540</v>
      </c>
      <c r="H9" s="3">
        <f>May!J26</f>
        <v>18810</v>
      </c>
      <c r="I9" s="3">
        <f>May!K26</f>
        <v>35000</v>
      </c>
      <c r="J9" s="3">
        <f>May!L26</f>
        <v>0</v>
      </c>
      <c r="K9" s="3">
        <f t="shared" si="0"/>
        <v>424730</v>
      </c>
      <c r="L9" s="3">
        <f>May!N26</f>
        <v>25350</v>
      </c>
      <c r="M9" s="3">
        <f>May!O26</f>
        <v>0</v>
      </c>
      <c r="N9" s="3">
        <f>May!P26</f>
        <v>9500</v>
      </c>
      <c r="O9" s="3">
        <f>May!Q26</f>
        <v>0</v>
      </c>
      <c r="P9" s="3">
        <f t="shared" si="1"/>
        <v>34850</v>
      </c>
      <c r="Q9" s="3">
        <f t="shared" si="2"/>
        <v>389880</v>
      </c>
      <c r="R9" s="30"/>
    </row>
    <row r="10" spans="1:18" ht="22.5" customHeight="1" thickBot="1" x14ac:dyDescent="0.3">
      <c r="A10" s="30"/>
      <c r="B10" s="28" t="s">
        <v>46</v>
      </c>
      <c r="C10" s="3">
        <f>June!E26</f>
        <v>194740</v>
      </c>
      <c r="D10" s="3">
        <f>June!F26</f>
        <v>38950</v>
      </c>
      <c r="E10" s="3">
        <f>June!G26</f>
        <v>97870</v>
      </c>
      <c r="F10" s="3">
        <f>June!H26</f>
        <v>16320</v>
      </c>
      <c r="G10" s="3">
        <f>June!I26</f>
        <v>23540</v>
      </c>
      <c r="H10" s="3">
        <f>June!J26</f>
        <v>18810</v>
      </c>
      <c r="I10" s="3">
        <f>June!K26</f>
        <v>35000</v>
      </c>
      <c r="J10" s="3">
        <f>June!L26</f>
        <v>0</v>
      </c>
      <c r="K10" s="3">
        <f t="shared" si="0"/>
        <v>425230</v>
      </c>
      <c r="L10" s="3">
        <f>June!N26</f>
        <v>24450</v>
      </c>
      <c r="M10" s="3">
        <f>June!O26</f>
        <v>0</v>
      </c>
      <c r="N10" s="3">
        <f>June!P26</f>
        <v>9500</v>
      </c>
      <c r="O10" s="3">
        <f>June!Q26</f>
        <v>0</v>
      </c>
      <c r="P10" s="3">
        <f t="shared" si="1"/>
        <v>33950</v>
      </c>
      <c r="Q10" s="3">
        <f t="shared" si="2"/>
        <v>391280</v>
      </c>
      <c r="R10" s="30"/>
    </row>
    <row r="11" spans="1:18" ht="22.5" customHeight="1" thickBot="1" x14ac:dyDescent="0.3">
      <c r="A11" s="30"/>
      <c r="B11" s="28" t="s">
        <v>47</v>
      </c>
      <c r="C11" s="3">
        <f>July!E26</f>
        <v>194740</v>
      </c>
      <c r="D11" s="3">
        <f>July!F26</f>
        <v>42050</v>
      </c>
      <c r="E11" s="3">
        <f>July!G26</f>
        <v>97370</v>
      </c>
      <c r="F11" s="3">
        <f>July!H26</f>
        <v>16320</v>
      </c>
      <c r="G11" s="3">
        <f>July!I26</f>
        <v>23540</v>
      </c>
      <c r="H11" s="3">
        <f>July!J26</f>
        <v>18810</v>
      </c>
      <c r="I11" s="3">
        <f>July!K26</f>
        <v>35000</v>
      </c>
      <c r="J11" s="3">
        <f>July!L26</f>
        <v>0</v>
      </c>
      <c r="K11" s="3">
        <f t="shared" si="0"/>
        <v>427830</v>
      </c>
      <c r="L11" s="3">
        <f>July!N26</f>
        <v>24450</v>
      </c>
      <c r="M11" s="3">
        <f>July!O26</f>
        <v>0</v>
      </c>
      <c r="N11" s="3">
        <f>July!P26</f>
        <v>9500</v>
      </c>
      <c r="O11" s="3">
        <f>July!Q26</f>
        <v>0</v>
      </c>
      <c r="P11" s="3">
        <f t="shared" si="1"/>
        <v>33950</v>
      </c>
      <c r="Q11" s="3">
        <f t="shared" si="2"/>
        <v>393880</v>
      </c>
      <c r="R11" s="30"/>
    </row>
    <row r="12" spans="1:18" ht="22.5" customHeight="1" thickBot="1" x14ac:dyDescent="0.3">
      <c r="A12" s="30"/>
      <c r="B12" s="28" t="s">
        <v>48</v>
      </c>
      <c r="C12" s="3">
        <f>+August!E26</f>
        <v>194740</v>
      </c>
      <c r="D12" s="3">
        <f>+August!F26</f>
        <v>38950</v>
      </c>
      <c r="E12" s="3">
        <f>+August!G26</f>
        <v>97370</v>
      </c>
      <c r="F12" s="3">
        <f>+August!H26</f>
        <v>16320</v>
      </c>
      <c r="G12" s="3">
        <f>+August!I26</f>
        <v>25840</v>
      </c>
      <c r="H12" s="3">
        <f>+August!J26</f>
        <v>18810</v>
      </c>
      <c r="I12" s="3">
        <f>+August!K26</f>
        <v>35000</v>
      </c>
      <c r="J12" s="3">
        <f>+August!L26</f>
        <v>0</v>
      </c>
      <c r="K12" s="3">
        <f t="shared" si="0"/>
        <v>427030</v>
      </c>
      <c r="L12" s="3">
        <f>+August!N26</f>
        <v>24450</v>
      </c>
      <c r="M12" s="3">
        <f>+August!O26</f>
        <v>0</v>
      </c>
      <c r="N12" s="3">
        <f>+August!P26</f>
        <v>9500</v>
      </c>
      <c r="O12" s="3">
        <f>+August!Q26</f>
        <v>0</v>
      </c>
      <c r="P12" s="3">
        <f t="shared" si="1"/>
        <v>33950</v>
      </c>
      <c r="Q12" s="3">
        <f t="shared" si="2"/>
        <v>393080</v>
      </c>
      <c r="R12" s="30"/>
    </row>
    <row r="13" spans="1:18" ht="22.5" customHeight="1" thickBot="1" x14ac:dyDescent="0.3">
      <c r="A13" s="30"/>
      <c r="B13" s="28" t="s">
        <v>49</v>
      </c>
      <c r="C13" s="3">
        <f>+September!E26</f>
        <v>194240</v>
      </c>
      <c r="D13" s="3">
        <f>+September!F26</f>
        <v>38950</v>
      </c>
      <c r="E13" s="3">
        <f>+September!G26</f>
        <v>97370</v>
      </c>
      <c r="F13" s="3">
        <f>+September!H26</f>
        <v>16320</v>
      </c>
      <c r="G13" s="3">
        <f>+September!I26</f>
        <v>23540</v>
      </c>
      <c r="H13" s="3">
        <f>+September!J26</f>
        <v>18810</v>
      </c>
      <c r="I13" s="3">
        <f>+September!K26</f>
        <v>35000</v>
      </c>
      <c r="J13" s="3">
        <f>+September!L26</f>
        <v>0</v>
      </c>
      <c r="K13" s="3">
        <f t="shared" si="0"/>
        <v>424230</v>
      </c>
      <c r="L13" s="3">
        <f>+September!N26</f>
        <v>24450</v>
      </c>
      <c r="M13" s="3">
        <f>+September!O26</f>
        <v>0</v>
      </c>
      <c r="N13" s="3">
        <f>+September!P26</f>
        <v>9500</v>
      </c>
      <c r="O13" s="3">
        <f>+September!Q26</f>
        <v>0</v>
      </c>
      <c r="P13" s="3">
        <f t="shared" si="1"/>
        <v>33950</v>
      </c>
      <c r="Q13" s="3">
        <f t="shared" si="2"/>
        <v>390280</v>
      </c>
      <c r="R13" s="30"/>
    </row>
    <row r="14" spans="1:18" ht="22.5" customHeight="1" thickBot="1" x14ac:dyDescent="0.3">
      <c r="A14" s="30"/>
      <c r="B14" s="28" t="s">
        <v>50</v>
      </c>
      <c r="C14" s="3">
        <f>October!E26</f>
        <v>198740</v>
      </c>
      <c r="D14" s="3">
        <f>October!F26</f>
        <v>38950</v>
      </c>
      <c r="E14" s="3">
        <f>October!G26</f>
        <v>97370</v>
      </c>
      <c r="F14" s="3">
        <f>October!H26</f>
        <v>16320</v>
      </c>
      <c r="G14" s="3">
        <f>October!I26</f>
        <v>23540</v>
      </c>
      <c r="H14" s="3">
        <f>October!J26</f>
        <v>18810</v>
      </c>
      <c r="I14" s="3">
        <f>October!K26</f>
        <v>35000</v>
      </c>
      <c r="J14" s="3">
        <f>October!L26</f>
        <v>0</v>
      </c>
      <c r="K14" s="3">
        <f t="shared" si="0"/>
        <v>428730</v>
      </c>
      <c r="L14" s="3">
        <f>October!N26</f>
        <v>24450</v>
      </c>
      <c r="M14" s="3">
        <f>October!O26</f>
        <v>0</v>
      </c>
      <c r="N14" s="3">
        <f>October!P26</f>
        <v>9500</v>
      </c>
      <c r="O14" s="3">
        <f>October!Q26</f>
        <v>0</v>
      </c>
      <c r="P14" s="3">
        <f t="shared" si="1"/>
        <v>33950</v>
      </c>
      <c r="Q14" s="3">
        <f t="shared" si="2"/>
        <v>394780</v>
      </c>
      <c r="R14" s="30"/>
    </row>
    <row r="15" spans="1:18" ht="22.5" customHeight="1" thickBot="1" x14ac:dyDescent="0.3">
      <c r="A15" s="30"/>
      <c r="B15" s="28" t="s">
        <v>51</v>
      </c>
      <c r="C15" s="3">
        <f>+November!E26</f>
        <v>193640</v>
      </c>
      <c r="D15" s="3">
        <f>+November!F26</f>
        <v>38950</v>
      </c>
      <c r="E15" s="3">
        <f>+November!G26</f>
        <v>97370</v>
      </c>
      <c r="F15" s="3">
        <f>+November!H26</f>
        <v>16320</v>
      </c>
      <c r="G15" s="3">
        <f>+November!I26</f>
        <v>23540</v>
      </c>
      <c r="H15" s="3">
        <f>+November!J26</f>
        <v>18810</v>
      </c>
      <c r="I15" s="3">
        <f>+November!K26</f>
        <v>35000</v>
      </c>
      <c r="J15" s="3">
        <f>+November!L26</f>
        <v>0</v>
      </c>
      <c r="K15" s="3">
        <f t="shared" si="0"/>
        <v>423630</v>
      </c>
      <c r="L15" s="3">
        <f>+November!N26</f>
        <v>24450</v>
      </c>
      <c r="M15" s="3">
        <f>+November!O26</f>
        <v>0</v>
      </c>
      <c r="N15" s="3">
        <f>+November!P26</f>
        <v>9500</v>
      </c>
      <c r="O15" s="3">
        <f>+November!Q26</f>
        <v>0</v>
      </c>
      <c r="P15" s="3">
        <f t="shared" si="1"/>
        <v>33950</v>
      </c>
      <c r="Q15" s="3">
        <f t="shared" si="2"/>
        <v>389680</v>
      </c>
      <c r="R15" s="30"/>
    </row>
    <row r="16" spans="1:18" ht="22.5" customHeight="1" thickBot="1" x14ac:dyDescent="0.3">
      <c r="A16" s="30"/>
      <c r="B16" s="28" t="s">
        <v>52</v>
      </c>
      <c r="C16" s="3">
        <f>+December!E26</f>
        <v>204740</v>
      </c>
      <c r="D16" s="3">
        <f>+December!F26</f>
        <v>38950</v>
      </c>
      <c r="E16" s="3">
        <f>+December!G26</f>
        <v>97370</v>
      </c>
      <c r="F16" s="3">
        <f>+December!H26</f>
        <v>16320</v>
      </c>
      <c r="G16" s="3">
        <f>+December!I26</f>
        <v>23540</v>
      </c>
      <c r="H16" s="3">
        <f>+December!J26</f>
        <v>18810</v>
      </c>
      <c r="I16" s="3">
        <f>+December!K26</f>
        <v>35000</v>
      </c>
      <c r="J16" s="3">
        <f>+December!L26</f>
        <v>0</v>
      </c>
      <c r="K16" s="3">
        <f t="shared" si="0"/>
        <v>434730</v>
      </c>
      <c r="L16" s="3">
        <f>+December!N26</f>
        <v>24450</v>
      </c>
      <c r="M16" s="3">
        <f>+December!O26</f>
        <v>0</v>
      </c>
      <c r="N16" s="3">
        <f>+December!P26</f>
        <v>9500</v>
      </c>
      <c r="O16" s="3">
        <f>+December!Q26</f>
        <v>0</v>
      </c>
      <c r="P16" s="3">
        <f t="shared" si="1"/>
        <v>33950</v>
      </c>
      <c r="Q16" s="3">
        <f t="shared" si="2"/>
        <v>400780</v>
      </c>
      <c r="R16" s="30"/>
    </row>
    <row r="17" spans="1:18" ht="22.5" customHeight="1" thickBot="1" x14ac:dyDescent="0.3">
      <c r="A17" s="30"/>
      <c r="B17" s="29" t="s">
        <v>55</v>
      </c>
      <c r="C17" s="3">
        <f>SUM(C5:C16)</f>
        <v>2349280</v>
      </c>
      <c r="D17" s="3">
        <f t="shared" ref="D17:Q17" si="3">SUM(D5:D16)</f>
        <v>468500</v>
      </c>
      <c r="E17" s="3">
        <f t="shared" si="3"/>
        <v>1168940</v>
      </c>
      <c r="F17" s="3">
        <f t="shared" si="3"/>
        <v>195840</v>
      </c>
      <c r="G17" s="3">
        <f t="shared" si="3"/>
        <v>279780</v>
      </c>
      <c r="H17" s="3">
        <f t="shared" si="3"/>
        <v>225720</v>
      </c>
      <c r="I17" s="3">
        <f t="shared" si="3"/>
        <v>413900</v>
      </c>
      <c r="J17" s="3">
        <f t="shared" si="3"/>
        <v>0</v>
      </c>
      <c r="K17" s="3">
        <f t="shared" si="3"/>
        <v>5101960</v>
      </c>
      <c r="L17" s="3">
        <f t="shared" si="3"/>
        <v>294300</v>
      </c>
      <c r="M17" s="3">
        <f t="shared" si="3"/>
        <v>0</v>
      </c>
      <c r="N17" s="3">
        <f t="shared" si="3"/>
        <v>114000</v>
      </c>
      <c r="O17" s="3">
        <f t="shared" si="3"/>
        <v>0</v>
      </c>
      <c r="P17" s="3">
        <f t="shared" si="3"/>
        <v>408300</v>
      </c>
      <c r="Q17" s="3">
        <f t="shared" si="3"/>
        <v>4693660</v>
      </c>
      <c r="R17" s="30"/>
    </row>
    <row r="18" spans="1:18" x14ac:dyDescent="0.25">
      <c r="A18" s="30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0"/>
      <c r="Q18" s="30"/>
      <c r="R18" s="30"/>
    </row>
  </sheetData>
  <mergeCells count="3">
    <mergeCell ref="B2:O2"/>
    <mergeCell ref="B3:O3"/>
    <mergeCell ref="P2:Q3"/>
  </mergeCells>
  <printOptions horizontalCentered="1" verticalCentered="1"/>
  <pageMargins left="0" right="0" top="0" bottom="0" header="0" footer="0"/>
  <pageSetup paperSize="9" scale="7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49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5000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14500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13350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8000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15000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14280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6500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13500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12490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194240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424230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50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10000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21000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19420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7000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14000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13140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15000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30997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29417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198740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428730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51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8000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17300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16290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7400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14900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13820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7500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14500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13490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15000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34500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30700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193640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423630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K26" sqref="K26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52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35000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78100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69300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15000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25000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23560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204740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434730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90" zoomScaleNormal="90" workbookViewId="0">
      <selection activeCell="Q2" sqref="Q2:S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36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424730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Q2:S2"/>
    <mergeCell ref="B2:P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42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2000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31300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29000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1000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19000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17560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36950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422730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43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0</v>
      </c>
      <c r="J7" s="9">
        <v>750</v>
      </c>
      <c r="K7" s="9">
        <v>0</v>
      </c>
      <c r="L7" s="18">
        <v>0</v>
      </c>
      <c r="M7" s="5">
        <f t="shared" si="0"/>
        <v>18750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17310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0</v>
      </c>
      <c r="J8" s="9">
        <v>900</v>
      </c>
      <c r="K8" s="9">
        <v>0</v>
      </c>
      <c r="L8" s="18">
        <v>0</v>
      </c>
      <c r="M8" s="5">
        <f t="shared" si="0"/>
        <v>23750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21950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0</v>
      </c>
      <c r="J9" s="9">
        <v>950</v>
      </c>
      <c r="K9" s="9">
        <v>2300</v>
      </c>
      <c r="L9" s="18">
        <v>0</v>
      </c>
      <c r="M9" s="5">
        <f t="shared" si="0"/>
        <v>23050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21470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0</v>
      </c>
      <c r="J10" s="9">
        <v>150</v>
      </c>
      <c r="K10" s="9">
        <v>2300</v>
      </c>
      <c r="L10" s="18">
        <v>0</v>
      </c>
      <c r="M10" s="5">
        <f t="shared" si="0"/>
        <v>15050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14040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18540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419730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44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0</v>
      </c>
      <c r="L9" s="18">
        <v>0</v>
      </c>
      <c r="M9" s="5">
        <f t="shared" si="0"/>
        <v>22000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20420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0</v>
      </c>
      <c r="L10" s="18">
        <v>0</v>
      </c>
      <c r="M10" s="5">
        <f t="shared" si="0"/>
        <v>14000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12990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0</v>
      </c>
      <c r="L13" s="18">
        <v>0</v>
      </c>
      <c r="M13" s="5">
        <f t="shared" si="0"/>
        <v>14000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12990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28900</v>
      </c>
      <c r="L26" s="3">
        <f t="shared" si="3"/>
        <v>0</v>
      </c>
      <c r="M26" s="3">
        <f t="shared" si="3"/>
        <v>418630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45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1000</v>
      </c>
      <c r="O16" s="9">
        <v>0</v>
      </c>
      <c r="P16" s="9">
        <v>0</v>
      </c>
      <c r="Q16" s="18">
        <v>0</v>
      </c>
      <c r="R16" s="5">
        <f t="shared" si="1"/>
        <v>1000</v>
      </c>
      <c r="S16" s="5">
        <f t="shared" si="2"/>
        <v>7000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1000</v>
      </c>
      <c r="O17" s="9">
        <v>0</v>
      </c>
      <c r="P17" s="9">
        <v>0</v>
      </c>
      <c r="Q17" s="18">
        <v>0</v>
      </c>
      <c r="R17" s="5">
        <f t="shared" si="1"/>
        <v>1000</v>
      </c>
      <c r="S17" s="5">
        <f t="shared" si="2"/>
        <v>6999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1000</v>
      </c>
      <c r="O18" s="9">
        <v>0</v>
      </c>
      <c r="P18" s="9">
        <v>0</v>
      </c>
      <c r="Q18" s="18">
        <v>0</v>
      </c>
      <c r="R18" s="5">
        <f t="shared" si="1"/>
        <v>1000</v>
      </c>
      <c r="S18" s="5">
        <f t="shared" si="2"/>
        <v>14000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20420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13000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12140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424730</v>
      </c>
      <c r="N26" s="3">
        <f t="shared" si="3"/>
        <v>25350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34850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46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37000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33200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6500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23000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21420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2500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12500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11640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38950</v>
      </c>
      <c r="G26" s="3">
        <f t="shared" si="3"/>
        <v>97870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425230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47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5000</v>
      </c>
      <c r="G19" s="9">
        <v>8750</v>
      </c>
      <c r="H19" s="9">
        <v>1600</v>
      </c>
      <c r="I19" s="9">
        <v>1250</v>
      </c>
      <c r="J19" s="9">
        <v>2400</v>
      </c>
      <c r="K19" s="9">
        <v>2000</v>
      </c>
      <c r="L19" s="18">
        <v>0</v>
      </c>
      <c r="M19" s="5">
        <f t="shared" si="0"/>
        <v>38500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34700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3000</v>
      </c>
      <c r="G20" s="9">
        <v>5500</v>
      </c>
      <c r="H20" s="9">
        <v>500</v>
      </c>
      <c r="I20" s="9">
        <v>1250</v>
      </c>
      <c r="J20" s="9">
        <v>1550</v>
      </c>
      <c r="K20" s="9">
        <v>0</v>
      </c>
      <c r="L20" s="18">
        <v>0</v>
      </c>
      <c r="M20" s="5">
        <f t="shared" si="0"/>
        <v>22800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21220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2000</v>
      </c>
      <c r="G21" s="9">
        <v>3000</v>
      </c>
      <c r="H21" s="9">
        <v>600</v>
      </c>
      <c r="I21" s="9">
        <v>1200</v>
      </c>
      <c r="J21" s="9">
        <v>0</v>
      </c>
      <c r="K21" s="9">
        <v>1000</v>
      </c>
      <c r="L21" s="18">
        <v>0</v>
      </c>
      <c r="M21" s="5">
        <f t="shared" si="0"/>
        <v>13800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12940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42050</v>
      </c>
      <c r="G26" s="3">
        <f t="shared" si="3"/>
        <v>97370</v>
      </c>
      <c r="H26" s="3">
        <f t="shared" si="3"/>
        <v>16320</v>
      </c>
      <c r="I26" s="3">
        <f t="shared" si="3"/>
        <v>23540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427830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2" sqref="B2:P2"/>
    </sheetView>
  </sheetViews>
  <sheetFormatPr defaultRowHeight="15.75" x14ac:dyDescent="0.25"/>
  <cols>
    <col min="1" max="1" width="3.28515625" style="1" customWidth="1"/>
    <col min="2" max="2" width="5.85546875" style="2" customWidth="1"/>
    <col min="3" max="3" width="21.140625" style="1" customWidth="1"/>
    <col min="4" max="4" width="9.85546875" style="1" bestFit="1" customWidth="1"/>
    <col min="5" max="5" width="10.42578125" style="1" customWidth="1"/>
    <col min="6" max="7" width="9.140625" style="1"/>
    <col min="8" max="8" width="8.7109375" style="1" customWidth="1"/>
    <col min="9" max="9" width="11.140625" style="1" customWidth="1"/>
    <col min="10" max="12" width="9.140625" style="1"/>
    <col min="13" max="13" width="9.85546875" style="1" bestFit="1" customWidth="1"/>
    <col min="14" max="14" width="9.7109375" style="1" customWidth="1"/>
    <col min="15" max="15" width="9.28515625" style="1" customWidth="1"/>
    <col min="16" max="16" width="9" style="1" customWidth="1"/>
    <col min="17" max="17" width="10" style="1" customWidth="1"/>
    <col min="18" max="18" width="9.140625" style="1"/>
    <col min="19" max="19" width="12" style="1" customWidth="1"/>
    <col min="20" max="20" width="3.28515625" style="1" customWidth="1"/>
    <col min="21" max="16384" width="9.140625" style="1"/>
  </cols>
  <sheetData>
    <row r="1" spans="1:20" ht="16.5" thickBot="1" x14ac:dyDescent="0.3">
      <c r="A1" s="13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4.5" customHeight="1" thickBot="1" x14ac:dyDescent="0.3">
      <c r="A2" s="1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1" t="s">
        <v>48</v>
      </c>
      <c r="R2" s="42"/>
      <c r="S2" s="43"/>
      <c r="T2" s="13"/>
    </row>
    <row r="3" spans="1:20" ht="20.25" thickBot="1" x14ac:dyDescent="0.3">
      <c r="A3" s="13"/>
      <c r="B3" s="39" t="s">
        <v>0</v>
      </c>
      <c r="C3" s="39" t="s">
        <v>1</v>
      </c>
      <c r="D3" s="39" t="s">
        <v>2</v>
      </c>
      <c r="E3" s="40" t="s">
        <v>37</v>
      </c>
      <c r="F3" s="40"/>
      <c r="G3" s="40"/>
      <c r="H3" s="40"/>
      <c r="I3" s="40"/>
      <c r="J3" s="40"/>
      <c r="K3" s="40"/>
      <c r="L3" s="40"/>
      <c r="M3" s="40"/>
      <c r="N3" s="40" t="s">
        <v>38</v>
      </c>
      <c r="O3" s="40"/>
      <c r="P3" s="40"/>
      <c r="Q3" s="40"/>
      <c r="R3" s="40"/>
      <c r="S3" s="5"/>
      <c r="T3" s="13"/>
    </row>
    <row r="4" spans="1:20" ht="32.25" thickBot="1" x14ac:dyDescent="0.3">
      <c r="A4" s="13"/>
      <c r="B4" s="39"/>
      <c r="C4" s="39"/>
      <c r="D4" s="39"/>
      <c r="E4" s="4" t="s">
        <v>6</v>
      </c>
      <c r="F4" s="4" t="s">
        <v>7</v>
      </c>
      <c r="G4" s="4" t="s">
        <v>8</v>
      </c>
      <c r="H4" s="4" t="s">
        <v>39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4</v>
      </c>
      <c r="N4" s="4" t="s">
        <v>40</v>
      </c>
      <c r="O4" s="4" t="s">
        <v>41</v>
      </c>
      <c r="P4" s="4" t="s">
        <v>13</v>
      </c>
      <c r="Q4" s="4" t="s">
        <v>14</v>
      </c>
      <c r="R4" s="4" t="s">
        <v>4</v>
      </c>
      <c r="S4" s="4" t="s">
        <v>5</v>
      </c>
      <c r="T4" s="13"/>
    </row>
    <row r="5" spans="1:20" ht="16.5" thickBot="1" x14ac:dyDescent="0.3">
      <c r="A5" s="13"/>
      <c r="B5" s="24">
        <v>1</v>
      </c>
      <c r="C5" s="8" t="s">
        <v>15</v>
      </c>
      <c r="D5" s="7">
        <v>60000</v>
      </c>
      <c r="E5" s="7">
        <v>30000</v>
      </c>
      <c r="F5" s="7">
        <v>6000</v>
      </c>
      <c r="G5" s="7">
        <v>15000</v>
      </c>
      <c r="H5" s="7">
        <v>1600</v>
      </c>
      <c r="I5" s="7">
        <v>1250</v>
      </c>
      <c r="J5" s="7">
        <v>6150</v>
      </c>
      <c r="K5" s="7">
        <v>13100</v>
      </c>
      <c r="L5" s="17">
        <v>0</v>
      </c>
      <c r="M5" s="5">
        <f>SUM(E5:L5)</f>
        <v>73100</v>
      </c>
      <c r="N5" s="20">
        <v>1800</v>
      </c>
      <c r="O5" s="7">
        <v>0</v>
      </c>
      <c r="P5" s="7">
        <v>7000</v>
      </c>
      <c r="Q5" s="17">
        <v>0</v>
      </c>
      <c r="R5" s="5">
        <f>SUM(N5:Q5)</f>
        <v>8800</v>
      </c>
      <c r="S5" s="5">
        <f>M5-R5</f>
        <v>64300</v>
      </c>
      <c r="T5" s="13"/>
    </row>
    <row r="6" spans="1:20" ht="16.5" thickBot="1" x14ac:dyDescent="0.3">
      <c r="A6" s="13"/>
      <c r="B6" s="25">
        <v>2</v>
      </c>
      <c r="C6" s="10" t="s">
        <v>16</v>
      </c>
      <c r="D6" s="9">
        <v>30000</v>
      </c>
      <c r="E6" s="9">
        <v>15000</v>
      </c>
      <c r="F6" s="9">
        <v>3000</v>
      </c>
      <c r="G6" s="9">
        <v>7500</v>
      </c>
      <c r="H6" s="9">
        <v>1600</v>
      </c>
      <c r="I6" s="9">
        <v>1250</v>
      </c>
      <c r="J6" s="9">
        <v>1650</v>
      </c>
      <c r="K6" s="9">
        <v>2300</v>
      </c>
      <c r="L6" s="18">
        <v>0</v>
      </c>
      <c r="M6" s="5">
        <f t="shared" ref="M6:M25" si="0">SUM(E6:L6)</f>
        <v>32300</v>
      </c>
      <c r="N6" s="16">
        <v>1800</v>
      </c>
      <c r="O6" s="9">
        <v>0</v>
      </c>
      <c r="P6" s="9">
        <v>500</v>
      </c>
      <c r="Q6" s="18">
        <v>0</v>
      </c>
      <c r="R6" s="5">
        <f t="shared" ref="R6:R25" si="1">SUM(N6:Q6)</f>
        <v>2300</v>
      </c>
      <c r="S6" s="5">
        <f t="shared" ref="S6:S25" si="2">M6-R6</f>
        <v>30000</v>
      </c>
      <c r="T6" s="13"/>
    </row>
    <row r="7" spans="1:20" ht="16.5" thickBot="1" x14ac:dyDescent="0.3">
      <c r="A7" s="13"/>
      <c r="B7" s="25">
        <v>3</v>
      </c>
      <c r="C7" s="10" t="s">
        <v>17</v>
      </c>
      <c r="D7" s="9">
        <v>20000</v>
      </c>
      <c r="E7" s="9">
        <v>10000</v>
      </c>
      <c r="F7" s="9">
        <v>2000</v>
      </c>
      <c r="G7" s="9">
        <v>5000</v>
      </c>
      <c r="H7" s="9">
        <v>1000</v>
      </c>
      <c r="I7" s="9">
        <v>1250</v>
      </c>
      <c r="J7" s="9">
        <v>750</v>
      </c>
      <c r="K7" s="9">
        <v>0</v>
      </c>
      <c r="L7" s="18">
        <v>0</v>
      </c>
      <c r="M7" s="5">
        <f t="shared" si="0"/>
        <v>20000</v>
      </c>
      <c r="N7" s="16">
        <v>1440</v>
      </c>
      <c r="O7" s="9">
        <v>0</v>
      </c>
      <c r="P7" s="9">
        <v>0</v>
      </c>
      <c r="Q7" s="18">
        <v>0</v>
      </c>
      <c r="R7" s="5">
        <f t="shared" si="1"/>
        <v>1440</v>
      </c>
      <c r="S7" s="5">
        <f t="shared" si="2"/>
        <v>18560</v>
      </c>
      <c r="T7" s="13"/>
    </row>
    <row r="8" spans="1:20" ht="16.5" thickBot="1" x14ac:dyDescent="0.3">
      <c r="A8" s="13"/>
      <c r="B8" s="25">
        <v>4</v>
      </c>
      <c r="C8" s="10" t="s">
        <v>18</v>
      </c>
      <c r="D8" s="9">
        <v>25000</v>
      </c>
      <c r="E8" s="9">
        <v>12500</v>
      </c>
      <c r="F8" s="9">
        <v>2500</v>
      </c>
      <c r="G8" s="9">
        <v>6250</v>
      </c>
      <c r="H8" s="9">
        <v>1600</v>
      </c>
      <c r="I8" s="9">
        <v>1250</v>
      </c>
      <c r="J8" s="9">
        <v>900</v>
      </c>
      <c r="K8" s="9">
        <v>0</v>
      </c>
      <c r="L8" s="18">
        <v>0</v>
      </c>
      <c r="M8" s="5">
        <f t="shared" si="0"/>
        <v>25000</v>
      </c>
      <c r="N8" s="16">
        <v>1800</v>
      </c>
      <c r="O8" s="9">
        <v>0</v>
      </c>
      <c r="P8" s="9">
        <v>0</v>
      </c>
      <c r="Q8" s="18">
        <v>0</v>
      </c>
      <c r="R8" s="5">
        <f t="shared" si="1"/>
        <v>1800</v>
      </c>
      <c r="S8" s="5">
        <f t="shared" si="2"/>
        <v>23200</v>
      </c>
      <c r="T8" s="13"/>
    </row>
    <row r="9" spans="1:20" ht="16.5" thickBot="1" x14ac:dyDescent="0.3">
      <c r="A9" s="13"/>
      <c r="B9" s="25">
        <v>5</v>
      </c>
      <c r="C9" s="10" t="s">
        <v>19</v>
      </c>
      <c r="D9" s="9">
        <v>22000</v>
      </c>
      <c r="E9" s="9">
        <v>11000</v>
      </c>
      <c r="F9" s="9">
        <v>2200</v>
      </c>
      <c r="G9" s="9">
        <v>5500</v>
      </c>
      <c r="H9" s="9">
        <v>1100</v>
      </c>
      <c r="I9" s="9">
        <v>1250</v>
      </c>
      <c r="J9" s="9">
        <v>950</v>
      </c>
      <c r="K9" s="9">
        <v>2300</v>
      </c>
      <c r="L9" s="18">
        <v>0</v>
      </c>
      <c r="M9" s="5">
        <f t="shared" si="0"/>
        <v>24300</v>
      </c>
      <c r="N9" s="16">
        <v>1580</v>
      </c>
      <c r="O9" s="9">
        <v>0</v>
      </c>
      <c r="P9" s="9">
        <v>0</v>
      </c>
      <c r="Q9" s="18">
        <v>0</v>
      </c>
      <c r="R9" s="5">
        <f t="shared" si="1"/>
        <v>1580</v>
      </c>
      <c r="S9" s="5">
        <f t="shared" si="2"/>
        <v>22720</v>
      </c>
      <c r="T9" s="13"/>
    </row>
    <row r="10" spans="1:20" ht="16.5" thickBot="1" x14ac:dyDescent="0.3">
      <c r="A10" s="13"/>
      <c r="B10" s="25">
        <v>6</v>
      </c>
      <c r="C10" s="10" t="s">
        <v>20</v>
      </c>
      <c r="D10" s="9">
        <v>14000</v>
      </c>
      <c r="E10" s="9">
        <v>7000</v>
      </c>
      <c r="F10" s="9">
        <v>1400</v>
      </c>
      <c r="G10" s="9">
        <v>3500</v>
      </c>
      <c r="H10" s="9">
        <v>700</v>
      </c>
      <c r="I10" s="9">
        <v>1250</v>
      </c>
      <c r="J10" s="9">
        <v>150</v>
      </c>
      <c r="K10" s="9">
        <v>2300</v>
      </c>
      <c r="L10" s="18">
        <v>0</v>
      </c>
      <c r="M10" s="5">
        <f t="shared" si="0"/>
        <v>16300</v>
      </c>
      <c r="N10" s="16">
        <v>1010</v>
      </c>
      <c r="O10" s="9">
        <v>0</v>
      </c>
      <c r="P10" s="9">
        <v>0</v>
      </c>
      <c r="Q10" s="18">
        <v>0</v>
      </c>
      <c r="R10" s="5">
        <f t="shared" si="1"/>
        <v>1010</v>
      </c>
      <c r="S10" s="5">
        <f t="shared" si="2"/>
        <v>15290</v>
      </c>
      <c r="T10" s="13"/>
    </row>
    <row r="11" spans="1:20" ht="16.5" thickBot="1" x14ac:dyDescent="0.3">
      <c r="A11" s="13"/>
      <c r="B11" s="25">
        <v>7</v>
      </c>
      <c r="C11" s="10" t="s">
        <v>21</v>
      </c>
      <c r="D11" s="9">
        <v>15000</v>
      </c>
      <c r="E11" s="9">
        <v>7500</v>
      </c>
      <c r="F11" s="9">
        <v>1500</v>
      </c>
      <c r="G11" s="9">
        <v>3750</v>
      </c>
      <c r="H11" s="9">
        <v>600</v>
      </c>
      <c r="I11" s="9">
        <v>1200</v>
      </c>
      <c r="J11" s="9">
        <v>450</v>
      </c>
      <c r="K11" s="9">
        <v>0</v>
      </c>
      <c r="L11" s="18">
        <v>0</v>
      </c>
      <c r="M11" s="5">
        <f t="shared" si="0"/>
        <v>15000</v>
      </c>
      <c r="N11" s="16">
        <v>1080</v>
      </c>
      <c r="O11" s="9">
        <v>0</v>
      </c>
      <c r="P11" s="9">
        <v>0</v>
      </c>
      <c r="Q11" s="18">
        <v>0</v>
      </c>
      <c r="R11" s="5">
        <f t="shared" si="1"/>
        <v>1080</v>
      </c>
      <c r="S11" s="5">
        <f t="shared" si="2"/>
        <v>13920</v>
      </c>
      <c r="T11" s="13"/>
    </row>
    <row r="12" spans="1:20" ht="16.5" thickBot="1" x14ac:dyDescent="0.3">
      <c r="A12" s="13"/>
      <c r="B12" s="25">
        <v>8</v>
      </c>
      <c r="C12" s="10" t="s">
        <v>22</v>
      </c>
      <c r="D12" s="9">
        <v>14000</v>
      </c>
      <c r="E12" s="9">
        <v>7000</v>
      </c>
      <c r="F12" s="9">
        <v>1400</v>
      </c>
      <c r="G12" s="9">
        <v>3500</v>
      </c>
      <c r="H12" s="9">
        <v>600</v>
      </c>
      <c r="I12" s="9">
        <v>1200</v>
      </c>
      <c r="J12" s="9">
        <v>300</v>
      </c>
      <c r="K12" s="9">
        <v>0</v>
      </c>
      <c r="L12" s="18">
        <v>0</v>
      </c>
      <c r="M12" s="5">
        <f t="shared" si="0"/>
        <v>14000</v>
      </c>
      <c r="N12" s="16">
        <v>1010</v>
      </c>
      <c r="O12" s="9">
        <v>0</v>
      </c>
      <c r="P12" s="9">
        <v>0</v>
      </c>
      <c r="Q12" s="18">
        <v>0</v>
      </c>
      <c r="R12" s="5">
        <f t="shared" si="1"/>
        <v>1010</v>
      </c>
      <c r="S12" s="5">
        <f t="shared" si="2"/>
        <v>12990</v>
      </c>
      <c r="T12" s="13"/>
    </row>
    <row r="13" spans="1:20" ht="16.5" thickBot="1" x14ac:dyDescent="0.3">
      <c r="A13" s="13"/>
      <c r="B13" s="25">
        <v>9</v>
      </c>
      <c r="C13" s="10" t="s">
        <v>23</v>
      </c>
      <c r="D13" s="9">
        <v>14000</v>
      </c>
      <c r="E13" s="9">
        <v>7000</v>
      </c>
      <c r="F13" s="9">
        <v>1400</v>
      </c>
      <c r="G13" s="9">
        <v>3500</v>
      </c>
      <c r="H13" s="9">
        <v>700</v>
      </c>
      <c r="I13" s="9">
        <v>1250</v>
      </c>
      <c r="J13" s="9">
        <v>150</v>
      </c>
      <c r="K13" s="9">
        <v>1500</v>
      </c>
      <c r="L13" s="18">
        <v>0</v>
      </c>
      <c r="M13" s="5">
        <f t="shared" si="0"/>
        <v>15500</v>
      </c>
      <c r="N13" s="16">
        <v>1010</v>
      </c>
      <c r="O13" s="9">
        <v>0</v>
      </c>
      <c r="P13" s="9">
        <v>0</v>
      </c>
      <c r="Q13" s="18">
        <v>0</v>
      </c>
      <c r="R13" s="5">
        <f t="shared" si="1"/>
        <v>1010</v>
      </c>
      <c r="S13" s="5">
        <f t="shared" si="2"/>
        <v>14490</v>
      </c>
      <c r="T13" s="13"/>
    </row>
    <row r="14" spans="1:20" ht="16.5" thickBot="1" x14ac:dyDescent="0.3">
      <c r="A14" s="13"/>
      <c r="B14" s="25">
        <v>10</v>
      </c>
      <c r="C14" s="10" t="s">
        <v>24</v>
      </c>
      <c r="D14" s="9">
        <v>8000</v>
      </c>
      <c r="E14" s="9">
        <v>4000</v>
      </c>
      <c r="F14" s="9">
        <v>800</v>
      </c>
      <c r="G14" s="9">
        <v>2000</v>
      </c>
      <c r="H14" s="9">
        <v>400</v>
      </c>
      <c r="I14" s="9">
        <v>800</v>
      </c>
      <c r="J14" s="9">
        <v>0</v>
      </c>
      <c r="K14" s="9">
        <v>0</v>
      </c>
      <c r="L14" s="18">
        <v>0</v>
      </c>
      <c r="M14" s="5">
        <f t="shared" si="0"/>
        <v>8000</v>
      </c>
      <c r="N14" s="16">
        <v>580</v>
      </c>
      <c r="O14" s="9">
        <v>0</v>
      </c>
      <c r="P14" s="9">
        <v>0</v>
      </c>
      <c r="Q14" s="18">
        <v>0</v>
      </c>
      <c r="R14" s="5">
        <f t="shared" si="1"/>
        <v>580</v>
      </c>
      <c r="S14" s="5">
        <f t="shared" si="2"/>
        <v>7420</v>
      </c>
      <c r="T14" s="13"/>
    </row>
    <row r="15" spans="1:20" ht="16.5" thickBot="1" x14ac:dyDescent="0.3">
      <c r="A15" s="13"/>
      <c r="B15" s="25">
        <v>11</v>
      </c>
      <c r="C15" s="10" t="s">
        <v>25</v>
      </c>
      <c r="D15" s="9">
        <v>8000</v>
      </c>
      <c r="E15" s="9">
        <v>3740</v>
      </c>
      <c r="F15" s="9">
        <v>750</v>
      </c>
      <c r="G15" s="9">
        <v>1870</v>
      </c>
      <c r="H15" s="9">
        <v>370</v>
      </c>
      <c r="I15" s="9">
        <v>774</v>
      </c>
      <c r="J15" s="9">
        <v>230</v>
      </c>
      <c r="K15" s="9">
        <v>0</v>
      </c>
      <c r="L15" s="18">
        <v>0</v>
      </c>
      <c r="M15" s="5">
        <f t="shared" si="0"/>
        <v>7734</v>
      </c>
      <c r="N15" s="16">
        <v>540</v>
      </c>
      <c r="O15" s="9">
        <v>0</v>
      </c>
      <c r="P15" s="9">
        <v>0</v>
      </c>
      <c r="Q15" s="18">
        <v>0</v>
      </c>
      <c r="R15" s="5">
        <f t="shared" si="1"/>
        <v>540</v>
      </c>
      <c r="S15" s="5">
        <f t="shared" si="2"/>
        <v>7194</v>
      </c>
      <c r="T15" s="13"/>
    </row>
    <row r="16" spans="1:20" ht="16.5" thickBot="1" x14ac:dyDescent="0.3">
      <c r="A16" s="13"/>
      <c r="B16" s="25">
        <v>12</v>
      </c>
      <c r="C16" s="10" t="s">
        <v>26</v>
      </c>
      <c r="D16" s="9">
        <v>8000</v>
      </c>
      <c r="E16" s="9">
        <v>4000</v>
      </c>
      <c r="F16" s="9">
        <v>800</v>
      </c>
      <c r="G16" s="9">
        <v>2000</v>
      </c>
      <c r="H16" s="9">
        <v>400</v>
      </c>
      <c r="I16" s="9">
        <v>800</v>
      </c>
      <c r="J16" s="9">
        <v>0</v>
      </c>
      <c r="K16" s="9">
        <v>0</v>
      </c>
      <c r="L16" s="18">
        <v>0</v>
      </c>
      <c r="M16" s="5">
        <f t="shared" si="0"/>
        <v>8000</v>
      </c>
      <c r="N16" s="16">
        <v>580</v>
      </c>
      <c r="O16" s="9">
        <v>0</v>
      </c>
      <c r="P16" s="9">
        <v>0</v>
      </c>
      <c r="Q16" s="18">
        <v>0</v>
      </c>
      <c r="R16" s="5">
        <f t="shared" si="1"/>
        <v>580</v>
      </c>
      <c r="S16" s="5">
        <f t="shared" si="2"/>
        <v>7420</v>
      </c>
      <c r="T16" s="13"/>
    </row>
    <row r="17" spans="1:20" ht="16.5" thickBot="1" x14ac:dyDescent="0.3">
      <c r="A17" s="13"/>
      <c r="B17" s="25">
        <v>13</v>
      </c>
      <c r="C17" s="10" t="s">
        <v>27</v>
      </c>
      <c r="D17" s="9">
        <v>8000</v>
      </c>
      <c r="E17" s="9">
        <v>4000</v>
      </c>
      <c r="F17" s="9">
        <v>800</v>
      </c>
      <c r="G17" s="9">
        <v>2000</v>
      </c>
      <c r="H17" s="9">
        <v>180</v>
      </c>
      <c r="I17" s="9">
        <v>749</v>
      </c>
      <c r="J17" s="9">
        <v>270</v>
      </c>
      <c r="K17" s="9">
        <v>0</v>
      </c>
      <c r="L17" s="18">
        <v>0</v>
      </c>
      <c r="M17" s="5">
        <f t="shared" si="0"/>
        <v>7999</v>
      </c>
      <c r="N17" s="16">
        <v>580</v>
      </c>
      <c r="O17" s="9">
        <v>0</v>
      </c>
      <c r="P17" s="9">
        <v>0</v>
      </c>
      <c r="Q17" s="18">
        <v>0</v>
      </c>
      <c r="R17" s="5">
        <f t="shared" si="1"/>
        <v>580</v>
      </c>
      <c r="S17" s="5">
        <f t="shared" si="2"/>
        <v>7419</v>
      </c>
      <c r="T17" s="13"/>
    </row>
    <row r="18" spans="1:20" ht="16.5" thickBot="1" x14ac:dyDescent="0.3">
      <c r="A18" s="13"/>
      <c r="B18" s="25">
        <v>14</v>
      </c>
      <c r="C18" s="10" t="s">
        <v>28</v>
      </c>
      <c r="D18" s="9">
        <v>13000</v>
      </c>
      <c r="E18" s="9">
        <v>6500</v>
      </c>
      <c r="F18" s="9">
        <v>1300</v>
      </c>
      <c r="G18" s="9">
        <v>3250</v>
      </c>
      <c r="H18" s="9">
        <v>500</v>
      </c>
      <c r="I18" s="9">
        <v>1000</v>
      </c>
      <c r="J18" s="9">
        <v>450</v>
      </c>
      <c r="K18" s="9">
        <v>2000</v>
      </c>
      <c r="L18" s="18">
        <v>0</v>
      </c>
      <c r="M18" s="5">
        <f t="shared" si="0"/>
        <v>15000</v>
      </c>
      <c r="N18" s="16">
        <v>940</v>
      </c>
      <c r="O18" s="9">
        <v>0</v>
      </c>
      <c r="P18" s="9">
        <v>0</v>
      </c>
      <c r="Q18" s="18">
        <v>0</v>
      </c>
      <c r="R18" s="5">
        <f t="shared" si="1"/>
        <v>940</v>
      </c>
      <c r="S18" s="5">
        <f t="shared" si="2"/>
        <v>14060</v>
      </c>
      <c r="T18" s="13"/>
    </row>
    <row r="19" spans="1:20" ht="16.5" thickBot="1" x14ac:dyDescent="0.3">
      <c r="A19" s="13"/>
      <c r="B19" s="25">
        <v>15</v>
      </c>
      <c r="C19" s="10" t="s">
        <v>29</v>
      </c>
      <c r="D19" s="9">
        <v>35000</v>
      </c>
      <c r="E19" s="9">
        <v>17500</v>
      </c>
      <c r="F19" s="9">
        <v>3500</v>
      </c>
      <c r="G19" s="9">
        <v>8750</v>
      </c>
      <c r="H19" s="9">
        <v>1600</v>
      </c>
      <c r="I19" s="9">
        <v>1500</v>
      </c>
      <c r="J19" s="9">
        <v>2400</v>
      </c>
      <c r="K19" s="9">
        <v>2000</v>
      </c>
      <c r="L19" s="18">
        <v>0</v>
      </c>
      <c r="M19" s="5">
        <f t="shared" si="0"/>
        <v>37250</v>
      </c>
      <c r="N19" s="16">
        <v>1800</v>
      </c>
      <c r="O19" s="9">
        <v>0</v>
      </c>
      <c r="P19" s="9">
        <v>2000</v>
      </c>
      <c r="Q19" s="18">
        <v>0</v>
      </c>
      <c r="R19" s="5">
        <f t="shared" si="1"/>
        <v>3800</v>
      </c>
      <c r="S19" s="5">
        <f t="shared" si="2"/>
        <v>33450</v>
      </c>
      <c r="T19" s="13"/>
    </row>
    <row r="20" spans="1:20" ht="16.5" thickBot="1" x14ac:dyDescent="0.3">
      <c r="A20" s="13"/>
      <c r="B20" s="25">
        <v>16</v>
      </c>
      <c r="C20" s="10" t="s">
        <v>30</v>
      </c>
      <c r="D20" s="9">
        <v>22000</v>
      </c>
      <c r="E20" s="9">
        <v>11000</v>
      </c>
      <c r="F20" s="9">
        <v>2200</v>
      </c>
      <c r="G20" s="9">
        <v>5500</v>
      </c>
      <c r="H20" s="9">
        <v>500</v>
      </c>
      <c r="I20" s="9">
        <v>3000</v>
      </c>
      <c r="J20" s="9">
        <v>1550</v>
      </c>
      <c r="K20" s="9">
        <v>0</v>
      </c>
      <c r="L20" s="18">
        <v>0</v>
      </c>
      <c r="M20" s="5">
        <f t="shared" si="0"/>
        <v>23750</v>
      </c>
      <c r="N20" s="16">
        <v>1580</v>
      </c>
      <c r="O20" s="9">
        <v>0</v>
      </c>
      <c r="P20" s="9">
        <v>0</v>
      </c>
      <c r="Q20" s="18">
        <v>0</v>
      </c>
      <c r="R20" s="5">
        <f t="shared" si="1"/>
        <v>1580</v>
      </c>
      <c r="S20" s="5">
        <f t="shared" si="2"/>
        <v>22170</v>
      </c>
      <c r="T20" s="13"/>
    </row>
    <row r="21" spans="1:20" ht="16.5" thickBot="1" x14ac:dyDescent="0.3">
      <c r="A21" s="13"/>
      <c r="B21" s="25">
        <v>17</v>
      </c>
      <c r="C21" s="10" t="s">
        <v>31</v>
      </c>
      <c r="D21" s="9">
        <v>12000</v>
      </c>
      <c r="E21" s="9">
        <v>6000</v>
      </c>
      <c r="F21" s="9">
        <v>1200</v>
      </c>
      <c r="G21" s="9">
        <v>3000</v>
      </c>
      <c r="H21" s="9">
        <v>600</v>
      </c>
      <c r="I21" s="9">
        <v>1500</v>
      </c>
      <c r="J21" s="9">
        <v>0</v>
      </c>
      <c r="K21" s="9">
        <v>1000</v>
      </c>
      <c r="L21" s="18">
        <v>0</v>
      </c>
      <c r="M21" s="5">
        <f t="shared" si="0"/>
        <v>13300</v>
      </c>
      <c r="N21" s="16">
        <v>860</v>
      </c>
      <c r="O21" s="9">
        <v>0</v>
      </c>
      <c r="P21" s="9">
        <v>0</v>
      </c>
      <c r="Q21" s="18">
        <v>0</v>
      </c>
      <c r="R21" s="5">
        <f t="shared" si="1"/>
        <v>860</v>
      </c>
      <c r="S21" s="5">
        <f t="shared" si="2"/>
        <v>12440</v>
      </c>
      <c r="T21" s="13"/>
    </row>
    <row r="22" spans="1:20" ht="16.5" thickBot="1" x14ac:dyDescent="0.3">
      <c r="A22" s="13"/>
      <c r="B22" s="25">
        <v>18</v>
      </c>
      <c r="C22" s="10" t="s">
        <v>32</v>
      </c>
      <c r="D22" s="9">
        <v>22000</v>
      </c>
      <c r="E22" s="9">
        <v>11000</v>
      </c>
      <c r="F22" s="9">
        <v>2200</v>
      </c>
      <c r="G22" s="9">
        <v>5500</v>
      </c>
      <c r="H22" s="9">
        <v>270</v>
      </c>
      <c r="I22" s="9">
        <v>1067</v>
      </c>
      <c r="J22" s="9">
        <v>1960</v>
      </c>
      <c r="K22" s="9">
        <v>5000</v>
      </c>
      <c r="L22" s="18">
        <v>0</v>
      </c>
      <c r="M22" s="5">
        <f t="shared" si="0"/>
        <v>26997</v>
      </c>
      <c r="N22" s="16">
        <v>1580</v>
      </c>
      <c r="O22" s="9">
        <v>0</v>
      </c>
      <c r="P22" s="9">
        <v>0</v>
      </c>
      <c r="Q22" s="18">
        <v>0</v>
      </c>
      <c r="R22" s="5">
        <f t="shared" si="1"/>
        <v>1580</v>
      </c>
      <c r="S22" s="5">
        <f t="shared" si="2"/>
        <v>25417</v>
      </c>
      <c r="T22" s="13"/>
    </row>
    <row r="23" spans="1:20" ht="16.5" thickBot="1" x14ac:dyDescent="0.3">
      <c r="A23" s="13"/>
      <c r="B23" s="25">
        <v>19</v>
      </c>
      <c r="C23" s="10" t="s">
        <v>33</v>
      </c>
      <c r="D23" s="9">
        <v>16000</v>
      </c>
      <c r="E23" s="9">
        <v>8000</v>
      </c>
      <c r="F23" s="9">
        <v>1600</v>
      </c>
      <c r="G23" s="9">
        <v>4000</v>
      </c>
      <c r="H23" s="9">
        <v>800</v>
      </c>
      <c r="I23" s="9">
        <v>1250</v>
      </c>
      <c r="J23" s="9">
        <v>350</v>
      </c>
      <c r="K23" s="9">
        <v>1500</v>
      </c>
      <c r="L23" s="18">
        <v>0</v>
      </c>
      <c r="M23" s="5">
        <f t="shared" si="0"/>
        <v>17500</v>
      </c>
      <c r="N23" s="16">
        <v>1150</v>
      </c>
      <c r="O23" s="9">
        <v>0</v>
      </c>
      <c r="P23" s="9">
        <v>0</v>
      </c>
      <c r="Q23" s="18">
        <v>0</v>
      </c>
      <c r="R23" s="5">
        <f t="shared" si="1"/>
        <v>1150</v>
      </c>
      <c r="S23" s="5">
        <f t="shared" si="2"/>
        <v>16350</v>
      </c>
      <c r="T23" s="13"/>
    </row>
    <row r="24" spans="1:20" ht="16.5" thickBot="1" x14ac:dyDescent="0.3">
      <c r="A24" s="13"/>
      <c r="B24" s="25">
        <v>20</v>
      </c>
      <c r="C24" s="10" t="s">
        <v>34</v>
      </c>
      <c r="D24" s="9">
        <v>10000</v>
      </c>
      <c r="E24" s="9">
        <v>5000</v>
      </c>
      <c r="F24" s="9">
        <v>1000</v>
      </c>
      <c r="G24" s="9">
        <v>2500</v>
      </c>
      <c r="H24" s="9">
        <v>500</v>
      </c>
      <c r="I24" s="9">
        <v>1000</v>
      </c>
      <c r="J24" s="9">
        <v>0</v>
      </c>
      <c r="K24" s="9">
        <v>2000</v>
      </c>
      <c r="L24" s="18">
        <v>0</v>
      </c>
      <c r="M24" s="5">
        <f t="shared" si="0"/>
        <v>12000</v>
      </c>
      <c r="N24" s="16">
        <v>720</v>
      </c>
      <c r="O24" s="9">
        <v>0</v>
      </c>
      <c r="P24" s="9">
        <v>0</v>
      </c>
      <c r="Q24" s="18">
        <v>0</v>
      </c>
      <c r="R24" s="5">
        <f t="shared" si="1"/>
        <v>720</v>
      </c>
      <c r="S24" s="5">
        <f t="shared" si="2"/>
        <v>11280</v>
      </c>
      <c r="T24" s="13"/>
    </row>
    <row r="25" spans="1:20" ht="16.5" thickBot="1" x14ac:dyDescent="0.3">
      <c r="A25" s="13"/>
      <c r="B25" s="26">
        <v>21</v>
      </c>
      <c r="C25" s="12" t="s">
        <v>35</v>
      </c>
      <c r="D25" s="11">
        <v>14000</v>
      </c>
      <c r="E25" s="11">
        <v>7000</v>
      </c>
      <c r="F25" s="11">
        <v>1400</v>
      </c>
      <c r="G25" s="11">
        <v>3500</v>
      </c>
      <c r="H25" s="11">
        <v>700</v>
      </c>
      <c r="I25" s="11">
        <v>1250</v>
      </c>
      <c r="J25" s="11">
        <v>150</v>
      </c>
      <c r="K25" s="11">
        <v>0</v>
      </c>
      <c r="L25" s="19">
        <v>0</v>
      </c>
      <c r="M25" s="5">
        <f t="shared" si="0"/>
        <v>14000</v>
      </c>
      <c r="N25" s="21">
        <v>1010</v>
      </c>
      <c r="O25" s="11">
        <v>0</v>
      </c>
      <c r="P25" s="11">
        <v>0</v>
      </c>
      <c r="Q25" s="19">
        <v>0</v>
      </c>
      <c r="R25" s="5">
        <f t="shared" si="1"/>
        <v>1010</v>
      </c>
      <c r="S25" s="5">
        <f t="shared" si="2"/>
        <v>12990</v>
      </c>
      <c r="T25" s="13"/>
    </row>
    <row r="26" spans="1:20" s="6" customFormat="1" ht="20.25" thickBot="1" x14ac:dyDescent="0.35">
      <c r="A26" s="14"/>
      <c r="B26" s="22"/>
      <c r="C26" s="23" t="s">
        <v>3</v>
      </c>
      <c r="D26" s="3">
        <f>SUM(D5:D25)</f>
        <v>390000</v>
      </c>
      <c r="E26" s="3">
        <f t="shared" ref="E26:R26" si="3">SUM(E5:E25)</f>
        <v>194740</v>
      </c>
      <c r="F26" s="3">
        <f t="shared" si="3"/>
        <v>38950</v>
      </c>
      <c r="G26" s="3">
        <f t="shared" si="3"/>
        <v>97370</v>
      </c>
      <c r="H26" s="3">
        <f t="shared" si="3"/>
        <v>16320</v>
      </c>
      <c r="I26" s="3">
        <f t="shared" si="3"/>
        <v>25840</v>
      </c>
      <c r="J26" s="3">
        <f t="shared" si="3"/>
        <v>18810</v>
      </c>
      <c r="K26" s="3">
        <f t="shared" si="3"/>
        <v>35000</v>
      </c>
      <c r="L26" s="3">
        <f t="shared" si="3"/>
        <v>0</v>
      </c>
      <c r="M26" s="3">
        <f t="shared" si="3"/>
        <v>427030</v>
      </c>
      <c r="N26" s="3">
        <f t="shared" si="3"/>
        <v>24450</v>
      </c>
      <c r="O26" s="3">
        <f t="shared" si="3"/>
        <v>0</v>
      </c>
      <c r="P26" s="3">
        <f t="shared" si="3"/>
        <v>9500</v>
      </c>
      <c r="Q26" s="3">
        <f t="shared" si="3"/>
        <v>0</v>
      </c>
      <c r="R26" s="3">
        <f t="shared" si="3"/>
        <v>33950</v>
      </c>
      <c r="S26" s="3">
        <v>390780</v>
      </c>
      <c r="T26" s="14"/>
    </row>
    <row r="27" spans="1:20" x14ac:dyDescent="0.25">
      <c r="A27" s="13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</sheetData>
  <mergeCells count="7">
    <mergeCell ref="B2:P2"/>
    <mergeCell ref="Q2:S2"/>
    <mergeCell ref="B3:B4"/>
    <mergeCell ref="C3:C4"/>
    <mergeCell ref="D3:D4"/>
    <mergeCell ref="E3:M3"/>
    <mergeCell ref="N3:R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Salary Break Up Report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Salary Breakup Report;www.ExcelDataPro.com</cp:keywords>
  <cp:lastModifiedBy>Sabbir Rahman</cp:lastModifiedBy>
  <cp:lastPrinted>2018-10-01T12:30:04Z</cp:lastPrinted>
  <dcterms:created xsi:type="dcterms:W3CDTF">2018-10-01T07:24:30Z</dcterms:created>
  <dcterms:modified xsi:type="dcterms:W3CDTF">2020-09-10T02:30:03Z</dcterms:modified>
</cp:coreProperties>
</file>