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ustomer sample\for MSS\HR Metrics\"/>
    </mc:Choice>
  </mc:AlternateContent>
  <bookViews>
    <workbookView xWindow="240" yWindow="45" windowWidth="20055" windowHeight="10500"/>
  </bookViews>
  <sheets>
    <sheet name="Turnover Cost Calculator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45" i="1" l="1"/>
  <c r="H47" i="1" s="1"/>
  <c r="H41" i="1"/>
  <c r="H26" i="1"/>
  <c r="H25" i="1"/>
  <c r="H29" i="1" s="1"/>
  <c r="H24" i="1"/>
  <c r="H8" i="1"/>
  <c r="H12" i="1" s="1"/>
  <c r="H17" i="1" s="1"/>
  <c r="H18" i="1" s="1"/>
  <c r="D31" i="1"/>
  <c r="D28" i="1"/>
  <c r="H13" i="1" l="1"/>
  <c r="H9" i="1"/>
  <c r="H36" i="1"/>
  <c r="H50" i="1" l="1"/>
  <c r="H52" i="1" s="1"/>
</calcChain>
</file>

<file path=xl/sharedStrings.xml><?xml version="1.0" encoding="utf-8"?>
<sst xmlns="http://schemas.openxmlformats.org/spreadsheetml/2006/main" count="51" uniqueCount="46">
  <si>
    <t>Employee Turnover Cost Calculator</t>
  </si>
  <si>
    <t>Description</t>
  </si>
  <si>
    <t>Amount</t>
  </si>
  <si>
    <t>Annual Benefits</t>
  </si>
  <si>
    <t>Departing Employee's Annual Basic Salary</t>
  </si>
  <si>
    <t>Monthly Salary + Benefits</t>
  </si>
  <si>
    <t>Working Days Per Year</t>
  </si>
  <si>
    <t>Working Hours Per Day</t>
  </si>
  <si>
    <t>Salary + Benefits Per Day</t>
  </si>
  <si>
    <t>Salary + Benefits Per Hour</t>
  </si>
  <si>
    <t>No of Day To Fill The Vacant Position</t>
  </si>
  <si>
    <t>Total Cost To Cover Vacant Position</t>
  </si>
  <si>
    <t>Benchmaark Employee Cost</t>
  </si>
  <si>
    <t>Annual Salary Of Hiring Staff</t>
  </si>
  <si>
    <t>Salary Per Hour</t>
  </si>
  <si>
    <t>Salary Per Day</t>
  </si>
  <si>
    <t>Cost of Advertising</t>
  </si>
  <si>
    <t xml:space="preserve">Cost of Screening </t>
  </si>
  <si>
    <t>Required Hours</t>
  </si>
  <si>
    <t>Required Days</t>
  </si>
  <si>
    <t>Cost Of Interviews</t>
  </si>
  <si>
    <t>Cost Of Assessment</t>
  </si>
  <si>
    <t>Total Cost To Fill a Vacant Position</t>
  </si>
  <si>
    <t>Cost To Fill the Post</t>
  </si>
  <si>
    <t>Cost of Training</t>
  </si>
  <si>
    <t>Cost Of Background Checks</t>
  </si>
  <si>
    <t>Cost Of Travelling For Recruiting</t>
  </si>
  <si>
    <t>Cost of Trainer Per Day</t>
  </si>
  <si>
    <t>Training Days</t>
  </si>
  <si>
    <t>Total Cost of Training</t>
  </si>
  <si>
    <t>Working Days During Probation Period</t>
  </si>
  <si>
    <t>Total Cost of Lost Productivity</t>
  </si>
  <si>
    <t>Annual Salary + Benefits Of New Employee</t>
  </si>
  <si>
    <t>Total Turnover Cost Per Employee</t>
  </si>
  <si>
    <t>No of Turnover Per Year</t>
  </si>
  <si>
    <t>Estimated Turnover Cost Per Year</t>
  </si>
  <si>
    <t>Turnover Calculations</t>
  </si>
  <si>
    <t>F.</t>
  </si>
  <si>
    <t>E.</t>
  </si>
  <si>
    <t>D.</t>
  </si>
  <si>
    <t>C.</t>
  </si>
  <si>
    <t>B.</t>
  </si>
  <si>
    <t>A.</t>
  </si>
  <si>
    <t>Cost of Covering A Vacant Position Per Day</t>
  </si>
  <si>
    <t>Productivity Ramp Up Cost</t>
  </si>
  <si>
    <t>Vacant Position Coverage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</si>
</sst>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8"/>
      <color theme="0"/>
      <name val="Times New Roman"/>
      <family val="1"/>
    </font>
    <font>
      <b/>
      <sz val="15"/>
      <color theme="0"/>
      <name val="Times New Roman"/>
      <family val="1"/>
    </font>
    <font>
      <b/>
      <sz val="20"/>
      <color theme="0"/>
      <name val="Times New Roman"/>
      <family val="1"/>
    </font>
    <font>
      <b/>
      <sz val="15"/>
      <name val="Times New Roman"/>
      <family val="1"/>
    </font>
    <font>
      <b/>
      <sz val="23"/>
      <color theme="0"/>
      <name val="Lucida Calligraphy"/>
      <family val="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auto="1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indent="3"/>
    </xf>
    <xf numFmtId="0" fontId="4" fillId="2" borderId="3" xfId="0" applyFont="1" applyFill="1" applyBorder="1" applyAlignment="1">
      <alignment horizontal="left" vertical="center" indent="3"/>
    </xf>
    <xf numFmtId="0" fontId="4" fillId="2" borderId="4" xfId="0" applyFont="1" applyFill="1" applyBorder="1" applyAlignment="1">
      <alignment horizontal="left" vertical="center" indent="3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 indent="3"/>
    </xf>
    <xf numFmtId="0" fontId="4" fillId="2" borderId="3" xfId="0" applyFont="1" applyFill="1" applyBorder="1" applyAlignment="1">
      <alignment horizontal="left" vertical="center" indent="3"/>
    </xf>
    <xf numFmtId="0" fontId="4" fillId="2" borderId="4" xfId="0" applyFont="1" applyFill="1" applyBorder="1" applyAlignment="1">
      <alignment horizontal="left" vertical="center" indent="3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indent="3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44" fontId="6" fillId="0" borderId="1" xfId="1" applyFont="1" applyFill="1" applyBorder="1" applyAlignment="1">
      <alignment horizontal="center" vertical="center"/>
    </xf>
    <xf numFmtId="44" fontId="4" fillId="2" borderId="1" xfId="1" applyFont="1" applyFill="1" applyBorder="1" applyAlignment="1">
      <alignment horizontal="center" vertical="center"/>
    </xf>
    <xf numFmtId="44" fontId="6" fillId="0" borderId="7" xfId="1" applyFont="1" applyFill="1" applyBorder="1" applyAlignment="1">
      <alignment horizontal="center" vertical="center"/>
    </xf>
    <xf numFmtId="44" fontId="6" fillId="0" borderId="10" xfId="1" applyFont="1" applyFill="1" applyBorder="1" applyAlignment="1">
      <alignment horizontal="center" vertical="center"/>
    </xf>
    <xf numFmtId="44" fontId="6" fillId="0" borderId="8" xfId="1" applyFont="1" applyFill="1" applyBorder="1" applyAlignment="1">
      <alignment horizontal="center" vertical="center"/>
    </xf>
    <xf numFmtId="44" fontId="6" fillId="0" borderId="5" xfId="1" applyFont="1" applyFill="1" applyBorder="1" applyAlignment="1">
      <alignment horizontal="center" vertical="center"/>
    </xf>
    <xf numFmtId="44" fontId="6" fillId="0" borderId="6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tabSelected="1" zoomScale="120" zoomScaleNormal="120" workbookViewId="0">
      <selection activeCell="K60" sqref="K60"/>
    </sheetView>
  </sheetViews>
  <sheetFormatPr defaultRowHeight="15.75" x14ac:dyDescent="0.25"/>
  <cols>
    <col min="1" max="1" width="2.7109375" style="1" customWidth="1"/>
    <col min="2" max="2" width="4.140625" style="2" bestFit="1" customWidth="1"/>
    <col min="3" max="3" width="22.5703125" style="1" customWidth="1"/>
    <col min="4" max="4" width="22.85546875" style="1" customWidth="1"/>
    <col min="5" max="5" width="19.7109375" style="1" customWidth="1"/>
    <col min="6" max="7" width="17.85546875" style="1" customWidth="1"/>
    <col min="8" max="8" width="18.85546875" style="1" bestFit="1" customWidth="1"/>
    <col min="9" max="9" width="2.85546875" style="1" customWidth="1"/>
    <col min="10" max="16384" width="9.140625" style="1"/>
  </cols>
  <sheetData>
    <row r="1" spans="1:9" ht="16.5" thickBot="1" x14ac:dyDescent="0.3">
      <c r="A1" s="3"/>
      <c r="B1" s="4"/>
      <c r="C1" s="3"/>
      <c r="D1" s="3"/>
      <c r="E1" s="3"/>
      <c r="F1" s="3"/>
      <c r="G1" s="3"/>
      <c r="H1" s="3"/>
      <c r="I1" s="3"/>
    </row>
    <row r="2" spans="1:9" ht="49.5" customHeight="1" thickBot="1" x14ac:dyDescent="0.3">
      <c r="A2" s="3"/>
      <c r="B2" s="50"/>
      <c r="C2" s="50"/>
      <c r="D2" s="50"/>
      <c r="E2" s="50"/>
      <c r="F2" s="50"/>
      <c r="G2" s="50"/>
      <c r="H2" s="42"/>
      <c r="I2" s="3"/>
    </row>
    <row r="3" spans="1:9" ht="48" customHeight="1" thickBot="1" x14ac:dyDescent="0.3">
      <c r="A3" s="3"/>
      <c r="B3" s="43" t="s">
        <v>0</v>
      </c>
      <c r="C3" s="44"/>
      <c r="D3" s="44"/>
      <c r="E3" s="44"/>
      <c r="F3" s="44"/>
      <c r="G3" s="45"/>
      <c r="H3" s="42"/>
      <c r="I3" s="3"/>
    </row>
    <row r="4" spans="1:9" ht="16.5" thickBot="1" x14ac:dyDescent="0.3">
      <c r="A4" s="3"/>
      <c r="B4" s="46"/>
      <c r="C4" s="46"/>
      <c r="D4" s="46"/>
      <c r="E4" s="46"/>
      <c r="F4" s="46"/>
      <c r="G4" s="46"/>
      <c r="H4" s="46"/>
      <c r="I4" s="3"/>
    </row>
    <row r="5" spans="1:9" ht="26.25" thickBot="1" x14ac:dyDescent="0.3">
      <c r="A5" s="3"/>
      <c r="B5" s="47" t="s">
        <v>1</v>
      </c>
      <c r="C5" s="48"/>
      <c r="D5" s="48"/>
      <c r="E5" s="48"/>
      <c r="F5" s="48"/>
      <c r="G5" s="49"/>
      <c r="H5" s="5" t="s">
        <v>2</v>
      </c>
      <c r="I5" s="3"/>
    </row>
    <row r="6" spans="1:9" ht="23.25" thickBot="1" x14ac:dyDescent="0.3">
      <c r="A6" s="3"/>
      <c r="B6" s="20" t="s">
        <v>42</v>
      </c>
      <c r="C6" s="35" t="s">
        <v>12</v>
      </c>
      <c r="D6" s="36"/>
      <c r="E6" s="36"/>
      <c r="F6" s="36"/>
      <c r="G6" s="36"/>
      <c r="H6" s="37"/>
      <c r="I6" s="3"/>
    </row>
    <row r="7" spans="1:9" ht="20.25" thickBot="1" x14ac:dyDescent="0.3">
      <c r="A7" s="3"/>
      <c r="B7" s="6">
        <v>1</v>
      </c>
      <c r="C7" s="38" t="s">
        <v>4</v>
      </c>
      <c r="D7" s="38"/>
      <c r="E7" s="38"/>
      <c r="F7" s="38"/>
      <c r="G7" s="38"/>
      <c r="H7" s="51">
        <v>250000</v>
      </c>
      <c r="I7" s="3"/>
    </row>
    <row r="8" spans="1:9" ht="20.25" thickBot="1" x14ac:dyDescent="0.3">
      <c r="A8" s="3"/>
      <c r="B8" s="6">
        <v>2</v>
      </c>
      <c r="C8" s="38" t="s">
        <v>3</v>
      </c>
      <c r="D8" s="38"/>
      <c r="E8" s="38"/>
      <c r="F8" s="38"/>
      <c r="G8" s="38"/>
      <c r="H8" s="52">
        <f>IF(H7="","",(H7*20%))</f>
        <v>50000</v>
      </c>
      <c r="I8" s="3"/>
    </row>
    <row r="9" spans="1:9" ht="20.25" thickBot="1" x14ac:dyDescent="0.3">
      <c r="A9" s="3"/>
      <c r="B9" s="6">
        <v>3</v>
      </c>
      <c r="C9" s="38" t="s">
        <v>5</v>
      </c>
      <c r="D9" s="38"/>
      <c r="E9" s="38"/>
      <c r="F9" s="38"/>
      <c r="G9" s="38"/>
      <c r="H9" s="52">
        <f>IF(H7="","",(H7+H8)/12)</f>
        <v>25000</v>
      </c>
      <c r="I9" s="3"/>
    </row>
    <row r="10" spans="1:9" ht="20.25" thickBot="1" x14ac:dyDescent="0.3">
      <c r="A10" s="3"/>
      <c r="B10" s="6">
        <v>4</v>
      </c>
      <c r="C10" s="38" t="s">
        <v>6</v>
      </c>
      <c r="D10" s="38"/>
      <c r="E10" s="38"/>
      <c r="F10" s="38"/>
      <c r="G10" s="38"/>
      <c r="H10" s="11">
        <v>230</v>
      </c>
      <c r="I10" s="3"/>
    </row>
    <row r="11" spans="1:9" ht="20.25" thickBot="1" x14ac:dyDescent="0.3">
      <c r="A11" s="3"/>
      <c r="B11" s="6">
        <v>5</v>
      </c>
      <c r="C11" s="38" t="s">
        <v>7</v>
      </c>
      <c r="D11" s="38"/>
      <c r="E11" s="38"/>
      <c r="F11" s="38"/>
      <c r="G11" s="38"/>
      <c r="H11" s="9">
        <v>8</v>
      </c>
      <c r="I11" s="3"/>
    </row>
    <row r="12" spans="1:9" ht="20.25" thickBot="1" x14ac:dyDescent="0.3">
      <c r="A12" s="3"/>
      <c r="B12" s="6">
        <v>6</v>
      </c>
      <c r="C12" s="38" t="s">
        <v>8</v>
      </c>
      <c r="D12" s="38"/>
      <c r="E12" s="38"/>
      <c r="F12" s="38"/>
      <c r="G12" s="38"/>
      <c r="H12" s="52">
        <f>IF(H10="","",(H7+H8)/H10)</f>
        <v>1304.3478260869565</v>
      </c>
      <c r="I12" s="3"/>
    </row>
    <row r="13" spans="1:9" ht="20.25" thickBot="1" x14ac:dyDescent="0.3">
      <c r="A13" s="3"/>
      <c r="B13" s="6">
        <v>7</v>
      </c>
      <c r="C13" s="38" t="s">
        <v>9</v>
      </c>
      <c r="D13" s="38"/>
      <c r="E13" s="38"/>
      <c r="F13" s="38"/>
      <c r="G13" s="38"/>
      <c r="H13" s="52">
        <f>IF(H11="","",((H7+H8)/H10)/H11)</f>
        <v>163.04347826086956</v>
      </c>
      <c r="I13" s="3"/>
    </row>
    <row r="14" spans="1:9" ht="16.5" thickBot="1" x14ac:dyDescent="0.3">
      <c r="A14" s="3"/>
      <c r="B14" s="28"/>
      <c r="C14" s="28"/>
      <c r="D14" s="28"/>
      <c r="E14" s="28"/>
      <c r="F14" s="28"/>
      <c r="G14" s="28"/>
      <c r="H14" s="28"/>
      <c r="I14" s="3"/>
    </row>
    <row r="15" spans="1:9" ht="23.25" thickBot="1" x14ac:dyDescent="0.3">
      <c r="A15" s="3"/>
      <c r="B15" s="20" t="s">
        <v>41</v>
      </c>
      <c r="C15" s="35" t="s">
        <v>45</v>
      </c>
      <c r="D15" s="36"/>
      <c r="E15" s="36"/>
      <c r="F15" s="36"/>
      <c r="G15" s="36"/>
      <c r="H15" s="37"/>
      <c r="I15" s="3"/>
    </row>
    <row r="16" spans="1:9" ht="20.25" thickBot="1" x14ac:dyDescent="0.3">
      <c r="A16" s="3"/>
      <c r="B16" s="6">
        <v>8</v>
      </c>
      <c r="C16" s="25" t="s">
        <v>10</v>
      </c>
      <c r="D16" s="26"/>
      <c r="E16" s="26"/>
      <c r="F16" s="26"/>
      <c r="G16" s="27"/>
      <c r="H16" s="7">
        <v>5</v>
      </c>
      <c r="I16" s="3"/>
    </row>
    <row r="17" spans="1:9" ht="20.25" thickBot="1" x14ac:dyDescent="0.3">
      <c r="A17" s="3"/>
      <c r="B17" s="6">
        <v>9</v>
      </c>
      <c r="C17" s="25" t="s">
        <v>43</v>
      </c>
      <c r="D17" s="26"/>
      <c r="E17" s="26"/>
      <c r="F17" s="26"/>
      <c r="G17" s="27"/>
      <c r="H17" s="52">
        <f>IF(H16="","",H12*33%)</f>
        <v>430.43478260869568</v>
      </c>
      <c r="I17" s="3"/>
    </row>
    <row r="18" spans="1:9" ht="20.25" thickBot="1" x14ac:dyDescent="0.3">
      <c r="A18" s="3"/>
      <c r="B18" s="6">
        <v>10</v>
      </c>
      <c r="C18" s="22" t="s">
        <v>11</v>
      </c>
      <c r="D18" s="23"/>
      <c r="E18" s="23"/>
      <c r="F18" s="23"/>
      <c r="G18" s="24"/>
      <c r="H18" s="52">
        <f>IF(H16="","",H16*H17)</f>
        <v>2152.1739130434785</v>
      </c>
      <c r="I18" s="3"/>
    </row>
    <row r="19" spans="1:9" ht="16.5" thickBot="1" x14ac:dyDescent="0.3">
      <c r="A19" s="3"/>
      <c r="B19" s="28"/>
      <c r="C19" s="28"/>
      <c r="D19" s="28"/>
      <c r="E19" s="28"/>
      <c r="F19" s="28"/>
      <c r="G19" s="28"/>
      <c r="H19" s="28"/>
      <c r="I19" s="3"/>
    </row>
    <row r="20" spans="1:9" ht="23.25" thickBot="1" x14ac:dyDescent="0.3">
      <c r="A20" s="3"/>
      <c r="B20" s="20" t="s">
        <v>40</v>
      </c>
      <c r="C20" s="35" t="s">
        <v>23</v>
      </c>
      <c r="D20" s="36"/>
      <c r="E20" s="36"/>
      <c r="F20" s="36"/>
      <c r="G20" s="36"/>
      <c r="H20" s="37"/>
      <c r="I20" s="3"/>
    </row>
    <row r="21" spans="1:9" ht="20.25" thickBot="1" x14ac:dyDescent="0.3">
      <c r="A21" s="3"/>
      <c r="B21" s="6">
        <v>11</v>
      </c>
      <c r="C21" s="25" t="s">
        <v>13</v>
      </c>
      <c r="D21" s="26"/>
      <c r="E21" s="26"/>
      <c r="F21" s="26"/>
      <c r="G21" s="27"/>
      <c r="H21" s="53">
        <v>650000</v>
      </c>
      <c r="I21" s="3"/>
    </row>
    <row r="22" spans="1:9" ht="20.25" thickBot="1" x14ac:dyDescent="0.3">
      <c r="A22" s="3"/>
      <c r="B22" s="6">
        <v>12</v>
      </c>
      <c r="C22" s="25" t="s">
        <v>6</v>
      </c>
      <c r="D22" s="26"/>
      <c r="E22" s="26"/>
      <c r="F22" s="26"/>
      <c r="G22" s="27"/>
      <c r="H22" s="10">
        <v>230</v>
      </c>
      <c r="I22" s="3"/>
    </row>
    <row r="23" spans="1:9" ht="20.25" thickBot="1" x14ac:dyDescent="0.3">
      <c r="A23" s="3"/>
      <c r="B23" s="6">
        <v>13</v>
      </c>
      <c r="C23" s="25" t="s">
        <v>7</v>
      </c>
      <c r="D23" s="26"/>
      <c r="E23" s="26"/>
      <c r="F23" s="26"/>
      <c r="G23" s="27"/>
      <c r="H23" s="9">
        <v>8</v>
      </c>
      <c r="I23" s="3"/>
    </row>
    <row r="24" spans="1:9" ht="20.25" thickBot="1" x14ac:dyDescent="0.3">
      <c r="A24" s="3"/>
      <c r="B24" s="6">
        <v>14</v>
      </c>
      <c r="C24" s="25" t="s">
        <v>15</v>
      </c>
      <c r="D24" s="26"/>
      <c r="E24" s="26"/>
      <c r="F24" s="26"/>
      <c r="G24" s="27"/>
      <c r="H24" s="52">
        <f>IF(H21="","",H21/H22)</f>
        <v>2826.086956521739</v>
      </c>
      <c r="I24" s="3"/>
    </row>
    <row r="25" spans="1:9" ht="20.25" thickBot="1" x14ac:dyDescent="0.3">
      <c r="A25" s="3"/>
      <c r="B25" s="6">
        <v>15</v>
      </c>
      <c r="C25" s="25" t="s">
        <v>14</v>
      </c>
      <c r="D25" s="26"/>
      <c r="E25" s="26"/>
      <c r="F25" s="26"/>
      <c r="G25" s="27"/>
      <c r="H25" s="52">
        <f>IF(H21="","",(H21/H22)/H23)</f>
        <v>353.26086956521738</v>
      </c>
      <c r="I25" s="3"/>
    </row>
    <row r="26" spans="1:9" ht="20.25" thickBot="1" x14ac:dyDescent="0.3">
      <c r="A26" s="3"/>
      <c r="B26" s="6">
        <v>16</v>
      </c>
      <c r="C26" s="14" t="s">
        <v>17</v>
      </c>
      <c r="D26" s="15"/>
      <c r="E26" s="15"/>
      <c r="F26" s="15"/>
      <c r="G26" s="16"/>
      <c r="H26" s="52">
        <f>IF(H21="","",D28*H24)</f>
        <v>5298.913043478261</v>
      </c>
      <c r="I26" s="3"/>
    </row>
    <row r="27" spans="1:9" ht="20.25" thickBot="1" x14ac:dyDescent="0.3">
      <c r="A27" s="3"/>
      <c r="B27" s="6"/>
      <c r="C27" s="8" t="s">
        <v>18</v>
      </c>
      <c r="D27" s="8" t="s">
        <v>19</v>
      </c>
      <c r="E27" s="17"/>
      <c r="F27" s="18"/>
      <c r="G27" s="19"/>
      <c r="H27" s="6"/>
      <c r="I27" s="3"/>
    </row>
    <row r="28" spans="1:9" ht="20.25" thickBot="1" x14ac:dyDescent="0.3">
      <c r="A28" s="3"/>
      <c r="B28" s="6"/>
      <c r="C28" s="13">
        <v>15</v>
      </c>
      <c r="D28" s="12">
        <f>C28/8</f>
        <v>1.875</v>
      </c>
      <c r="E28" s="17"/>
      <c r="F28" s="18"/>
      <c r="G28" s="19"/>
      <c r="H28" s="6"/>
      <c r="I28" s="3"/>
    </row>
    <row r="29" spans="1:9" ht="20.25" thickBot="1" x14ac:dyDescent="0.3">
      <c r="A29" s="3"/>
      <c r="B29" s="6">
        <v>17</v>
      </c>
      <c r="C29" s="14" t="s">
        <v>20</v>
      </c>
      <c r="D29" s="15"/>
      <c r="E29" s="15"/>
      <c r="F29" s="15"/>
      <c r="G29" s="16"/>
      <c r="H29" s="52">
        <f>IF(H21="","",C31*H25)</f>
        <v>5298.913043478261</v>
      </c>
      <c r="I29" s="3"/>
    </row>
    <row r="30" spans="1:9" ht="20.25" thickBot="1" x14ac:dyDescent="0.3">
      <c r="A30" s="3"/>
      <c r="B30" s="6"/>
      <c r="C30" s="8" t="s">
        <v>18</v>
      </c>
      <c r="D30" s="8" t="s">
        <v>19</v>
      </c>
      <c r="E30" s="17"/>
      <c r="F30" s="18"/>
      <c r="G30" s="19"/>
      <c r="H30" s="6"/>
      <c r="I30" s="3"/>
    </row>
    <row r="31" spans="1:9" ht="20.25" thickBot="1" x14ac:dyDescent="0.3">
      <c r="A31" s="3"/>
      <c r="B31" s="6"/>
      <c r="C31" s="13">
        <v>15</v>
      </c>
      <c r="D31" s="12">
        <f>C31/8</f>
        <v>1.875</v>
      </c>
      <c r="E31" s="39"/>
      <c r="F31" s="40"/>
      <c r="G31" s="41"/>
      <c r="H31" s="6"/>
      <c r="I31" s="3"/>
    </row>
    <row r="32" spans="1:9" ht="20.25" thickBot="1" x14ac:dyDescent="0.3">
      <c r="A32" s="3"/>
      <c r="B32" s="6">
        <v>18</v>
      </c>
      <c r="C32" s="25" t="s">
        <v>16</v>
      </c>
      <c r="D32" s="26"/>
      <c r="E32" s="26"/>
      <c r="F32" s="26"/>
      <c r="G32" s="27"/>
      <c r="H32" s="53">
        <v>5000</v>
      </c>
      <c r="I32" s="3"/>
    </row>
    <row r="33" spans="1:9" ht="20.25" thickBot="1" x14ac:dyDescent="0.3">
      <c r="A33" s="3"/>
      <c r="B33" s="6">
        <v>19</v>
      </c>
      <c r="C33" s="25" t="s">
        <v>21</v>
      </c>
      <c r="D33" s="26"/>
      <c r="E33" s="26"/>
      <c r="F33" s="26"/>
      <c r="G33" s="27"/>
      <c r="H33" s="54">
        <v>5000</v>
      </c>
      <c r="I33" s="3"/>
    </row>
    <row r="34" spans="1:9" ht="20.25" thickBot="1" x14ac:dyDescent="0.3">
      <c r="A34" s="3"/>
      <c r="B34" s="6">
        <v>20</v>
      </c>
      <c r="C34" s="25" t="s">
        <v>25</v>
      </c>
      <c r="D34" s="26"/>
      <c r="E34" s="26"/>
      <c r="F34" s="26"/>
      <c r="G34" s="27"/>
      <c r="H34" s="55">
        <v>5000</v>
      </c>
      <c r="I34" s="3"/>
    </row>
    <row r="35" spans="1:9" ht="20.25" thickBot="1" x14ac:dyDescent="0.3">
      <c r="A35" s="3"/>
      <c r="B35" s="6">
        <v>21</v>
      </c>
      <c r="C35" s="25" t="s">
        <v>26</v>
      </c>
      <c r="D35" s="26"/>
      <c r="E35" s="26"/>
      <c r="F35" s="26"/>
      <c r="G35" s="27"/>
      <c r="H35" s="56">
        <v>5000</v>
      </c>
      <c r="I35" s="3"/>
    </row>
    <row r="36" spans="1:9" ht="20.25" thickBot="1" x14ac:dyDescent="0.3">
      <c r="A36" s="3"/>
      <c r="B36" s="6">
        <v>22</v>
      </c>
      <c r="C36" s="22" t="s">
        <v>22</v>
      </c>
      <c r="D36" s="23"/>
      <c r="E36" s="23"/>
      <c r="F36" s="23"/>
      <c r="G36" s="24"/>
      <c r="H36" s="52">
        <f>SUM(H26:H35)</f>
        <v>30597.82608695652</v>
      </c>
      <c r="I36" s="3"/>
    </row>
    <row r="37" spans="1:9" ht="16.5" thickBot="1" x14ac:dyDescent="0.3">
      <c r="A37" s="3"/>
      <c r="B37" s="28"/>
      <c r="C37" s="28"/>
      <c r="D37" s="28"/>
      <c r="E37" s="28"/>
      <c r="F37" s="28"/>
      <c r="G37" s="28"/>
      <c r="H37" s="28"/>
      <c r="I37" s="3"/>
    </row>
    <row r="38" spans="1:9" ht="23.25" thickBot="1" x14ac:dyDescent="0.3">
      <c r="A38" s="3"/>
      <c r="B38" s="20" t="s">
        <v>39</v>
      </c>
      <c r="C38" s="35" t="s">
        <v>24</v>
      </c>
      <c r="D38" s="36"/>
      <c r="E38" s="36"/>
      <c r="F38" s="36"/>
      <c r="G38" s="36"/>
      <c r="H38" s="37"/>
      <c r="I38" s="3"/>
    </row>
    <row r="39" spans="1:9" ht="20.25" thickBot="1" x14ac:dyDescent="0.3">
      <c r="A39" s="3"/>
      <c r="B39" s="6">
        <v>23</v>
      </c>
      <c r="C39" s="25" t="s">
        <v>27</v>
      </c>
      <c r="D39" s="26"/>
      <c r="E39" s="26"/>
      <c r="F39" s="26"/>
      <c r="G39" s="27"/>
      <c r="H39" s="57">
        <v>2300</v>
      </c>
      <c r="I39" s="3"/>
    </row>
    <row r="40" spans="1:9" ht="20.25" thickBot="1" x14ac:dyDescent="0.3">
      <c r="A40" s="3"/>
      <c r="B40" s="6">
        <v>24</v>
      </c>
      <c r="C40" s="25" t="s">
        <v>28</v>
      </c>
      <c r="D40" s="26"/>
      <c r="E40" s="26"/>
      <c r="F40" s="26"/>
      <c r="G40" s="27"/>
      <c r="H40" s="9">
        <v>5</v>
      </c>
      <c r="I40" s="3"/>
    </row>
    <row r="41" spans="1:9" ht="20.25" thickBot="1" x14ac:dyDescent="0.3">
      <c r="A41" s="3"/>
      <c r="B41" s="6">
        <v>25</v>
      </c>
      <c r="C41" s="22" t="s">
        <v>29</v>
      </c>
      <c r="D41" s="23"/>
      <c r="E41" s="23"/>
      <c r="F41" s="23"/>
      <c r="G41" s="24"/>
      <c r="H41" s="52">
        <f>IF(H39="","",H39*H40)</f>
        <v>11500</v>
      </c>
      <c r="I41" s="3"/>
    </row>
    <row r="42" spans="1:9" ht="16.5" thickBot="1" x14ac:dyDescent="0.3">
      <c r="A42" s="3"/>
      <c r="B42" s="28"/>
      <c r="C42" s="28"/>
      <c r="D42" s="28"/>
      <c r="E42" s="28"/>
      <c r="F42" s="28"/>
      <c r="G42" s="28"/>
      <c r="H42" s="28"/>
      <c r="I42" s="3"/>
    </row>
    <row r="43" spans="1:9" ht="23.25" thickBot="1" x14ac:dyDescent="0.3">
      <c r="A43" s="3"/>
      <c r="B43" s="20" t="s">
        <v>38</v>
      </c>
      <c r="C43" s="35" t="s">
        <v>44</v>
      </c>
      <c r="D43" s="36"/>
      <c r="E43" s="36"/>
      <c r="F43" s="36"/>
      <c r="G43" s="36"/>
      <c r="H43" s="37"/>
      <c r="I43" s="3"/>
    </row>
    <row r="44" spans="1:9" ht="20.25" thickBot="1" x14ac:dyDescent="0.3">
      <c r="A44" s="3"/>
      <c r="B44" s="6">
        <v>26</v>
      </c>
      <c r="C44" s="25" t="s">
        <v>32</v>
      </c>
      <c r="D44" s="26"/>
      <c r="E44" s="26"/>
      <c r="F44" s="26"/>
      <c r="G44" s="27"/>
      <c r="H44" s="51">
        <v>280000</v>
      </c>
      <c r="I44" s="3"/>
    </row>
    <row r="45" spans="1:9" ht="20.25" thickBot="1" x14ac:dyDescent="0.3">
      <c r="A45" s="3"/>
      <c r="B45" s="6">
        <v>27</v>
      </c>
      <c r="C45" s="25" t="s">
        <v>8</v>
      </c>
      <c r="D45" s="26"/>
      <c r="E45" s="26"/>
      <c r="F45" s="26"/>
      <c r="G45" s="27"/>
      <c r="H45" s="52">
        <f>IF(H44="","",H44/230)</f>
        <v>1217.391304347826</v>
      </c>
      <c r="I45" s="3"/>
    </row>
    <row r="46" spans="1:9" ht="20.25" thickBot="1" x14ac:dyDescent="0.3">
      <c r="A46" s="3"/>
      <c r="B46" s="6">
        <v>28</v>
      </c>
      <c r="C46" s="25" t="s">
        <v>30</v>
      </c>
      <c r="D46" s="26"/>
      <c r="E46" s="26"/>
      <c r="F46" s="26"/>
      <c r="G46" s="27"/>
      <c r="H46" s="7">
        <v>58</v>
      </c>
      <c r="I46" s="3"/>
    </row>
    <row r="47" spans="1:9" ht="20.25" thickBot="1" x14ac:dyDescent="0.3">
      <c r="A47" s="3"/>
      <c r="B47" s="6">
        <v>29</v>
      </c>
      <c r="C47" s="22" t="s">
        <v>31</v>
      </c>
      <c r="D47" s="23"/>
      <c r="E47" s="23"/>
      <c r="F47" s="23"/>
      <c r="G47" s="24"/>
      <c r="H47" s="52">
        <f>IF(H44="","", H45*H46/2)</f>
        <v>35304.347826086952</v>
      </c>
      <c r="I47" s="3"/>
    </row>
    <row r="48" spans="1:9" ht="16.5" thickBot="1" x14ac:dyDescent="0.3">
      <c r="A48" s="3"/>
      <c r="B48" s="28"/>
      <c r="C48" s="28"/>
      <c r="D48" s="28"/>
      <c r="E48" s="28"/>
      <c r="F48" s="28"/>
      <c r="G48" s="28"/>
      <c r="H48" s="28"/>
      <c r="I48" s="3"/>
    </row>
    <row r="49" spans="1:9" ht="23.25" thickBot="1" x14ac:dyDescent="0.3">
      <c r="A49" s="3"/>
      <c r="B49" s="21" t="s">
        <v>37</v>
      </c>
      <c r="C49" s="32" t="s">
        <v>36</v>
      </c>
      <c r="D49" s="33"/>
      <c r="E49" s="33"/>
      <c r="F49" s="33"/>
      <c r="G49" s="33"/>
      <c r="H49" s="34"/>
      <c r="I49" s="3"/>
    </row>
    <row r="50" spans="1:9" ht="20.25" thickBot="1" x14ac:dyDescent="0.3">
      <c r="A50" s="3"/>
      <c r="B50" s="6">
        <v>30</v>
      </c>
      <c r="C50" s="22" t="s">
        <v>33</v>
      </c>
      <c r="D50" s="23"/>
      <c r="E50" s="23"/>
      <c r="F50" s="23"/>
      <c r="G50" s="24"/>
      <c r="H50" s="52">
        <f>H18+H36+H41+H47</f>
        <v>79554.347826086945</v>
      </c>
      <c r="I50" s="3"/>
    </row>
    <row r="51" spans="1:9" ht="20.25" thickBot="1" x14ac:dyDescent="0.3">
      <c r="A51" s="3"/>
      <c r="B51" s="6">
        <v>31</v>
      </c>
      <c r="C51" s="22" t="s">
        <v>34</v>
      </c>
      <c r="D51" s="23"/>
      <c r="E51" s="23"/>
      <c r="F51" s="23"/>
      <c r="G51" s="24"/>
      <c r="H51" s="7">
        <v>5</v>
      </c>
      <c r="I51" s="3"/>
    </row>
    <row r="52" spans="1:9" ht="20.25" thickBot="1" x14ac:dyDescent="0.3">
      <c r="A52" s="3"/>
      <c r="B52" s="6">
        <v>32</v>
      </c>
      <c r="C52" s="22" t="s">
        <v>35</v>
      </c>
      <c r="D52" s="23"/>
      <c r="E52" s="23"/>
      <c r="F52" s="23"/>
      <c r="G52" s="24"/>
      <c r="H52" s="52">
        <f>IF(H51="","",H50*H51)</f>
        <v>397771.7391304347</v>
      </c>
      <c r="I52" s="3"/>
    </row>
    <row r="53" spans="1:9" ht="16.5" thickBot="1" x14ac:dyDescent="0.3">
      <c r="A53" s="3"/>
      <c r="B53" s="29"/>
      <c r="C53" s="30"/>
      <c r="D53" s="30"/>
      <c r="E53" s="30"/>
      <c r="F53" s="30"/>
      <c r="G53" s="30"/>
      <c r="H53" s="31"/>
      <c r="I53" s="3"/>
    </row>
    <row r="54" spans="1:9" x14ac:dyDescent="0.25">
      <c r="A54" s="3"/>
      <c r="B54" s="4"/>
      <c r="C54" s="3"/>
      <c r="D54" s="3"/>
      <c r="E54" s="3"/>
      <c r="F54" s="3"/>
      <c r="G54" s="3"/>
      <c r="H54" s="3"/>
      <c r="I54" s="3"/>
    </row>
  </sheetData>
  <mergeCells count="48">
    <mergeCell ref="H2:H3"/>
    <mergeCell ref="C6:H6"/>
    <mergeCell ref="C15:H15"/>
    <mergeCell ref="B14:H14"/>
    <mergeCell ref="B2:G2"/>
    <mergeCell ref="B3:G3"/>
    <mergeCell ref="B4:H4"/>
    <mergeCell ref="B5:G5"/>
    <mergeCell ref="C12:G12"/>
    <mergeCell ref="C13:G13"/>
    <mergeCell ref="E31:G31"/>
    <mergeCell ref="C33:G33"/>
    <mergeCell ref="C34:G34"/>
    <mergeCell ref="C16:G16"/>
    <mergeCell ref="C17:G17"/>
    <mergeCell ref="C7:G7"/>
    <mergeCell ref="C8:G8"/>
    <mergeCell ref="C9:G9"/>
    <mergeCell ref="C10:G10"/>
    <mergeCell ref="C11:G11"/>
    <mergeCell ref="C18:G18"/>
    <mergeCell ref="C21:G21"/>
    <mergeCell ref="C22:G22"/>
    <mergeCell ref="C23:G23"/>
    <mergeCell ref="C24:G24"/>
    <mergeCell ref="C20:H20"/>
    <mergeCell ref="B19:H19"/>
    <mergeCell ref="B53:H53"/>
    <mergeCell ref="C49:H49"/>
    <mergeCell ref="C36:G36"/>
    <mergeCell ref="C39:G39"/>
    <mergeCell ref="C40:G40"/>
    <mergeCell ref="C41:G41"/>
    <mergeCell ref="C44:G44"/>
    <mergeCell ref="C45:G45"/>
    <mergeCell ref="B48:H48"/>
    <mergeCell ref="B42:H42"/>
    <mergeCell ref="B37:H37"/>
    <mergeCell ref="C46:G46"/>
    <mergeCell ref="C47:G47"/>
    <mergeCell ref="C38:H38"/>
    <mergeCell ref="C43:H43"/>
    <mergeCell ref="C50:G50"/>
    <mergeCell ref="C51:G51"/>
    <mergeCell ref="C52:G52"/>
    <mergeCell ref="C25:G25"/>
    <mergeCell ref="C32:G32"/>
    <mergeCell ref="C35:G35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71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Turnover Cost Calculator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Fahim;Exceldatapro.com</dc:creator>
  <cp:keywords>Turnover Cost Calculator;www.ExcelDataPro.com</cp:keywords>
  <cp:lastModifiedBy>Sabbir Rahman</cp:lastModifiedBy>
  <cp:lastPrinted>2018-08-29T02:15:21Z</cp:lastPrinted>
  <dcterms:created xsi:type="dcterms:W3CDTF">2018-08-28T03:15:04Z</dcterms:created>
  <dcterms:modified xsi:type="dcterms:W3CDTF">2020-09-10T01:55:37Z</dcterms:modified>
</cp:coreProperties>
</file>