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435" yWindow="0" windowWidth="21105" windowHeight="15375" tabRatio="500"/>
  </bookViews>
  <sheets>
    <sheet name="Project Portfolio Dashboard" sheetId="1" r:id="rId1"/>
    <sheet name="Portfolio Dat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G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J18" i="2"/>
  <c r="K18" i="2"/>
  <c r="L18" i="2"/>
  <c r="M18" i="2"/>
  <c r="N18" i="2"/>
  <c r="O18" i="2"/>
</calcChain>
</file>

<file path=xl/sharedStrings.xml><?xml version="1.0" encoding="utf-8"?>
<sst xmlns="http://schemas.openxmlformats.org/spreadsheetml/2006/main" count="61" uniqueCount="43">
  <si>
    <t>PROJECT NAME</t>
  </si>
  <si>
    <t>NUMBER OF TEAM MEMBERS</t>
  </si>
  <si>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</si>
  <si>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</si>
  <si>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</si>
  <si>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</si>
  <si>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</si>
  <si>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</si>
  <si>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</si>
  <si>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</si>
  <si>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TIMELINE</t>
  </si>
  <si>
    <t>BEGIN</t>
  </si>
  <si>
    <t>FINISH</t>
  </si>
  <si>
    <t># of DAYS</t>
  </si>
  <si>
    <t>BUDGET</t>
  </si>
  <si>
    <t>PROJECTED</t>
  </si>
  <si>
    <t>ACTUAL</t>
  </si>
  <si>
    <t>REMAINDER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</si>
  <si>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</si>
  <si>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</si>
  <si>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</si>
  <si>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</si>
  <si>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</si>
  <si>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</si>
  <si>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</si>
  <si>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</si>
  <si>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J</t>
  </si>
  <si>
    <t>Project K</t>
  </si>
  <si>
    <t>Project L</t>
  </si>
  <si>
    <t>Project M</t>
  </si>
  <si>
    <t>Project N</t>
  </si>
  <si>
    <t>Project P</t>
  </si>
  <si>
    <t>PROJECT PORTFOLIO DASHBOARD</t>
  </si>
  <si>
    <t>PROJECT PORTFOLIO DATA</t>
  </si>
  <si>
    <t>CALENDAR</t>
  </si>
  <si>
    <t>PROJECT FINANCIALS</t>
  </si>
  <si>
    <t>DELIVERY TIMELINE &amp; RESOURCES</t>
  </si>
  <si>
    <t>RISK ANALYSIS</t>
  </si>
  <si>
    <t>OPEN &amp; PENDING ACTIONS</t>
  </si>
  <si>
    <t>PROJECT REPORT</t>
  </si>
  <si>
    <t>SCHEDULE</t>
  </si>
  <si>
    <t>RESOURCES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</si>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</sst>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mm/dd/yy;@"/>
    <numFmt numFmtId="166" formatCode="&quot;$&quot;#,##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</font>
    <font>
      <b/>
      <sz val="10"/>
      <color indexed="9"/>
      <name val="Arial"/>
    </font>
    <font>
      <b/>
      <sz val="14"/>
      <color indexed="8"/>
      <name val="Arial"/>
    </font>
    <font>
      <sz val="10"/>
      <color indexed="8"/>
      <name val="Arial"/>
    </font>
    <font>
      <b/>
      <sz val="12"/>
      <color rgb="FF6A3AFF"/>
      <name val="Arial"/>
    </font>
    <font>
      <b/>
      <sz val="11"/>
      <color rgb="FF00B050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8"/>
      <name val="Verdana"/>
    </font>
    <font>
      <u/>
      <sz val="12"/>
      <color indexed="12"/>
      <name val="Calibri"/>
      <family val="2"/>
    </font>
    <font>
      <u/>
      <sz val="24"/>
      <color indexed="12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AFF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14" borderId="1" xfId="0" applyFont="1" applyFill="1" applyBorder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1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1" fontId="5" fillId="19" borderId="1" xfId="0" applyNumberFormat="1" applyFont="1" applyFill="1" applyBorder="1" applyAlignment="1">
      <alignment horizontal="center"/>
    </xf>
    <xf numFmtId="1" fontId="5" fillId="2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6" fontId="5" fillId="0" borderId="1" xfId="1" applyNumberFormat="1" applyFont="1" applyBorder="1" applyAlignment="1">
      <alignment horizontal="right"/>
    </xf>
    <xf numFmtId="166" fontId="5" fillId="16" borderId="1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13" fillId="22" borderId="0" xfId="2" applyFont="1" applyFill="1" applyAlignment="1" applyProtection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3" fillId="1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'Portfolio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Data'!$C$4:$C$17</c:f>
              <c:numCache>
                <c:formatCode>mm/dd/yy;@</c:formatCode>
                <c:ptCount val="14"/>
                <c:pt idx="0">
                  <c:v>42495</c:v>
                </c:pt>
                <c:pt idx="1">
                  <c:v>42500</c:v>
                </c:pt>
                <c:pt idx="2">
                  <c:v>42531</c:v>
                </c:pt>
                <c:pt idx="3">
                  <c:v>42543</c:v>
                </c:pt>
                <c:pt idx="4">
                  <c:v>42565</c:v>
                </c:pt>
                <c:pt idx="5">
                  <c:v>42565</c:v>
                </c:pt>
                <c:pt idx="6">
                  <c:v>42583</c:v>
                </c:pt>
                <c:pt idx="7">
                  <c:v>42596</c:v>
                </c:pt>
                <c:pt idx="8">
                  <c:v>42614</c:v>
                </c:pt>
                <c:pt idx="9">
                  <c:v>42644</c:v>
                </c:pt>
                <c:pt idx="10">
                  <c:v>42644</c:v>
                </c:pt>
                <c:pt idx="11">
                  <c:v>42675</c:v>
                </c:pt>
                <c:pt idx="12">
                  <c:v>42684</c:v>
                </c:pt>
                <c:pt idx="13">
                  <c:v>42705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696463952"/>
        <c:axId val="696467216"/>
      </c:barChart>
      <c:catAx>
        <c:axId val="696463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7216"/>
        <c:crosses val="autoZero"/>
        <c:auto val="1"/>
        <c:lblAlgn val="ctr"/>
        <c:lblOffset val="100"/>
        <c:noMultiLvlLbl val="0"/>
      </c:catAx>
      <c:valAx>
        <c:axId val="696467216"/>
        <c:scaling>
          <c:orientation val="minMax"/>
          <c:max val="42800"/>
          <c:min val="424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395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DAYS per</a:t>
            </a:r>
            <a:r>
              <a:rPr lang="en-US" sz="1100" b="1" baseline="0">
                <a:solidFill>
                  <a:schemeClr val="accent5"/>
                </a:solidFill>
              </a:rPr>
              <a:t> </a:t>
            </a:r>
            <a:r>
              <a:rPr lang="en-US" sz="1100" b="1">
                <a:solidFill>
                  <a:schemeClr val="accent5"/>
                </a:solidFill>
              </a:rPr>
              <a:t>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Data'!$E$4:$E$17</c:f>
              <c:numCache>
                <c:formatCode>General</c:formatCode>
                <c:ptCount val="14"/>
                <c:pt idx="0">
                  <c:v>57</c:v>
                </c:pt>
                <c:pt idx="1">
                  <c:v>92</c:v>
                </c:pt>
                <c:pt idx="2">
                  <c:v>264</c:v>
                </c:pt>
                <c:pt idx="3">
                  <c:v>43</c:v>
                </c:pt>
                <c:pt idx="4">
                  <c:v>110</c:v>
                </c:pt>
                <c:pt idx="5">
                  <c:v>190</c:v>
                </c:pt>
                <c:pt idx="6">
                  <c:v>61</c:v>
                </c:pt>
                <c:pt idx="7">
                  <c:v>16</c:v>
                </c:pt>
                <c:pt idx="8">
                  <c:v>100</c:v>
                </c:pt>
                <c:pt idx="9">
                  <c:v>45</c:v>
                </c:pt>
                <c:pt idx="10">
                  <c:v>61</c:v>
                </c:pt>
                <c:pt idx="11">
                  <c:v>30</c:v>
                </c:pt>
                <c:pt idx="12">
                  <c:v>30</c:v>
                </c:pt>
                <c:pt idx="1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59056"/>
        <c:axId val="696462320"/>
      </c:barChart>
      <c:catAx>
        <c:axId val="6964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2320"/>
        <c:crosses val="autoZero"/>
        <c:auto val="1"/>
        <c:lblAlgn val="ctr"/>
        <c:lblOffset val="100"/>
        <c:noMultiLvlLbl val="0"/>
      </c:catAx>
      <c:valAx>
        <c:axId val="6964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RESOURCE ALLOCATION</a:t>
            </a:r>
          </a:p>
        </c:rich>
      </c:tx>
      <c:layout>
        <c:manualLayout>
          <c:xMode val="edge"/>
          <c:yMode val="edge"/>
          <c:x val="0.132943143812709"/>
          <c:y val="3.448275862068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528802320762E-2"/>
          <c:y val="0.15806815096388799"/>
          <c:w val="0.63616272965879295"/>
          <c:h val="0.7814930084170510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32EE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EE57AD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Data'!$F$4:$F$17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377821083399"/>
          <c:y val="1.9434564213956E-2"/>
          <c:w val="0.201630368946357"/>
          <c:h val="0.9805654357860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'Portfolio Data'!$G$3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Data'!$G$4:$G$17</c:f>
              <c:numCache>
                <c:formatCode>"$"#,##0</c:formatCode>
                <c:ptCount val="14"/>
                <c:pt idx="0">
                  <c:v>1000000</c:v>
                </c:pt>
                <c:pt idx="1">
                  <c:v>900000</c:v>
                </c:pt>
                <c:pt idx="2">
                  <c:v>860000</c:v>
                </c:pt>
                <c:pt idx="3">
                  <c:v>1000000</c:v>
                </c:pt>
                <c:pt idx="4">
                  <c:v>294000</c:v>
                </c:pt>
                <c:pt idx="5">
                  <c:v>123400</c:v>
                </c:pt>
                <c:pt idx="6">
                  <c:v>250500</c:v>
                </c:pt>
                <c:pt idx="7">
                  <c:v>127200</c:v>
                </c:pt>
                <c:pt idx="8">
                  <c:v>80000</c:v>
                </c:pt>
                <c:pt idx="9">
                  <c:v>77000</c:v>
                </c:pt>
                <c:pt idx="10">
                  <c:v>65000</c:v>
                </c:pt>
                <c:pt idx="11">
                  <c:v>550000</c:v>
                </c:pt>
                <c:pt idx="12">
                  <c:v>45000</c:v>
                </c:pt>
                <c:pt idx="13">
                  <c:v>32500</c:v>
                </c:pt>
              </c:numCache>
            </c:numRef>
          </c:val>
        </c:ser>
        <c:ser>
          <c:idx val="1"/>
          <c:order val="1"/>
          <c:tx>
            <c:strRef>
              <c:f>'Portfolio Data'!$H$3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Data'!$H$4:$H$17</c:f>
              <c:numCache>
                <c:formatCode>"$"#,##0</c:formatCode>
                <c:ptCount val="14"/>
                <c:pt idx="0">
                  <c:v>880000</c:v>
                </c:pt>
                <c:pt idx="1">
                  <c:v>920000</c:v>
                </c:pt>
                <c:pt idx="2">
                  <c:v>850000</c:v>
                </c:pt>
                <c:pt idx="3">
                  <c:v>998050</c:v>
                </c:pt>
                <c:pt idx="4">
                  <c:v>280000</c:v>
                </c:pt>
                <c:pt idx="5">
                  <c:v>125000</c:v>
                </c:pt>
                <c:pt idx="6">
                  <c:v>246000</c:v>
                </c:pt>
                <c:pt idx="7">
                  <c:v>126000</c:v>
                </c:pt>
                <c:pt idx="8">
                  <c:v>79900</c:v>
                </c:pt>
                <c:pt idx="9">
                  <c:v>77000</c:v>
                </c:pt>
                <c:pt idx="10">
                  <c:v>65000</c:v>
                </c:pt>
                <c:pt idx="11">
                  <c:v>551000</c:v>
                </c:pt>
                <c:pt idx="12">
                  <c:v>42000</c:v>
                </c:pt>
                <c:pt idx="13">
                  <c:v>33000</c:v>
                </c:pt>
              </c:numCache>
            </c:numRef>
          </c:val>
        </c:ser>
        <c:ser>
          <c:idx val="2"/>
          <c:order val="2"/>
          <c:tx>
            <c:strRef>
              <c:f>'Portfolio Data'!$I$3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Data'!$I$4:$I$17</c:f>
              <c:numCache>
                <c:formatCode>"$"#,##0</c:formatCode>
                <c:ptCount val="14"/>
                <c:pt idx="0">
                  <c:v>120000</c:v>
                </c:pt>
                <c:pt idx="1">
                  <c:v>-20000</c:v>
                </c:pt>
                <c:pt idx="2">
                  <c:v>10000</c:v>
                </c:pt>
                <c:pt idx="3">
                  <c:v>1950</c:v>
                </c:pt>
                <c:pt idx="4">
                  <c:v>14000</c:v>
                </c:pt>
                <c:pt idx="5">
                  <c:v>-1600</c:v>
                </c:pt>
                <c:pt idx="6">
                  <c:v>4500</c:v>
                </c:pt>
                <c:pt idx="7">
                  <c:v>1200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-1000</c:v>
                </c:pt>
                <c:pt idx="12">
                  <c:v>3000</c:v>
                </c:pt>
                <c:pt idx="13">
                  <c:v>-500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461776"/>
        <c:axId val="696469936"/>
      </c:barChart>
      <c:catAx>
        <c:axId val="6964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9936"/>
        <c:crossesAt val="0"/>
        <c:auto val="1"/>
        <c:lblAlgn val="ctr"/>
        <c:lblOffset val="100"/>
        <c:noMultiLvlLbl val="0"/>
      </c:catAx>
      <c:valAx>
        <c:axId val="6964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1776"/>
        <c:crosses val="autoZero"/>
        <c:crossBetween val="between"/>
        <c:majorUnit val="250000"/>
        <c:minorUnit val="50000"/>
      </c:valAx>
      <c:spPr>
        <a:noFill/>
        <a:ln cap="rnd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Data'!$J$3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Data'!$J$4:$J$17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'Portfolio Data'!$K$3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Data'!$K$4:$K$17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'Portfolio Data'!$L$3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Data'!$L$4:$L$17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460144"/>
        <c:axId val="696462864"/>
      </c:barChart>
      <c:catAx>
        <c:axId val="6964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2864"/>
        <c:crosses val="autoZero"/>
        <c:auto val="1"/>
        <c:lblAlgn val="ctr"/>
        <c:lblOffset val="100"/>
        <c:noMultiLvlLbl val="0"/>
      </c:catAx>
      <c:valAx>
        <c:axId val="69646286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RISK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'Portfolio Data'!$J$3:$L$3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'Portfolio Data'!$J$18:$L$18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6463408"/>
        <c:axId val="696470480"/>
      </c:barChart>
      <c:catAx>
        <c:axId val="6964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70480"/>
        <c:crosses val="autoZero"/>
        <c:auto val="1"/>
        <c:lblAlgn val="ctr"/>
        <c:lblOffset val="100"/>
        <c:noMultiLvlLbl val="0"/>
      </c:catAx>
      <c:valAx>
        <c:axId val="6964704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69646340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Data'!$M$4:$M$17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Data'!$N$4:$N$17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'Portfolio Data'!$A$4:$A$17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'Portfolio Data'!$O$4:$O$17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720704"/>
        <c:axId val="703718528"/>
      </c:barChart>
      <c:catAx>
        <c:axId val="703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03718528"/>
        <c:crosses val="autoZero"/>
        <c:auto val="1"/>
        <c:lblAlgn val="ctr"/>
        <c:lblOffset val="100"/>
        <c:noMultiLvlLbl val="0"/>
      </c:catAx>
      <c:valAx>
        <c:axId val="7037185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03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ACTION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'Portfolio Data'!$M$2:$O$3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'Portfolio Data'!$M$18:$O$18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03714720"/>
        <c:axId val="703716896"/>
      </c:barChart>
      <c:catAx>
        <c:axId val="70371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716896"/>
        <c:crosses val="autoZero"/>
        <c:auto val="1"/>
        <c:lblAlgn val="ctr"/>
        <c:lblOffset val="100"/>
        <c:noMultiLvlLbl val="0"/>
      </c:catAx>
      <c:valAx>
        <c:axId val="70371689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70371472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9</xdr:col>
      <xdr:colOff>812800</xdr:colOff>
      <xdr:row>25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5</xdr:col>
      <xdr:colOff>444500</xdr:colOff>
      <xdr:row>40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26</xdr:row>
      <xdr:rowOff>38100</xdr:rowOff>
    </xdr:from>
    <xdr:to>
      <xdr:col>9</xdr:col>
      <xdr:colOff>812800</xdr:colOff>
      <xdr:row>40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38100</xdr:rowOff>
    </xdr:from>
    <xdr:to>
      <xdr:col>9</xdr:col>
      <xdr:colOff>809244</xdr:colOff>
      <xdr:row>65</xdr:row>
      <xdr:rowOff>91948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76200</xdr:rowOff>
    </xdr:from>
    <xdr:to>
      <xdr:col>9</xdr:col>
      <xdr:colOff>809244</xdr:colOff>
      <xdr:row>87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63500</xdr:rowOff>
    </xdr:from>
    <xdr:to>
      <xdr:col>9</xdr:col>
      <xdr:colOff>809244</xdr:colOff>
      <xdr:row>98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76200</xdr:rowOff>
    </xdr:from>
    <xdr:to>
      <xdr:col>9</xdr:col>
      <xdr:colOff>809244</xdr:colOff>
      <xdr:row>114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115</xdr:row>
      <xdr:rowOff>63500</xdr:rowOff>
    </xdr:from>
    <xdr:to>
      <xdr:col>9</xdr:col>
      <xdr:colOff>809244</xdr:colOff>
      <xdr:row>125</xdr:row>
      <xdr:rowOff>190500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1"/>
  <sheetViews>
    <sheetView showGridLines="0" tabSelected="1" topLeftCell="A7" workbookViewId="0">
      <selection activeCell="M54" sqref="M54"/>
    </sheetView>
  </sheetViews>
  <sheetFormatPr defaultColWidth="11" defaultRowHeight="15.75" x14ac:dyDescent="0.25"/>
  <cols>
    <col min="3" max="7" width="12" customWidth="1"/>
  </cols>
  <sheetData>
    <row r="1" spans="1:11" ht="32.1" customHeight="1" x14ac:dyDescent="0.2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1"/>
      <c r="K1" s="1"/>
    </row>
    <row r="2" spans="1:11" ht="24" customHeight="1" x14ac:dyDescent="0.25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x14ac:dyDescent="0.25">
      <c r="A3" s="28"/>
    </row>
    <row r="42" spans="1:10" ht="24" customHeight="1" x14ac:dyDescent="0.25">
      <c r="A42" s="37" t="s">
        <v>35</v>
      </c>
      <c r="B42" s="37"/>
      <c r="C42" s="37"/>
      <c r="D42" s="37"/>
      <c r="E42" s="37"/>
      <c r="F42" s="37"/>
      <c r="G42" s="37"/>
      <c r="H42" s="37"/>
      <c r="I42" s="37"/>
      <c r="J42" s="37"/>
    </row>
    <row r="74" spans="1:10" ht="24" customHeight="1" x14ac:dyDescent="0.25">
      <c r="A74" s="38" t="s">
        <v>37</v>
      </c>
      <c r="B74" s="38"/>
      <c r="C74" s="38"/>
      <c r="D74" s="38"/>
      <c r="E74" s="38"/>
      <c r="F74" s="38"/>
      <c r="G74" s="38"/>
      <c r="H74" s="38"/>
      <c r="I74" s="38"/>
      <c r="J74" s="38"/>
    </row>
    <row r="101" spans="1:10" ht="24" customHeight="1" x14ac:dyDescent="0.25">
      <c r="A101" s="39" t="s">
        <v>38</v>
      </c>
      <c r="B101" s="39"/>
      <c r="C101" s="39"/>
      <c r="D101" s="39"/>
      <c r="E101" s="39"/>
      <c r="F101" s="39"/>
      <c r="G101" s="39"/>
      <c r="H101" s="39"/>
      <c r="I101" s="39"/>
      <c r="J101" s="39"/>
    </row>
    <row r="128" spans="1:10" ht="24" customHeight="1" x14ac:dyDescent="0.25">
      <c r="A128" s="40" t="s">
        <v>39</v>
      </c>
      <c r="B128" s="40"/>
      <c r="C128" s="40"/>
      <c r="D128" s="40"/>
      <c r="E128" s="40"/>
      <c r="F128" s="40"/>
      <c r="G128" s="40"/>
      <c r="H128" s="40"/>
      <c r="I128" s="40"/>
      <c r="J128" s="40"/>
    </row>
    <row r="129" spans="1:10" s="26" customFormat="1" ht="6.9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8" customHeight="1" x14ac:dyDescent="0.25">
      <c r="A130" s="41" t="s">
        <v>0</v>
      </c>
      <c r="B130" s="42"/>
      <c r="C130" s="27" t="s">
        <v>40</v>
      </c>
      <c r="D130" s="27" t="s">
        <v>14</v>
      </c>
      <c r="E130" s="27" t="s">
        <v>41</v>
      </c>
      <c r="F130" s="27" t="s">
        <v>2</v>
      </c>
      <c r="G130" s="27" t="s">
        <v>7</v>
      </c>
      <c r="H130" s="41" t="s">
        <v>42</v>
      </c>
      <c r="I130" s="43"/>
      <c r="J130" s="42"/>
    </row>
    <row r="131" spans="1:10" ht="18" customHeight="1" x14ac:dyDescent="0.25">
      <c r="A131" s="32" t="s">
        <v>18</v>
      </c>
      <c r="B131" s="33"/>
      <c r="C131" s="2"/>
      <c r="D131" s="2"/>
      <c r="E131" s="2"/>
      <c r="F131" s="2"/>
      <c r="G131" s="2"/>
      <c r="H131" s="29"/>
      <c r="I131" s="30"/>
      <c r="J131" s="31"/>
    </row>
    <row r="132" spans="1:10" ht="18" customHeight="1" x14ac:dyDescent="0.25">
      <c r="A132" s="32" t="s">
        <v>19</v>
      </c>
      <c r="B132" s="33"/>
      <c r="C132" s="2"/>
      <c r="D132" s="2"/>
      <c r="E132" s="2"/>
      <c r="F132" s="2"/>
      <c r="G132" s="2"/>
      <c r="H132" s="29"/>
      <c r="I132" s="30"/>
      <c r="J132" s="31"/>
    </row>
    <row r="133" spans="1:10" ht="18" customHeight="1" x14ac:dyDescent="0.25">
      <c r="A133" s="32" t="s">
        <v>20</v>
      </c>
      <c r="B133" s="33"/>
      <c r="C133" s="2"/>
      <c r="D133" s="2"/>
      <c r="E133" s="2"/>
      <c r="F133" s="2"/>
      <c r="G133" s="2"/>
      <c r="H133" s="29"/>
      <c r="I133" s="30"/>
      <c r="J133" s="31"/>
    </row>
    <row r="134" spans="1:10" ht="18" customHeight="1" x14ac:dyDescent="0.25">
      <c r="A134" s="32" t="s">
        <v>21</v>
      </c>
      <c r="B134" s="33"/>
      <c r="C134" s="2"/>
      <c r="D134" s="2"/>
      <c r="E134" s="2"/>
      <c r="F134" s="2"/>
      <c r="G134" s="2"/>
      <c r="H134" s="29"/>
      <c r="I134" s="30"/>
      <c r="J134" s="31"/>
    </row>
    <row r="135" spans="1:10" ht="18" customHeight="1" x14ac:dyDescent="0.25">
      <c r="A135" s="32" t="s">
        <v>22</v>
      </c>
      <c r="B135" s="33"/>
      <c r="C135" s="2"/>
      <c r="D135" s="2"/>
      <c r="E135" s="2"/>
      <c r="F135" s="2"/>
      <c r="G135" s="2"/>
      <c r="H135" s="29"/>
      <c r="I135" s="30"/>
      <c r="J135" s="31"/>
    </row>
    <row r="136" spans="1:10" ht="18" customHeight="1" x14ac:dyDescent="0.25">
      <c r="A136" s="32" t="s">
        <v>23</v>
      </c>
      <c r="B136" s="33"/>
      <c r="C136" s="2"/>
      <c r="D136" s="2"/>
      <c r="E136" s="2"/>
      <c r="F136" s="2"/>
      <c r="G136" s="2"/>
      <c r="H136" s="29"/>
      <c r="I136" s="30"/>
      <c r="J136" s="31"/>
    </row>
    <row r="137" spans="1:10" ht="18" customHeight="1" x14ac:dyDescent="0.25">
      <c r="A137" s="32" t="s">
        <v>24</v>
      </c>
      <c r="B137" s="33"/>
      <c r="C137" s="2"/>
      <c r="D137" s="2"/>
      <c r="E137" s="2"/>
      <c r="F137" s="2"/>
      <c r="G137" s="2"/>
      <c r="H137" s="29"/>
      <c r="I137" s="30"/>
      <c r="J137" s="31"/>
    </row>
    <row r="138" spans="1:10" ht="18" customHeight="1" x14ac:dyDescent="0.25">
      <c r="A138" s="32" t="s">
        <v>25</v>
      </c>
      <c r="B138" s="33"/>
      <c r="C138" s="2"/>
      <c r="D138" s="2"/>
      <c r="E138" s="2"/>
      <c r="F138" s="2"/>
      <c r="G138" s="2"/>
      <c r="H138" s="29"/>
      <c r="I138" s="30"/>
      <c r="J138" s="31"/>
    </row>
    <row r="139" spans="1:10" ht="18" customHeight="1" x14ac:dyDescent="0.25">
      <c r="A139" s="32" t="s">
        <v>26</v>
      </c>
      <c r="B139" s="33"/>
      <c r="C139" s="2"/>
      <c r="D139" s="2"/>
      <c r="E139" s="2"/>
      <c r="F139" s="2"/>
      <c r="G139" s="2"/>
      <c r="H139" s="29"/>
      <c r="I139" s="30"/>
      <c r="J139" s="31"/>
    </row>
    <row r="140" spans="1:10" ht="18" customHeight="1" x14ac:dyDescent="0.25">
      <c r="A140" s="32" t="s">
        <v>27</v>
      </c>
      <c r="B140" s="33"/>
      <c r="C140" s="2"/>
      <c r="D140" s="2"/>
      <c r="E140" s="2"/>
      <c r="F140" s="2"/>
      <c r="G140" s="2"/>
      <c r="H140" s="29"/>
      <c r="I140" s="30"/>
      <c r="J140" s="31"/>
    </row>
    <row r="141" spans="1:10" ht="18" customHeight="1" x14ac:dyDescent="0.25">
      <c r="A141" s="32" t="s">
        <v>28</v>
      </c>
      <c r="B141" s="33"/>
      <c r="C141" s="2"/>
      <c r="D141" s="2"/>
      <c r="E141" s="2"/>
      <c r="F141" s="2"/>
      <c r="G141" s="2"/>
      <c r="H141" s="29"/>
      <c r="I141" s="30"/>
      <c r="J141" s="31"/>
    </row>
    <row r="142" spans="1:10" ht="18" customHeight="1" x14ac:dyDescent="0.25">
      <c r="A142" s="32" t="s">
        <v>29</v>
      </c>
      <c r="B142" s="33"/>
      <c r="C142" s="2"/>
      <c r="D142" s="2"/>
      <c r="E142" s="2"/>
      <c r="F142" s="2"/>
      <c r="G142" s="2"/>
      <c r="H142" s="29"/>
      <c r="I142" s="30"/>
      <c r="J142" s="31"/>
    </row>
    <row r="143" spans="1:10" ht="18" customHeight="1" x14ac:dyDescent="0.25">
      <c r="A143" s="32" t="s">
        <v>30</v>
      </c>
      <c r="B143" s="33"/>
      <c r="C143" s="2"/>
      <c r="D143" s="2"/>
      <c r="E143" s="2"/>
      <c r="F143" s="2"/>
      <c r="G143" s="2"/>
      <c r="H143" s="29"/>
      <c r="I143" s="30"/>
      <c r="J143" s="31"/>
    </row>
    <row r="144" spans="1:10" ht="18" customHeight="1" x14ac:dyDescent="0.25">
      <c r="A144" s="32" t="s">
        <v>31</v>
      </c>
      <c r="B144" s="33"/>
      <c r="C144" s="2"/>
      <c r="D144" s="2"/>
      <c r="E144" s="2"/>
      <c r="F144" s="2"/>
      <c r="G144" s="2"/>
      <c r="H144" s="29"/>
      <c r="I144" s="30"/>
      <c r="J144" s="31"/>
    </row>
    <row r="146" spans="1:10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</sheetData>
  <mergeCells count="37">
    <mergeCell ref="A131:B131"/>
    <mergeCell ref="A1:I1"/>
    <mergeCell ref="A2:J2"/>
    <mergeCell ref="A42:J42"/>
    <mergeCell ref="A74:J74"/>
    <mergeCell ref="A101:J101"/>
    <mergeCell ref="A128:J128"/>
    <mergeCell ref="A130:B130"/>
    <mergeCell ref="H130:J130"/>
    <mergeCell ref="H131:J131"/>
    <mergeCell ref="A146:J151"/>
    <mergeCell ref="A143:B143"/>
    <mergeCell ref="A132:B132"/>
    <mergeCell ref="A133:B133"/>
    <mergeCell ref="A134:B134"/>
    <mergeCell ref="A135:B135"/>
    <mergeCell ref="A136:B136"/>
    <mergeCell ref="A137:B137"/>
    <mergeCell ref="H144:J144"/>
    <mergeCell ref="A144:B144"/>
    <mergeCell ref="H132:J132"/>
    <mergeCell ref="H133:J133"/>
    <mergeCell ref="H134:J134"/>
    <mergeCell ref="H135:J135"/>
    <mergeCell ref="H136:J136"/>
    <mergeCell ref="H137:J137"/>
    <mergeCell ref="H138:J138"/>
    <mergeCell ref="A139:B139"/>
    <mergeCell ref="A138:B138"/>
    <mergeCell ref="A140:B140"/>
    <mergeCell ref="A141:B141"/>
    <mergeCell ref="H143:J143"/>
    <mergeCell ref="A142:B142"/>
    <mergeCell ref="H139:J139"/>
    <mergeCell ref="H140:J140"/>
    <mergeCell ref="H141:J141"/>
    <mergeCell ref="H142:J142"/>
  </mergeCells>
  <phoneticPr fontId="1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76"/>
  <sheetViews>
    <sheetView showGridLines="0" workbookViewId="0">
      <selection activeCell="J21" sqref="J21"/>
    </sheetView>
  </sheetViews>
  <sheetFormatPr defaultColWidth="11" defaultRowHeight="15.75" x14ac:dyDescent="0.25"/>
  <cols>
    <col min="1" max="1" width="26.625" customWidth="1"/>
    <col min="2" max="5" width="12" customWidth="1"/>
    <col min="6" max="6" width="10.125" customWidth="1"/>
    <col min="7" max="9" width="13.125" customWidth="1"/>
  </cols>
  <sheetData>
    <row r="1" spans="1:19" ht="32.1" customHeight="1" x14ac:dyDescent="0.25">
      <c r="A1" s="46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1"/>
      <c r="L1" s="1"/>
      <c r="M1" s="1"/>
      <c r="N1" s="1"/>
      <c r="O1" s="1"/>
      <c r="P1" s="1"/>
      <c r="Q1" s="1"/>
      <c r="R1" s="1"/>
      <c r="S1" s="1"/>
    </row>
    <row r="2" spans="1:19" ht="57" customHeight="1" x14ac:dyDescent="0.25">
      <c r="A2" s="50" t="s">
        <v>0</v>
      </c>
      <c r="B2" s="51" t="s">
        <v>10</v>
      </c>
      <c r="C2" s="52"/>
      <c r="D2" s="52"/>
      <c r="E2" s="53"/>
      <c r="F2" s="54" t="s">
        <v>1</v>
      </c>
      <c r="G2" s="47" t="s">
        <v>14</v>
      </c>
      <c r="H2" s="48"/>
      <c r="I2" s="49"/>
      <c r="J2" s="55" t="s">
        <v>2</v>
      </c>
      <c r="K2" s="55"/>
      <c r="L2" s="55"/>
      <c r="M2" s="44" t="s">
        <v>6</v>
      </c>
      <c r="N2" s="44"/>
      <c r="O2" s="45" t="s">
        <v>9</v>
      </c>
      <c r="P2" s="1"/>
      <c r="Q2" s="1"/>
      <c r="R2" s="1"/>
      <c r="S2" s="1"/>
    </row>
    <row r="3" spans="1:19" x14ac:dyDescent="0.25">
      <c r="A3" s="50"/>
      <c r="B3" s="3" t="s">
        <v>34</v>
      </c>
      <c r="C3" s="3" t="s">
        <v>11</v>
      </c>
      <c r="D3" s="3" t="s">
        <v>12</v>
      </c>
      <c r="E3" s="3" t="s">
        <v>13</v>
      </c>
      <c r="F3" s="54"/>
      <c r="G3" s="4" t="s">
        <v>15</v>
      </c>
      <c r="H3" s="4" t="s">
        <v>16</v>
      </c>
      <c r="I3" s="4" t="s">
        <v>17</v>
      </c>
      <c r="J3" s="5" t="s">
        <v>3</v>
      </c>
      <c r="K3" s="5" t="s">
        <v>4</v>
      </c>
      <c r="L3" s="5" t="s">
        <v>5</v>
      </c>
      <c r="M3" s="6" t="s">
        <v>7</v>
      </c>
      <c r="N3" s="6" t="s">
        <v>8</v>
      </c>
      <c r="O3" s="45"/>
      <c r="P3" s="1"/>
      <c r="Q3" s="1"/>
      <c r="R3" s="1"/>
      <c r="S3" s="1"/>
    </row>
    <row r="4" spans="1:19" x14ac:dyDescent="0.25">
      <c r="A4" s="7" t="s">
        <v>18</v>
      </c>
      <c r="B4" s="9">
        <v>42491</v>
      </c>
      <c r="C4" s="9">
        <v>42495</v>
      </c>
      <c r="D4" s="9">
        <v>42552</v>
      </c>
      <c r="E4" s="10">
        <f>D4-C4</f>
        <v>57</v>
      </c>
      <c r="F4" s="10">
        <v>10</v>
      </c>
      <c r="G4" s="19">
        <v>1000000</v>
      </c>
      <c r="H4" s="19">
        <v>880000</v>
      </c>
      <c r="I4" s="19">
        <f>(G4-H4)</f>
        <v>120000</v>
      </c>
      <c r="J4" s="14">
        <v>1</v>
      </c>
      <c r="K4" s="14">
        <v>0</v>
      </c>
      <c r="L4" s="14">
        <v>4</v>
      </c>
      <c r="M4" s="14">
        <v>2</v>
      </c>
      <c r="N4" s="14">
        <v>0</v>
      </c>
      <c r="O4" s="14">
        <v>4</v>
      </c>
      <c r="P4" s="1"/>
      <c r="Q4" s="1"/>
      <c r="R4" s="1"/>
      <c r="S4" s="1"/>
    </row>
    <row r="5" spans="1:19" x14ac:dyDescent="0.25">
      <c r="A5" s="8" t="s">
        <v>19</v>
      </c>
      <c r="B5" s="11">
        <v>42522</v>
      </c>
      <c r="C5" s="11">
        <v>42500</v>
      </c>
      <c r="D5" s="11">
        <v>42592</v>
      </c>
      <c r="E5" s="12">
        <f t="shared" ref="E5:E17" si="0">D5-C5</f>
        <v>92</v>
      </c>
      <c r="F5" s="13">
        <v>5</v>
      </c>
      <c r="G5" s="20">
        <v>900000</v>
      </c>
      <c r="H5" s="20">
        <v>920000</v>
      </c>
      <c r="I5" s="20">
        <f t="shared" ref="I5:I17" si="1">(G5-H5)</f>
        <v>-20000</v>
      </c>
      <c r="J5" s="15">
        <v>2</v>
      </c>
      <c r="K5" s="15">
        <v>3</v>
      </c>
      <c r="L5" s="15">
        <v>5</v>
      </c>
      <c r="M5" s="16">
        <v>1</v>
      </c>
      <c r="N5" s="16">
        <v>2</v>
      </c>
      <c r="O5" s="17">
        <v>3</v>
      </c>
      <c r="P5" s="1"/>
      <c r="Q5" s="1"/>
      <c r="R5" s="1"/>
      <c r="S5" s="1"/>
    </row>
    <row r="6" spans="1:19" x14ac:dyDescent="0.25">
      <c r="A6" s="7" t="s">
        <v>20</v>
      </c>
      <c r="B6" s="9">
        <v>42552</v>
      </c>
      <c r="C6" s="9">
        <v>42531</v>
      </c>
      <c r="D6" s="9">
        <v>42795</v>
      </c>
      <c r="E6" s="10">
        <f t="shared" si="0"/>
        <v>264</v>
      </c>
      <c r="F6" s="10">
        <v>10</v>
      </c>
      <c r="G6" s="19">
        <v>860000</v>
      </c>
      <c r="H6" s="19">
        <v>850000</v>
      </c>
      <c r="I6" s="19">
        <f t="shared" si="1"/>
        <v>10000</v>
      </c>
      <c r="J6" s="14">
        <v>3</v>
      </c>
      <c r="K6" s="14">
        <v>4</v>
      </c>
      <c r="L6" s="14">
        <v>3</v>
      </c>
      <c r="M6" s="14">
        <v>2</v>
      </c>
      <c r="N6" s="14">
        <v>1</v>
      </c>
      <c r="O6" s="14">
        <v>2</v>
      </c>
      <c r="P6" s="1"/>
      <c r="Q6" s="1"/>
      <c r="R6" s="1"/>
      <c r="S6" s="1"/>
    </row>
    <row r="7" spans="1:19" x14ac:dyDescent="0.25">
      <c r="A7" s="8" t="s">
        <v>21</v>
      </c>
      <c r="B7" s="11">
        <v>42583</v>
      </c>
      <c r="C7" s="11">
        <v>42543</v>
      </c>
      <c r="D7" s="11">
        <v>42586</v>
      </c>
      <c r="E7" s="12">
        <f t="shared" si="0"/>
        <v>43</v>
      </c>
      <c r="F7" s="13">
        <v>5</v>
      </c>
      <c r="G7" s="20">
        <v>1000000</v>
      </c>
      <c r="H7" s="20">
        <v>998050</v>
      </c>
      <c r="I7" s="20">
        <f t="shared" si="1"/>
        <v>1950</v>
      </c>
      <c r="J7" s="15">
        <v>5</v>
      </c>
      <c r="K7" s="15">
        <v>8</v>
      </c>
      <c r="L7" s="15">
        <v>1</v>
      </c>
      <c r="M7" s="16">
        <v>1</v>
      </c>
      <c r="N7" s="16">
        <v>0</v>
      </c>
      <c r="O7" s="17">
        <v>0</v>
      </c>
      <c r="P7" s="1"/>
      <c r="Q7" s="1"/>
      <c r="R7" s="1"/>
      <c r="S7" s="1"/>
    </row>
    <row r="8" spans="1:19" x14ac:dyDescent="0.25">
      <c r="A8" s="7" t="s">
        <v>22</v>
      </c>
      <c r="B8" s="9">
        <v>42614</v>
      </c>
      <c r="C8" s="9">
        <v>42565</v>
      </c>
      <c r="D8" s="9">
        <v>42675</v>
      </c>
      <c r="E8" s="10">
        <f t="shared" si="0"/>
        <v>110</v>
      </c>
      <c r="F8" s="10">
        <v>10</v>
      </c>
      <c r="G8" s="19">
        <v>294000</v>
      </c>
      <c r="H8" s="19">
        <v>280000</v>
      </c>
      <c r="I8" s="19">
        <f t="shared" si="1"/>
        <v>14000</v>
      </c>
      <c r="J8" s="14">
        <v>8</v>
      </c>
      <c r="K8" s="14">
        <v>6</v>
      </c>
      <c r="L8" s="14">
        <v>4</v>
      </c>
      <c r="M8" s="14">
        <v>0</v>
      </c>
      <c r="N8" s="14">
        <v>3</v>
      </c>
      <c r="O8" s="14">
        <v>1</v>
      </c>
      <c r="P8" s="1"/>
      <c r="Q8" s="1"/>
      <c r="R8" s="1"/>
      <c r="S8" s="1"/>
    </row>
    <row r="9" spans="1:19" x14ac:dyDescent="0.25">
      <c r="A9" s="8" t="s">
        <v>23</v>
      </c>
      <c r="B9" s="11">
        <v>42644</v>
      </c>
      <c r="C9" s="11">
        <v>42565</v>
      </c>
      <c r="D9" s="11">
        <v>42755</v>
      </c>
      <c r="E9" s="12">
        <f t="shared" si="0"/>
        <v>190</v>
      </c>
      <c r="F9" s="13">
        <v>5</v>
      </c>
      <c r="G9" s="20">
        <v>123400</v>
      </c>
      <c r="H9" s="20">
        <v>125000</v>
      </c>
      <c r="I9" s="20">
        <f t="shared" si="1"/>
        <v>-1600</v>
      </c>
      <c r="J9" s="15">
        <v>5</v>
      </c>
      <c r="K9" s="15">
        <v>0</v>
      </c>
      <c r="L9" s="15">
        <v>0</v>
      </c>
      <c r="M9" s="16">
        <v>2</v>
      </c>
      <c r="N9" s="16">
        <v>0</v>
      </c>
      <c r="O9" s="17">
        <v>2</v>
      </c>
      <c r="P9" s="1"/>
      <c r="Q9" s="1"/>
      <c r="R9" s="1"/>
      <c r="S9" s="1"/>
    </row>
    <row r="10" spans="1:19" x14ac:dyDescent="0.25">
      <c r="A10" s="7" t="s">
        <v>24</v>
      </c>
      <c r="B10" s="9">
        <v>42675</v>
      </c>
      <c r="C10" s="9">
        <v>42583</v>
      </c>
      <c r="D10" s="9">
        <v>42644</v>
      </c>
      <c r="E10" s="10">
        <f t="shared" si="0"/>
        <v>61</v>
      </c>
      <c r="F10" s="10">
        <v>10</v>
      </c>
      <c r="G10" s="19">
        <v>250500</v>
      </c>
      <c r="H10" s="19">
        <v>246000</v>
      </c>
      <c r="I10" s="19">
        <f t="shared" si="1"/>
        <v>4500</v>
      </c>
      <c r="J10" s="14">
        <v>6</v>
      </c>
      <c r="K10" s="14">
        <v>4</v>
      </c>
      <c r="L10" s="14">
        <v>0</v>
      </c>
      <c r="M10" s="14">
        <v>1</v>
      </c>
      <c r="N10" s="14">
        <v>2</v>
      </c>
      <c r="O10" s="14">
        <v>3</v>
      </c>
      <c r="P10" s="1"/>
      <c r="Q10" s="1"/>
      <c r="R10" s="1"/>
      <c r="S10" s="1"/>
    </row>
    <row r="11" spans="1:19" x14ac:dyDescent="0.25">
      <c r="A11" s="8" t="s">
        <v>25</v>
      </c>
      <c r="B11" s="11">
        <v>42705</v>
      </c>
      <c r="C11" s="11">
        <v>42596</v>
      </c>
      <c r="D11" s="11">
        <v>42612</v>
      </c>
      <c r="E11" s="12">
        <f t="shared" si="0"/>
        <v>16</v>
      </c>
      <c r="F11" s="13">
        <v>5</v>
      </c>
      <c r="G11" s="20">
        <v>127200</v>
      </c>
      <c r="H11" s="20">
        <v>126000</v>
      </c>
      <c r="I11" s="20">
        <f t="shared" si="1"/>
        <v>1200</v>
      </c>
      <c r="J11" s="15">
        <v>7</v>
      </c>
      <c r="K11" s="15">
        <v>3</v>
      </c>
      <c r="L11" s="15">
        <v>3</v>
      </c>
      <c r="M11" s="16">
        <v>0</v>
      </c>
      <c r="N11" s="16">
        <v>1</v>
      </c>
      <c r="O11" s="17">
        <v>4</v>
      </c>
      <c r="P11" s="1"/>
      <c r="Q11" s="1"/>
      <c r="R11" s="1"/>
      <c r="S11" s="1"/>
    </row>
    <row r="12" spans="1:19" x14ac:dyDescent="0.25">
      <c r="A12" s="7" t="s">
        <v>26</v>
      </c>
      <c r="B12" s="9">
        <v>42736</v>
      </c>
      <c r="C12" s="9">
        <v>42614</v>
      </c>
      <c r="D12" s="9">
        <v>42714</v>
      </c>
      <c r="E12" s="10">
        <f t="shared" si="0"/>
        <v>100</v>
      </c>
      <c r="F12" s="10">
        <v>10</v>
      </c>
      <c r="G12" s="19">
        <v>80000</v>
      </c>
      <c r="H12" s="19">
        <v>79900</v>
      </c>
      <c r="I12" s="19">
        <f t="shared" si="1"/>
        <v>100</v>
      </c>
      <c r="J12" s="14">
        <v>0</v>
      </c>
      <c r="K12" s="14">
        <v>2</v>
      </c>
      <c r="L12" s="14">
        <v>4</v>
      </c>
      <c r="M12" s="14">
        <v>1</v>
      </c>
      <c r="N12" s="14">
        <v>3</v>
      </c>
      <c r="O12" s="14">
        <v>2</v>
      </c>
      <c r="P12" s="1"/>
      <c r="Q12" s="1"/>
      <c r="R12" s="1"/>
      <c r="S12" s="1"/>
    </row>
    <row r="13" spans="1:19" x14ac:dyDescent="0.25">
      <c r="A13" s="8" t="s">
        <v>27</v>
      </c>
      <c r="B13" s="11">
        <v>42767</v>
      </c>
      <c r="C13" s="11">
        <v>42644</v>
      </c>
      <c r="D13" s="11">
        <v>42689</v>
      </c>
      <c r="E13" s="12">
        <f t="shared" si="0"/>
        <v>45</v>
      </c>
      <c r="F13" s="13">
        <v>5</v>
      </c>
      <c r="G13" s="20">
        <v>77000</v>
      </c>
      <c r="H13" s="20">
        <v>77000</v>
      </c>
      <c r="I13" s="20">
        <f t="shared" si="1"/>
        <v>0</v>
      </c>
      <c r="J13" s="15">
        <v>4</v>
      </c>
      <c r="K13" s="15">
        <v>4</v>
      </c>
      <c r="L13" s="15">
        <v>5</v>
      </c>
      <c r="M13" s="16">
        <v>2</v>
      </c>
      <c r="N13" s="16">
        <v>0</v>
      </c>
      <c r="O13" s="17">
        <v>0</v>
      </c>
      <c r="P13" s="1"/>
      <c r="Q13" s="1"/>
      <c r="R13" s="1"/>
      <c r="S13" s="1"/>
    </row>
    <row r="14" spans="1:19" x14ac:dyDescent="0.25">
      <c r="A14" s="7" t="s">
        <v>28</v>
      </c>
      <c r="B14" s="9">
        <v>42795</v>
      </c>
      <c r="C14" s="9">
        <v>42644</v>
      </c>
      <c r="D14" s="9">
        <v>42705</v>
      </c>
      <c r="E14" s="10">
        <f t="shared" si="0"/>
        <v>61</v>
      </c>
      <c r="F14" s="10">
        <v>10</v>
      </c>
      <c r="G14" s="19">
        <v>65000</v>
      </c>
      <c r="H14" s="19">
        <v>65000</v>
      </c>
      <c r="I14" s="19">
        <f t="shared" si="1"/>
        <v>0</v>
      </c>
      <c r="J14" s="14">
        <v>3</v>
      </c>
      <c r="K14" s="14">
        <v>6</v>
      </c>
      <c r="L14" s="14">
        <v>4</v>
      </c>
      <c r="M14" s="14">
        <v>3</v>
      </c>
      <c r="N14" s="14">
        <v>2</v>
      </c>
      <c r="O14" s="14">
        <v>0</v>
      </c>
      <c r="P14" s="1"/>
      <c r="Q14" s="1"/>
      <c r="R14" s="1"/>
      <c r="S14" s="1"/>
    </row>
    <row r="15" spans="1:19" x14ac:dyDescent="0.25">
      <c r="A15" s="8" t="s">
        <v>29</v>
      </c>
      <c r="B15" s="11">
        <v>42826</v>
      </c>
      <c r="C15" s="11">
        <v>42675</v>
      </c>
      <c r="D15" s="11">
        <v>42705</v>
      </c>
      <c r="E15" s="12">
        <f t="shared" si="0"/>
        <v>30</v>
      </c>
      <c r="F15" s="13">
        <v>5</v>
      </c>
      <c r="G15" s="20">
        <v>550000</v>
      </c>
      <c r="H15" s="20">
        <v>551000</v>
      </c>
      <c r="I15" s="20">
        <f t="shared" si="1"/>
        <v>-1000</v>
      </c>
      <c r="J15" s="15">
        <v>2</v>
      </c>
      <c r="K15" s="15">
        <v>3</v>
      </c>
      <c r="L15" s="15">
        <v>6</v>
      </c>
      <c r="M15" s="16">
        <v>0</v>
      </c>
      <c r="N15" s="16">
        <v>1</v>
      </c>
      <c r="O15" s="17">
        <v>1</v>
      </c>
      <c r="P15" s="1"/>
      <c r="Q15" s="1"/>
      <c r="R15" s="1"/>
      <c r="S15" s="1"/>
    </row>
    <row r="16" spans="1:19" x14ac:dyDescent="0.25">
      <c r="A16" s="7" t="s">
        <v>30</v>
      </c>
      <c r="B16" s="9">
        <v>42856</v>
      </c>
      <c r="C16" s="9">
        <v>42684</v>
      </c>
      <c r="D16" s="9">
        <v>42714</v>
      </c>
      <c r="E16" s="10">
        <f t="shared" si="0"/>
        <v>30</v>
      </c>
      <c r="F16" s="10">
        <v>10</v>
      </c>
      <c r="G16" s="19">
        <v>45000</v>
      </c>
      <c r="H16" s="19">
        <v>42000</v>
      </c>
      <c r="I16" s="19">
        <f t="shared" si="1"/>
        <v>3000</v>
      </c>
      <c r="J16" s="14">
        <v>1</v>
      </c>
      <c r="K16" s="14">
        <v>1</v>
      </c>
      <c r="L16" s="14">
        <v>7</v>
      </c>
      <c r="M16" s="14">
        <v>1</v>
      </c>
      <c r="N16" s="14">
        <v>0</v>
      </c>
      <c r="O16" s="14">
        <v>2</v>
      </c>
      <c r="P16" s="1"/>
      <c r="Q16" s="1"/>
      <c r="R16" s="1"/>
      <c r="S16" s="1"/>
    </row>
    <row r="17" spans="1:19" x14ac:dyDescent="0.25">
      <c r="A17" s="8" t="s">
        <v>31</v>
      </c>
      <c r="B17" s="11">
        <v>42887</v>
      </c>
      <c r="C17" s="11">
        <v>42705</v>
      </c>
      <c r="D17" s="11">
        <v>42776</v>
      </c>
      <c r="E17" s="12">
        <f t="shared" si="0"/>
        <v>71</v>
      </c>
      <c r="F17" s="13">
        <v>5</v>
      </c>
      <c r="G17" s="20">
        <v>32500</v>
      </c>
      <c r="H17" s="20">
        <v>33000</v>
      </c>
      <c r="I17" s="20">
        <f t="shared" si="1"/>
        <v>-500</v>
      </c>
      <c r="J17" s="15">
        <v>5</v>
      </c>
      <c r="K17" s="15">
        <v>0</v>
      </c>
      <c r="L17" s="15">
        <v>2</v>
      </c>
      <c r="M17" s="16">
        <v>2</v>
      </c>
      <c r="N17" s="16">
        <v>1</v>
      </c>
      <c r="O17" s="17">
        <v>3</v>
      </c>
      <c r="P17" s="1"/>
      <c r="Q17" s="1"/>
      <c r="R17" s="1"/>
      <c r="S17" s="1"/>
    </row>
    <row r="18" spans="1:19" ht="23.1" customHeight="1" x14ac:dyDescent="0.25">
      <c r="A18" s="1"/>
      <c r="B18" s="1"/>
      <c r="C18" s="1"/>
      <c r="D18" s="1"/>
      <c r="E18" s="1"/>
      <c r="F18" s="18"/>
      <c r="G18" s="21">
        <f t="shared" ref="G18:H18" si="2">SUM(G4:G17)</f>
        <v>5404600</v>
      </c>
      <c r="H18" s="21">
        <f t="shared" si="2"/>
        <v>5272950</v>
      </c>
      <c r="I18" s="21">
        <f t="shared" ref="I18:O18" si="3">SUM(I4:I17)</f>
        <v>131650</v>
      </c>
      <c r="J18" s="22">
        <f t="shared" si="3"/>
        <v>52</v>
      </c>
      <c r="K18" s="22">
        <f t="shared" si="3"/>
        <v>44</v>
      </c>
      <c r="L18" s="22">
        <f t="shared" si="3"/>
        <v>48</v>
      </c>
      <c r="M18" s="23">
        <f t="shared" si="3"/>
        <v>18</v>
      </c>
      <c r="N18" s="23">
        <f t="shared" si="3"/>
        <v>16</v>
      </c>
      <c r="O18" s="24">
        <f t="shared" si="3"/>
        <v>27</v>
      </c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</sheetData>
  <mergeCells count="8">
    <mergeCell ref="M2:N2"/>
    <mergeCell ref="O2:O3"/>
    <mergeCell ref="A1:J1"/>
    <mergeCell ref="G2:I2"/>
    <mergeCell ref="A2:A3"/>
    <mergeCell ref="B2:E2"/>
    <mergeCell ref="F2:F3"/>
    <mergeCell ref="J2:L2"/>
  </mergeCells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Portfolio Dashboard</vt:lpstr>
      <vt:lpstr>Portfolio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Sabbir Rahman</cp:lastModifiedBy>
  <dcterms:created xsi:type="dcterms:W3CDTF">2016-03-21T16:06:55Z</dcterms:created>
  <dcterms:modified xsi:type="dcterms:W3CDTF">2020-09-10T03:54:23Z</dcterms:modified>
</cp:coreProperties>
</file>