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89F7B323-8EAB-214F-9B0A-0BC7F7E5063A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res'!$F$3:$F$118</definedName>
    <definedName name="_xlchart.v1.2" hidden="1">'Sheet 1 - res'!$L$1</definedName>
    <definedName name="_xlchart.v1.3" hidden="1">'Sheet 1 - res'!$L$2:$L$139</definedName>
  </definedNames>
  <calcPr calcId="191029"/>
</workbook>
</file>

<file path=xl/calcChain.xml><?xml version="1.0" encoding="utf-8"?>
<calcChain xmlns="http://schemas.openxmlformats.org/spreadsheetml/2006/main">
  <c r="L55" i="1" l="1"/>
  <c r="L59" i="1"/>
  <c r="G54" i="1"/>
  <c r="L54" i="1" s="1"/>
  <c r="G55" i="1"/>
  <c r="G56" i="1"/>
  <c r="L56" i="1" s="1"/>
  <c r="G57" i="1"/>
  <c r="L57" i="1" s="1"/>
  <c r="G58" i="1"/>
  <c r="L58" i="1" s="1"/>
  <c r="G59" i="1"/>
  <c r="J122" i="1" l="1"/>
  <c r="G46" i="1"/>
  <c r="L46" i="1" s="1"/>
  <c r="G51" i="1" l="1"/>
  <c r="L51" i="1" s="1"/>
  <c r="G45" i="1" l="1"/>
  <c r="L45" i="1" s="1"/>
  <c r="G67" i="1" l="1"/>
  <c r="L67" i="1" s="1"/>
  <c r="G64" i="1" l="1"/>
  <c r="L64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2" i="1"/>
  <c r="L52" i="1" s="1"/>
  <c r="G53" i="1"/>
  <c r="L53" i="1" s="1"/>
  <c r="G60" i="1"/>
  <c r="L60" i="1" s="1"/>
  <c r="G61" i="1"/>
  <c r="L61" i="1" s="1"/>
  <c r="G62" i="1"/>
  <c r="L62" i="1" s="1"/>
  <c r="G63" i="1"/>
  <c r="L63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3" i="1"/>
  <c r="L3" i="1" l="1"/>
  <c r="F124" i="1"/>
</calcChain>
</file>

<file path=xl/sharedStrings.xml><?xml version="1.0" encoding="utf-8"?>
<sst xmlns="http://schemas.openxmlformats.org/spreadsheetml/2006/main" count="197" uniqueCount="182">
  <si>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</si>
  <si>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</si>
  <si>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</si>
  <si>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</si>
  <si>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</si>
  <si>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</si>
  <si>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</si>
  <si>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</si>
  <si>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</si>
  <si>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</si>
  <si>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</si>
  <si>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</si>
  <si>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</si>
  <si>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</si>
  <si>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</si>
  <si>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</si>
  <si>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</si>
  <si>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</si>
  <si>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</si>
  <si>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</si>
  <si>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</si>
  <si>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</si>
  <si>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</si>
  <si>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</si>
  <si>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</si>
  <si>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</si>
  <si>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</si>
  <si>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</si>
  <si>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</si>
  <si>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</si>
  <si>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</si>
  <si>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</si>
  <si>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</si>
  <si>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</si>
  <si>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</si>
  <si>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</si>
  <si>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</si>
  <si>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</si>
  <si>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</si>
  <si>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</si>
  <si>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</si>
  <si>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</si>
  <si>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</si>
  <si>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</si>
  <si>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</si>
  <si>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</si>
  <si>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</si>
  <si>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</si>
  <si>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</si>
  <si>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</si>
  <si>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</si>
  <si>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</si>
  <si>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</si>
  <si>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</si>
  <si>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</si>
  <si>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</si>
  <si>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</si>
  <si>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</si>
  <si>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</si>
  <si>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</si>
  <si>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</si>
  <si>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</si>
  <si>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</si>
  <si>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</si>
  <si>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</si>
  <si>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</si>
  <si>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</si>
  <si>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</si>
  <si>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</si>
  <si>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</si>
  <si>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</si>
  <si>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</si>
  <si>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</si>
  <si>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</si>
  <si>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</si>
  <si>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</si>
  <si>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</si>
  <si>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</si>
  <si>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</si>
  <si>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</si>
  <si>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</si>
  <si>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</si>
  <si>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</si>
  <si>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</si>
  <si>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</si>
  <si>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</si>
  <si>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</si>
  <si>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</si>
  <si>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</si>
  <si>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</si>
  <si>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</si>
  <si>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</si>
  <si>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</si>
  <si>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</si>
  <si>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</si>
  <si>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</si>
  <si>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</si>
  <si>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</si>
  <si>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</si>
  <si>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</si>
  <si>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</si>
  <si>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</si>
  <si>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</si>
  <si>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</si>
  <si>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</si>
  <si>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</si>
  <si>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</si>
  <si>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</si>
  <si>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</si>
  <si>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</si>
  <si>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</si>
  <si>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</si>
  <si>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</si>
  <si>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</si>
  <si>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</si>
  <si>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</si>
  <si>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</si>
  <si>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</si>
  <si>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</si>
  <si>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</si>
  <si>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</si>
  <si>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</si>
  <si>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</si>
  <si>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</si>
  <si>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</si>
  <si>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</si>
  <si>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</si>
  <si>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</si>
  <si>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</si>
  <si>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</si>
  <si>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</si>
  <si>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</si>
  <si>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r>
      <t>OpenMP</t>
    </r>
    <r>
      <rPr>
        <sz val="16"/>
        <color indexed="8"/>
        <rFont val="宋体"/>
        <family val="3"/>
        <charset val="134"/>
      </rPr>
      <t>源程序为乱码，集群无法正确编译，</t>
    </r>
    <r>
      <rPr>
        <sz val="16"/>
        <color indexed="8"/>
        <rFont val="Helvetica Neue"/>
        <family val="2"/>
      </rPr>
      <t>CUDA</t>
    </r>
    <r>
      <rPr>
        <sz val="16"/>
        <color indexed="8"/>
        <rFont val="宋体"/>
        <family val="3"/>
        <charset val="134"/>
      </rPr>
      <t>的输出部分被注释掉了，</t>
    </r>
    <r>
      <rPr>
        <sz val="16"/>
        <color indexed="8"/>
        <rFont val="Helvetica Neue"/>
        <family val="2"/>
      </rPr>
      <t>TA</t>
    </r>
    <r>
      <rPr>
        <sz val="16"/>
        <color indexed="8"/>
        <rFont val="宋体"/>
        <family val="3"/>
        <charset val="134"/>
      </rPr>
      <t>手动修改后才正确</t>
    </r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</si>
  <si>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</si>
  <si>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</si>
  <si>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</si>
  <si>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</si>
  <si>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</si>
  <si>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</si>
  <si>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</si>
  <si>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</si>
  <si>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</si>
  <si>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使用cmake，集群无法编译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</si>
  <si>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</si>
  <si>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</si>
  <si>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</si>
  <si>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</si>
  <si>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</si>
  <si>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</si>
  <si>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</si>
  <si>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</si>
  <si>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</si>
  <si>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</si>
  <si>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</si>
  <si>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</si>
  <si>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</si>
  <si>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</si>
  <si>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</si>
  <si>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CUDA程序和OpenMP程序计算结果错误</t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</si>
  <si>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</si>
  <si>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</si>
  <si>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</si>
  <si>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</si>
  <si>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</si>
  <si>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</si>
  <si>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</si>
  <si>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</si>
  <si>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</si>
  <si>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5</t>
  </si>
  <si>
    <t>9</t>
  </si>
  <si>
    <t>6</t>
  </si>
  <si>
    <t>8</t>
  </si>
  <si>
    <t>7</t>
  </si>
  <si>
    <t>提交的作业命名有问题，需要手动修改名称后才能正常运行</t>
  </si>
  <si>
    <t>编译失败，提交的源代码字符编码错误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</si>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</sst>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9"/>
  <sheetViews>
    <sheetView showGridLines="0" tabSelected="1" zoomScale="82" workbookViewId="0">
      <selection activeCell="I8" sqref="I8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5" t="s">
        <v>0</v>
      </c>
      <c r="C1" s="55"/>
      <c r="D1" s="55"/>
      <c r="E1" s="53" t="s">
        <v>2</v>
      </c>
      <c r="F1" s="53"/>
      <c r="G1" s="53"/>
      <c r="H1" s="53"/>
      <c r="I1" s="54" t="s">
        <v>1</v>
      </c>
      <c r="J1" s="54"/>
      <c r="K1" s="54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7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149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150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151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152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155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153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10</v>
      </c>
      <c r="J30" s="2">
        <v>0</v>
      </c>
      <c r="K30" s="4">
        <v>5</v>
      </c>
      <c r="L30" s="3">
        <f t="shared" si="0"/>
        <v>100</v>
      </c>
      <c r="M30" s="26"/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0</v>
      </c>
      <c r="G35" s="39">
        <f t="shared" si="1"/>
        <v>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62</v>
      </c>
      <c r="M35" s="32" t="s">
        <v>156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154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153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157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0</v>
      </c>
      <c r="J46" s="2">
        <v>0</v>
      </c>
      <c r="K46" s="4">
        <v>4</v>
      </c>
      <c r="L46" s="3">
        <f t="shared" si="0"/>
        <v>90.5</v>
      </c>
      <c r="M46" s="26" t="s">
        <v>132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0</v>
      </c>
      <c r="F47" s="35">
        <v>0</v>
      </c>
      <c r="G47" s="39">
        <f t="shared" si="1"/>
        <v>0</v>
      </c>
      <c r="H47" s="33">
        <v>5</v>
      </c>
      <c r="I47" s="33">
        <v>0</v>
      </c>
      <c r="J47" s="2">
        <v>0</v>
      </c>
      <c r="K47" s="4">
        <v>5</v>
      </c>
      <c r="L47" s="3">
        <f t="shared" si="0"/>
        <v>38</v>
      </c>
      <c r="M47" s="27" t="s">
        <v>158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159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8" si="2">IF(SUM(B50:E50,G50,H50:I50,K50)&lt;100, SUM(B50:E50,G50,H50:I50,K50),  100)</f>
        <v>70</v>
      </c>
      <c r="M50" s="26" t="s">
        <v>160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11" t="s">
        <v>63</v>
      </c>
      <c r="B52" s="16">
        <v>8</v>
      </c>
      <c r="C52" s="16">
        <v>3</v>
      </c>
      <c r="D52" s="1">
        <v>3</v>
      </c>
      <c r="E52" s="33">
        <v>0</v>
      </c>
      <c r="F52" s="35">
        <v>0</v>
      </c>
      <c r="G52" s="39">
        <f t="shared" si="1"/>
        <v>0</v>
      </c>
      <c r="H52" s="33">
        <v>3</v>
      </c>
      <c r="I52" s="33">
        <v>0</v>
      </c>
      <c r="J52" s="2">
        <v>0</v>
      </c>
      <c r="K52" s="4">
        <v>3</v>
      </c>
      <c r="L52" s="3">
        <f t="shared" si="2"/>
        <v>20</v>
      </c>
      <c r="M52" s="27" t="s">
        <v>161</v>
      </c>
    </row>
    <row r="53" spans="1:243" ht="25" customHeight="1">
      <c r="A53" s="11" t="s">
        <v>64</v>
      </c>
      <c r="B53" s="16">
        <v>10</v>
      </c>
      <c r="C53" s="19">
        <v>10</v>
      </c>
      <c r="D53" s="1">
        <v>8</v>
      </c>
      <c r="E53" s="33">
        <v>30</v>
      </c>
      <c r="F53" s="35">
        <v>14.272</v>
      </c>
      <c r="G53" s="39">
        <f t="shared" si="1"/>
        <v>27.495510204081633</v>
      </c>
      <c r="H53" s="33">
        <v>5</v>
      </c>
      <c r="I53" s="33">
        <v>10</v>
      </c>
      <c r="J53" s="2">
        <v>0.48080000000000001</v>
      </c>
      <c r="K53" s="4">
        <v>5</v>
      </c>
      <c r="L53" s="3">
        <f t="shared" si="2"/>
        <v>100</v>
      </c>
      <c r="M53" s="26"/>
      <c r="IG53" s="7"/>
      <c r="IH53" s="7"/>
      <c r="II53" s="7"/>
    </row>
    <row r="54" spans="1:243" ht="25" customHeight="1">
      <c r="A54" s="52" t="s">
        <v>176</v>
      </c>
      <c r="B54" s="16">
        <v>8</v>
      </c>
      <c r="C54" s="16">
        <v>7</v>
      </c>
      <c r="D54" s="16" t="s">
        <v>168</v>
      </c>
      <c r="E54" s="33">
        <v>30</v>
      </c>
      <c r="F54" s="35">
        <v>95.793999999999997</v>
      </c>
      <c r="G54" s="39">
        <f t="shared" si="1"/>
        <v>10.858367346938776</v>
      </c>
      <c r="H54" s="33">
        <v>4</v>
      </c>
      <c r="I54" s="33">
        <v>10</v>
      </c>
      <c r="J54" s="2">
        <v>0</v>
      </c>
      <c r="K54" s="4">
        <v>4</v>
      </c>
      <c r="L54" s="3">
        <f t="shared" si="2"/>
        <v>73.858367346938778</v>
      </c>
      <c r="M54" s="26" t="s">
        <v>173</v>
      </c>
      <c r="IG54" s="7"/>
      <c r="IH54" s="7"/>
      <c r="II54" s="7"/>
    </row>
    <row r="55" spans="1:243" ht="25" customHeight="1">
      <c r="A55" s="52" t="s">
        <v>177</v>
      </c>
      <c r="B55" s="16">
        <v>9</v>
      </c>
      <c r="C55" s="16">
        <v>10</v>
      </c>
      <c r="D55" s="16" t="s">
        <v>169</v>
      </c>
      <c r="E55" s="33">
        <v>0</v>
      </c>
      <c r="F55" s="35">
        <v>0</v>
      </c>
      <c r="G55" s="39">
        <f t="shared" si="1"/>
        <v>0</v>
      </c>
      <c r="H55" s="33">
        <v>4.5</v>
      </c>
      <c r="I55" s="33">
        <v>0</v>
      </c>
      <c r="J55" s="2">
        <v>0</v>
      </c>
      <c r="K55" s="4">
        <v>4</v>
      </c>
      <c r="L55" s="3">
        <f t="shared" si="2"/>
        <v>27.5</v>
      </c>
      <c r="M55" s="26" t="s">
        <v>174</v>
      </c>
      <c r="IG55" s="7"/>
      <c r="IH55" s="7"/>
      <c r="II55" s="7"/>
    </row>
    <row r="56" spans="1:243" ht="25" customHeight="1">
      <c r="A56" s="52" t="s">
        <v>178</v>
      </c>
      <c r="B56" s="16">
        <v>6</v>
      </c>
      <c r="C56" s="16">
        <v>7</v>
      </c>
      <c r="D56" s="16" t="s">
        <v>170</v>
      </c>
      <c r="E56" s="33">
        <v>30</v>
      </c>
      <c r="F56" s="35">
        <v>5.0987999999999998</v>
      </c>
      <c r="G56" s="39">
        <f t="shared" si="1"/>
        <v>29.367591836734693</v>
      </c>
      <c r="H56" s="33">
        <v>4.5</v>
      </c>
      <c r="I56" s="33">
        <v>10</v>
      </c>
      <c r="J56" s="2">
        <v>0</v>
      </c>
      <c r="K56" s="4">
        <v>4.5</v>
      </c>
      <c r="L56" s="3">
        <f t="shared" si="2"/>
        <v>91.36759183673469</v>
      </c>
      <c r="M56" s="26"/>
      <c r="IG56" s="7"/>
      <c r="IH56" s="7"/>
      <c r="II56" s="7"/>
    </row>
    <row r="57" spans="1:243" ht="25" customHeight="1">
      <c r="A57" s="52" t="s">
        <v>179</v>
      </c>
      <c r="B57" s="16">
        <v>9</v>
      </c>
      <c r="C57" s="16">
        <v>8</v>
      </c>
      <c r="D57" s="16" t="s">
        <v>171</v>
      </c>
      <c r="E57" s="33">
        <v>30</v>
      </c>
      <c r="F57" s="35">
        <v>0.29863000000000001</v>
      </c>
      <c r="G57" s="39">
        <f t="shared" si="1"/>
        <v>30</v>
      </c>
      <c r="H57" s="33">
        <v>5</v>
      </c>
      <c r="I57" s="33">
        <v>10</v>
      </c>
      <c r="J57" s="2">
        <v>0</v>
      </c>
      <c r="K57" s="4">
        <v>4.5</v>
      </c>
      <c r="L57" s="3">
        <f t="shared" si="2"/>
        <v>96.5</v>
      </c>
      <c r="M57" s="26"/>
      <c r="IG57" s="7"/>
      <c r="IH57" s="7"/>
      <c r="II57" s="7"/>
    </row>
    <row r="58" spans="1:243" ht="25" customHeight="1">
      <c r="A58" s="52" t="s">
        <v>180</v>
      </c>
      <c r="B58" s="16">
        <v>10</v>
      </c>
      <c r="C58" s="16">
        <v>9</v>
      </c>
      <c r="D58" s="16" t="s">
        <v>172</v>
      </c>
      <c r="E58" s="33">
        <v>30</v>
      </c>
      <c r="F58" s="35">
        <v>3.1065</v>
      </c>
      <c r="G58" s="39">
        <f t="shared" si="1"/>
        <v>29.774183673469388</v>
      </c>
      <c r="H58" s="33">
        <v>5</v>
      </c>
      <c r="I58" s="33">
        <v>10</v>
      </c>
      <c r="J58" s="2">
        <v>0</v>
      </c>
      <c r="K58" s="4">
        <v>5</v>
      </c>
      <c r="L58" s="3">
        <f t="shared" si="2"/>
        <v>98.774183673469395</v>
      </c>
      <c r="M58" s="26"/>
      <c r="IG58" s="7"/>
      <c r="IH58" s="7"/>
      <c r="II58" s="7"/>
    </row>
    <row r="59" spans="1:243" ht="25" customHeight="1">
      <c r="A59" s="52" t="s">
        <v>181</v>
      </c>
      <c r="B59" s="16">
        <v>8</v>
      </c>
      <c r="C59" s="16">
        <v>8</v>
      </c>
      <c r="D59" s="16" t="s">
        <v>170</v>
      </c>
      <c r="E59" s="33">
        <v>30</v>
      </c>
      <c r="F59" s="35">
        <v>15.476000000000001</v>
      </c>
      <c r="G59" s="39">
        <f t="shared" si="1"/>
        <v>27.249795918367347</v>
      </c>
      <c r="H59" s="33">
        <v>4.5</v>
      </c>
      <c r="I59" s="33">
        <v>0</v>
      </c>
      <c r="J59" s="2">
        <v>0</v>
      </c>
      <c r="K59" s="4">
        <v>4.5</v>
      </c>
      <c r="L59" s="3">
        <f t="shared" si="2"/>
        <v>82.24979591836734</v>
      </c>
      <c r="M59" s="26" t="s">
        <v>175</v>
      </c>
      <c r="IG59" s="7"/>
      <c r="IH59" s="7"/>
      <c r="II59" s="7"/>
    </row>
    <row r="60" spans="1:243" ht="25" customHeight="1">
      <c r="A60" s="11" t="s">
        <v>65</v>
      </c>
      <c r="B60" s="16">
        <v>8</v>
      </c>
      <c r="C60" s="20">
        <v>8</v>
      </c>
      <c r="D60" s="1">
        <v>5</v>
      </c>
      <c r="E60" s="33">
        <v>30</v>
      </c>
      <c r="F60" s="35">
        <v>110.16</v>
      </c>
      <c r="G60" s="39">
        <f t="shared" si="1"/>
        <v>10</v>
      </c>
      <c r="H60" s="33">
        <v>5</v>
      </c>
      <c r="I60" s="33">
        <v>10</v>
      </c>
      <c r="J60" s="2">
        <v>0.72140000000000004</v>
      </c>
      <c r="K60" s="4">
        <v>5</v>
      </c>
      <c r="L60" s="3">
        <f t="shared" si="2"/>
        <v>81</v>
      </c>
      <c r="M60" s="27"/>
      <c r="IG60" s="7"/>
      <c r="IH60" s="7"/>
      <c r="II60" s="7"/>
    </row>
    <row r="61" spans="1:243" ht="25" customHeight="1">
      <c r="A61" s="11" t="s">
        <v>66</v>
      </c>
      <c r="B61" s="16">
        <v>5</v>
      </c>
      <c r="C61" s="19">
        <v>5</v>
      </c>
      <c r="D61" s="1">
        <v>3</v>
      </c>
      <c r="E61" s="33">
        <v>30</v>
      </c>
      <c r="F61" s="35">
        <v>1.0031000000000001</v>
      </c>
      <c r="G61" s="39">
        <f t="shared" si="1"/>
        <v>30</v>
      </c>
      <c r="H61" s="33">
        <v>5</v>
      </c>
      <c r="I61" s="33">
        <v>10</v>
      </c>
      <c r="J61" s="2">
        <v>6.8999999999999999E-3</v>
      </c>
      <c r="K61" s="4">
        <v>5</v>
      </c>
      <c r="L61" s="3">
        <f t="shared" si="2"/>
        <v>93</v>
      </c>
      <c r="M61" s="26"/>
      <c r="IG61" s="7"/>
      <c r="IH61" s="7"/>
      <c r="II61" s="7"/>
    </row>
    <row r="62" spans="1:243" ht="25" customHeight="1">
      <c r="A62" s="11" t="s">
        <v>67</v>
      </c>
      <c r="B62" s="16">
        <v>10</v>
      </c>
      <c r="C62" s="19">
        <v>10</v>
      </c>
      <c r="D62" s="1">
        <v>10</v>
      </c>
      <c r="E62" s="33">
        <v>0</v>
      </c>
      <c r="F62" s="35">
        <v>0</v>
      </c>
      <c r="G62" s="39">
        <f t="shared" si="1"/>
        <v>0</v>
      </c>
      <c r="H62" s="33">
        <v>5</v>
      </c>
      <c r="I62" s="33">
        <v>0</v>
      </c>
      <c r="J62" s="2">
        <v>0</v>
      </c>
      <c r="K62" s="4">
        <v>5</v>
      </c>
      <c r="L62" s="3">
        <f t="shared" si="2"/>
        <v>40</v>
      </c>
      <c r="M62" s="27" t="s">
        <v>162</v>
      </c>
      <c r="IG62" s="7"/>
      <c r="IH62" s="7"/>
      <c r="II62" s="7"/>
    </row>
    <row r="63" spans="1:243" ht="25" customHeight="1">
      <c r="A63" s="11" t="s">
        <v>68</v>
      </c>
      <c r="B63" s="16">
        <v>8</v>
      </c>
      <c r="C63" s="19">
        <v>0</v>
      </c>
      <c r="D63" s="1">
        <v>0</v>
      </c>
      <c r="E63" s="33">
        <v>0</v>
      </c>
      <c r="F63" s="35">
        <v>0</v>
      </c>
      <c r="G63" s="39">
        <f t="shared" si="1"/>
        <v>0</v>
      </c>
      <c r="H63" s="33">
        <v>5</v>
      </c>
      <c r="I63" s="33">
        <v>0</v>
      </c>
      <c r="J63" s="2">
        <v>0</v>
      </c>
      <c r="K63" s="4">
        <v>4</v>
      </c>
      <c r="L63" s="3">
        <f t="shared" si="2"/>
        <v>17</v>
      </c>
      <c r="M63" s="34" t="s">
        <v>163</v>
      </c>
      <c r="IG63" s="7"/>
      <c r="IH63" s="7"/>
      <c r="II63" s="7"/>
    </row>
    <row r="64" spans="1:243" ht="25" customHeight="1">
      <c r="A64" s="18" t="s">
        <v>126</v>
      </c>
      <c r="B64" s="18">
        <v>9</v>
      </c>
      <c r="C64" s="18">
        <v>9</v>
      </c>
      <c r="D64" s="18">
        <v>8</v>
      </c>
      <c r="E64" s="38">
        <v>30</v>
      </c>
      <c r="F64" s="35">
        <v>0.92820000000000003</v>
      </c>
      <c r="G64" s="39">
        <f t="shared" si="1"/>
        <v>30</v>
      </c>
      <c r="H64" s="38">
        <v>4.5</v>
      </c>
      <c r="I64" s="38">
        <v>10</v>
      </c>
      <c r="J64" s="15">
        <v>0</v>
      </c>
      <c r="K64" s="18">
        <v>4.5</v>
      </c>
      <c r="L64" s="3">
        <f t="shared" si="2"/>
        <v>100</v>
      </c>
      <c r="M64" s="27"/>
      <c r="IG64" s="7"/>
      <c r="IH64" s="7"/>
      <c r="II64" s="7"/>
    </row>
    <row r="65" spans="1:243" ht="25" customHeight="1">
      <c r="A65" s="11" t="s">
        <v>69</v>
      </c>
      <c r="B65" s="16">
        <v>8</v>
      </c>
      <c r="C65" s="16">
        <v>5</v>
      </c>
      <c r="D65" s="1">
        <v>5</v>
      </c>
      <c r="E65" s="33">
        <v>30</v>
      </c>
      <c r="F65" s="35">
        <v>79.941000000000003</v>
      </c>
      <c r="G65" s="39">
        <f t="shared" si="1"/>
        <v>14.093673469387756</v>
      </c>
      <c r="H65" s="33">
        <v>5</v>
      </c>
      <c r="I65" s="33">
        <v>10</v>
      </c>
      <c r="J65" s="2">
        <v>8.0999999999999996E-3</v>
      </c>
      <c r="K65" s="4">
        <v>5</v>
      </c>
      <c r="L65" s="3">
        <f t="shared" si="2"/>
        <v>82.093673469387753</v>
      </c>
      <c r="M65" s="26"/>
      <c r="IG65" s="7"/>
      <c r="IH65" s="7"/>
      <c r="II65" s="7"/>
    </row>
    <row r="66" spans="1:243" ht="25" customHeight="1">
      <c r="A66" s="11" t="s">
        <v>70</v>
      </c>
      <c r="B66" s="16">
        <v>8</v>
      </c>
      <c r="C66" s="19">
        <v>5</v>
      </c>
      <c r="D66" s="1">
        <v>5</v>
      </c>
      <c r="E66" s="33">
        <v>30</v>
      </c>
      <c r="F66" s="35">
        <v>0</v>
      </c>
      <c r="G66" s="39">
        <f t="shared" si="1"/>
        <v>0</v>
      </c>
      <c r="H66" s="33">
        <v>5</v>
      </c>
      <c r="I66" s="33">
        <v>10</v>
      </c>
      <c r="J66" s="2">
        <v>1.0281439999999999</v>
      </c>
      <c r="K66" s="4">
        <v>4.5</v>
      </c>
      <c r="L66" s="3">
        <f t="shared" si="2"/>
        <v>67.5</v>
      </c>
      <c r="M66" s="27" t="s">
        <v>164</v>
      </c>
      <c r="IG66" s="7"/>
      <c r="IH66" s="7"/>
      <c r="II66" s="7"/>
    </row>
    <row r="67" spans="1:243" ht="25" customHeight="1">
      <c r="A67" s="21" t="s">
        <v>127</v>
      </c>
      <c r="B67" s="21">
        <v>7</v>
      </c>
      <c r="C67" s="21">
        <v>5</v>
      </c>
      <c r="D67" s="21">
        <v>5</v>
      </c>
      <c r="E67" s="38">
        <v>30</v>
      </c>
      <c r="F67" s="35">
        <v>5.9455999999999998</v>
      </c>
      <c r="G67" s="39">
        <f t="shared" si="1"/>
        <v>29.194775510204082</v>
      </c>
      <c r="H67" s="38">
        <v>5</v>
      </c>
      <c r="I67" s="38">
        <v>10</v>
      </c>
      <c r="J67" s="15">
        <v>0</v>
      </c>
      <c r="K67" s="21">
        <v>5</v>
      </c>
      <c r="L67" s="3">
        <f t="shared" si="2"/>
        <v>96.194775510204082</v>
      </c>
      <c r="M67" s="26"/>
      <c r="IG67" s="7"/>
      <c r="IH67" s="7"/>
      <c r="II67" s="7"/>
    </row>
    <row r="68" spans="1:243" ht="25" customHeight="1">
      <c r="A68" s="11" t="s">
        <v>71</v>
      </c>
      <c r="B68" s="56">
        <v>27</v>
      </c>
      <c r="C68" s="57"/>
      <c r="D68" s="58"/>
      <c r="E68" s="33">
        <v>30</v>
      </c>
      <c r="F68" s="40">
        <v>83.125</v>
      </c>
      <c r="G68" s="39">
        <f t="shared" si="1"/>
        <v>13.443877551020408</v>
      </c>
      <c r="H68" s="33">
        <v>4.5</v>
      </c>
      <c r="I68" s="33">
        <v>10</v>
      </c>
      <c r="J68" s="2">
        <v>0.16397200000000001</v>
      </c>
      <c r="K68" s="4">
        <v>4.5</v>
      </c>
      <c r="L68" s="3">
        <f t="shared" si="2"/>
        <v>89.443877551020407</v>
      </c>
      <c r="M68" s="27"/>
      <c r="IG68" s="7"/>
      <c r="IH68" s="7"/>
      <c r="II68" s="7"/>
    </row>
    <row r="69" spans="1:243" ht="25" customHeight="1">
      <c r="A69" s="11" t="s">
        <v>72</v>
      </c>
      <c r="B69" s="56">
        <v>30</v>
      </c>
      <c r="C69" s="57"/>
      <c r="D69" s="58"/>
      <c r="E69" s="33">
        <v>30</v>
      </c>
      <c r="F69" s="40">
        <v>86.150999999999996</v>
      </c>
      <c r="G69" s="39">
        <f t="shared" si="1"/>
        <v>12.826326530612246</v>
      </c>
      <c r="H69" s="33">
        <v>5</v>
      </c>
      <c r="I69" s="33">
        <v>10</v>
      </c>
      <c r="J69" s="2">
        <v>0.79987600000000003</v>
      </c>
      <c r="K69" s="4">
        <v>2.5</v>
      </c>
      <c r="L69" s="3">
        <f t="shared" si="2"/>
        <v>90.326326530612249</v>
      </c>
      <c r="M69" s="26"/>
      <c r="IG69" s="7"/>
      <c r="IH69" s="7"/>
      <c r="II69" s="7"/>
    </row>
    <row r="70" spans="1:243" ht="25" customHeight="1">
      <c r="A70" s="11" t="s">
        <v>73</v>
      </c>
      <c r="B70" s="56">
        <v>30</v>
      </c>
      <c r="C70" s="57"/>
      <c r="D70" s="58"/>
      <c r="E70" s="33">
        <v>30</v>
      </c>
      <c r="F70" s="40">
        <v>11.093</v>
      </c>
      <c r="G70" s="39">
        <f t="shared" si="1"/>
        <v>28.144285714285715</v>
      </c>
      <c r="H70" s="33">
        <v>5</v>
      </c>
      <c r="I70" s="33">
        <v>10</v>
      </c>
      <c r="J70" s="2">
        <v>5.2023E-2</v>
      </c>
      <c r="K70" s="4">
        <v>2.5</v>
      </c>
      <c r="L70" s="3">
        <f t="shared" si="2"/>
        <v>100</v>
      </c>
      <c r="M70" s="25" t="s">
        <v>133</v>
      </c>
      <c r="IG70" s="7"/>
      <c r="IH70" s="7"/>
      <c r="II70" s="7"/>
    </row>
    <row r="71" spans="1:243" ht="25" customHeight="1">
      <c r="A71" s="11" t="s">
        <v>74</v>
      </c>
      <c r="B71" s="56">
        <v>24</v>
      </c>
      <c r="C71" s="57"/>
      <c r="D71" s="58"/>
      <c r="E71" s="33">
        <v>30</v>
      </c>
      <c r="F71" s="40">
        <v>157.71</v>
      </c>
      <c r="G71" s="39">
        <f t="shared" si="1"/>
        <v>10</v>
      </c>
      <c r="H71" s="33">
        <v>5</v>
      </c>
      <c r="I71" s="33">
        <v>0</v>
      </c>
      <c r="J71" s="2">
        <v>0</v>
      </c>
      <c r="K71" s="4">
        <v>2.5</v>
      </c>
      <c r="L71" s="3">
        <f t="shared" si="2"/>
        <v>71.5</v>
      </c>
      <c r="M71" s="26" t="s">
        <v>134</v>
      </c>
      <c r="IG71" s="7"/>
      <c r="IH71" s="7"/>
      <c r="II71" s="7"/>
    </row>
    <row r="72" spans="1:243" ht="25" customHeight="1">
      <c r="A72" s="11" t="s">
        <v>75</v>
      </c>
      <c r="B72" s="56">
        <v>24</v>
      </c>
      <c r="C72" s="57"/>
      <c r="D72" s="58"/>
      <c r="E72" s="33">
        <v>0</v>
      </c>
      <c r="F72" s="40">
        <v>0</v>
      </c>
      <c r="G72" s="39">
        <f t="shared" si="1"/>
        <v>0</v>
      </c>
      <c r="H72" s="33">
        <v>2.5</v>
      </c>
      <c r="I72" s="33">
        <v>0</v>
      </c>
      <c r="J72" s="2">
        <v>0</v>
      </c>
      <c r="K72" s="4">
        <v>2.5</v>
      </c>
      <c r="L72" s="3">
        <f t="shared" si="2"/>
        <v>29</v>
      </c>
      <c r="M72" s="27" t="s">
        <v>135</v>
      </c>
      <c r="IG72" s="7"/>
      <c r="IH72" s="7"/>
      <c r="II72" s="7"/>
    </row>
    <row r="73" spans="1:243" ht="25" customHeight="1">
      <c r="A73" s="11" t="s">
        <v>76</v>
      </c>
      <c r="B73" s="56">
        <v>24</v>
      </c>
      <c r="C73" s="57"/>
      <c r="D73" s="58"/>
      <c r="E73" s="33">
        <v>0</v>
      </c>
      <c r="F73" s="40">
        <v>0</v>
      </c>
      <c r="G73" s="39">
        <f t="shared" si="1"/>
        <v>0</v>
      </c>
      <c r="H73" s="33">
        <v>2.5</v>
      </c>
      <c r="I73" s="33">
        <v>0</v>
      </c>
      <c r="J73" s="2">
        <v>1.0291E-2</v>
      </c>
      <c r="K73" s="4">
        <v>2.5</v>
      </c>
      <c r="L73" s="3">
        <f t="shared" si="2"/>
        <v>29</v>
      </c>
      <c r="M73" s="26" t="s">
        <v>136</v>
      </c>
      <c r="IG73" s="7"/>
      <c r="IH73" s="7"/>
      <c r="II73" s="7"/>
    </row>
    <row r="74" spans="1:243" ht="25" customHeight="1">
      <c r="A74" s="11" t="s">
        <v>77</v>
      </c>
      <c r="B74" s="56">
        <v>21</v>
      </c>
      <c r="C74" s="57"/>
      <c r="D74" s="58"/>
      <c r="E74" s="33">
        <v>0</v>
      </c>
      <c r="F74" s="40">
        <v>0</v>
      </c>
      <c r="G74" s="39">
        <f t="shared" si="1"/>
        <v>0</v>
      </c>
      <c r="H74" s="33">
        <v>2.5</v>
      </c>
      <c r="I74" s="33">
        <v>0</v>
      </c>
      <c r="J74" s="2">
        <v>0</v>
      </c>
      <c r="K74" s="4">
        <v>2.5</v>
      </c>
      <c r="L74" s="3">
        <f t="shared" si="2"/>
        <v>26</v>
      </c>
      <c r="M74" s="27" t="s">
        <v>137</v>
      </c>
      <c r="IG74" s="7"/>
      <c r="IH74" s="7"/>
      <c r="II74" s="7"/>
    </row>
    <row r="75" spans="1:243" ht="25" customHeight="1">
      <c r="A75" s="11" t="s">
        <v>78</v>
      </c>
      <c r="B75" s="56">
        <v>24</v>
      </c>
      <c r="C75" s="57"/>
      <c r="D75" s="58"/>
      <c r="E75" s="33">
        <v>30</v>
      </c>
      <c r="F75" s="40">
        <v>82.278999999999996</v>
      </c>
      <c r="G75" s="39">
        <f t="shared" si="1"/>
        <v>13.616530612244899</v>
      </c>
      <c r="H75" s="33">
        <v>4.5</v>
      </c>
      <c r="I75" s="33">
        <v>0</v>
      </c>
      <c r="J75" s="2">
        <v>3.6273E-2</v>
      </c>
      <c r="K75" s="4">
        <v>2.5</v>
      </c>
      <c r="L75" s="3">
        <f t="shared" si="2"/>
        <v>74.616530612244901</v>
      </c>
      <c r="M75" s="26" t="s">
        <v>138</v>
      </c>
      <c r="IG75" s="7"/>
      <c r="IH75" s="7"/>
      <c r="II75" s="7"/>
    </row>
    <row r="76" spans="1:243" ht="25" customHeight="1">
      <c r="A76" s="11" t="s">
        <v>79</v>
      </c>
      <c r="B76" s="56">
        <v>27</v>
      </c>
      <c r="C76" s="57"/>
      <c r="D76" s="58"/>
      <c r="E76" s="33">
        <v>30</v>
      </c>
      <c r="F76" s="40">
        <v>85.936999999999998</v>
      </c>
      <c r="G76" s="39">
        <f t="shared" si="1"/>
        <v>12.870000000000001</v>
      </c>
      <c r="H76" s="33">
        <v>4</v>
      </c>
      <c r="I76" s="33">
        <v>0</v>
      </c>
      <c r="J76" s="2">
        <v>0</v>
      </c>
      <c r="K76" s="4">
        <v>2.5</v>
      </c>
      <c r="L76" s="3">
        <f t="shared" si="2"/>
        <v>76.37</v>
      </c>
      <c r="M76" s="27" t="s">
        <v>139</v>
      </c>
      <c r="IG76" s="7"/>
      <c r="IH76" s="7"/>
      <c r="II76" s="7"/>
    </row>
    <row r="77" spans="1:243" ht="25" customHeight="1">
      <c r="A77" s="11" t="s">
        <v>80</v>
      </c>
      <c r="B77" s="56">
        <v>24</v>
      </c>
      <c r="C77" s="57"/>
      <c r="D77" s="58"/>
      <c r="E77" s="33">
        <v>30</v>
      </c>
      <c r="F77" s="40">
        <v>160.13</v>
      </c>
      <c r="G77" s="39">
        <f t="shared" si="1"/>
        <v>10</v>
      </c>
      <c r="H77" s="33">
        <v>4.5</v>
      </c>
      <c r="I77" s="33">
        <v>0</v>
      </c>
      <c r="J77" s="2">
        <v>0</v>
      </c>
      <c r="K77" s="4">
        <v>2.5</v>
      </c>
      <c r="L77" s="3">
        <f t="shared" si="2"/>
        <v>71</v>
      </c>
      <c r="M77" s="26" t="s">
        <v>140</v>
      </c>
      <c r="IG77" s="7"/>
      <c r="IH77" s="7"/>
      <c r="II77" s="7"/>
    </row>
    <row r="78" spans="1:243" ht="25" customHeight="1">
      <c r="A78" s="11" t="s">
        <v>81</v>
      </c>
      <c r="B78" s="56">
        <v>21</v>
      </c>
      <c r="C78" s="57"/>
      <c r="D78" s="58"/>
      <c r="E78" s="33">
        <v>0</v>
      </c>
      <c r="F78" s="40">
        <v>0</v>
      </c>
      <c r="G78" s="39">
        <f t="shared" ref="G78:G118" si="3">IF(F78&gt;0, IF(F78&lt;2, 30, IF(F78&gt;100, 10, (1-(F78-2)/(100-2))*20+10)), 0)</f>
        <v>0</v>
      </c>
      <c r="H78" s="33">
        <v>2.5</v>
      </c>
      <c r="I78" s="33">
        <v>0</v>
      </c>
      <c r="J78" s="2">
        <v>8.7390000000000002E-3</v>
      </c>
      <c r="K78" s="4">
        <v>4</v>
      </c>
      <c r="L78" s="3">
        <f t="shared" si="2"/>
        <v>27.5</v>
      </c>
      <c r="M78" s="27" t="s">
        <v>141</v>
      </c>
      <c r="IG78" s="7"/>
      <c r="IH78" s="7"/>
      <c r="II78" s="7"/>
    </row>
    <row r="79" spans="1:243" ht="25" customHeight="1">
      <c r="A79" s="11" t="s">
        <v>82</v>
      </c>
      <c r="B79" s="56">
        <v>30</v>
      </c>
      <c r="C79" s="57"/>
      <c r="D79" s="58"/>
      <c r="E79" s="33">
        <v>30</v>
      </c>
      <c r="F79" s="40">
        <v>22.228999999999999</v>
      </c>
      <c r="G79" s="39">
        <f t="shared" si="3"/>
        <v>25.871632653061226</v>
      </c>
      <c r="H79" s="33">
        <v>4</v>
      </c>
      <c r="I79" s="33">
        <v>10</v>
      </c>
      <c r="J79" s="2">
        <v>0</v>
      </c>
      <c r="K79" s="4">
        <v>2.5</v>
      </c>
      <c r="L79" s="3">
        <f t="shared" si="2"/>
        <v>100</v>
      </c>
      <c r="M79" s="26"/>
      <c r="IG79" s="7"/>
      <c r="IH79" s="7"/>
      <c r="II79" s="7"/>
    </row>
    <row r="80" spans="1:243" ht="25" customHeight="1">
      <c r="A80" s="11" t="s">
        <v>83</v>
      </c>
      <c r="B80" s="56">
        <v>27</v>
      </c>
      <c r="C80" s="57"/>
      <c r="D80" s="58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0.25622400000000001</v>
      </c>
      <c r="K80" s="4">
        <v>4.5</v>
      </c>
      <c r="L80" s="3">
        <f t="shared" si="2"/>
        <v>34</v>
      </c>
      <c r="M80" s="27" t="s">
        <v>135</v>
      </c>
      <c r="IG80" s="7"/>
      <c r="IH80" s="7"/>
      <c r="II80" s="7"/>
    </row>
    <row r="81" spans="1:243" ht="25" customHeight="1">
      <c r="A81" s="11" t="s">
        <v>84</v>
      </c>
      <c r="B81" s="56">
        <v>30</v>
      </c>
      <c r="C81" s="57"/>
      <c r="D81" s="58"/>
      <c r="E81" s="33">
        <v>30</v>
      </c>
      <c r="F81" s="40">
        <v>22.785</v>
      </c>
      <c r="G81" s="39">
        <f t="shared" si="3"/>
        <v>25.758163265306123</v>
      </c>
      <c r="H81" s="33">
        <v>5</v>
      </c>
      <c r="I81" s="33">
        <v>10</v>
      </c>
      <c r="J81" s="2">
        <v>0</v>
      </c>
      <c r="K81" s="4">
        <v>2.5</v>
      </c>
      <c r="L81" s="3">
        <f t="shared" si="2"/>
        <v>100</v>
      </c>
      <c r="M81" s="26"/>
      <c r="IG81" s="7"/>
      <c r="IH81" s="7"/>
      <c r="II81" s="7"/>
    </row>
    <row r="82" spans="1:243" ht="25" customHeight="1">
      <c r="A82" s="11" t="s">
        <v>85</v>
      </c>
      <c r="B82" s="56">
        <v>24</v>
      </c>
      <c r="C82" s="57"/>
      <c r="D82" s="58"/>
      <c r="E82" s="33">
        <v>0</v>
      </c>
      <c r="F82" s="40">
        <v>0</v>
      </c>
      <c r="G82" s="39">
        <f t="shared" si="3"/>
        <v>0</v>
      </c>
      <c r="H82" s="33">
        <v>2.5</v>
      </c>
      <c r="I82" s="33">
        <v>0</v>
      </c>
      <c r="J82" s="2">
        <v>0.25599100000000002</v>
      </c>
      <c r="K82" s="4">
        <v>3.5</v>
      </c>
      <c r="L82" s="3">
        <f t="shared" si="2"/>
        <v>30</v>
      </c>
      <c r="M82" s="27" t="s">
        <v>142</v>
      </c>
      <c r="IG82" s="7"/>
      <c r="IH82" s="7"/>
      <c r="II82" s="7"/>
    </row>
    <row r="83" spans="1:243" ht="25" customHeight="1">
      <c r="A83" s="11" t="s">
        <v>86</v>
      </c>
      <c r="B83" s="56">
        <v>24</v>
      </c>
      <c r="C83" s="57"/>
      <c r="D83" s="58"/>
      <c r="E83" s="33">
        <v>30</v>
      </c>
      <c r="F83" s="40">
        <v>89.034999999999997</v>
      </c>
      <c r="G83" s="39">
        <f t="shared" si="3"/>
        <v>12.237755102040817</v>
      </c>
      <c r="H83" s="33">
        <v>4</v>
      </c>
      <c r="I83" s="33">
        <v>10</v>
      </c>
      <c r="J83" s="2">
        <v>0</v>
      </c>
      <c r="K83" s="4">
        <v>2.5</v>
      </c>
      <c r="L83" s="3">
        <f t="shared" si="2"/>
        <v>82.737755102040822</v>
      </c>
      <c r="M83" s="26"/>
      <c r="IG83" s="7"/>
      <c r="IH83" s="7"/>
      <c r="II83" s="7"/>
    </row>
    <row r="84" spans="1:243" ht="25" customHeight="1">
      <c r="A84" s="11" t="s">
        <v>87</v>
      </c>
      <c r="B84" s="56">
        <v>27</v>
      </c>
      <c r="C84" s="57"/>
      <c r="D84" s="58"/>
      <c r="E84" s="33">
        <v>0</v>
      </c>
      <c r="F84" s="40">
        <v>0</v>
      </c>
      <c r="G84" s="39">
        <f t="shared" si="3"/>
        <v>0</v>
      </c>
      <c r="H84" s="33">
        <v>2.5</v>
      </c>
      <c r="I84" s="33">
        <v>0</v>
      </c>
      <c r="J84" s="2">
        <v>0.11136799999999999</v>
      </c>
      <c r="K84" s="4">
        <v>2.5</v>
      </c>
      <c r="L84" s="3">
        <f t="shared" si="2"/>
        <v>32</v>
      </c>
      <c r="M84" s="27" t="s">
        <v>142</v>
      </c>
      <c r="IG84" s="7"/>
      <c r="IH84" s="7"/>
      <c r="II84" s="7"/>
    </row>
    <row r="85" spans="1:243" ht="25" customHeight="1">
      <c r="A85" s="11" t="s">
        <v>60</v>
      </c>
      <c r="B85" s="56">
        <v>24</v>
      </c>
      <c r="C85" s="57"/>
      <c r="D85" s="58"/>
      <c r="E85" s="33">
        <v>0</v>
      </c>
      <c r="F85" s="40">
        <v>0</v>
      </c>
      <c r="G85" s="39">
        <f t="shared" si="3"/>
        <v>0</v>
      </c>
      <c r="H85" s="33">
        <v>2.5</v>
      </c>
      <c r="I85" s="33">
        <v>0</v>
      </c>
      <c r="J85" s="2">
        <v>0</v>
      </c>
      <c r="K85" s="4">
        <v>2.5</v>
      </c>
      <c r="L85" s="3">
        <f t="shared" si="2"/>
        <v>29</v>
      </c>
      <c r="M85" s="26" t="s">
        <v>143</v>
      </c>
      <c r="IG85" s="7"/>
      <c r="IH85" s="7"/>
      <c r="II85" s="7"/>
    </row>
    <row r="86" spans="1:243" ht="25" customHeight="1">
      <c r="A86" s="11" t="s">
        <v>40</v>
      </c>
      <c r="B86" s="56">
        <v>21</v>
      </c>
      <c r="C86" s="57"/>
      <c r="D86" s="58"/>
      <c r="E86" s="33">
        <v>0</v>
      </c>
      <c r="F86" s="40">
        <v>0</v>
      </c>
      <c r="G86" s="39">
        <f t="shared" si="3"/>
        <v>0</v>
      </c>
      <c r="H86" s="33">
        <v>2.5</v>
      </c>
      <c r="I86" s="33">
        <v>0</v>
      </c>
      <c r="J86" s="2">
        <v>0.23594999999999999</v>
      </c>
      <c r="K86" s="4">
        <v>3.5</v>
      </c>
      <c r="L86" s="3">
        <f t="shared" si="2"/>
        <v>27</v>
      </c>
      <c r="M86" s="27" t="s">
        <v>140</v>
      </c>
      <c r="IG86" s="7"/>
      <c r="IH86" s="7"/>
      <c r="II86" s="7"/>
    </row>
    <row r="87" spans="1:243" ht="25" customHeight="1">
      <c r="A87" s="11" t="s">
        <v>59</v>
      </c>
      <c r="B87" s="56">
        <v>24</v>
      </c>
      <c r="C87" s="57"/>
      <c r="D87" s="58"/>
      <c r="E87" s="33">
        <v>30</v>
      </c>
      <c r="F87" s="40">
        <v>76.835999999999999</v>
      </c>
      <c r="G87" s="39">
        <f t="shared" si="3"/>
        <v>14.72734693877551</v>
      </c>
      <c r="H87" s="33">
        <v>4.5</v>
      </c>
      <c r="I87" s="33">
        <v>10</v>
      </c>
      <c r="J87" s="2">
        <v>0</v>
      </c>
      <c r="K87" s="4">
        <v>2.5</v>
      </c>
      <c r="L87" s="3">
        <f t="shared" si="2"/>
        <v>85.727346938775511</v>
      </c>
      <c r="M87" s="26"/>
      <c r="IG87" s="7"/>
      <c r="IH87" s="7"/>
      <c r="II87" s="7"/>
    </row>
    <row r="88" spans="1:243" ht="25" customHeight="1">
      <c r="A88" s="11" t="s">
        <v>28</v>
      </c>
      <c r="B88" s="56">
        <v>30</v>
      </c>
      <c r="C88" s="57"/>
      <c r="D88" s="58"/>
      <c r="E88" s="33">
        <v>0</v>
      </c>
      <c r="F88" s="40">
        <v>0</v>
      </c>
      <c r="G88" s="39">
        <f t="shared" si="3"/>
        <v>0</v>
      </c>
      <c r="H88" s="33">
        <v>2.5</v>
      </c>
      <c r="I88" s="33">
        <v>0</v>
      </c>
      <c r="J88" s="2">
        <v>1.6031E-2</v>
      </c>
      <c r="K88" s="4">
        <v>2.5</v>
      </c>
      <c r="L88" s="3">
        <f t="shared" si="2"/>
        <v>35</v>
      </c>
      <c r="M88" s="27" t="s">
        <v>135</v>
      </c>
      <c r="IG88" s="7"/>
      <c r="IH88" s="7"/>
      <c r="II88" s="7"/>
    </row>
    <row r="89" spans="1:243" ht="25" customHeight="1">
      <c r="A89" s="11" t="s">
        <v>88</v>
      </c>
      <c r="B89" s="56">
        <v>24</v>
      </c>
      <c r="C89" s="57"/>
      <c r="D89" s="58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0.36402000000000001</v>
      </c>
      <c r="K89" s="4">
        <v>3.5</v>
      </c>
      <c r="L89" s="3">
        <f t="shared" ref="L89:L118" si="4">IF(SUM(B89:E89,G89,H89:I89,K89)&lt;100, SUM(B89:E89,G89,H89:I89,K89),  100)</f>
        <v>30</v>
      </c>
      <c r="M89" s="26" t="s">
        <v>144</v>
      </c>
      <c r="IG89" s="7"/>
      <c r="IH89" s="7"/>
      <c r="II89" s="7"/>
    </row>
    <row r="90" spans="1:243" ht="25" customHeight="1">
      <c r="A90" s="11" t="s">
        <v>89</v>
      </c>
      <c r="B90" s="56">
        <v>21</v>
      </c>
      <c r="C90" s="57"/>
      <c r="D90" s="58"/>
      <c r="E90" s="33">
        <v>30</v>
      </c>
      <c r="F90" s="40">
        <v>76.659000000000006</v>
      </c>
      <c r="G90" s="39">
        <f t="shared" si="3"/>
        <v>14.763469387755102</v>
      </c>
      <c r="H90" s="33">
        <v>3.5</v>
      </c>
      <c r="I90" s="33">
        <v>10</v>
      </c>
      <c r="J90" s="2">
        <v>0.18420700000000001</v>
      </c>
      <c r="K90" s="4">
        <v>4.5</v>
      </c>
      <c r="L90" s="3">
        <f t="shared" si="4"/>
        <v>83.763469387755094</v>
      </c>
      <c r="M90" s="27"/>
      <c r="IG90" s="7"/>
      <c r="IH90" s="7"/>
      <c r="II90" s="7"/>
    </row>
    <row r="91" spans="1:243" ht="25" customHeight="1">
      <c r="A91" s="11" t="s">
        <v>90</v>
      </c>
      <c r="B91" s="56">
        <v>24</v>
      </c>
      <c r="C91" s="57"/>
      <c r="D91" s="58"/>
      <c r="E91" s="33">
        <v>30</v>
      </c>
      <c r="F91" s="40">
        <v>75.662000000000006</v>
      </c>
      <c r="G91" s="39">
        <f t="shared" si="3"/>
        <v>14.966938775510204</v>
      </c>
      <c r="H91" s="33">
        <v>4.5</v>
      </c>
      <c r="I91" s="33">
        <v>10</v>
      </c>
      <c r="J91" s="2">
        <v>0.29575899999999999</v>
      </c>
      <c r="K91" s="4">
        <v>5</v>
      </c>
      <c r="L91" s="3">
        <f t="shared" si="4"/>
        <v>88.466938775510201</v>
      </c>
      <c r="M91" s="26"/>
      <c r="IG91" s="7"/>
      <c r="IH91" s="7"/>
      <c r="II91" s="7"/>
    </row>
    <row r="92" spans="1:243" ht="25" customHeight="1">
      <c r="A92" s="11" t="s">
        <v>91</v>
      </c>
      <c r="B92" s="56">
        <v>30</v>
      </c>
      <c r="C92" s="57"/>
      <c r="D92" s="58"/>
      <c r="E92" s="33">
        <v>30</v>
      </c>
      <c r="F92" s="40">
        <v>18.93</v>
      </c>
      <c r="G92" s="39">
        <f t="shared" si="3"/>
        <v>26.544897959183672</v>
      </c>
      <c r="H92" s="33">
        <v>5</v>
      </c>
      <c r="I92" s="33">
        <v>10</v>
      </c>
      <c r="J92" s="2">
        <v>2.3715E-2</v>
      </c>
      <c r="K92" s="4">
        <v>4.5</v>
      </c>
      <c r="L92" s="3">
        <f t="shared" si="4"/>
        <v>100</v>
      </c>
      <c r="M92" s="27"/>
      <c r="IG92" s="7"/>
      <c r="IH92" s="7"/>
      <c r="II92" s="7"/>
    </row>
    <row r="93" spans="1:243" ht="25" customHeight="1">
      <c r="A93" s="11" t="s">
        <v>92</v>
      </c>
      <c r="B93" s="56">
        <v>24</v>
      </c>
      <c r="C93" s="57"/>
      <c r="D93" s="58"/>
      <c r="E93" s="33">
        <v>30</v>
      </c>
      <c r="F93" s="40">
        <v>19.364000000000001</v>
      </c>
      <c r="G93" s="39">
        <f t="shared" si="3"/>
        <v>26.456326530612245</v>
      </c>
      <c r="H93" s="33">
        <v>4.5</v>
      </c>
      <c r="I93" s="33">
        <v>10</v>
      </c>
      <c r="J93" s="2">
        <v>0</v>
      </c>
      <c r="K93" s="4">
        <v>2.5</v>
      </c>
      <c r="L93" s="3">
        <f t="shared" si="4"/>
        <v>97.456326530612245</v>
      </c>
      <c r="M93" s="26"/>
      <c r="IG93" s="7"/>
      <c r="IH93" s="7"/>
      <c r="II93" s="7"/>
    </row>
    <row r="94" spans="1:243" ht="25" customHeight="1">
      <c r="A94" s="11" t="s">
        <v>93</v>
      </c>
      <c r="B94" s="56">
        <v>27</v>
      </c>
      <c r="C94" s="57"/>
      <c r="D94" s="58"/>
      <c r="E94" s="33">
        <v>0</v>
      </c>
      <c r="F94" s="40">
        <v>0</v>
      </c>
      <c r="G94" s="39">
        <f t="shared" si="3"/>
        <v>0</v>
      </c>
      <c r="H94" s="33">
        <v>2.5</v>
      </c>
      <c r="I94" s="33">
        <v>0</v>
      </c>
      <c r="J94" s="2">
        <v>0</v>
      </c>
      <c r="K94" s="4">
        <v>2.5</v>
      </c>
      <c r="L94" s="3">
        <f t="shared" si="4"/>
        <v>32</v>
      </c>
      <c r="M94" s="27" t="s">
        <v>142</v>
      </c>
      <c r="IG94" s="7"/>
      <c r="IH94" s="7"/>
      <c r="II94" s="7"/>
    </row>
    <row r="95" spans="1:243" ht="25" customHeight="1">
      <c r="A95" s="11" t="s">
        <v>94</v>
      </c>
      <c r="B95" s="56">
        <v>21</v>
      </c>
      <c r="C95" s="57"/>
      <c r="D95" s="58"/>
      <c r="E95" s="33">
        <v>0</v>
      </c>
      <c r="F95" s="40">
        <v>0</v>
      </c>
      <c r="G95" s="39">
        <f t="shared" si="3"/>
        <v>0</v>
      </c>
      <c r="H95" s="33">
        <v>2.5</v>
      </c>
      <c r="I95" s="33">
        <v>0</v>
      </c>
      <c r="J95" s="2">
        <v>0</v>
      </c>
      <c r="K95" s="4">
        <v>2.5</v>
      </c>
      <c r="L95" s="3">
        <f t="shared" si="4"/>
        <v>26</v>
      </c>
      <c r="M95" s="26" t="s">
        <v>135</v>
      </c>
      <c r="IG95" s="7"/>
      <c r="IH95" s="7"/>
      <c r="II95" s="7"/>
    </row>
    <row r="96" spans="1:243" ht="25" customHeight="1">
      <c r="A96" s="11" t="s">
        <v>95</v>
      </c>
      <c r="B96" s="56">
        <v>27</v>
      </c>
      <c r="C96" s="57"/>
      <c r="D96" s="58"/>
      <c r="E96" s="33">
        <v>0</v>
      </c>
      <c r="F96" s="40">
        <v>0</v>
      </c>
      <c r="G96" s="39">
        <f t="shared" si="3"/>
        <v>0</v>
      </c>
      <c r="H96" s="33">
        <v>2.5</v>
      </c>
      <c r="I96" s="33">
        <v>0</v>
      </c>
      <c r="J96" s="2">
        <v>0.616757</v>
      </c>
      <c r="K96" s="4">
        <v>4.5</v>
      </c>
      <c r="L96" s="3">
        <f t="shared" si="4"/>
        <v>34</v>
      </c>
      <c r="M96" s="27" t="s">
        <v>145</v>
      </c>
      <c r="IG96" s="7"/>
      <c r="IH96" s="7"/>
      <c r="II96" s="7"/>
    </row>
    <row r="97" spans="1:243" ht="25" customHeight="1">
      <c r="A97" s="11" t="s">
        <v>31</v>
      </c>
      <c r="B97" s="56">
        <v>30</v>
      </c>
      <c r="C97" s="57"/>
      <c r="D97" s="58"/>
      <c r="E97" s="33">
        <v>30</v>
      </c>
      <c r="F97" s="40">
        <v>80.263999999999996</v>
      </c>
      <c r="G97" s="39">
        <f t="shared" si="3"/>
        <v>14.027755102040818</v>
      </c>
      <c r="H97" s="33">
        <v>4</v>
      </c>
      <c r="I97" s="33">
        <v>10</v>
      </c>
      <c r="J97" s="2">
        <v>2.2478000000000001E-2</v>
      </c>
      <c r="K97" s="4">
        <v>4</v>
      </c>
      <c r="L97" s="3">
        <f t="shared" si="4"/>
        <v>92.027755102040814</v>
      </c>
      <c r="M97" s="26"/>
      <c r="IG97" s="7"/>
      <c r="IH97" s="7"/>
      <c r="II97" s="7"/>
    </row>
    <row r="98" spans="1:243" ht="25" customHeight="1">
      <c r="A98" s="11" t="s">
        <v>61</v>
      </c>
      <c r="B98" s="56">
        <v>21</v>
      </c>
      <c r="C98" s="57"/>
      <c r="D98" s="58"/>
      <c r="E98" s="33">
        <v>0</v>
      </c>
      <c r="F98" s="40">
        <v>0</v>
      </c>
      <c r="G98" s="39">
        <f t="shared" si="3"/>
        <v>0</v>
      </c>
      <c r="H98" s="33">
        <v>2.5</v>
      </c>
      <c r="I98" s="33">
        <v>10</v>
      </c>
      <c r="J98" s="2">
        <v>0</v>
      </c>
      <c r="K98" s="4">
        <v>2.5</v>
      </c>
      <c r="L98" s="3">
        <f t="shared" si="4"/>
        <v>36</v>
      </c>
      <c r="M98" s="27" t="s">
        <v>146</v>
      </c>
      <c r="IG98" s="7"/>
      <c r="IH98" s="7"/>
      <c r="II98" s="7"/>
    </row>
    <row r="99" spans="1:243" ht="25" customHeight="1">
      <c r="A99" s="11" t="s">
        <v>96</v>
      </c>
      <c r="B99" s="56">
        <v>0</v>
      </c>
      <c r="C99" s="57"/>
      <c r="D99" s="58"/>
      <c r="E99" s="33">
        <v>0</v>
      </c>
      <c r="F99" s="40">
        <v>0</v>
      </c>
      <c r="G99" s="39">
        <f t="shared" si="3"/>
        <v>0</v>
      </c>
      <c r="H99" s="33">
        <v>2.5</v>
      </c>
      <c r="I99" s="33">
        <v>0</v>
      </c>
      <c r="J99" s="2">
        <v>1.7333999999999999E-2</v>
      </c>
      <c r="K99" s="4">
        <v>4.5</v>
      </c>
      <c r="L99" s="3">
        <f t="shared" si="4"/>
        <v>7</v>
      </c>
      <c r="M99" s="26" t="s">
        <v>135</v>
      </c>
      <c r="IG99" s="7"/>
      <c r="IH99" s="7"/>
      <c r="II99" s="7"/>
    </row>
    <row r="100" spans="1:243" ht="25" customHeight="1">
      <c r="A100" s="11" t="s">
        <v>97</v>
      </c>
      <c r="B100" s="56">
        <v>27</v>
      </c>
      <c r="C100" s="57"/>
      <c r="D100" s="58"/>
      <c r="E100" s="33">
        <v>30</v>
      </c>
      <c r="F100" s="40">
        <v>20.995999999999999</v>
      </c>
      <c r="G100" s="39">
        <f t="shared" si="3"/>
        <v>26.123265306122448</v>
      </c>
      <c r="H100" s="33">
        <v>4.5</v>
      </c>
      <c r="I100" s="33">
        <v>10</v>
      </c>
      <c r="J100" s="2">
        <v>2.4060000000000002E-2</v>
      </c>
      <c r="K100" s="4">
        <v>4.5</v>
      </c>
      <c r="L100" s="3">
        <f t="shared" si="4"/>
        <v>100</v>
      </c>
      <c r="M100" s="27"/>
      <c r="IG100" s="7"/>
      <c r="IH100" s="7"/>
      <c r="II100" s="7"/>
    </row>
    <row r="101" spans="1:243" ht="25" customHeight="1">
      <c r="A101" s="11" t="s">
        <v>37</v>
      </c>
      <c r="B101" s="56">
        <v>21</v>
      </c>
      <c r="C101" s="57"/>
      <c r="D101" s="58"/>
      <c r="E101" s="33">
        <v>30</v>
      </c>
      <c r="F101" s="40">
        <v>156</v>
      </c>
      <c r="G101" s="39">
        <f t="shared" si="3"/>
        <v>10</v>
      </c>
      <c r="H101" s="33">
        <v>4.5</v>
      </c>
      <c r="I101" s="33">
        <v>10</v>
      </c>
      <c r="J101" s="2">
        <v>0.197292</v>
      </c>
      <c r="K101" s="4">
        <v>4</v>
      </c>
      <c r="L101" s="3">
        <f t="shared" si="4"/>
        <v>79.5</v>
      </c>
      <c r="M101" s="26"/>
      <c r="IG101" s="7"/>
      <c r="IH101" s="7"/>
      <c r="II101" s="7"/>
    </row>
    <row r="102" spans="1:243" ht="25" customHeight="1">
      <c r="A102" s="11" t="s">
        <v>98</v>
      </c>
      <c r="B102" s="56">
        <v>24</v>
      </c>
      <c r="C102" s="57"/>
      <c r="D102" s="58"/>
      <c r="E102" s="33">
        <v>30</v>
      </c>
      <c r="F102" s="40">
        <v>78.983999999999995</v>
      </c>
      <c r="G102" s="39">
        <f t="shared" si="3"/>
        <v>14.288979591836737</v>
      </c>
      <c r="H102" s="33">
        <v>5</v>
      </c>
      <c r="I102" s="33">
        <v>10</v>
      </c>
      <c r="J102" s="2">
        <v>2.8327999999999999E-2</v>
      </c>
      <c r="K102" s="4">
        <v>4.5</v>
      </c>
      <c r="L102" s="3">
        <f t="shared" si="4"/>
        <v>87.788979591836735</v>
      </c>
      <c r="M102" s="27"/>
      <c r="IG102" s="7"/>
      <c r="IH102" s="7"/>
      <c r="II102" s="7"/>
    </row>
    <row r="103" spans="1:243" ht="25" customHeight="1">
      <c r="A103" s="11" t="s">
        <v>99</v>
      </c>
      <c r="B103" s="56">
        <v>30</v>
      </c>
      <c r="C103" s="57"/>
      <c r="D103" s="58"/>
      <c r="E103" s="33">
        <v>30</v>
      </c>
      <c r="F103" s="40">
        <v>158.24</v>
      </c>
      <c r="G103" s="39">
        <f t="shared" si="3"/>
        <v>10</v>
      </c>
      <c r="H103" s="33">
        <v>5</v>
      </c>
      <c r="I103" s="33">
        <v>10</v>
      </c>
      <c r="J103" s="2">
        <v>0.44423499999999999</v>
      </c>
      <c r="K103" s="4">
        <v>4.5</v>
      </c>
      <c r="L103" s="3">
        <f t="shared" si="4"/>
        <v>89.5</v>
      </c>
      <c r="M103" s="26"/>
      <c r="IG103" s="7"/>
      <c r="IH103" s="7"/>
      <c r="II103" s="7"/>
    </row>
    <row r="104" spans="1:243" ht="25" customHeight="1">
      <c r="A104" s="11" t="s">
        <v>100</v>
      </c>
      <c r="B104" s="56">
        <v>30</v>
      </c>
      <c r="C104" s="57"/>
      <c r="D104" s="58"/>
      <c r="E104" s="33">
        <v>30</v>
      </c>
      <c r="F104" s="40">
        <v>80.319000000000003</v>
      </c>
      <c r="G104" s="39">
        <f t="shared" si="3"/>
        <v>14.016530612244898</v>
      </c>
      <c r="H104" s="33">
        <v>4.5</v>
      </c>
      <c r="I104" s="33">
        <v>10</v>
      </c>
      <c r="J104" s="2">
        <v>0.33158300000000002</v>
      </c>
      <c r="K104" s="4">
        <v>4.5</v>
      </c>
      <c r="L104" s="3">
        <f t="shared" si="4"/>
        <v>93.016530612244892</v>
      </c>
      <c r="M104" s="27"/>
    </row>
    <row r="105" spans="1:243" ht="25" customHeight="1">
      <c r="A105" s="11" t="s">
        <v>101</v>
      </c>
      <c r="B105" s="56">
        <v>21</v>
      </c>
      <c r="C105" s="57"/>
      <c r="D105" s="58"/>
      <c r="E105" s="33">
        <v>30</v>
      </c>
      <c r="F105" s="40">
        <v>0</v>
      </c>
      <c r="G105" s="39">
        <f t="shared" si="3"/>
        <v>0</v>
      </c>
      <c r="H105" s="33">
        <v>2.5</v>
      </c>
      <c r="I105" s="33">
        <v>10</v>
      </c>
      <c r="J105" s="2">
        <v>8.4103999999999998E-2</v>
      </c>
      <c r="K105" s="4">
        <v>3.5</v>
      </c>
      <c r="L105" s="3">
        <f t="shared" si="4"/>
        <v>67</v>
      </c>
      <c r="M105" s="26"/>
    </row>
    <row r="106" spans="1:243" ht="25" customHeight="1">
      <c r="A106" s="11" t="s">
        <v>102</v>
      </c>
      <c r="B106" s="56">
        <v>21</v>
      </c>
      <c r="C106" s="57"/>
      <c r="D106" s="58"/>
      <c r="E106" s="33">
        <v>17.751479289940828</v>
      </c>
      <c r="F106" s="40">
        <v>152.19</v>
      </c>
      <c r="G106" s="39">
        <f t="shared" si="3"/>
        <v>10</v>
      </c>
      <c r="H106" s="33">
        <v>2.5</v>
      </c>
      <c r="I106" s="33">
        <v>10</v>
      </c>
      <c r="J106" s="2">
        <v>1.9650999999999998E-2</v>
      </c>
      <c r="K106" s="4">
        <v>2.5</v>
      </c>
      <c r="L106" s="3">
        <f t="shared" si="4"/>
        <v>63.751479289940832</v>
      </c>
      <c r="M106" s="27"/>
    </row>
    <row r="107" spans="1:243" ht="25" customHeight="1">
      <c r="A107" s="11" t="s">
        <v>103</v>
      </c>
      <c r="B107" s="56">
        <v>21</v>
      </c>
      <c r="C107" s="57"/>
      <c r="D107" s="58"/>
      <c r="E107" s="33">
        <v>29.822485207100591</v>
      </c>
      <c r="F107" s="40">
        <v>36.862000000000002</v>
      </c>
      <c r="G107" s="39">
        <f t="shared" si="3"/>
        <v>22.885306122448981</v>
      </c>
      <c r="H107" s="33">
        <v>2.5</v>
      </c>
      <c r="I107" s="33">
        <v>0</v>
      </c>
      <c r="J107" s="2">
        <v>9.5962000000000006E-2</v>
      </c>
      <c r="K107" s="4">
        <v>4.5</v>
      </c>
      <c r="L107" s="3">
        <f t="shared" si="4"/>
        <v>80.707791329549565</v>
      </c>
      <c r="M107" s="26" t="s">
        <v>147</v>
      </c>
    </row>
    <row r="108" spans="1:243" ht="25" customHeight="1">
      <c r="A108" s="11" t="s">
        <v>104</v>
      </c>
      <c r="B108" s="56">
        <v>24</v>
      </c>
      <c r="C108" s="57"/>
      <c r="D108" s="58"/>
      <c r="E108" s="33">
        <v>30</v>
      </c>
      <c r="F108" s="40">
        <v>1.0976999999999999</v>
      </c>
      <c r="G108" s="39">
        <f t="shared" si="3"/>
        <v>30</v>
      </c>
      <c r="H108" s="33">
        <v>4.5</v>
      </c>
      <c r="I108" s="33">
        <v>10</v>
      </c>
      <c r="J108" s="2">
        <v>0.11998499999999999</v>
      </c>
      <c r="K108" s="4">
        <v>2.5</v>
      </c>
      <c r="L108" s="3">
        <f t="shared" si="4"/>
        <v>100</v>
      </c>
      <c r="M108" s="27"/>
    </row>
    <row r="109" spans="1:243" ht="25" customHeight="1">
      <c r="A109" s="11" t="s">
        <v>105</v>
      </c>
      <c r="B109" s="56">
        <v>27</v>
      </c>
      <c r="C109" s="57"/>
      <c r="D109" s="58"/>
      <c r="E109" s="33">
        <v>30</v>
      </c>
      <c r="F109" s="40">
        <v>83.876000000000005</v>
      </c>
      <c r="G109" s="39">
        <f t="shared" si="3"/>
        <v>13.290612244897959</v>
      </c>
      <c r="H109" s="33">
        <v>4.5</v>
      </c>
      <c r="I109" s="33">
        <v>0</v>
      </c>
      <c r="J109" s="2">
        <v>0</v>
      </c>
      <c r="K109" s="4">
        <v>2.5</v>
      </c>
      <c r="L109" s="3">
        <f t="shared" si="4"/>
        <v>77.290612244897957</v>
      </c>
      <c r="M109" s="26" t="s">
        <v>139</v>
      </c>
    </row>
    <row r="110" spans="1:243" ht="25" customHeight="1">
      <c r="A110" s="11" t="s">
        <v>106</v>
      </c>
      <c r="B110" s="56">
        <v>24</v>
      </c>
      <c r="C110" s="57"/>
      <c r="D110" s="58"/>
      <c r="E110" s="33">
        <v>0</v>
      </c>
      <c r="F110" s="40">
        <v>0</v>
      </c>
      <c r="G110" s="39">
        <f t="shared" si="3"/>
        <v>0</v>
      </c>
      <c r="H110" s="33">
        <v>2.5</v>
      </c>
      <c r="I110" s="33">
        <v>0</v>
      </c>
      <c r="J110" s="2">
        <v>1.952367</v>
      </c>
      <c r="K110" s="4">
        <v>4.5</v>
      </c>
      <c r="L110" s="3">
        <f t="shared" si="4"/>
        <v>31</v>
      </c>
      <c r="M110" s="27" t="s">
        <v>148</v>
      </c>
    </row>
    <row r="111" spans="1:243" ht="25" customHeight="1">
      <c r="A111" s="11" t="s">
        <v>107</v>
      </c>
      <c r="B111" s="56">
        <v>27</v>
      </c>
      <c r="C111" s="57"/>
      <c r="D111" s="58"/>
      <c r="E111" s="33">
        <v>30</v>
      </c>
      <c r="F111" s="40">
        <v>153.26</v>
      </c>
      <c r="G111" s="39">
        <f t="shared" si="3"/>
        <v>10</v>
      </c>
      <c r="H111" s="33">
        <v>4.5</v>
      </c>
      <c r="I111" s="33">
        <v>10</v>
      </c>
      <c r="J111" s="2">
        <v>0.29591299999999998</v>
      </c>
      <c r="K111" s="4">
        <v>4.5</v>
      </c>
      <c r="L111" s="3">
        <f t="shared" si="4"/>
        <v>86</v>
      </c>
      <c r="M111" s="26"/>
    </row>
    <row r="112" spans="1:243" ht="25" customHeight="1">
      <c r="A112" s="11" t="s">
        <v>108</v>
      </c>
      <c r="B112" s="56">
        <v>30</v>
      </c>
      <c r="C112" s="57"/>
      <c r="D112" s="58"/>
      <c r="E112" s="33">
        <v>30</v>
      </c>
      <c r="F112" s="40">
        <v>74.911000000000001</v>
      </c>
      <c r="G112" s="39">
        <f t="shared" si="3"/>
        <v>15.120204081632654</v>
      </c>
      <c r="H112" s="33">
        <v>4.5</v>
      </c>
      <c r="I112" s="33">
        <v>10</v>
      </c>
      <c r="J112" s="2">
        <v>1.5566E-2</v>
      </c>
      <c r="K112" s="4">
        <v>4</v>
      </c>
      <c r="L112" s="3">
        <f t="shared" si="4"/>
        <v>93.62020408163265</v>
      </c>
      <c r="M112" s="27"/>
    </row>
    <row r="113" spans="1:243" ht="25" customHeight="1">
      <c r="A113" s="11" t="s">
        <v>109</v>
      </c>
      <c r="B113" s="56">
        <v>21</v>
      </c>
      <c r="C113" s="57"/>
      <c r="D113" s="58"/>
      <c r="E113" s="33">
        <v>30</v>
      </c>
      <c r="F113" s="40">
        <v>11.08</v>
      </c>
      <c r="G113" s="39">
        <f t="shared" si="3"/>
        <v>28.146938775510204</v>
      </c>
      <c r="H113" s="33">
        <v>4.5</v>
      </c>
      <c r="I113" s="33">
        <v>10</v>
      </c>
      <c r="J113" s="2">
        <v>7.6779999999999999E-3</v>
      </c>
      <c r="K113" s="4">
        <v>2.5</v>
      </c>
      <c r="L113" s="3">
        <f t="shared" si="4"/>
        <v>96.146938775510208</v>
      </c>
      <c r="M113" s="26"/>
    </row>
    <row r="114" spans="1:243" ht="25" customHeight="1">
      <c r="A114" s="11" t="s">
        <v>110</v>
      </c>
      <c r="B114" s="56">
        <v>24</v>
      </c>
      <c r="C114" s="57"/>
      <c r="D114" s="58"/>
      <c r="E114" s="33">
        <v>0</v>
      </c>
      <c r="F114" s="40">
        <v>0</v>
      </c>
      <c r="G114" s="39">
        <f t="shared" si="3"/>
        <v>0</v>
      </c>
      <c r="H114" s="33">
        <v>4</v>
      </c>
      <c r="I114" s="33">
        <v>10</v>
      </c>
      <c r="J114" s="2">
        <v>0</v>
      </c>
      <c r="K114" s="4">
        <v>0</v>
      </c>
      <c r="L114" s="3">
        <f t="shared" si="4"/>
        <v>38</v>
      </c>
      <c r="M114" s="27" t="s">
        <v>165</v>
      </c>
    </row>
    <row r="115" spans="1:243" ht="25" customHeight="1">
      <c r="A115" s="11" t="s">
        <v>111</v>
      </c>
      <c r="B115" s="56">
        <v>15</v>
      </c>
      <c r="C115" s="57"/>
      <c r="D115" s="58"/>
      <c r="E115" s="33">
        <v>0</v>
      </c>
      <c r="F115" s="40">
        <v>0</v>
      </c>
      <c r="G115" s="39">
        <f t="shared" si="3"/>
        <v>0</v>
      </c>
      <c r="H115" s="33">
        <v>3.5</v>
      </c>
      <c r="I115" s="33">
        <v>0</v>
      </c>
      <c r="J115" s="2">
        <v>7.175E-3</v>
      </c>
      <c r="K115" s="4">
        <v>2.5</v>
      </c>
      <c r="L115" s="3">
        <f t="shared" si="4"/>
        <v>21</v>
      </c>
      <c r="M115" s="26" t="s">
        <v>166</v>
      </c>
    </row>
    <row r="116" spans="1:243" ht="25" customHeight="1">
      <c r="A116" s="11" t="s">
        <v>112</v>
      </c>
      <c r="B116" s="56">
        <v>21</v>
      </c>
      <c r="C116" s="57"/>
      <c r="D116" s="58"/>
      <c r="E116" s="33">
        <v>30</v>
      </c>
      <c r="F116" s="40">
        <v>0</v>
      </c>
      <c r="G116" s="39">
        <f t="shared" si="3"/>
        <v>0</v>
      </c>
      <c r="H116" s="33">
        <v>5</v>
      </c>
      <c r="I116" s="33">
        <v>10</v>
      </c>
      <c r="J116" s="2">
        <v>6.9841E-2</v>
      </c>
      <c r="K116" s="4">
        <v>2.2928994082840237</v>
      </c>
      <c r="L116" s="3">
        <f t="shared" si="4"/>
        <v>68.292899408284029</v>
      </c>
      <c r="M116" s="27" t="s">
        <v>167</v>
      </c>
    </row>
    <row r="117" spans="1:243" ht="25" customHeight="1">
      <c r="A117" s="11" t="s">
        <v>113</v>
      </c>
      <c r="B117" s="56">
        <v>21</v>
      </c>
      <c r="C117" s="57"/>
      <c r="D117" s="58"/>
      <c r="E117" s="33">
        <v>30</v>
      </c>
      <c r="F117" s="40">
        <v>15.122</v>
      </c>
      <c r="G117" s="39">
        <f t="shared" si="3"/>
        <v>27.322040816326528</v>
      </c>
      <c r="H117" s="33">
        <v>4.5</v>
      </c>
      <c r="I117" s="33">
        <v>9.1715976331360949</v>
      </c>
      <c r="J117" s="2">
        <v>2.3165999999999999E-2</v>
      </c>
      <c r="K117" s="4">
        <v>2.5</v>
      </c>
      <c r="L117" s="3">
        <f t="shared" si="4"/>
        <v>94.493638449462622</v>
      </c>
      <c r="M117" s="26"/>
    </row>
    <row r="118" spans="1:243" ht="25" customHeight="1">
      <c r="A118" s="11" t="s">
        <v>114</v>
      </c>
      <c r="B118" s="56">
        <v>27</v>
      </c>
      <c r="C118" s="57"/>
      <c r="D118" s="58"/>
      <c r="E118" s="33">
        <v>29.644970414201186</v>
      </c>
      <c r="F118" s="40">
        <v>11.878</v>
      </c>
      <c r="G118" s="39">
        <f t="shared" si="3"/>
        <v>27.984081632653062</v>
      </c>
      <c r="H118" s="33">
        <v>5</v>
      </c>
      <c r="I118" s="33">
        <v>10</v>
      </c>
      <c r="J118" s="2">
        <v>0</v>
      </c>
      <c r="K118" s="4">
        <v>5</v>
      </c>
      <c r="L118" s="3">
        <f t="shared" si="4"/>
        <v>100</v>
      </c>
      <c r="M118" s="27"/>
    </row>
    <row r="119" spans="1:243" ht="25" customHeight="1">
      <c r="A119" s="29"/>
      <c r="B119" s="30"/>
      <c r="C119" s="30"/>
      <c r="D119" s="30"/>
      <c r="E119" s="41"/>
      <c r="F119" s="42"/>
      <c r="G119" s="43"/>
      <c r="H119" s="41"/>
      <c r="I119" s="41"/>
    </row>
    <row r="120" spans="1:243" ht="25" customHeight="1">
      <c r="A120" s="29"/>
      <c r="B120" s="30"/>
      <c r="C120" s="30"/>
      <c r="D120" s="30"/>
      <c r="E120" s="41"/>
      <c r="F120" s="42"/>
      <c r="G120" s="43"/>
      <c r="H120" s="41"/>
      <c r="I120" s="41"/>
    </row>
    <row r="121" spans="1:243" ht="25" customHeight="1">
      <c r="A121" s="29"/>
      <c r="B121" s="30"/>
      <c r="C121" s="30"/>
      <c r="D121" s="30"/>
      <c r="E121" s="41"/>
      <c r="F121" s="42"/>
      <c r="G121" s="43"/>
      <c r="H121" s="41"/>
      <c r="I121" s="41"/>
    </row>
    <row r="122" spans="1:243" ht="20">
      <c r="B122" s="5"/>
      <c r="C122" s="5"/>
      <c r="D122" s="5"/>
      <c r="E122" s="33" t="s">
        <v>7</v>
      </c>
      <c r="F122" s="35"/>
      <c r="G122" s="44"/>
      <c r="H122" s="38"/>
      <c r="I122" s="38"/>
      <c r="J122" s="15">
        <f>SUM(J3:J117)/COUNTIF(J3:J117,"&lt;&gt;0")</f>
        <v>0.16565938791030202</v>
      </c>
      <c r="K122" s="5"/>
      <c r="L122" s="5"/>
    </row>
    <row r="123" spans="1:243" ht="42">
      <c r="B123" s="5"/>
      <c r="C123" s="5"/>
      <c r="D123" s="5"/>
      <c r="E123" s="45" t="s">
        <v>8</v>
      </c>
      <c r="F123" s="46"/>
      <c r="G123" s="36"/>
      <c r="H123" s="38"/>
      <c r="I123" s="38"/>
      <c r="J123" s="12"/>
      <c r="K123" s="12"/>
      <c r="L123" s="12"/>
    </row>
    <row r="124" spans="1:243" ht="25" customHeight="1">
      <c r="B124" s="12"/>
      <c r="C124" s="12"/>
      <c r="D124" s="12"/>
      <c r="E124" s="45" t="s">
        <v>119</v>
      </c>
      <c r="F124" s="46">
        <f>COUNTIF(F3:F118, "&gt;0")</f>
        <v>82</v>
      </c>
      <c r="G124" s="45"/>
      <c r="H124" s="38"/>
      <c r="I124" s="38"/>
      <c r="J124" s="5"/>
      <c r="K124" s="5"/>
      <c r="L124" s="5"/>
      <c r="IE124" s="7"/>
      <c r="IF124" s="7"/>
      <c r="IG124" s="7"/>
      <c r="IH124" s="7"/>
      <c r="II124" s="7"/>
    </row>
    <row r="125" spans="1:243" ht="25" customHeight="1">
      <c r="B125" s="5"/>
      <c r="C125" s="5"/>
      <c r="D125" s="5"/>
      <c r="E125" s="33" t="s">
        <v>117</v>
      </c>
      <c r="F125" s="35">
        <v>160.13</v>
      </c>
      <c r="G125" s="44"/>
      <c r="H125" s="38"/>
      <c r="I125" s="38"/>
      <c r="J125" s="5"/>
      <c r="K125" s="5"/>
      <c r="L125" s="5"/>
      <c r="IE125" s="7"/>
      <c r="IF125" s="7"/>
      <c r="IG125" s="7"/>
      <c r="IH125" s="7"/>
      <c r="II125" s="7"/>
    </row>
    <row r="126" spans="1:243" ht="25" customHeight="1">
      <c r="B126" s="5"/>
      <c r="C126" s="5"/>
      <c r="D126" s="5"/>
      <c r="E126" s="33" t="s">
        <v>118</v>
      </c>
      <c r="F126" s="35" t="s">
        <v>14</v>
      </c>
      <c r="G126" s="44"/>
      <c r="H126" s="38"/>
      <c r="I126" s="38"/>
      <c r="J126" s="4"/>
      <c r="K126" s="4"/>
      <c r="L126" s="4"/>
      <c r="IE126" s="7"/>
      <c r="IF126" s="7"/>
      <c r="IG126" s="7"/>
      <c r="IH126" s="7"/>
      <c r="II126" s="7"/>
    </row>
    <row r="127" spans="1:243" ht="25" customHeight="1">
      <c r="B127" s="4"/>
      <c r="C127" s="4"/>
      <c r="D127" s="4"/>
      <c r="E127" s="33" t="s">
        <v>121</v>
      </c>
      <c r="F127" s="35">
        <v>30</v>
      </c>
      <c r="G127" s="41"/>
      <c r="H127" s="33"/>
      <c r="I127" s="33"/>
      <c r="J127" s="4"/>
      <c r="K127" s="4"/>
      <c r="L127" s="4"/>
      <c r="IE127" s="7"/>
      <c r="IF127" s="7"/>
      <c r="IG127" s="7"/>
      <c r="IH127" s="7"/>
      <c r="II127" s="7"/>
    </row>
    <row r="128" spans="1:243" ht="25" customHeight="1">
      <c r="B128" s="4"/>
      <c r="C128" s="4"/>
      <c r="D128" s="4"/>
      <c r="E128" s="33" t="s">
        <v>122</v>
      </c>
      <c r="F128" s="35">
        <v>10</v>
      </c>
      <c r="G128" s="33"/>
      <c r="H128" s="33"/>
      <c r="I128" s="33"/>
      <c r="J128" s="4"/>
      <c r="K128" s="4"/>
      <c r="L128" s="4"/>
      <c r="IE128" s="7"/>
      <c r="IF128" s="7"/>
      <c r="IG128" s="7"/>
      <c r="IH128" s="7"/>
      <c r="II128" s="7"/>
    </row>
    <row r="129" spans="2:243" ht="25" customHeight="1">
      <c r="B129" s="4"/>
      <c r="C129" s="4"/>
      <c r="D129" s="4"/>
      <c r="E129" s="33" t="s">
        <v>123</v>
      </c>
      <c r="F129" s="35" t="s">
        <v>124</v>
      </c>
      <c r="G129" s="33"/>
      <c r="H129" s="33"/>
      <c r="I129" s="33"/>
      <c r="J129" s="4"/>
      <c r="K129" s="4"/>
      <c r="L129" s="4"/>
      <c r="IE129" s="7"/>
      <c r="IF129" s="7"/>
      <c r="IG129" s="7"/>
      <c r="IH129" s="7"/>
      <c r="II129" s="7"/>
    </row>
    <row r="130" spans="2:243" ht="25" customHeight="1">
      <c r="B130" s="4"/>
      <c r="C130" s="4"/>
      <c r="D130" s="2"/>
      <c r="E130" s="33"/>
      <c r="F130" s="35"/>
      <c r="G130" s="33"/>
      <c r="H130" s="33"/>
      <c r="I130" s="33"/>
      <c r="K130" s="9"/>
      <c r="L130" s="6"/>
      <c r="IE130" s="7"/>
      <c r="IF130" s="7"/>
      <c r="IG130" s="7"/>
      <c r="IH130" s="7"/>
      <c r="II130" s="7"/>
    </row>
    <row r="131" spans="2:243" ht="25" customHeight="1">
      <c r="E131" s="33"/>
      <c r="F131" s="35"/>
      <c r="G131" s="33"/>
      <c r="K131" s="9"/>
      <c r="L131" s="6"/>
      <c r="IE131" s="7"/>
      <c r="IF131" s="7"/>
      <c r="IG131" s="7"/>
      <c r="IH131" s="7"/>
      <c r="II131" s="7"/>
    </row>
    <row r="132" spans="2:243" ht="25" customHeight="1">
      <c r="K132" s="9"/>
      <c r="L132" s="6"/>
      <c r="IE132" s="7"/>
      <c r="IF132" s="7"/>
      <c r="IG132" s="7"/>
      <c r="IH132" s="7"/>
      <c r="II132" s="7"/>
    </row>
    <row r="133" spans="2:243" ht="25" customHeight="1">
      <c r="K133" s="9"/>
      <c r="L133" s="6"/>
      <c r="IE133" s="7"/>
      <c r="IF133" s="7"/>
      <c r="IG133" s="7"/>
      <c r="IH133" s="7"/>
      <c r="II133" s="7"/>
    </row>
    <row r="134" spans="2:243" ht="25" customHeight="1">
      <c r="K134" s="9"/>
      <c r="L134" s="6"/>
      <c r="IE134" s="7"/>
      <c r="IF134" s="7"/>
      <c r="IG134" s="7"/>
      <c r="IH134" s="7"/>
      <c r="II134" s="7"/>
    </row>
    <row r="135" spans="2:243" ht="25" customHeight="1">
      <c r="K135" s="9"/>
      <c r="L135" s="6"/>
      <c r="IE135" s="7"/>
      <c r="IF135" s="7"/>
      <c r="IG135" s="7"/>
      <c r="IH135" s="7"/>
      <c r="II135" s="7"/>
    </row>
    <row r="136" spans="2:243" ht="25" customHeight="1">
      <c r="B136" s="7"/>
      <c r="C136" s="7"/>
      <c r="D136" s="7"/>
      <c r="E136" s="51"/>
      <c r="F136" s="51"/>
      <c r="G136" s="51"/>
      <c r="H136" s="51"/>
      <c r="I136" s="51"/>
      <c r="J136" s="7"/>
      <c r="K136" s="9"/>
      <c r="L136" s="6"/>
      <c r="IE136" s="7"/>
      <c r="IF136" s="7"/>
      <c r="IG136" s="7"/>
      <c r="IH136" s="7"/>
      <c r="II136" s="7"/>
    </row>
    <row r="137" spans="2:243" ht="25" customHeight="1">
      <c r="B137" s="7"/>
      <c r="C137" s="7"/>
      <c r="D137" s="7"/>
      <c r="E137" s="51"/>
      <c r="F137" s="51"/>
      <c r="G137" s="51"/>
      <c r="H137" s="51"/>
      <c r="I137" s="51"/>
      <c r="J137" s="7"/>
      <c r="K137" s="9"/>
      <c r="L137" s="6"/>
      <c r="IE137" s="7"/>
      <c r="IF137" s="7"/>
      <c r="IG137" s="7"/>
      <c r="IH137" s="7"/>
      <c r="II137" s="7"/>
    </row>
    <row r="138" spans="2:243" ht="25" customHeight="1">
      <c r="B138" s="7"/>
      <c r="C138" s="7"/>
      <c r="D138" s="7"/>
      <c r="E138" s="51"/>
      <c r="F138" s="51"/>
      <c r="G138" s="51"/>
      <c r="H138" s="51"/>
      <c r="I138" s="51"/>
      <c r="J138" s="7"/>
      <c r="K138" s="9"/>
      <c r="L138" s="6"/>
      <c r="IE138" s="7"/>
      <c r="IF138" s="7"/>
      <c r="IG138" s="7"/>
      <c r="IH138" s="7"/>
      <c r="II138" s="7"/>
    </row>
    <row r="139" spans="2:243" ht="25" customHeight="1">
      <c r="B139" s="7"/>
      <c r="C139" s="7"/>
      <c r="D139" s="7"/>
      <c r="E139" s="51"/>
      <c r="F139" s="51"/>
      <c r="G139" s="51"/>
      <c r="H139" s="51"/>
      <c r="I139" s="51"/>
      <c r="J139" s="7"/>
      <c r="K139" s="9"/>
      <c r="L139" s="6"/>
      <c r="IE139" s="7"/>
      <c r="IF139" s="7"/>
      <c r="IG139" s="7"/>
      <c r="IH139" s="7"/>
      <c r="II139" s="7"/>
    </row>
  </sheetData>
  <mergeCells count="54">
    <mergeCell ref="B115:D115"/>
    <mergeCell ref="B116:D116"/>
    <mergeCell ref="B117:D117"/>
    <mergeCell ref="B118:D118"/>
    <mergeCell ref="B110:D110"/>
    <mergeCell ref="B111:D111"/>
    <mergeCell ref="B112:D112"/>
    <mergeCell ref="B113:D113"/>
    <mergeCell ref="B114:D114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E1:H1"/>
    <mergeCell ref="I1:K1"/>
    <mergeCell ref="B1:D1"/>
    <mergeCell ref="B68:D68"/>
    <mergeCell ref="B69:D6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2019-05-24T01:14:37Z</dcterms:modified>
</cp:coreProperties>
</file>