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thon\INF6000_ML Project for Telecom KPIs\exports\Libyana LTE KPIs\"/>
    </mc:Choice>
  </mc:AlternateContent>
  <xr:revisionPtr revIDLastSave="0" documentId="13_ncr:1_{E66C7AF2-8C53-41B5-A818-0E7D54F9F8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 Statistics_numeric" sheetId="1" r:id="rId1"/>
    <sheet name="KPI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2" i="1"/>
</calcChain>
</file>

<file path=xl/sharedStrings.xml><?xml version="1.0" encoding="utf-8"?>
<sst xmlns="http://schemas.openxmlformats.org/spreadsheetml/2006/main" count="110" uniqueCount="78">
  <si>
    <t>Column</t>
  </si>
  <si>
    <t>Min</t>
  </si>
  <si>
    <t>Max</t>
  </si>
  <si>
    <t>Mean</t>
  </si>
  <si>
    <t>Std. Deviation</t>
  </si>
  <si>
    <t>Variance</t>
  </si>
  <si>
    <t>Skewness</t>
  </si>
  <si>
    <t>Kurtosis</t>
  </si>
  <si>
    <t>Sum</t>
  </si>
  <si>
    <t>Median</t>
  </si>
  <si>
    <t>Missing</t>
  </si>
  <si>
    <t>Row count</t>
  </si>
  <si>
    <t>cell_id</t>
  </si>
  <si>
    <t>ps_traffic_volume_gb</t>
  </si>
  <si>
    <t>dl_throughput_mbps</t>
  </si>
  <si>
    <t>cell_dl_avg_agg_throughput</t>
  </si>
  <si>
    <t>dl_prb_util_%</t>
  </si>
  <si>
    <t>ul_prb_util_%</t>
  </si>
  <si>
    <t>dl_prb_available_bandwidth</t>
  </si>
  <si>
    <t>mean_no_rrc_users</t>
  </si>
  <si>
    <t>max_active_no_users_uplane</t>
  </si>
  <si>
    <t>max_no_rrc_users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</si>
  <si>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</si>
  <si>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</si>
  <si>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</si>
  <si>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</si>
  <si>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</si>
  <si>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</si>
  <si>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</si>
  <si>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</si>
  <si>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</si>
  <si>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ratio_cqi_gt7</t>
  </si>
  <si>
    <t>ratio_cqi_gte10</t>
  </si>
  <si>
    <t>avg_ta_km</t>
  </si>
  <si>
    <t>avg_rssi_dbm</t>
  </si>
  <si>
    <t>ratio_sinr_lt_neg3</t>
  </si>
  <si>
    <t>rsrp_range_110_106_Ratio_%</t>
  </si>
  <si>
    <t>rsrp_range_115_111_Ratio_%</t>
  </si>
  <si>
    <t>rsrp_range_120_116_Ratio_%</t>
  </si>
  <si>
    <t>rsrp_range_140_121_Ratio_%</t>
  </si>
  <si>
    <t>outgoing_ho_success_rate_%</t>
  </si>
  <si>
    <t>intra_rat_ho_success_rate_%</t>
  </si>
  <si>
    <t>no_ping_pong_ho_count</t>
  </si>
  <si>
    <t>Missing_precentage</t>
  </si>
  <si>
    <t>Description</t>
  </si>
  <si>
    <t>Unique identifier of the LTE cell</t>
  </si>
  <si>
    <t>Total packet-switched user data volume in gigabytes</t>
  </si>
  <si>
    <t>Average downlink IP throughput per cell in Mbps</t>
  </si>
  <si>
    <t>Average downlink aggregated throughput (per user or time bin)</t>
  </si>
  <si>
    <t>Percentage of downlink physical resource blocks (PRBs) in use</t>
  </si>
  <si>
    <t>Percentage of uplink physical resource blocks in use</t>
  </si>
  <si>
    <t>Total available bandwidth for downlink PRBs in the cell</t>
  </si>
  <si>
    <t>Average number of RRC-connected users during the interval</t>
  </si>
  <si>
    <t>Maximum number of users with active user-plane data</t>
  </si>
  <si>
    <t>Maximum number of RRC-connected users</t>
  </si>
  <si>
    <t>RRC connection establishment success rate</t>
  </si>
  <si>
    <t>E-RAB setup success rate (session setup success)</t>
  </si>
  <si>
    <t>Percentage of E-RAB sessions dropped</t>
  </si>
  <si>
    <t>Percentage of RRC connections dropped</t>
  </si>
  <si>
    <t>Uplink block error rate (BLER) for the cell</t>
  </si>
  <si>
    <t>Downlink block error rate (BLER) for the cell</t>
  </si>
  <si>
    <t>Average modulation and coding scheme (MCS) used on downlink</t>
  </si>
  <si>
    <t>Average MCS used on uplink</t>
  </si>
  <si>
    <t>Average Channel Quality Indicator reported by users</t>
  </si>
  <si>
    <t>Percentage of CQI reports greater than 7</t>
  </si>
  <si>
    <t>Percentage of CQI reports ≥ 10 (indicator of 64QAM suitability)</t>
  </si>
  <si>
    <t>Average Timing Advance, translated into approximate user distance (km)</t>
  </si>
  <si>
    <t>Average Received Signal Strength Indicator (RSSI) in dBm</t>
  </si>
  <si>
    <t>Percentage of samples with SINR &lt; -3 dB (low signal quality)</t>
  </si>
  <si>
    <t>Ratio of RSRP values between -110 and -106 dBm (marginal signal)</t>
  </si>
  <si>
    <t>Ratio of RSRP values between -115 and -111 dBm (poor signal)</t>
  </si>
  <si>
    <t>Ratio of RSRP values between -120 and -116 dBm (very poor signal)</t>
  </si>
  <si>
    <t>Ratio of RSRP values below -121 dBm (extremely weak signal)</t>
  </si>
  <si>
    <t>Success rate of outgoing inter-cell handovers</t>
  </si>
  <si>
    <t>Intra-RAT handover success rate across frequencies or cells</t>
  </si>
  <si>
    <t>Number of ping-pong handovers (quick returns between two cells)</t>
  </si>
  <si>
    <t>Feature</t>
  </si>
  <si>
    <t>Technical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</si>
</sst>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C8" sqref="C8"/>
    </sheetView>
  </sheetViews>
  <sheetFormatPr defaultRowHeight="15"/>
  <cols>
    <col min="1" max="1" width="27.7109375" bestFit="1" customWidth="1"/>
    <col min="2" max="2" width="67.140625" bestFit="1" customWidth="1"/>
    <col min="12" max="12" width="12" customWidth="1"/>
    <col min="13" max="13" width="19.140625" bestFit="1" customWidth="1"/>
    <col min="14" max="14" width="15" customWidth="1"/>
  </cols>
  <sheetData>
    <row r="1" spans="1:14">
      <c r="A1" s="6" t="s">
        <v>0</v>
      </c>
      <c r="B1" s="6" t="s">
        <v>44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43</v>
      </c>
      <c r="N1" s="6" t="s">
        <v>11</v>
      </c>
    </row>
    <row r="2" spans="1:14">
      <c r="A2" s="1" t="s">
        <v>12</v>
      </c>
      <c r="B2" s="1" t="str">
        <f>VLOOKUP(A2, 'KPI Description'!A:B, 2, FALSE)</f>
        <v>Unique identifier of the LTE cell</v>
      </c>
      <c r="C2" s="1">
        <v>1</v>
      </c>
      <c r="D2" s="1">
        <v>73</v>
      </c>
      <c r="E2" s="1">
        <v>12.921553360260839</v>
      </c>
      <c r="F2" s="1">
        <v>19.88916040183603</v>
      </c>
      <c r="G2" s="1">
        <v>395.57870148996238</v>
      </c>
      <c r="H2" s="1">
        <v>2.3744969093987698</v>
      </c>
      <c r="I2" s="1">
        <v>4.2479771092244567</v>
      </c>
      <c r="J2" s="1">
        <v>796575</v>
      </c>
      <c r="K2" s="1">
        <v>5</v>
      </c>
      <c r="L2" s="1">
        <v>0</v>
      </c>
      <c r="M2" s="7">
        <f>L2/N2</f>
        <v>0</v>
      </c>
      <c r="N2" s="1">
        <v>61647</v>
      </c>
    </row>
    <row r="3" spans="1:14">
      <c r="A3" s="1" t="s">
        <v>13</v>
      </c>
      <c r="B3" s="1" t="str">
        <f>VLOOKUP(A3, 'KPI Description'!A:B, 2, FALSE)</f>
        <v>Total packet-switched user data volume in gigabytes</v>
      </c>
      <c r="C3" s="1">
        <v>0</v>
      </c>
      <c r="D3" s="1">
        <v>513.07989999999995</v>
      </c>
      <c r="E3" s="1">
        <v>145.55192648466269</v>
      </c>
      <c r="F3" s="1">
        <v>68.565331657341332</v>
      </c>
      <c r="G3" s="1">
        <v>4701.204705281214</v>
      </c>
      <c r="H3" s="1">
        <v>0.63882431982525245</v>
      </c>
      <c r="I3" s="1">
        <v>0.7616666885778538</v>
      </c>
      <c r="J3" s="1">
        <v>8972839.6119999997</v>
      </c>
      <c r="K3" s="1">
        <v>139.8408</v>
      </c>
      <c r="L3" s="1">
        <v>0</v>
      </c>
      <c r="M3" s="7">
        <f t="shared" ref="M3:M32" si="0">L3/N3</f>
        <v>0</v>
      </c>
      <c r="N3" s="1">
        <v>61647</v>
      </c>
    </row>
    <row r="4" spans="1:14">
      <c r="A4" s="1" t="s">
        <v>14</v>
      </c>
      <c r="B4" s="1" t="str">
        <f>VLOOKUP(A4, 'KPI Description'!A:B, 2, FALSE)</f>
        <v>Average downlink IP throughput per cell in Mbps</v>
      </c>
      <c r="C4" s="1">
        <v>0.3286</v>
      </c>
      <c r="D4" s="1">
        <v>46.847799999999999</v>
      </c>
      <c r="E4" s="1">
        <v>9.5266353472944836</v>
      </c>
      <c r="F4" s="1">
        <v>6.3925809070278126</v>
      </c>
      <c r="G4" s="1">
        <v>40.865090652896527</v>
      </c>
      <c r="H4" s="1">
        <v>0.77888349638603949</v>
      </c>
      <c r="I4" s="1">
        <v>0.11541792195249249</v>
      </c>
      <c r="J4" s="1">
        <v>585926.18039999995</v>
      </c>
      <c r="K4" s="1">
        <v>8.2563999999999993</v>
      </c>
      <c r="L4" s="1">
        <v>143</v>
      </c>
      <c r="M4" s="7">
        <f t="shared" si="0"/>
        <v>2.3196587019644103E-3</v>
      </c>
      <c r="N4" s="1">
        <v>61647</v>
      </c>
    </row>
    <row r="5" spans="1:14">
      <c r="A5" s="1" t="s">
        <v>15</v>
      </c>
      <c r="B5" s="1" t="str">
        <f>VLOOKUP(A5, 'KPI Description'!A:B, 2, FALSE)</f>
        <v>Average downlink aggregated throughput (per user or time bin)</v>
      </c>
      <c r="C5" s="1">
        <v>0</v>
      </c>
      <c r="D5" s="1">
        <v>47.57</v>
      </c>
      <c r="E5" s="1">
        <v>19.759270686326989</v>
      </c>
      <c r="F5" s="1">
        <v>5.1879362633125874</v>
      </c>
      <c r="G5" s="1">
        <v>26.91468267219377</v>
      </c>
      <c r="H5" s="1">
        <v>0.10237882126618759</v>
      </c>
      <c r="I5" s="1">
        <v>0.27382397175291828</v>
      </c>
      <c r="J5" s="1">
        <v>1218099.76</v>
      </c>
      <c r="K5" s="1">
        <v>19.73</v>
      </c>
      <c r="L5" s="1">
        <v>0</v>
      </c>
      <c r="M5" s="7">
        <f t="shared" si="0"/>
        <v>0</v>
      </c>
      <c r="N5" s="1">
        <v>61647</v>
      </c>
    </row>
    <row r="6" spans="1:14">
      <c r="A6" s="1" t="s">
        <v>16</v>
      </c>
      <c r="B6" s="1" t="str">
        <f>VLOOKUP(A6, 'KPI Description'!A:B, 2, FALSE)</f>
        <v>Percentage of downlink physical resource blocks (PRBs) in use</v>
      </c>
      <c r="C6" s="1">
        <v>0</v>
      </c>
      <c r="D6" s="1">
        <v>0.99870000000000003</v>
      </c>
      <c r="E6" s="1">
        <v>0.51947542621700982</v>
      </c>
      <c r="F6" s="1">
        <v>0.19043042516466219</v>
      </c>
      <c r="G6" s="1">
        <v>3.6263746828393992E-2</v>
      </c>
      <c r="H6" s="1">
        <v>-4.7787235641888609E-2</v>
      </c>
      <c r="I6" s="1">
        <v>-0.70879252715085572</v>
      </c>
      <c r="J6" s="1">
        <v>32024.101600000002</v>
      </c>
      <c r="K6" s="1">
        <v>0.5181</v>
      </c>
      <c r="L6" s="1">
        <v>0</v>
      </c>
      <c r="M6" s="7">
        <f t="shared" si="0"/>
        <v>0</v>
      </c>
      <c r="N6" s="1">
        <v>61647</v>
      </c>
    </row>
    <row r="7" spans="1:14">
      <c r="A7" s="1" t="s">
        <v>17</v>
      </c>
      <c r="B7" s="1" t="str">
        <f>VLOOKUP(A7, 'KPI Description'!A:B, 2, FALSE)</f>
        <v>Percentage of uplink physical resource blocks in use</v>
      </c>
      <c r="C7" s="1">
        <v>0</v>
      </c>
      <c r="D7" s="1">
        <v>0.65210000000000001</v>
      </c>
      <c r="E7" s="1">
        <v>0.16067107888461721</v>
      </c>
      <c r="F7" s="1">
        <v>7.8329384744566383E-2</v>
      </c>
      <c r="G7" s="1">
        <v>6.135492514462308E-3</v>
      </c>
      <c r="H7" s="1">
        <v>0.96384062058903686</v>
      </c>
      <c r="I7" s="1">
        <v>1.2580464881153841</v>
      </c>
      <c r="J7" s="1">
        <v>9904.89</v>
      </c>
      <c r="K7" s="1">
        <v>0.14749999999999999</v>
      </c>
      <c r="L7" s="1">
        <v>0</v>
      </c>
      <c r="M7" s="7">
        <f t="shared" si="0"/>
        <v>0</v>
      </c>
      <c r="N7" s="1">
        <v>61647</v>
      </c>
    </row>
    <row r="8" spans="1:14">
      <c r="A8" s="1" t="s">
        <v>18</v>
      </c>
      <c r="B8" s="1" t="str">
        <f>VLOOKUP(A8, 'KPI Description'!A:B, 2, FALSE)</f>
        <v>Total available bandwidth for downlink PRBs in the cell</v>
      </c>
      <c r="C8" s="1">
        <v>0</v>
      </c>
      <c r="D8" s="1">
        <v>100</v>
      </c>
      <c r="E8" s="1">
        <v>96.839246029814916</v>
      </c>
      <c r="F8" s="1">
        <v>9.5789492379549017</v>
      </c>
      <c r="G8" s="1">
        <v>91.75626850331679</v>
      </c>
      <c r="H8" s="1">
        <v>-4.2701601582586717</v>
      </c>
      <c r="I8" s="1">
        <v>28.050497627475469</v>
      </c>
      <c r="J8" s="1">
        <v>5969849</v>
      </c>
      <c r="K8" s="1">
        <v>100</v>
      </c>
      <c r="L8" s="1">
        <v>0</v>
      </c>
      <c r="M8" s="7">
        <f t="shared" si="0"/>
        <v>0</v>
      </c>
      <c r="N8" s="1">
        <v>61647</v>
      </c>
    </row>
    <row r="9" spans="1:14">
      <c r="A9" s="1" t="s">
        <v>19</v>
      </c>
      <c r="B9" s="1" t="str">
        <f>VLOOKUP(A9, 'KPI Description'!A:B, 2, FALSE)</f>
        <v>Average number of RRC-connected users during the interval</v>
      </c>
      <c r="C9" s="1">
        <v>0</v>
      </c>
      <c r="D9" s="1">
        <v>197.68170000000001</v>
      </c>
      <c r="E9" s="1">
        <v>38.117948031534382</v>
      </c>
      <c r="F9" s="1">
        <v>21.272970338666191</v>
      </c>
      <c r="G9" s="1">
        <v>452.53926702977162</v>
      </c>
      <c r="H9" s="1">
        <v>1.299366999261071</v>
      </c>
      <c r="I9" s="1">
        <v>3.3208185574533888</v>
      </c>
      <c r="J9" s="1">
        <v>2349857.1422999999</v>
      </c>
      <c r="K9" s="1">
        <v>34.1265</v>
      </c>
      <c r="L9" s="1">
        <v>0</v>
      </c>
      <c r="M9" s="7">
        <f t="shared" si="0"/>
        <v>0</v>
      </c>
      <c r="N9" s="1">
        <v>61647</v>
      </c>
    </row>
    <row r="10" spans="1:14">
      <c r="A10" s="1" t="s">
        <v>20</v>
      </c>
      <c r="B10" s="1" t="str">
        <f>VLOOKUP(A10, 'KPI Description'!A:B, 2, FALSE)</f>
        <v>Maximum number of users with active user-plane data</v>
      </c>
      <c r="C10" s="1">
        <v>0</v>
      </c>
      <c r="D10" s="1">
        <v>337</v>
      </c>
      <c r="E10" s="1">
        <v>44.21050497185589</v>
      </c>
      <c r="F10" s="1">
        <v>22.65032093649236</v>
      </c>
      <c r="G10" s="1">
        <v>513.03703852610431</v>
      </c>
      <c r="H10" s="1">
        <v>1.739038386831514</v>
      </c>
      <c r="I10" s="1">
        <v>6.371388015300143</v>
      </c>
      <c r="J10" s="1">
        <v>2725445</v>
      </c>
      <c r="K10" s="1">
        <v>39</v>
      </c>
      <c r="L10" s="1">
        <v>0</v>
      </c>
      <c r="M10" s="7">
        <f t="shared" si="0"/>
        <v>0</v>
      </c>
      <c r="N10" s="1">
        <v>61647</v>
      </c>
    </row>
    <row r="11" spans="1:14">
      <c r="A11" s="1" t="s">
        <v>21</v>
      </c>
      <c r="B11" s="1" t="str">
        <f>VLOOKUP(A11, 'KPI Description'!A:B, 2, FALSE)</f>
        <v>Maximum number of RRC-connected users</v>
      </c>
      <c r="C11" s="1">
        <v>0</v>
      </c>
      <c r="D11" s="1">
        <v>490</v>
      </c>
      <c r="E11" s="1">
        <v>85.597287783671547</v>
      </c>
      <c r="F11" s="1">
        <v>41.073788859095572</v>
      </c>
      <c r="G11" s="1">
        <v>1687.0561312415639</v>
      </c>
      <c r="H11" s="1">
        <v>1.450961991116239</v>
      </c>
      <c r="I11" s="1">
        <v>4.6258000141480329</v>
      </c>
      <c r="J11" s="1">
        <v>5276816</v>
      </c>
      <c r="K11" s="1">
        <v>78</v>
      </c>
      <c r="L11" s="1">
        <v>0</v>
      </c>
      <c r="M11" s="7">
        <f t="shared" si="0"/>
        <v>0</v>
      </c>
      <c r="N11" s="1">
        <v>61647</v>
      </c>
    </row>
    <row r="12" spans="1:14">
      <c r="A12" s="1" t="s">
        <v>22</v>
      </c>
      <c r="B12" s="1" t="str">
        <f>VLOOKUP(A12, 'KPI Description'!A:B, 2, FALSE)</f>
        <v>RRC connection establishment success rate</v>
      </c>
      <c r="C12" s="1">
        <v>0.85070000000000001</v>
      </c>
      <c r="D12" s="1">
        <v>1</v>
      </c>
      <c r="E12" s="1">
        <v>0.99874867065712858</v>
      </c>
      <c r="F12" s="1">
        <v>3.43968423613234E-3</v>
      </c>
      <c r="G12" s="1">
        <v>1.1831427644297319E-5</v>
      </c>
      <c r="H12" s="1">
        <v>-16.703939186088121</v>
      </c>
      <c r="I12" s="1">
        <v>425.2249250761414</v>
      </c>
      <c r="J12" s="1">
        <v>61569.859299999996</v>
      </c>
      <c r="K12" s="1">
        <v>0.99929999999999997</v>
      </c>
      <c r="L12" s="1">
        <v>0</v>
      </c>
      <c r="M12" s="7">
        <f t="shared" si="0"/>
        <v>0</v>
      </c>
      <c r="N12" s="1">
        <v>61647</v>
      </c>
    </row>
    <row r="13" spans="1:14">
      <c r="A13" s="1" t="s">
        <v>23</v>
      </c>
      <c r="B13" s="1" t="str">
        <f>VLOOKUP(A13, 'KPI Description'!A:B, 2, FALSE)</f>
        <v>E-RAB setup success rate (session setup success)</v>
      </c>
      <c r="C13" s="1">
        <v>0.80579999999999996</v>
      </c>
      <c r="D13" s="1">
        <v>1</v>
      </c>
      <c r="E13" s="1">
        <v>0.99860396937401674</v>
      </c>
      <c r="F13" s="1">
        <v>2.7531661295769829E-3</v>
      </c>
      <c r="G13" s="1">
        <v>7.5799237370499064E-6</v>
      </c>
      <c r="H13" s="1">
        <v>-20.480921268552819</v>
      </c>
      <c r="I13" s="1">
        <v>772.69454951967236</v>
      </c>
      <c r="J13" s="1">
        <v>61560.938900000008</v>
      </c>
      <c r="K13" s="1">
        <v>0.99909999999999999</v>
      </c>
      <c r="L13" s="1">
        <v>0</v>
      </c>
      <c r="M13" s="7">
        <f t="shared" si="0"/>
        <v>0</v>
      </c>
      <c r="N13" s="1">
        <v>61647</v>
      </c>
    </row>
    <row r="14" spans="1:14">
      <c r="A14" s="1" t="s">
        <v>24</v>
      </c>
      <c r="B14" s="1" t="str">
        <f>VLOOKUP(A14, 'KPI Description'!A:B, 2, FALSE)</f>
        <v>Percentage of E-RAB sessions dropped</v>
      </c>
      <c r="C14" s="1">
        <v>0</v>
      </c>
      <c r="D14" s="1">
        <v>2.98E-2</v>
      </c>
      <c r="E14" s="1">
        <v>5.7438967021915092E-4</v>
      </c>
      <c r="F14" s="1">
        <v>6.4553633974922956E-4</v>
      </c>
      <c r="G14" s="1">
        <v>4.1671716593683281E-7</v>
      </c>
      <c r="H14" s="1">
        <v>9.0166464002657136</v>
      </c>
      <c r="I14" s="1">
        <v>233.54603927441121</v>
      </c>
      <c r="J14" s="1">
        <v>35.409399999999998</v>
      </c>
      <c r="K14" s="1">
        <v>4.0000000000000002E-4</v>
      </c>
      <c r="L14" s="1">
        <v>0</v>
      </c>
      <c r="M14" s="7">
        <f t="shared" si="0"/>
        <v>0</v>
      </c>
      <c r="N14" s="1">
        <v>61647</v>
      </c>
    </row>
    <row r="15" spans="1:14">
      <c r="A15" s="1" t="s">
        <v>25</v>
      </c>
      <c r="B15" s="1" t="str">
        <f>VLOOKUP(A15, 'KPI Description'!A:B, 2, FALSE)</f>
        <v>Percentage of RRC connections dropped</v>
      </c>
      <c r="C15" s="1">
        <v>0</v>
      </c>
      <c r="D15" s="1">
        <v>0.34899999999999998</v>
      </c>
      <c r="E15" s="1">
        <v>1.3249468749493079E-3</v>
      </c>
      <c r="F15" s="1">
        <v>6.0243332941809164E-3</v>
      </c>
      <c r="G15" s="1">
        <v>3.6292591639376702E-5</v>
      </c>
      <c r="H15" s="1">
        <v>29.844596545569281</v>
      </c>
      <c r="I15" s="1">
        <v>1202.5697578780321</v>
      </c>
      <c r="J15" s="1">
        <v>81.679000000000002</v>
      </c>
      <c r="K15" s="1">
        <v>5.9999999999999995E-4</v>
      </c>
      <c r="L15" s="1">
        <v>0</v>
      </c>
      <c r="M15" s="7">
        <f t="shared" si="0"/>
        <v>0</v>
      </c>
      <c r="N15" s="1">
        <v>61647</v>
      </c>
    </row>
    <row r="16" spans="1:14">
      <c r="A16" s="1" t="s">
        <v>26</v>
      </c>
      <c r="B16" s="1" t="str">
        <f>VLOOKUP(A16, 'KPI Description'!A:B, 2, FALSE)</f>
        <v>Uplink block error rate (BLER) for the cell</v>
      </c>
      <c r="C16" s="1">
        <v>0</v>
      </c>
      <c r="D16" s="1">
        <v>0.23480000000000001</v>
      </c>
      <c r="E16" s="1">
        <v>6.0726051551575913E-2</v>
      </c>
      <c r="F16" s="1">
        <v>1.3037533955946959E-2</v>
      </c>
      <c r="G16" s="1">
        <v>1.6997729165247011E-4</v>
      </c>
      <c r="H16" s="1">
        <v>-2.1315755965219799E-2</v>
      </c>
      <c r="I16" s="1">
        <v>2.1948383620767871</v>
      </c>
      <c r="J16" s="1">
        <v>3743.5789</v>
      </c>
      <c r="K16" s="1">
        <v>6.1699999999999998E-2</v>
      </c>
      <c r="L16" s="1">
        <v>0</v>
      </c>
      <c r="M16" s="7">
        <f t="shared" si="0"/>
        <v>0</v>
      </c>
      <c r="N16" s="1">
        <v>61647</v>
      </c>
    </row>
    <row r="17" spans="1:14">
      <c r="A17" s="1" t="s">
        <v>27</v>
      </c>
      <c r="B17" s="1" t="str">
        <f>VLOOKUP(A17, 'KPI Description'!A:B, 2, FALSE)</f>
        <v>Downlink block error rate (BLER) for the cell</v>
      </c>
      <c r="C17" s="1">
        <v>0</v>
      </c>
      <c r="D17" s="1">
        <v>0.17219999999999999</v>
      </c>
      <c r="E17" s="1">
        <v>8.9662765422486079E-2</v>
      </c>
      <c r="F17" s="1">
        <v>1.789849720096251E-2</v>
      </c>
      <c r="G17" s="1">
        <v>3.2035620205286272E-4</v>
      </c>
      <c r="H17" s="1">
        <v>0.135133888517427</v>
      </c>
      <c r="I17" s="1">
        <v>0.68366592062935361</v>
      </c>
      <c r="J17" s="1">
        <v>5527.4404999999997</v>
      </c>
      <c r="K17" s="1">
        <v>8.77E-2</v>
      </c>
      <c r="L17" s="1">
        <v>0</v>
      </c>
      <c r="M17" s="7">
        <f t="shared" si="0"/>
        <v>0</v>
      </c>
      <c r="N17" s="1">
        <v>61647</v>
      </c>
    </row>
    <row r="18" spans="1:14">
      <c r="A18" s="1" t="s">
        <v>28</v>
      </c>
      <c r="B18" s="1" t="str">
        <f>VLOOKUP(A18, 'KPI Description'!A:B, 2, FALSE)</f>
        <v>Average modulation and coding scheme (MCS) used on downlink</v>
      </c>
      <c r="C18" s="1">
        <v>2.0499999999999998</v>
      </c>
      <c r="D18" s="1">
        <v>15.67</v>
      </c>
      <c r="E18" s="1">
        <v>9.3737366675338194</v>
      </c>
      <c r="F18" s="1">
        <v>1.779815039327679</v>
      </c>
      <c r="G18" s="1">
        <v>3.1677415742169881</v>
      </c>
      <c r="H18" s="1">
        <v>0.2019815920974023</v>
      </c>
      <c r="I18" s="1">
        <v>7.519680946520424E-2</v>
      </c>
      <c r="J18" s="1">
        <v>576522.30000000005</v>
      </c>
      <c r="K18" s="1">
        <v>9.32</v>
      </c>
      <c r="L18" s="1">
        <v>143</v>
      </c>
      <c r="M18" s="7">
        <f t="shared" si="0"/>
        <v>2.3196587019644103E-3</v>
      </c>
      <c r="N18" s="1">
        <v>61647</v>
      </c>
    </row>
    <row r="19" spans="1:14">
      <c r="A19" s="1" t="s">
        <v>29</v>
      </c>
      <c r="B19" s="1" t="str">
        <f>VLOOKUP(A19, 'KPI Description'!A:B, 2, FALSE)</f>
        <v>Average MCS used on uplink</v>
      </c>
      <c r="C19" s="1">
        <v>4.43</v>
      </c>
      <c r="D19" s="1">
        <v>22.39</v>
      </c>
      <c r="E19" s="1">
        <v>14.113520746618111</v>
      </c>
      <c r="F19" s="1">
        <v>3.042785217451752</v>
      </c>
      <c r="G19" s="1">
        <v>9.2585418795429053</v>
      </c>
      <c r="H19" s="1">
        <v>3.6396249407849628E-2</v>
      </c>
      <c r="I19" s="1">
        <v>-0.50025327682450405</v>
      </c>
      <c r="J19" s="1">
        <v>868037.98</v>
      </c>
      <c r="K19" s="1">
        <v>14.09</v>
      </c>
      <c r="L19" s="1">
        <v>143</v>
      </c>
      <c r="M19" s="7">
        <f t="shared" si="0"/>
        <v>2.3196587019644103E-3</v>
      </c>
      <c r="N19" s="1">
        <v>61647</v>
      </c>
    </row>
    <row r="20" spans="1:14">
      <c r="A20" s="1" t="s">
        <v>30</v>
      </c>
      <c r="B20" s="1" t="str">
        <f>VLOOKUP(A20, 'KPI Description'!A:B, 2, FALSE)</f>
        <v>Average Channel Quality Indicator reported by users</v>
      </c>
      <c r="C20" s="1">
        <v>0</v>
      </c>
      <c r="D20" s="1">
        <v>11.9</v>
      </c>
      <c r="E20" s="1">
        <v>9.0799916686943405</v>
      </c>
      <c r="F20" s="1">
        <v>1.0795781470813191</v>
      </c>
      <c r="G20" s="1">
        <v>1.165488975655534</v>
      </c>
      <c r="H20" s="1">
        <v>-1.586517206805911</v>
      </c>
      <c r="I20" s="1">
        <v>10.723030263344301</v>
      </c>
      <c r="J20" s="1">
        <v>559754.24640000006</v>
      </c>
      <c r="K20" s="1">
        <v>9.1614000000000004</v>
      </c>
      <c r="L20" s="1">
        <v>0</v>
      </c>
      <c r="M20" s="7">
        <f t="shared" si="0"/>
        <v>0</v>
      </c>
      <c r="N20" s="1">
        <v>61647</v>
      </c>
    </row>
    <row r="21" spans="1:14">
      <c r="A21" s="1" t="s">
        <v>31</v>
      </c>
      <c r="B21" s="1" t="str">
        <f>VLOOKUP(A21, 'KPI Description'!A:B, 2, FALSE)</f>
        <v>Percentage of CQI reports greater than 7</v>
      </c>
      <c r="C21" s="1">
        <v>0.22739999999999999</v>
      </c>
      <c r="D21" s="1">
        <v>0.96579999999999999</v>
      </c>
      <c r="E21" s="1">
        <v>0.79603771949791879</v>
      </c>
      <c r="F21" s="1">
        <v>0.1016850529098438</v>
      </c>
      <c r="G21" s="1">
        <v>1.033984998527774E-2</v>
      </c>
      <c r="H21" s="1">
        <v>-1.1582819737089891</v>
      </c>
      <c r="I21" s="1">
        <v>1.5317780726813359</v>
      </c>
      <c r="J21" s="1">
        <v>48959.503900000003</v>
      </c>
      <c r="K21" s="1">
        <v>0.81920000000000004</v>
      </c>
      <c r="L21" s="1">
        <v>143</v>
      </c>
      <c r="M21" s="7">
        <f t="shared" si="0"/>
        <v>2.3196587019644103E-3</v>
      </c>
      <c r="N21" s="1">
        <v>61647</v>
      </c>
    </row>
    <row r="22" spans="1:14">
      <c r="A22" s="1" t="s">
        <v>32</v>
      </c>
      <c r="B22" s="1" t="str">
        <f>VLOOKUP(A22, 'KPI Description'!A:B, 2, FALSE)</f>
        <v>Percentage of CQI reports ≥ 10 (indicator of 64QAM suitability)</v>
      </c>
      <c r="C22" s="1">
        <v>3.4200000000000001E-2</v>
      </c>
      <c r="D22" s="1">
        <v>0.79600000000000004</v>
      </c>
      <c r="E22" s="1">
        <v>0.43420194946670132</v>
      </c>
      <c r="F22" s="1">
        <v>0.13295901498082399</v>
      </c>
      <c r="G22" s="1">
        <v>1.767809966467097E-2</v>
      </c>
      <c r="H22" s="1">
        <v>-0.1857948741339156</v>
      </c>
      <c r="I22" s="1">
        <v>-0.33931115623639441</v>
      </c>
      <c r="J22" s="1">
        <v>26705.1567</v>
      </c>
      <c r="K22" s="1">
        <v>0.4405</v>
      </c>
      <c r="L22" s="1">
        <v>143</v>
      </c>
      <c r="M22" s="7">
        <f t="shared" si="0"/>
        <v>2.3196587019644103E-3</v>
      </c>
      <c r="N22" s="1">
        <v>61647</v>
      </c>
    </row>
    <row r="23" spans="1:14">
      <c r="A23" s="1" t="s">
        <v>33</v>
      </c>
      <c r="B23" s="1" t="str">
        <f>VLOOKUP(A23, 'KPI Description'!A:B, 2, FALSE)</f>
        <v>Average Timing Advance, translated into approximate user distance (km)</v>
      </c>
      <c r="C23" s="1">
        <v>0.1</v>
      </c>
      <c r="D23" s="1">
        <v>1.23</v>
      </c>
      <c r="E23" s="1">
        <v>0.38535786290322588</v>
      </c>
      <c r="F23" s="1">
        <v>0.1637458711851604</v>
      </c>
      <c r="G23" s="1">
        <v>2.6812710330187148E-2</v>
      </c>
      <c r="H23" s="1">
        <v>1.263931581444796</v>
      </c>
      <c r="I23" s="1">
        <v>1.2995134244076509</v>
      </c>
      <c r="J23" s="1">
        <v>23701.05</v>
      </c>
      <c r="K23" s="1">
        <v>0.33</v>
      </c>
      <c r="L23" s="1">
        <v>143</v>
      </c>
      <c r="M23" s="7">
        <f t="shared" si="0"/>
        <v>2.3196587019644103E-3</v>
      </c>
      <c r="N23" s="1">
        <v>61647</v>
      </c>
    </row>
    <row r="24" spans="1:14">
      <c r="A24" s="1" t="s">
        <v>34</v>
      </c>
      <c r="B24" s="1" t="str">
        <f>VLOOKUP(A24, 'KPI Description'!A:B, 2, FALSE)</f>
        <v>Average Received Signal Strength Indicator (RSSI) in dBm</v>
      </c>
      <c r="C24" s="1">
        <v>-120</v>
      </c>
      <c r="D24" s="1">
        <v>-65.567499999999995</v>
      </c>
      <c r="E24" s="1">
        <v>-90.782123123590779</v>
      </c>
      <c r="F24" s="1">
        <v>12.69189718945235</v>
      </c>
      <c r="G24" s="1">
        <v>161.08425426762849</v>
      </c>
      <c r="H24" s="1">
        <v>-1.7432473078822299</v>
      </c>
      <c r="I24" s="1">
        <v>1.367778389499811</v>
      </c>
      <c r="J24" s="1">
        <v>-5596445.5442000004</v>
      </c>
      <c r="K24" s="1">
        <v>-86.178399999999996</v>
      </c>
      <c r="L24" s="1">
        <v>0</v>
      </c>
      <c r="M24" s="7">
        <f t="shared" si="0"/>
        <v>0</v>
      </c>
      <c r="N24" s="1">
        <v>61647</v>
      </c>
    </row>
    <row r="25" spans="1:14">
      <c r="A25" s="1" t="s">
        <v>35</v>
      </c>
      <c r="B25" s="1" t="str">
        <f>VLOOKUP(A25, 'KPI Description'!A:B, 2, FALSE)</f>
        <v>Percentage of samples with SINR &lt; -3 dB (low signal quality)</v>
      </c>
      <c r="C25" s="1">
        <v>8.2000000000000007E-3</v>
      </c>
      <c r="D25" s="1">
        <v>0.98060000000000003</v>
      </c>
      <c r="E25" s="1">
        <v>5.8403316857440171E-2</v>
      </c>
      <c r="F25" s="1">
        <v>9.0409439058921015E-2</v>
      </c>
      <c r="G25" s="1">
        <v>8.1738666709487533E-3</v>
      </c>
      <c r="H25" s="1">
        <v>7.5155322632495221</v>
      </c>
      <c r="I25" s="1">
        <v>64.521423511872683</v>
      </c>
      <c r="J25" s="1">
        <v>3592.0376000000001</v>
      </c>
      <c r="K25" s="1">
        <v>3.9899999999999998E-2</v>
      </c>
      <c r="L25" s="1">
        <v>143</v>
      </c>
      <c r="M25" s="7">
        <f t="shared" si="0"/>
        <v>2.3196587019644103E-3</v>
      </c>
      <c r="N25" s="1">
        <v>61647</v>
      </c>
    </row>
    <row r="26" spans="1:14">
      <c r="A26" s="1" t="s">
        <v>36</v>
      </c>
      <c r="B26" s="1" t="str">
        <f>VLOOKUP(A26, 'KPI Description'!A:B, 2, FALSE)</f>
        <v>Ratio of RSRP values between -110 and -106 dBm (marginal signal)</v>
      </c>
      <c r="C26" s="1">
        <v>3.2000000000000002E-3</v>
      </c>
      <c r="D26" s="1">
        <v>0.32519999999999999</v>
      </c>
      <c r="E26" s="1">
        <v>9.0846097814776275E-2</v>
      </c>
      <c r="F26" s="1">
        <v>4.6568973438150411E-2</v>
      </c>
      <c r="G26" s="1">
        <v>2.1686692870831591E-3</v>
      </c>
      <c r="H26" s="1">
        <v>0.64188275329525279</v>
      </c>
      <c r="I26" s="1">
        <v>3.4212256842817368E-2</v>
      </c>
      <c r="J26" s="1">
        <v>5587.3984</v>
      </c>
      <c r="K26" s="1">
        <v>8.3599999999999994E-2</v>
      </c>
      <c r="L26" s="1">
        <v>143</v>
      </c>
      <c r="M26" s="7">
        <f t="shared" si="0"/>
        <v>2.3196587019644103E-3</v>
      </c>
      <c r="N26" s="1">
        <v>61647</v>
      </c>
    </row>
    <row r="27" spans="1:14">
      <c r="A27" s="1" t="s">
        <v>37</v>
      </c>
      <c r="B27" s="1" t="str">
        <f>VLOOKUP(A27, 'KPI Description'!A:B, 2, FALSE)</f>
        <v>Ratio of RSRP values between -115 and -111 dBm (poor signal)</v>
      </c>
      <c r="C27" s="1">
        <v>2.9999999999999997E-4</v>
      </c>
      <c r="D27" s="1">
        <v>0.27350000000000002</v>
      </c>
      <c r="E27" s="1">
        <v>4.3955332986472417E-2</v>
      </c>
      <c r="F27" s="1">
        <v>3.08309458805264E-2</v>
      </c>
      <c r="G27" s="1">
        <v>9.5054722388794751E-4</v>
      </c>
      <c r="H27" s="1">
        <v>1.285173953734049</v>
      </c>
      <c r="I27" s="1">
        <v>2.0101262419973089</v>
      </c>
      <c r="J27" s="1">
        <v>2703.4288000000001</v>
      </c>
      <c r="K27" s="1">
        <v>3.6299999999999999E-2</v>
      </c>
      <c r="L27" s="1">
        <v>143</v>
      </c>
      <c r="M27" s="7">
        <f t="shared" si="0"/>
        <v>2.3196587019644103E-3</v>
      </c>
      <c r="N27" s="1">
        <v>61647</v>
      </c>
    </row>
    <row r="28" spans="1:14">
      <c r="A28" s="1" t="s">
        <v>38</v>
      </c>
      <c r="B28" s="1" t="str">
        <f>VLOOKUP(A28, 'KPI Description'!A:B, 2, FALSE)</f>
        <v>Ratio of RSRP values between -120 and -116 dBm (very poor signal)</v>
      </c>
      <c r="C28" s="1">
        <v>0</v>
      </c>
      <c r="D28" s="1">
        <v>0.20169999999999999</v>
      </c>
      <c r="E28" s="1">
        <v>1.2088708051508841E-2</v>
      </c>
      <c r="F28" s="1">
        <v>1.140758865130944E-2</v>
      </c>
      <c r="G28" s="1">
        <v>1.301330788374839E-4</v>
      </c>
      <c r="H28" s="1">
        <v>2.7526744636367959</v>
      </c>
      <c r="I28" s="1">
        <v>14.25848960522735</v>
      </c>
      <c r="J28" s="1">
        <v>743.50389999999993</v>
      </c>
      <c r="K28" s="1">
        <v>8.8999999999999999E-3</v>
      </c>
      <c r="L28" s="1">
        <v>143</v>
      </c>
      <c r="M28" s="7">
        <f t="shared" si="0"/>
        <v>2.3196587019644103E-3</v>
      </c>
      <c r="N28" s="1">
        <v>61647</v>
      </c>
    </row>
    <row r="29" spans="1:14">
      <c r="A29" s="1" t="s">
        <v>39</v>
      </c>
      <c r="B29" s="1" t="str">
        <f>VLOOKUP(A29, 'KPI Description'!A:B, 2, FALSE)</f>
        <v>Ratio of RSRP values below -121 dBm (extremely weak signal)</v>
      </c>
      <c r="C29" s="1">
        <v>0</v>
      </c>
      <c r="D29" s="1">
        <v>3.3500000000000002E-2</v>
      </c>
      <c r="E29" s="1">
        <v>9.7993789021852233E-4</v>
      </c>
      <c r="F29" s="1">
        <v>1.3958251945137489E-3</v>
      </c>
      <c r="G29" s="1">
        <v>1.9483279736393449E-6</v>
      </c>
      <c r="H29" s="1">
        <v>5.2493035937833348</v>
      </c>
      <c r="I29" s="1">
        <v>52.576275666180472</v>
      </c>
      <c r="J29" s="1">
        <v>60.270099999999999</v>
      </c>
      <c r="K29" s="1">
        <v>5.0000000000000001E-4</v>
      </c>
      <c r="L29" s="1">
        <v>143</v>
      </c>
      <c r="M29" s="7">
        <f t="shared" si="0"/>
        <v>2.3196587019644103E-3</v>
      </c>
      <c r="N29" s="1">
        <v>61647</v>
      </c>
    </row>
    <row r="30" spans="1:14">
      <c r="A30" s="1" t="s">
        <v>40</v>
      </c>
      <c r="B30" s="1" t="str">
        <f>VLOOKUP(A30, 'KPI Description'!A:B, 2, FALSE)</f>
        <v>Success rate of outgoing inter-cell handovers</v>
      </c>
      <c r="C30" s="1">
        <v>0.5</v>
      </c>
      <c r="D30" s="1">
        <v>1</v>
      </c>
      <c r="E30" s="1">
        <v>0.99460253702532164</v>
      </c>
      <c r="F30" s="1">
        <v>7.8069918334369359E-3</v>
      </c>
      <c r="G30" s="1">
        <v>6.0949121487351011E-5</v>
      </c>
      <c r="H30" s="1">
        <v>-15.893423115961861</v>
      </c>
      <c r="I30" s="1">
        <v>683.51651126578918</v>
      </c>
      <c r="J30" s="1">
        <v>61314.262600000002</v>
      </c>
      <c r="K30" s="1">
        <v>0.99660000000000004</v>
      </c>
      <c r="L30" s="1">
        <v>0</v>
      </c>
      <c r="M30" s="7">
        <f t="shared" si="0"/>
        <v>0</v>
      </c>
      <c r="N30" s="1">
        <v>61647</v>
      </c>
    </row>
    <row r="31" spans="1:14">
      <c r="A31" s="1" t="s">
        <v>41</v>
      </c>
      <c r="B31" s="1" t="str">
        <f>VLOOKUP(A31, 'KPI Description'!A:B, 2, FALSE)</f>
        <v>Intra-RAT handover success rate across frequencies or cells</v>
      </c>
      <c r="C31" s="1">
        <v>0</v>
      </c>
      <c r="D31" s="1">
        <v>1</v>
      </c>
      <c r="E31" s="1">
        <v>0.99445063344526086</v>
      </c>
      <c r="F31" s="1">
        <v>9.82013910742046E-3</v>
      </c>
      <c r="G31" s="1">
        <v>9.6435132089088711E-5</v>
      </c>
      <c r="H31" s="1">
        <v>-21.955531467028109</v>
      </c>
      <c r="I31" s="1">
        <v>1778.2693569539131</v>
      </c>
      <c r="J31" s="1">
        <v>61304.898200000003</v>
      </c>
      <c r="K31" s="1">
        <v>0.99690000000000001</v>
      </c>
      <c r="L31" s="1">
        <v>0</v>
      </c>
      <c r="M31" s="7">
        <f t="shared" si="0"/>
        <v>0</v>
      </c>
      <c r="N31" s="1">
        <v>61647</v>
      </c>
    </row>
    <row r="32" spans="1:14">
      <c r="A32" s="1" t="s">
        <v>42</v>
      </c>
      <c r="B32" s="1" t="str">
        <f>VLOOKUP(A32, 'KPI Description'!A:B, 2, FALSE)</f>
        <v>Number of ping-pong handovers (quick returns between two cells)</v>
      </c>
      <c r="C32" s="1">
        <v>0</v>
      </c>
      <c r="D32" s="1">
        <v>17632</v>
      </c>
      <c r="E32" s="1">
        <v>2712.403666292555</v>
      </c>
      <c r="F32" s="1">
        <v>2239.5237002780359</v>
      </c>
      <c r="G32" s="1">
        <v>5015466.4041070286</v>
      </c>
      <c r="H32" s="1">
        <v>1.793009822667418</v>
      </c>
      <c r="I32" s="1">
        <v>4.7991424960786073</v>
      </c>
      <c r="J32" s="1">
        <v>43501530</v>
      </c>
      <c r="K32" s="1">
        <v>2157</v>
      </c>
      <c r="L32" s="1">
        <v>45609</v>
      </c>
      <c r="M32" s="7">
        <f t="shared" si="0"/>
        <v>0.7398413548104531</v>
      </c>
      <c r="N32" s="1">
        <v>61647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C002-5461-42AD-976C-CECDF40F8D87}">
  <dimension ref="A1:C32"/>
  <sheetViews>
    <sheetView workbookViewId="0">
      <selection activeCell="B4" sqref="B4"/>
    </sheetView>
  </sheetViews>
  <sheetFormatPr defaultColWidth="71.5703125" defaultRowHeight="15"/>
  <cols>
    <col min="1" max="1" width="37.5703125" customWidth="1"/>
    <col min="2" max="2" width="67.140625" bestFit="1" customWidth="1"/>
  </cols>
  <sheetData>
    <row r="1" spans="1:3">
      <c r="A1" s="5" t="s">
        <v>76</v>
      </c>
      <c r="B1" s="5" t="s">
        <v>44</v>
      </c>
      <c r="C1" s="5" t="s">
        <v>77</v>
      </c>
    </row>
    <row r="2" spans="1:3">
      <c r="A2" s="3" t="s">
        <v>12</v>
      </c>
      <c r="B2" s="4" t="s">
        <v>45</v>
      </c>
      <c r="C2" s="2"/>
    </row>
    <row r="3" spans="1:3">
      <c r="A3" s="3" t="s">
        <v>13</v>
      </c>
      <c r="B3" s="4" t="s">
        <v>46</v>
      </c>
      <c r="C3" s="2"/>
    </row>
    <row r="4" spans="1:3">
      <c r="A4" s="3" t="s">
        <v>14</v>
      </c>
      <c r="B4" s="4" t="s">
        <v>47</v>
      </c>
      <c r="C4" s="2"/>
    </row>
    <row r="5" spans="1:3">
      <c r="A5" s="3" t="s">
        <v>15</v>
      </c>
      <c r="B5" s="4" t="s">
        <v>48</v>
      </c>
      <c r="C5" s="2"/>
    </row>
    <row r="6" spans="1:3">
      <c r="A6" s="3" t="s">
        <v>16</v>
      </c>
      <c r="B6" s="4" t="s">
        <v>49</v>
      </c>
      <c r="C6" s="2"/>
    </row>
    <row r="7" spans="1:3">
      <c r="A7" s="3" t="s">
        <v>17</v>
      </c>
      <c r="B7" s="4" t="s">
        <v>50</v>
      </c>
      <c r="C7" s="2"/>
    </row>
    <row r="8" spans="1:3">
      <c r="A8" s="3" t="s">
        <v>18</v>
      </c>
      <c r="B8" s="4" t="s">
        <v>51</v>
      </c>
      <c r="C8" s="2"/>
    </row>
    <row r="9" spans="1:3">
      <c r="A9" s="3" t="s">
        <v>19</v>
      </c>
      <c r="B9" s="4" t="s">
        <v>52</v>
      </c>
      <c r="C9" s="2"/>
    </row>
    <row r="10" spans="1:3">
      <c r="A10" s="3" t="s">
        <v>20</v>
      </c>
      <c r="B10" s="4" t="s">
        <v>53</v>
      </c>
      <c r="C10" s="2"/>
    </row>
    <row r="11" spans="1:3">
      <c r="A11" s="3" t="s">
        <v>21</v>
      </c>
      <c r="B11" s="4" t="s">
        <v>54</v>
      </c>
      <c r="C11" s="2"/>
    </row>
    <row r="12" spans="1:3">
      <c r="A12" s="3" t="s">
        <v>22</v>
      </c>
      <c r="B12" s="4" t="s">
        <v>55</v>
      </c>
      <c r="C12" s="2"/>
    </row>
    <row r="13" spans="1:3">
      <c r="A13" s="3" t="s">
        <v>23</v>
      </c>
      <c r="B13" s="4" t="s">
        <v>56</v>
      </c>
      <c r="C13" s="2"/>
    </row>
    <row r="14" spans="1:3">
      <c r="A14" s="3" t="s">
        <v>24</v>
      </c>
      <c r="B14" s="4" t="s">
        <v>57</v>
      </c>
      <c r="C14" s="2"/>
    </row>
    <row r="15" spans="1:3">
      <c r="A15" s="3" t="s">
        <v>25</v>
      </c>
      <c r="B15" s="4" t="s">
        <v>58</v>
      </c>
      <c r="C15" s="2"/>
    </row>
    <row r="16" spans="1:3">
      <c r="A16" s="3" t="s">
        <v>26</v>
      </c>
      <c r="B16" s="4" t="s">
        <v>59</v>
      </c>
      <c r="C16" s="2"/>
    </row>
    <row r="17" spans="1:3">
      <c r="A17" s="3" t="s">
        <v>27</v>
      </c>
      <c r="B17" s="4" t="s">
        <v>60</v>
      </c>
      <c r="C17" s="2"/>
    </row>
    <row r="18" spans="1:3">
      <c r="A18" s="3" t="s">
        <v>28</v>
      </c>
      <c r="B18" s="4" t="s">
        <v>61</v>
      </c>
      <c r="C18" s="2"/>
    </row>
    <row r="19" spans="1:3">
      <c r="A19" s="3" t="s">
        <v>29</v>
      </c>
      <c r="B19" s="4" t="s">
        <v>62</v>
      </c>
      <c r="C19" s="2"/>
    </row>
    <row r="20" spans="1:3">
      <c r="A20" s="3" t="s">
        <v>30</v>
      </c>
      <c r="B20" s="4" t="s">
        <v>63</v>
      </c>
      <c r="C20" s="2"/>
    </row>
    <row r="21" spans="1:3">
      <c r="A21" s="3" t="s">
        <v>31</v>
      </c>
      <c r="B21" s="4" t="s">
        <v>64</v>
      </c>
      <c r="C21" s="2"/>
    </row>
    <row r="22" spans="1:3">
      <c r="A22" s="3" t="s">
        <v>32</v>
      </c>
      <c r="B22" s="4" t="s">
        <v>65</v>
      </c>
      <c r="C22" s="2"/>
    </row>
    <row r="23" spans="1:3">
      <c r="A23" s="3" t="s">
        <v>33</v>
      </c>
      <c r="B23" s="4" t="s">
        <v>66</v>
      </c>
      <c r="C23" s="2"/>
    </row>
    <row r="24" spans="1:3">
      <c r="A24" s="3" t="s">
        <v>34</v>
      </c>
      <c r="B24" s="4" t="s">
        <v>67</v>
      </c>
      <c r="C24" s="2"/>
    </row>
    <row r="25" spans="1:3">
      <c r="A25" s="3" t="s">
        <v>35</v>
      </c>
      <c r="B25" s="4" t="s">
        <v>68</v>
      </c>
      <c r="C25" s="2"/>
    </row>
    <row r="26" spans="1:3">
      <c r="A26" s="3" t="s">
        <v>36</v>
      </c>
      <c r="B26" s="4" t="s">
        <v>69</v>
      </c>
      <c r="C26" s="2"/>
    </row>
    <row r="27" spans="1:3">
      <c r="A27" s="3" t="s">
        <v>37</v>
      </c>
      <c r="B27" s="4" t="s">
        <v>70</v>
      </c>
      <c r="C27" s="2"/>
    </row>
    <row r="28" spans="1:3">
      <c r="A28" s="3" t="s">
        <v>38</v>
      </c>
      <c r="B28" s="4" t="s">
        <v>71</v>
      </c>
      <c r="C28" s="2"/>
    </row>
    <row r="29" spans="1:3">
      <c r="A29" s="3" t="s">
        <v>39</v>
      </c>
      <c r="B29" s="4" t="s">
        <v>72</v>
      </c>
      <c r="C29" s="2"/>
    </row>
    <row r="30" spans="1:3">
      <c r="A30" s="3" t="s">
        <v>40</v>
      </c>
      <c r="B30" s="4" t="s">
        <v>73</v>
      </c>
      <c r="C30" s="2"/>
    </row>
    <row r="31" spans="1:3">
      <c r="A31" s="3" t="s">
        <v>41</v>
      </c>
      <c r="B31" s="4" t="s">
        <v>74</v>
      </c>
      <c r="C31" s="2"/>
    </row>
    <row r="32" spans="1:3">
      <c r="A32" s="3" t="s">
        <v>42</v>
      </c>
      <c r="B32" s="4" t="s">
        <v>75</v>
      </c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Statistics_numeric</vt:lpstr>
      <vt:lpstr>KPI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M. Ibrahem</cp:lastModifiedBy>
  <dcterms:created xsi:type="dcterms:W3CDTF">2025-06-28T11:59:17Z</dcterms:created>
  <dcterms:modified xsi:type="dcterms:W3CDTF">2025-06-28T12:13:04Z</dcterms:modified>
</cp:coreProperties>
</file>