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tonio\Desktop\МОПТИМ\Готовое\"/>
    </mc:Choice>
  </mc:AlternateContent>
  <bookViews>
    <workbookView xWindow="0" yWindow="0" windowWidth="28800" windowHeight="12345" activeTab="2"/>
  </bookViews>
  <sheets>
    <sheet name="Лист1" sheetId="1" r:id="rId1"/>
    <sheet name="Лист2" sheetId="2" r:id="rId2"/>
    <sheet name="Лист3" sheetId="3" r:id="rId3"/>
  </sheets>
  <definedNames>
    <definedName name="solver_adj" localSheetId="1" hidden="1">Лист2!$B$10:$AE$10</definedName>
    <definedName name="solver_adj" localSheetId="2" hidden="1">Лист3!$B$10:$X$10</definedName>
    <definedName name="solver_cvg" localSheetId="1" hidden="1">0.0001</definedName>
    <definedName name="solver_cvg" localSheetId="2" hidden="1">0.0001</definedName>
    <definedName name="solver_drv" localSheetId="1" hidden="1">2</definedName>
    <definedName name="solver_drv" localSheetId="2" hidden="1">1</definedName>
    <definedName name="solver_eng" localSheetId="1" hidden="1">2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Лист2!$AF$15:$AF$18</definedName>
    <definedName name="solver_lhs1" localSheetId="2" hidden="1">Лист3!$Y$15</definedName>
    <definedName name="solver_lhs2" localSheetId="1" hidden="1">Лист2!$AF$19:$AF$28</definedName>
    <definedName name="solver_lhs2" localSheetId="2" hidden="1">Лист3!$Y$16:$Y$22</definedName>
    <definedName name="solver_lhs3" localSheetId="1" hidden="1">Лист2!$AF$29:$AF$41</definedName>
    <definedName name="solver_lhs3" localSheetId="2" hidden="1">Лист3!$Y$23:$Y$33</definedName>
    <definedName name="solver_lhs4" localSheetId="1" hidden="1">Лист2!$AF$42:$AF$53</definedName>
    <definedName name="solver_lhs4" localSheetId="2" hidden="1">Лист3!$Y$34:$Y$42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4</definedName>
    <definedName name="solver_num" localSheetId="2" hidden="1">4</definedName>
    <definedName name="solver_nwt" localSheetId="1" hidden="1">1</definedName>
    <definedName name="solver_nwt" localSheetId="2" hidden="1">1</definedName>
    <definedName name="solver_opt" localSheetId="1" hidden="1">Лист2!$AF$18</definedName>
    <definedName name="solver_opt" localSheetId="2" hidden="1">Лист3!$Y$15</definedName>
    <definedName name="solver_pre" localSheetId="1" hidden="1">0.00000001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1</definedName>
    <definedName name="solver_rel1" localSheetId="2" hidden="1">1</definedName>
    <definedName name="solver_rel2" localSheetId="1" hidden="1">3</definedName>
    <definedName name="solver_rel2" localSheetId="2" hidden="1">3</definedName>
    <definedName name="solver_rel3" localSheetId="1" hidden="1">2</definedName>
    <definedName name="solver_rel3" localSheetId="2" hidden="1">2</definedName>
    <definedName name="solver_rel4" localSheetId="1" hidden="1">3</definedName>
    <definedName name="solver_rel4" localSheetId="2" hidden="1">3</definedName>
    <definedName name="solver_rhs1" localSheetId="1" hidden="1">Лист2!$AH$15:$AH$18</definedName>
    <definedName name="solver_rhs1" localSheetId="2" hidden="1">Лист3!$AA$15</definedName>
    <definedName name="solver_rhs2" localSheetId="1" hidden="1">Лист2!$AH$19:$AH$28</definedName>
    <definedName name="solver_rhs2" localSheetId="2" hidden="1">Лист3!$AA$16:$AA$22</definedName>
    <definedName name="solver_rhs3" localSheetId="1" hidden="1">Лист2!$AH$29:$AH$41</definedName>
    <definedName name="solver_rhs3" localSheetId="2" hidden="1">Лист3!$AA$23:$AA$33</definedName>
    <definedName name="solver_rhs4" localSheetId="1" hidden="1">Лист2!$AH$42:$AH$53</definedName>
    <definedName name="solver_rhs4" localSheetId="2" hidden="1">Лист3!$AA$34:$AA$42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1</definedName>
    <definedName name="solver_typ" localSheetId="2" hidden="1">1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6" i="3" l="1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15" i="3"/>
  <c r="AA12" i="3"/>
  <c r="AA30" i="3"/>
  <c r="AA29" i="3"/>
  <c r="AA28" i="3"/>
  <c r="AA27" i="3"/>
  <c r="AA26" i="3"/>
  <c r="AA25" i="3"/>
  <c r="AA24" i="3"/>
  <c r="H30" i="3"/>
  <c r="G29" i="3"/>
  <c r="F28" i="3"/>
  <c r="E27" i="3"/>
  <c r="D26" i="3"/>
  <c r="C25" i="3"/>
  <c r="B24" i="3"/>
  <c r="AA22" i="3"/>
  <c r="AA21" i="3"/>
  <c r="AA20" i="3"/>
  <c r="AA19" i="3"/>
  <c r="AA18" i="3"/>
  <c r="AA17" i="3"/>
  <c r="AA16" i="3"/>
  <c r="AA15" i="3"/>
  <c r="AH12" i="2"/>
  <c r="AH18" i="2"/>
  <c r="AH17" i="2"/>
  <c r="AH16" i="2"/>
  <c r="AH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15" i="2"/>
  <c r="F17" i="1"/>
  <c r="F14" i="1"/>
  <c r="F15" i="1"/>
  <c r="F16" i="1"/>
  <c r="F13" i="1"/>
  <c r="G13" i="1" s="1"/>
  <c r="G17" i="1" s="1"/>
  <c r="I17" i="1"/>
  <c r="I14" i="1"/>
  <c r="I15" i="1"/>
  <c r="I16" i="1"/>
  <c r="I13" i="1"/>
  <c r="J17" i="1"/>
  <c r="J14" i="1"/>
  <c r="J15" i="1"/>
  <c r="J16" i="1"/>
  <c r="J13" i="1"/>
  <c r="H17" i="1"/>
  <c r="H14" i="1"/>
  <c r="H15" i="1"/>
  <c r="H16" i="1"/>
  <c r="H13" i="1"/>
  <c r="G14" i="1"/>
  <c r="G15" i="1"/>
  <c r="G16" i="1"/>
  <c r="D7" i="1"/>
  <c r="D14" i="1" s="1"/>
  <c r="D8" i="1"/>
  <c r="D15" i="1" s="1"/>
  <c r="E8" i="1"/>
  <c r="E15" i="1" s="1"/>
  <c r="B7" i="1"/>
  <c r="B14" i="1" s="1"/>
  <c r="C5" i="1"/>
  <c r="C9" i="1" s="1"/>
  <c r="C16" i="1" s="1"/>
  <c r="D5" i="1"/>
  <c r="D6" i="1" s="1"/>
  <c r="D13" i="1" s="1"/>
  <c r="E5" i="1"/>
  <c r="E7" i="1" s="1"/>
  <c r="E14" i="1" s="1"/>
  <c r="B5" i="1"/>
  <c r="B8" i="1" s="1"/>
  <c r="B15" i="1" s="1"/>
  <c r="A9" i="1"/>
  <c r="D9" i="1" s="1"/>
  <c r="D16" i="1" s="1"/>
  <c r="A8" i="1"/>
  <c r="A7" i="1"/>
  <c r="A6" i="1"/>
  <c r="C6" i="1" l="1"/>
  <c r="C13" i="1" s="1"/>
  <c r="B6" i="1"/>
  <c r="B13" i="1" s="1"/>
  <c r="E9" i="1"/>
  <c r="E16" i="1" s="1"/>
  <c r="C7" i="1"/>
  <c r="C14" i="1" s="1"/>
  <c r="B9" i="1"/>
  <c r="B16" i="1" s="1"/>
  <c r="C8" i="1"/>
  <c r="C15" i="1" s="1"/>
  <c r="E6" i="1"/>
  <c r="E13" i="1" s="1"/>
</calcChain>
</file>

<file path=xl/sharedStrings.xml><?xml version="1.0" encoding="utf-8"?>
<sst xmlns="http://schemas.openxmlformats.org/spreadsheetml/2006/main" count="305" uniqueCount="152">
  <si>
    <t>А1</t>
  </si>
  <si>
    <t>А2</t>
  </si>
  <si>
    <t>А3</t>
  </si>
  <si>
    <t>А4</t>
  </si>
  <si>
    <t>П1</t>
  </si>
  <si>
    <t>П2</t>
  </si>
  <si>
    <t>П3</t>
  </si>
  <si>
    <t>П4</t>
  </si>
  <si>
    <t>b1</t>
  </si>
  <si>
    <t>b2</t>
  </si>
  <si>
    <t>b3</t>
  </si>
  <si>
    <t>b4</t>
  </si>
  <si>
    <t>c1</t>
  </si>
  <si>
    <t>c2</t>
  </si>
  <si>
    <t>q1</t>
  </si>
  <si>
    <t>q2</t>
  </si>
  <si>
    <t>q3</t>
  </si>
  <si>
    <t>q4</t>
  </si>
  <si>
    <t>y</t>
  </si>
  <si>
    <t>Планирующий орган</t>
  </si>
  <si>
    <t>Платежная матрица</t>
  </si>
  <si>
    <t>Критерии</t>
  </si>
  <si>
    <t>Лаплас</t>
  </si>
  <si>
    <t>Вальд</t>
  </si>
  <si>
    <t>Гурвиц</t>
  </si>
  <si>
    <t>Байес</t>
  </si>
  <si>
    <t>Севидж</t>
  </si>
  <si>
    <t>Пара-</t>
  </si>
  <si>
    <t>метры</t>
  </si>
  <si>
    <t>Работы</t>
  </si>
  <si>
    <t>Срок  выпол-</t>
  </si>
  <si>
    <t>нения</t>
  </si>
  <si>
    <r>
      <t>проекта                t</t>
    </r>
    <r>
      <rPr>
        <vertAlign val="subscript"/>
        <sz val="12"/>
        <color rgb="FF000000"/>
        <rFont val="Times New Roman"/>
        <family val="1"/>
        <charset val="204"/>
      </rPr>
      <t>0</t>
    </r>
  </si>
  <si>
    <t>1,2 </t>
  </si>
  <si>
    <r>
      <t>t</t>
    </r>
    <r>
      <rPr>
        <vertAlign val="subscript"/>
        <sz val="12"/>
        <color rgb="FF000000"/>
        <rFont val="Times New Roman"/>
        <family val="1"/>
        <charset val="204"/>
      </rPr>
      <t>ij</t>
    </r>
  </si>
  <si>
    <r>
      <t>d</t>
    </r>
    <r>
      <rPr>
        <vertAlign val="subscript"/>
        <sz val="12"/>
        <color rgb="FF000000"/>
        <rFont val="Times New Roman"/>
        <family val="1"/>
        <charset val="204"/>
      </rPr>
      <t>ij</t>
    </r>
  </si>
  <si>
    <r>
      <t>k</t>
    </r>
    <r>
      <rPr>
        <vertAlign val="subscript"/>
        <sz val="12"/>
        <color rgb="FF000000"/>
        <rFont val="Times New Roman"/>
        <family val="1"/>
        <charset val="204"/>
      </rPr>
      <t>ij</t>
    </r>
  </si>
  <si>
    <t>Переменные</t>
  </si>
  <si>
    <t>Значения</t>
  </si>
  <si>
    <t>Ниж. Граница</t>
  </si>
  <si>
    <t>Верх. Граница</t>
  </si>
  <si>
    <t>x12</t>
  </si>
  <si>
    <t>x13</t>
  </si>
  <si>
    <t>x14</t>
  </si>
  <si>
    <t>x24</t>
  </si>
  <si>
    <t>x25</t>
  </si>
  <si>
    <t>x34</t>
  </si>
  <si>
    <t>x36</t>
  </si>
  <si>
    <t>x45</t>
  </si>
  <si>
    <t>x46</t>
  </si>
  <si>
    <t>x56</t>
  </si>
  <si>
    <t>тн12</t>
  </si>
  <si>
    <t>то12</t>
  </si>
  <si>
    <t>тн13</t>
  </si>
  <si>
    <t>то13</t>
  </si>
  <si>
    <t>тн14</t>
  </si>
  <si>
    <t>то14</t>
  </si>
  <si>
    <t>тн24</t>
  </si>
  <si>
    <t>то24</t>
  </si>
  <si>
    <t>тн25</t>
  </si>
  <si>
    <t>то25</t>
  </si>
  <si>
    <t>тн34</t>
  </si>
  <si>
    <t>то34</t>
  </si>
  <si>
    <t>тн36</t>
  </si>
  <si>
    <t>то36</t>
  </si>
  <si>
    <t>тн45</t>
  </si>
  <si>
    <t>то45</t>
  </si>
  <si>
    <t>тн46</t>
  </si>
  <si>
    <t>то46</t>
  </si>
  <si>
    <t>тн56</t>
  </si>
  <si>
    <t>то56</t>
  </si>
  <si>
    <t>Функции</t>
  </si>
  <si>
    <t>f=sum</t>
  </si>
  <si>
    <t>Знак</t>
  </si>
  <si>
    <t>Огранчиение</t>
  </si>
  <si>
    <t>&lt;=</t>
  </si>
  <si>
    <r>
      <t>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36</t>
    </r>
    <r>
      <rPr>
        <vertAlign val="superscript"/>
        <sz val="11"/>
        <color rgb="FF000000"/>
        <rFont val="Times New Roman"/>
        <family val="1"/>
        <charset val="204"/>
      </rPr>
      <t>  </t>
    </r>
    <r>
      <rPr>
        <sz val="12"/>
        <color rgb="FF000000"/>
        <rFont val="Symbol"/>
        <family val="1"/>
        <charset val="2"/>
      </rPr>
      <t>£</t>
    </r>
    <r>
      <rPr>
        <sz val="12"/>
        <color rgb="FF000000"/>
        <rFont val="Times New Roman"/>
        <family val="1"/>
        <charset val="204"/>
      </rPr>
      <t> 34;</t>
    </r>
  </si>
  <si>
    <r>
      <t>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46</t>
    </r>
    <r>
      <rPr>
        <vertAlign val="superscript"/>
        <sz val="11"/>
        <color rgb="FF000000"/>
        <rFont val="Times New Roman"/>
        <family val="1"/>
        <charset val="204"/>
      </rPr>
      <t>  </t>
    </r>
    <r>
      <rPr>
        <sz val="12"/>
        <color rgb="FF000000"/>
        <rFont val="Symbol"/>
        <family val="1"/>
        <charset val="2"/>
      </rPr>
      <t>£</t>
    </r>
    <r>
      <rPr>
        <sz val="12"/>
        <color rgb="FF000000"/>
        <rFont val="Times New Roman"/>
        <family val="1"/>
        <charset val="204"/>
      </rPr>
      <t> 34</t>
    </r>
  </si>
  <si>
    <r>
      <t>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56</t>
    </r>
    <r>
      <rPr>
        <vertAlign val="superscript"/>
        <sz val="11"/>
        <color rgb="FF000000"/>
        <rFont val="Times New Roman"/>
        <family val="1"/>
        <charset val="204"/>
      </rPr>
      <t>  </t>
    </r>
    <r>
      <rPr>
        <sz val="12"/>
        <color rgb="FF000000"/>
        <rFont val="Symbol"/>
        <family val="1"/>
        <charset val="2"/>
      </rPr>
      <t>£</t>
    </r>
    <r>
      <rPr>
        <sz val="12"/>
        <color rgb="FF000000"/>
        <rFont val="Times New Roman"/>
        <family val="1"/>
        <charset val="204"/>
      </rPr>
      <t> 34;</t>
    </r>
  </si>
  <si>
    <r>
      <t> 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12</t>
    </r>
    <r>
      <rPr>
        <vertAlign val="superscript"/>
        <sz val="11"/>
        <color rgb="FF000000"/>
        <rFont val="Times New Roman"/>
        <family val="1"/>
        <charset val="204"/>
      </rPr>
      <t> </t>
    </r>
    <r>
      <rPr>
        <sz val="12"/>
        <color rgb="FF000000"/>
        <rFont val="Times New Roman"/>
        <family val="1"/>
        <charset val="204"/>
      </rPr>
      <t>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12</t>
    </r>
    <r>
      <rPr>
        <vertAlign val="superscript"/>
        <sz val="11"/>
        <color rgb="FF000000"/>
        <rFont val="Times New Roman"/>
        <family val="1"/>
        <charset val="204"/>
      </rPr>
      <t> 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7</t>
    </r>
  </si>
  <si>
    <r>
      <t> 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13 </t>
    </r>
    <r>
      <rPr>
        <sz val="12"/>
        <color rgb="FF000000"/>
        <rFont val="Times New Roman"/>
        <family val="1"/>
        <charset val="204"/>
      </rPr>
      <t>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13</t>
    </r>
    <r>
      <rPr>
        <vertAlign val="superscript"/>
        <sz val="11"/>
        <color rgb="FF000000"/>
        <rFont val="Times New Roman"/>
        <family val="1"/>
        <charset val="204"/>
      </rPr>
      <t> 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10</t>
    </r>
  </si>
  <si>
    <r>
      <t> 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14</t>
    </r>
    <r>
      <rPr>
        <sz val="12"/>
        <color rgb="FF000000"/>
        <rFont val="Times New Roman"/>
        <family val="1"/>
        <charset val="204"/>
      </rPr>
      <t> 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14  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15</t>
    </r>
  </si>
  <si>
    <r>
      <t> 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24</t>
    </r>
    <r>
      <rPr>
        <sz val="12"/>
        <color rgb="FF000000"/>
        <rFont val="Times New Roman"/>
        <family val="1"/>
        <charset val="204"/>
      </rPr>
      <t> 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24 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6</t>
    </r>
  </si>
  <si>
    <r>
      <t> 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25</t>
    </r>
    <r>
      <rPr>
        <sz val="12"/>
        <color rgb="FF000000"/>
        <rFont val="Times New Roman"/>
        <family val="1"/>
        <charset val="204"/>
      </rPr>
      <t> 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25 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10</t>
    </r>
  </si>
  <si>
    <r>
      <t>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34</t>
    </r>
    <r>
      <rPr>
        <sz val="12"/>
        <color rgb="FF000000"/>
        <rFont val="Times New Roman"/>
        <family val="1"/>
        <charset val="204"/>
      </rPr>
      <t> 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34 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3</t>
    </r>
  </si>
  <si>
    <r>
      <t>t</t>
    </r>
    <r>
      <rPr>
        <vertAlign val="superscript"/>
        <sz val="12"/>
        <color rgb="FF000000"/>
        <rFont val="Times New Roman"/>
        <family val="1"/>
        <charset val="204"/>
      </rPr>
      <t>о</t>
    </r>
    <r>
      <rPr>
        <vertAlign val="subscript"/>
        <sz val="12"/>
        <color rgb="FF000000"/>
        <rFont val="Times New Roman"/>
        <family val="1"/>
        <charset val="204"/>
      </rPr>
      <t>36</t>
    </r>
    <r>
      <rPr>
        <vertAlign val="superscript"/>
        <sz val="12"/>
        <color rgb="FF000000"/>
        <rFont val="Times New Roman"/>
        <family val="1"/>
        <charset val="204"/>
      </rPr>
      <t>  </t>
    </r>
    <r>
      <rPr>
        <sz val="12"/>
        <color rgb="FF000000"/>
        <rFont val="Times New Roman"/>
        <family val="1"/>
        <charset val="204"/>
      </rPr>
      <t>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36 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8</t>
    </r>
  </si>
  <si>
    <r>
      <t>t</t>
    </r>
    <r>
      <rPr>
        <vertAlign val="superscript"/>
        <sz val="12"/>
        <color rgb="FF000000"/>
        <rFont val="Times New Roman"/>
        <family val="1"/>
        <charset val="204"/>
      </rPr>
      <t>о</t>
    </r>
    <r>
      <rPr>
        <vertAlign val="subscript"/>
        <sz val="12"/>
        <color rgb="FF000000"/>
        <rFont val="Times New Roman"/>
        <family val="1"/>
        <charset val="204"/>
      </rPr>
      <t>45</t>
    </r>
    <r>
      <rPr>
        <vertAlign val="superscript"/>
        <sz val="12"/>
        <color rgb="FF000000"/>
        <rFont val="Times New Roman"/>
        <family val="1"/>
        <charset val="204"/>
      </rPr>
      <t>  </t>
    </r>
    <r>
      <rPr>
        <sz val="12"/>
        <color rgb="FF000000"/>
        <rFont val="Times New Roman"/>
        <family val="1"/>
        <charset val="204"/>
      </rPr>
      <t>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45 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7</t>
    </r>
  </si>
  <si>
    <r>
      <t>t</t>
    </r>
    <r>
      <rPr>
        <vertAlign val="superscript"/>
        <sz val="12"/>
        <color rgb="FF000000"/>
        <rFont val="Times New Roman"/>
        <family val="1"/>
        <charset val="204"/>
      </rPr>
      <t>о</t>
    </r>
    <r>
      <rPr>
        <vertAlign val="subscript"/>
        <sz val="12"/>
        <color rgb="FF000000"/>
        <rFont val="Times New Roman"/>
        <family val="1"/>
        <charset val="204"/>
      </rPr>
      <t>46</t>
    </r>
    <r>
      <rPr>
        <vertAlign val="superscript"/>
        <sz val="12"/>
        <color rgb="FF000000"/>
        <rFont val="Times New Roman"/>
        <family val="1"/>
        <charset val="204"/>
      </rPr>
      <t>  </t>
    </r>
    <r>
      <rPr>
        <sz val="12"/>
        <color rgb="FF000000"/>
        <rFont val="Times New Roman"/>
        <family val="1"/>
        <charset val="204"/>
      </rPr>
      <t>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46 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12</t>
    </r>
  </si>
  <si>
    <r>
      <t>t</t>
    </r>
    <r>
      <rPr>
        <vertAlign val="superscript"/>
        <sz val="12"/>
        <color rgb="FF000000"/>
        <rFont val="Times New Roman"/>
        <family val="1"/>
        <charset val="204"/>
      </rPr>
      <t>о</t>
    </r>
    <r>
      <rPr>
        <vertAlign val="subscript"/>
        <sz val="12"/>
        <color rgb="FF000000"/>
        <rFont val="Times New Roman"/>
        <family val="1"/>
        <charset val="204"/>
      </rPr>
      <t>56</t>
    </r>
    <r>
      <rPr>
        <vertAlign val="superscript"/>
        <sz val="12"/>
        <color rgb="FF000000"/>
        <rFont val="Times New Roman"/>
        <family val="1"/>
        <charset val="204"/>
      </rPr>
      <t>  </t>
    </r>
    <r>
      <rPr>
        <sz val="12"/>
        <color rgb="FF000000"/>
        <rFont val="Times New Roman"/>
        <family val="1"/>
        <charset val="204"/>
      </rPr>
      <t>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56 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10</t>
    </r>
  </si>
  <si>
    <t>&gt;=</t>
  </si>
  <si>
    <t>=</t>
  </si>
  <si>
    <r>
      <t>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12</t>
    </r>
    <r>
      <rPr>
        <vertAlign val="superscript"/>
        <sz val="11"/>
        <color rgb="FF000000"/>
        <rFont val="Times New Roman"/>
        <family val="1"/>
        <charset val="204"/>
      </rPr>
      <t> </t>
    </r>
    <r>
      <rPr>
        <sz val="12"/>
        <color rgb="FF000000"/>
        <rFont val="Times New Roman"/>
        <family val="1"/>
        <charset val="204"/>
      </rPr>
      <t>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12</t>
    </r>
    <r>
      <rPr>
        <vertAlign val="superscript"/>
        <sz val="11"/>
        <color rgb="FF000000"/>
        <rFont val="Times New Roman"/>
        <family val="1"/>
        <charset val="204"/>
      </rPr>
      <t> </t>
    </r>
    <r>
      <rPr>
        <vertAlign val="subscript"/>
        <sz val="11"/>
        <color rgb="FF000000"/>
        <rFont val="Times New Roman"/>
        <family val="1"/>
        <charset val="204"/>
      </rPr>
      <t> =</t>
    </r>
    <r>
      <rPr>
        <sz val="12"/>
        <color rgb="FF000000"/>
        <rFont val="Times New Roman"/>
        <family val="1"/>
        <charset val="204"/>
      </rPr>
      <t> 9 - 0,5x</t>
    </r>
    <r>
      <rPr>
        <vertAlign val="subscript"/>
        <sz val="11"/>
        <color rgb="FF000000"/>
        <rFont val="Times New Roman"/>
        <family val="1"/>
        <charset val="204"/>
      </rPr>
      <t>12</t>
    </r>
  </si>
  <si>
    <r>
      <t> 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13</t>
    </r>
    <r>
      <rPr>
        <vertAlign val="superscript"/>
        <sz val="11"/>
        <color rgb="FF000000"/>
        <rFont val="Times New Roman"/>
        <family val="1"/>
        <charset val="204"/>
      </rPr>
      <t> </t>
    </r>
    <r>
      <rPr>
        <sz val="12"/>
        <color rgb="FF000000"/>
        <rFont val="Times New Roman"/>
        <family val="1"/>
        <charset val="204"/>
      </rPr>
      <t>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13</t>
    </r>
    <r>
      <rPr>
        <vertAlign val="superscript"/>
        <sz val="11"/>
        <color rgb="FF000000"/>
        <rFont val="Times New Roman"/>
        <family val="1"/>
        <charset val="204"/>
      </rPr>
      <t>  </t>
    </r>
    <r>
      <rPr>
        <sz val="12"/>
        <color rgb="FF000000"/>
        <rFont val="Times New Roman"/>
        <family val="1"/>
        <charset val="204"/>
      </rPr>
      <t> = 12 - 0,2x</t>
    </r>
    <r>
      <rPr>
        <vertAlign val="subscript"/>
        <sz val="11"/>
        <color rgb="FF000000"/>
        <rFont val="Times New Roman"/>
        <family val="1"/>
        <charset val="204"/>
      </rPr>
      <t>13</t>
    </r>
  </si>
  <si>
    <r>
      <t>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14</t>
    </r>
    <r>
      <rPr>
        <sz val="12"/>
        <color rgb="FF000000"/>
        <rFont val="Times New Roman"/>
        <family val="1"/>
        <charset val="204"/>
      </rPr>
      <t> 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14</t>
    </r>
    <r>
      <rPr>
        <vertAlign val="superscript"/>
        <sz val="11"/>
        <color rgb="FF000000"/>
        <rFont val="Times New Roman"/>
        <family val="1"/>
        <charset val="204"/>
      </rPr>
      <t>  </t>
    </r>
    <r>
      <rPr>
        <vertAlign val="subscript"/>
        <sz val="11"/>
        <color rgb="FF000000"/>
        <rFont val="Times New Roman"/>
        <family val="1"/>
        <charset val="204"/>
      </rPr>
      <t>=</t>
    </r>
    <r>
      <rPr>
        <sz val="12"/>
        <color rgb="FF000000"/>
        <rFont val="Times New Roman"/>
        <family val="1"/>
        <charset val="204"/>
      </rPr>
      <t> 18 - 0,25x</t>
    </r>
    <r>
      <rPr>
        <vertAlign val="subscript"/>
        <sz val="11"/>
        <color rgb="FF000000"/>
        <rFont val="Times New Roman"/>
        <family val="1"/>
        <charset val="204"/>
      </rPr>
      <t>14</t>
    </r>
  </si>
  <si>
    <r>
      <t>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24</t>
    </r>
    <r>
      <rPr>
        <sz val="12"/>
        <color rgb="FF000000"/>
        <rFont val="Times New Roman"/>
        <family val="1"/>
        <charset val="204"/>
      </rPr>
      <t> 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24 </t>
    </r>
    <r>
      <rPr>
        <sz val="12"/>
        <color rgb="FF000000"/>
        <rFont val="Times New Roman"/>
        <family val="1"/>
        <charset val="204"/>
      </rPr>
      <t> =</t>
    </r>
    <r>
      <rPr>
        <vertAlign val="subscript"/>
        <sz val="12"/>
        <color rgb="FF000000"/>
        <rFont val="Times New Roman"/>
        <family val="1"/>
        <charset val="204"/>
      </rPr>
      <t>  8</t>
    </r>
    <r>
      <rPr>
        <sz val="12"/>
        <color rgb="FF000000"/>
        <rFont val="Times New Roman"/>
        <family val="1"/>
        <charset val="204"/>
      </rPr>
      <t xml:space="preserve"> - 0,08x</t>
    </r>
    <r>
      <rPr>
        <vertAlign val="subscript"/>
        <sz val="11"/>
        <color rgb="FF000000"/>
        <rFont val="Times New Roman"/>
        <family val="1"/>
        <charset val="204"/>
      </rPr>
      <t>24</t>
    </r>
  </si>
  <si>
    <r>
      <t>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25</t>
    </r>
    <r>
      <rPr>
        <sz val="12"/>
        <color rgb="FF000000"/>
        <rFont val="Times New Roman"/>
        <family val="1"/>
        <charset val="204"/>
      </rPr>
      <t> 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25   </t>
    </r>
    <r>
      <rPr>
        <sz val="12"/>
        <color rgb="FF000000"/>
        <rFont val="Times New Roman"/>
        <family val="1"/>
        <charset val="204"/>
      </rPr>
      <t>= 12 - 0,15x</t>
    </r>
    <r>
      <rPr>
        <vertAlign val="subscript"/>
        <sz val="12"/>
        <color rgb="FF000000"/>
        <rFont val="Times New Roman"/>
        <family val="1"/>
        <charset val="204"/>
      </rPr>
      <t>25</t>
    </r>
  </si>
  <si>
    <r>
      <t>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34</t>
    </r>
    <r>
      <rPr>
        <vertAlign val="superscript"/>
        <sz val="11"/>
        <color rgb="FF000000"/>
        <rFont val="Times New Roman"/>
        <family val="1"/>
        <charset val="204"/>
      </rPr>
      <t>  </t>
    </r>
    <r>
      <rPr>
        <sz val="12"/>
        <color rgb="FF000000"/>
        <rFont val="Times New Roman"/>
        <family val="1"/>
        <charset val="204"/>
      </rPr>
      <t>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34 </t>
    </r>
    <r>
      <rPr>
        <sz val="12"/>
        <color rgb="FF000000"/>
        <rFont val="Times New Roman"/>
        <family val="1"/>
        <charset val="204"/>
      </rPr>
      <t> = 5 - 0,1x</t>
    </r>
    <r>
      <rPr>
        <vertAlign val="subscript"/>
        <sz val="11"/>
        <color rgb="FF000000"/>
        <rFont val="Times New Roman"/>
        <family val="1"/>
        <charset val="204"/>
      </rPr>
      <t>34</t>
    </r>
  </si>
  <si>
    <r>
      <t>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36</t>
    </r>
    <r>
      <rPr>
        <sz val="12"/>
        <color rgb="FF000000"/>
        <rFont val="Times New Roman"/>
        <family val="1"/>
        <charset val="204"/>
      </rPr>
      <t> 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36   </t>
    </r>
    <r>
      <rPr>
        <sz val="12"/>
        <color rgb="FF000000"/>
        <rFont val="Times New Roman"/>
        <family val="1"/>
        <charset val="204"/>
      </rPr>
      <t>= 12 - 0,06x</t>
    </r>
    <r>
      <rPr>
        <vertAlign val="subscript"/>
        <sz val="12"/>
        <color rgb="FF000000"/>
        <rFont val="Times New Roman"/>
        <family val="1"/>
        <charset val="204"/>
      </rPr>
      <t>36</t>
    </r>
  </si>
  <si>
    <r>
      <t>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45</t>
    </r>
    <r>
      <rPr>
        <vertAlign val="superscript"/>
        <sz val="11"/>
        <color rgb="FF000000"/>
        <rFont val="Times New Roman"/>
        <family val="1"/>
        <charset val="204"/>
      </rPr>
      <t>  </t>
    </r>
    <r>
      <rPr>
        <sz val="12"/>
        <color rgb="FF000000"/>
        <rFont val="Times New Roman"/>
        <family val="1"/>
        <charset val="204"/>
      </rPr>
      <t>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45 </t>
    </r>
    <r>
      <rPr>
        <sz val="12"/>
        <color rgb="FF000000"/>
        <rFont val="Times New Roman"/>
        <family val="1"/>
        <charset val="204"/>
      </rPr>
      <t> = 10 - 0,05x</t>
    </r>
    <r>
      <rPr>
        <vertAlign val="subscript"/>
        <sz val="11"/>
        <color rgb="FF000000"/>
        <rFont val="Times New Roman"/>
        <family val="1"/>
        <charset val="204"/>
      </rPr>
      <t>45</t>
    </r>
  </si>
  <si>
    <r>
      <t>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46</t>
    </r>
    <r>
      <rPr>
        <sz val="12"/>
        <color rgb="FF000000"/>
        <rFont val="Times New Roman"/>
        <family val="1"/>
        <charset val="204"/>
      </rPr>
      <t> 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46   </t>
    </r>
    <r>
      <rPr>
        <sz val="12"/>
        <color rgb="FF000000"/>
        <rFont val="Times New Roman"/>
        <family val="1"/>
        <charset val="204"/>
      </rPr>
      <t>= 13- 0,1x</t>
    </r>
    <r>
      <rPr>
        <vertAlign val="subscript"/>
        <sz val="12"/>
        <color rgb="FF000000"/>
        <rFont val="Times New Roman"/>
        <family val="1"/>
        <charset val="204"/>
      </rPr>
      <t>46</t>
    </r>
  </si>
  <si>
    <r>
      <t>  </t>
    </r>
    <r>
      <rPr>
        <sz val="12"/>
        <color rgb="FF000000"/>
        <rFont val="Times New Roman"/>
        <family val="1"/>
        <charset val="204"/>
      </rPr>
      <t>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56</t>
    </r>
    <r>
      <rPr>
        <vertAlign val="superscript"/>
        <sz val="11"/>
        <color rgb="FF000000"/>
        <rFont val="Times New Roman"/>
        <family val="1"/>
        <charset val="204"/>
      </rPr>
      <t>  </t>
    </r>
    <r>
      <rPr>
        <sz val="12"/>
        <color rgb="FF000000"/>
        <rFont val="Times New Roman"/>
        <family val="1"/>
        <charset val="204"/>
      </rPr>
      <t>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56 </t>
    </r>
    <r>
      <rPr>
        <sz val="12"/>
        <color rgb="FF000000"/>
        <rFont val="Times New Roman"/>
        <family val="1"/>
        <charset val="204"/>
      </rPr>
      <t> = 12 - 0,5x</t>
    </r>
    <r>
      <rPr>
        <vertAlign val="subscript"/>
        <sz val="11"/>
        <color rgb="FF000000"/>
        <rFont val="Times New Roman"/>
        <family val="1"/>
        <charset val="204"/>
      </rPr>
      <t>56</t>
    </r>
  </si>
  <si>
    <r>
      <t>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12 </t>
    </r>
    <r>
      <rPr>
        <sz val="12"/>
        <color rgb="FF000000"/>
        <rFont val="Times New Roman"/>
        <family val="1"/>
        <charset val="204"/>
      </rPr>
      <t>= 0;</t>
    </r>
  </si>
  <si>
    <r>
      <t>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13</t>
    </r>
    <r>
      <rPr>
        <sz val="12"/>
        <color rgb="FF000000"/>
        <rFont val="Times New Roman"/>
        <family val="1"/>
        <charset val="204"/>
      </rPr>
      <t> = 0;</t>
    </r>
  </si>
  <si>
    <r>
      <t>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14</t>
    </r>
    <r>
      <rPr>
        <sz val="12"/>
        <color rgb="FF000000"/>
        <rFont val="Times New Roman"/>
        <family val="1"/>
        <charset val="204"/>
      </rPr>
      <t> = 0; </t>
    </r>
  </si>
  <si>
    <r>
      <t>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24</t>
    </r>
    <r>
      <rPr>
        <vertAlign val="superscript"/>
        <sz val="11"/>
        <color rgb="FF000000"/>
        <rFont val="Times New Roman"/>
        <family val="1"/>
        <charset val="204"/>
      </rPr>
      <t> </t>
    </r>
    <r>
      <rPr>
        <sz val="12"/>
        <color rgb="FF000000"/>
        <rFont val="Times New Roman"/>
        <family val="1"/>
        <charset val="204"/>
      </rPr>
      <t>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12</t>
    </r>
    <r>
      <rPr>
        <sz val="12"/>
        <color rgb="FF000000"/>
        <rFont val="Times New Roman"/>
        <family val="1"/>
        <charset val="204"/>
      </rPr>
      <t>;</t>
    </r>
  </si>
  <si>
    <r>
      <t>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25</t>
    </r>
    <r>
      <rPr>
        <vertAlign val="superscript"/>
        <sz val="11"/>
        <color rgb="FF000000"/>
        <rFont val="Times New Roman"/>
        <family val="1"/>
        <charset val="204"/>
      </rPr>
      <t> </t>
    </r>
    <r>
      <rPr>
        <sz val="12"/>
        <color rgb="FF000000"/>
        <rFont val="Times New Roman"/>
        <family val="1"/>
        <charset val="204"/>
      </rPr>
      <t>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12</t>
    </r>
    <r>
      <rPr>
        <sz val="12"/>
        <color rgb="FF000000"/>
        <rFont val="Times New Roman"/>
        <family val="1"/>
        <charset val="204"/>
      </rPr>
      <t>; </t>
    </r>
  </si>
  <si>
    <r>
      <t>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34</t>
    </r>
    <r>
      <rPr>
        <sz val="12"/>
        <color rgb="FF000000"/>
        <rFont val="Times New Roman"/>
        <family val="1"/>
        <charset val="204"/>
      </rPr>
      <t>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 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13</t>
    </r>
    <r>
      <rPr>
        <sz val="12"/>
        <color rgb="FF000000"/>
        <rFont val="Times New Roman"/>
        <family val="1"/>
        <charset val="204"/>
      </rPr>
      <t>;</t>
    </r>
  </si>
  <si>
    <r>
      <t>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36</t>
    </r>
    <r>
      <rPr>
        <sz val="12"/>
        <color rgb="FF000000"/>
        <rFont val="Times New Roman"/>
        <family val="1"/>
        <charset val="204"/>
      </rPr>
      <t>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 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13</t>
    </r>
    <r>
      <rPr>
        <sz val="12"/>
        <color rgb="FF000000"/>
        <rFont val="Times New Roman"/>
        <family val="1"/>
        <charset val="204"/>
      </rPr>
      <t>;</t>
    </r>
  </si>
  <si>
    <r>
      <t>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45</t>
    </r>
    <r>
      <rPr>
        <sz val="12"/>
        <color rgb="FF000000"/>
        <rFont val="Times New Roman"/>
        <family val="1"/>
        <charset val="204"/>
      </rPr>
      <t>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 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14</t>
    </r>
    <r>
      <rPr>
        <sz val="12"/>
        <color rgb="FF000000"/>
        <rFont val="Times New Roman"/>
        <family val="1"/>
        <charset val="204"/>
      </rPr>
      <t>; </t>
    </r>
  </si>
  <si>
    <r>
      <t>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45</t>
    </r>
    <r>
      <rPr>
        <sz val="12"/>
        <color rgb="FF000000"/>
        <rFont val="Times New Roman"/>
        <family val="1"/>
        <charset val="204"/>
      </rPr>
      <t>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 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24</t>
    </r>
    <r>
      <rPr>
        <sz val="12"/>
        <color rgb="FF000000"/>
        <rFont val="Times New Roman"/>
        <family val="1"/>
        <charset val="204"/>
      </rPr>
      <t>;  </t>
    </r>
  </si>
  <si>
    <r>
      <t>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45</t>
    </r>
    <r>
      <rPr>
        <sz val="12"/>
        <color rgb="FF000000"/>
        <rFont val="Times New Roman"/>
        <family val="1"/>
        <charset val="204"/>
      </rPr>
      <t>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 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34</t>
    </r>
    <r>
      <rPr>
        <sz val="12"/>
        <color rgb="FF000000"/>
        <rFont val="Times New Roman"/>
        <family val="1"/>
        <charset val="204"/>
      </rPr>
      <t>; </t>
    </r>
  </si>
  <si>
    <r>
      <t>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46</t>
    </r>
    <r>
      <rPr>
        <sz val="12"/>
        <color rgb="FF000000"/>
        <rFont val="Times New Roman"/>
        <family val="1"/>
        <charset val="204"/>
      </rPr>
      <t>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 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14</t>
    </r>
    <r>
      <rPr>
        <sz val="12"/>
        <color rgb="FF000000"/>
        <rFont val="Times New Roman"/>
        <family val="1"/>
        <charset val="204"/>
      </rPr>
      <t>; </t>
    </r>
  </si>
  <si>
    <r>
      <t>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46</t>
    </r>
    <r>
      <rPr>
        <sz val="12"/>
        <color rgb="FF000000"/>
        <rFont val="Times New Roman"/>
        <family val="1"/>
        <charset val="204"/>
      </rPr>
      <t>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 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24</t>
    </r>
    <r>
      <rPr>
        <sz val="12"/>
        <color rgb="FF000000"/>
        <rFont val="Times New Roman"/>
        <family val="1"/>
        <charset val="204"/>
      </rPr>
      <t>;  </t>
    </r>
  </si>
  <si>
    <r>
      <t>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46</t>
    </r>
    <r>
      <rPr>
        <sz val="12"/>
        <color rgb="FF000000"/>
        <rFont val="Times New Roman"/>
        <family val="1"/>
        <charset val="204"/>
      </rPr>
      <t>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 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34</t>
    </r>
    <r>
      <rPr>
        <sz val="12"/>
        <color rgb="FF000000"/>
        <rFont val="Times New Roman"/>
        <family val="1"/>
        <charset val="204"/>
      </rPr>
      <t>;  </t>
    </r>
  </si>
  <si>
    <r>
      <t>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56 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 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25</t>
    </r>
    <r>
      <rPr>
        <sz val="12"/>
        <color rgb="FF000000"/>
        <rFont val="Times New Roman"/>
        <family val="1"/>
        <charset val="204"/>
      </rPr>
      <t>; </t>
    </r>
  </si>
  <si>
    <r>
      <t>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56</t>
    </r>
    <r>
      <rPr>
        <sz val="12"/>
        <color rgb="FF000000"/>
        <rFont val="Times New Roman"/>
        <family val="1"/>
        <charset val="204"/>
      </rPr>
      <t>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 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45</t>
    </r>
    <r>
      <rPr>
        <sz val="12"/>
        <color rgb="FF000000"/>
        <rFont val="Times New Roman"/>
        <family val="1"/>
        <charset val="204"/>
      </rPr>
      <t>;</t>
    </r>
  </si>
  <si>
    <t>Количество средств:</t>
  </si>
  <si>
    <t>Сумма</t>
  </si>
  <si>
    <t>(1,2) </t>
  </si>
  <si>
    <t>средств</t>
  </si>
  <si>
    <t>В</t>
  </si>
  <si>
    <t>x23</t>
  </si>
  <si>
    <t>x35</t>
  </si>
  <si>
    <t>тн23</t>
  </si>
  <si>
    <t>то23</t>
  </si>
  <si>
    <t>тн35</t>
  </si>
  <si>
    <t>то35</t>
  </si>
  <si>
    <r>
      <t>t</t>
    </r>
    <r>
      <rPr>
        <vertAlign val="superscript"/>
        <sz val="12"/>
        <color rgb="FF000000"/>
        <rFont val="Times New Roman"/>
        <family val="1"/>
        <charset val="204"/>
      </rPr>
      <t>о</t>
    </r>
    <r>
      <rPr>
        <vertAlign val="subscript"/>
        <sz val="12"/>
        <color rgb="FF000000"/>
        <rFont val="Times New Roman"/>
        <family val="1"/>
        <charset val="204"/>
      </rPr>
      <t>56</t>
    </r>
    <r>
      <rPr>
        <vertAlign val="superscript"/>
        <sz val="12"/>
        <color rgb="FF000000"/>
        <rFont val="Times New Roman"/>
        <family val="1"/>
        <charset val="204"/>
      </rPr>
      <t>  </t>
    </r>
    <r>
      <rPr>
        <sz val="12"/>
        <color rgb="FF000000"/>
        <rFont val="Times New Roman"/>
        <family val="1"/>
        <charset val="204"/>
      </rPr>
      <t>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56  </t>
    </r>
    <r>
      <rPr>
        <sz val="12"/>
        <color rgb="FF000000"/>
        <rFont val="Times New Roman"/>
        <family val="1"/>
        <charset val="204"/>
      </rPr>
      <t>= 0;</t>
    </r>
  </si>
  <si>
    <r>
      <t>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12</t>
    </r>
    <r>
      <rPr>
        <vertAlign val="superscript"/>
        <sz val="11"/>
        <color rgb="FF000000"/>
        <rFont val="Times New Roman"/>
        <family val="1"/>
        <charset val="204"/>
      </rPr>
      <t> </t>
    </r>
    <r>
      <rPr>
        <sz val="12"/>
        <color rgb="FF000000"/>
        <rFont val="Times New Roman"/>
        <family val="1"/>
        <charset val="204"/>
      </rPr>
      <t>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12</t>
    </r>
    <r>
      <rPr>
        <vertAlign val="superscript"/>
        <sz val="11"/>
        <color rgb="FF000000"/>
        <rFont val="Times New Roman"/>
        <family val="1"/>
        <charset val="204"/>
      </rPr>
      <t> </t>
    </r>
    <r>
      <rPr>
        <vertAlign val="subscript"/>
        <sz val="11"/>
        <color rgb="FF000000"/>
        <rFont val="Times New Roman"/>
        <family val="1"/>
        <charset val="204"/>
      </rPr>
      <t> =</t>
    </r>
    <r>
      <rPr>
        <sz val="12"/>
        <color rgb="FF000000"/>
        <rFont val="Times New Roman"/>
        <family val="1"/>
        <charset val="204"/>
      </rPr>
      <t> 5 - 0,5x</t>
    </r>
    <r>
      <rPr>
        <vertAlign val="subscript"/>
        <sz val="11"/>
        <color rgb="FF000000"/>
        <rFont val="Times New Roman"/>
        <family val="1"/>
        <charset val="204"/>
      </rPr>
      <t>12</t>
    </r>
    <r>
      <rPr>
        <sz val="12"/>
        <color rgb="FF000000"/>
        <rFont val="Times New Roman"/>
        <family val="1"/>
        <charset val="204"/>
      </rPr>
      <t>; </t>
    </r>
  </si>
  <si>
    <r>
      <t> 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13</t>
    </r>
    <r>
      <rPr>
        <vertAlign val="superscript"/>
        <sz val="11"/>
        <color rgb="FF000000"/>
        <rFont val="Times New Roman"/>
        <family val="1"/>
        <charset val="204"/>
      </rPr>
      <t> </t>
    </r>
    <r>
      <rPr>
        <sz val="12"/>
        <color rgb="FF000000"/>
        <rFont val="Times New Roman"/>
        <family val="1"/>
        <charset val="204"/>
      </rPr>
      <t>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13</t>
    </r>
    <r>
      <rPr>
        <vertAlign val="superscript"/>
        <sz val="11"/>
        <color rgb="FF000000"/>
        <rFont val="Times New Roman"/>
        <family val="1"/>
        <charset val="204"/>
      </rPr>
      <t>  </t>
    </r>
    <r>
      <rPr>
        <sz val="12"/>
        <color rgb="FF000000"/>
        <rFont val="Times New Roman"/>
        <family val="1"/>
        <charset val="204"/>
      </rPr>
      <t> = 6 - 0,2x</t>
    </r>
    <r>
      <rPr>
        <vertAlign val="subscript"/>
        <sz val="11"/>
        <color rgb="FF000000"/>
        <rFont val="Times New Roman"/>
        <family val="1"/>
        <charset val="204"/>
      </rPr>
      <t>13</t>
    </r>
    <r>
      <rPr>
        <sz val="12"/>
        <color rgb="FF000000"/>
        <rFont val="Times New Roman"/>
        <family val="1"/>
        <charset val="204"/>
      </rPr>
      <t>;</t>
    </r>
  </si>
  <si>
    <r>
      <t>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14</t>
    </r>
    <r>
      <rPr>
        <sz val="12"/>
        <color rgb="FF000000"/>
        <rFont val="Times New Roman"/>
        <family val="1"/>
        <charset val="204"/>
      </rPr>
      <t> 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14</t>
    </r>
    <r>
      <rPr>
        <vertAlign val="superscript"/>
        <sz val="11"/>
        <color rgb="FF000000"/>
        <rFont val="Times New Roman"/>
        <family val="1"/>
        <charset val="204"/>
      </rPr>
      <t>  </t>
    </r>
    <r>
      <rPr>
        <vertAlign val="subscript"/>
        <sz val="11"/>
        <color rgb="FF000000"/>
        <rFont val="Times New Roman"/>
        <family val="1"/>
        <charset val="204"/>
      </rPr>
      <t>=</t>
    </r>
    <r>
      <rPr>
        <sz val="12"/>
        <color rgb="FF000000"/>
        <rFont val="Times New Roman"/>
        <family val="1"/>
        <charset val="204"/>
      </rPr>
      <t> 2 - 0,3x</t>
    </r>
    <r>
      <rPr>
        <vertAlign val="subscript"/>
        <sz val="11"/>
        <color rgb="FF000000"/>
        <rFont val="Times New Roman"/>
        <family val="1"/>
        <charset val="204"/>
      </rPr>
      <t>14</t>
    </r>
    <r>
      <rPr>
        <sz val="12"/>
        <color rgb="FF000000"/>
        <rFont val="Times New Roman"/>
        <family val="1"/>
        <charset val="204"/>
      </rPr>
      <t>;</t>
    </r>
    <r>
      <rPr>
        <vertAlign val="subscript"/>
        <sz val="12"/>
        <color rgb="FF000000"/>
        <rFont val="Times New Roman"/>
        <family val="1"/>
        <charset val="204"/>
      </rPr>
      <t>   </t>
    </r>
  </si>
  <si>
    <r>
      <t> </t>
    </r>
    <r>
      <rPr>
        <sz val="12"/>
        <color rgb="FF000000"/>
        <rFont val="Times New Roman"/>
        <family val="1"/>
        <charset val="204"/>
      </rPr>
      <t>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23</t>
    </r>
    <r>
      <rPr>
        <sz val="12"/>
        <color rgb="FF000000"/>
        <rFont val="Times New Roman"/>
        <family val="1"/>
        <charset val="204"/>
      </rPr>
      <t> 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23 </t>
    </r>
    <r>
      <rPr>
        <sz val="12"/>
        <color rgb="FF000000"/>
        <rFont val="Times New Roman"/>
        <family val="1"/>
        <charset val="204"/>
      </rPr>
      <t> =</t>
    </r>
    <r>
      <rPr>
        <vertAlign val="subscript"/>
        <sz val="12"/>
        <color rgb="FF000000"/>
        <rFont val="Times New Roman"/>
        <family val="1"/>
        <charset val="204"/>
      </rPr>
      <t>  </t>
    </r>
    <r>
      <rPr>
        <sz val="12"/>
        <color rgb="FF000000"/>
        <rFont val="Times New Roman"/>
        <family val="1"/>
        <charset val="204"/>
      </rPr>
      <t>4 - 0,25x</t>
    </r>
    <r>
      <rPr>
        <vertAlign val="subscript"/>
        <sz val="11"/>
        <color rgb="FF000000"/>
        <rFont val="Times New Roman"/>
        <family val="1"/>
        <charset val="204"/>
      </rPr>
      <t>23</t>
    </r>
    <r>
      <rPr>
        <sz val="12"/>
        <color rgb="FF000000"/>
        <rFont val="Times New Roman"/>
        <family val="1"/>
        <charset val="204"/>
      </rPr>
      <t>;</t>
    </r>
  </si>
  <si>
    <r>
      <t> 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34</t>
    </r>
    <r>
      <rPr>
        <sz val="12"/>
        <color rgb="FF000000"/>
        <rFont val="Times New Roman"/>
        <family val="1"/>
        <charset val="204"/>
      </rPr>
      <t> 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34  =  </t>
    </r>
    <r>
      <rPr>
        <sz val="12"/>
        <color rgb="FF000000"/>
        <rFont val="Times New Roman"/>
        <family val="1"/>
        <charset val="204"/>
      </rPr>
      <t>9 - 0,4x</t>
    </r>
    <r>
      <rPr>
        <vertAlign val="subscript"/>
        <sz val="11"/>
        <color rgb="FF000000"/>
        <rFont val="Times New Roman"/>
        <family val="1"/>
        <charset val="204"/>
      </rPr>
      <t>34</t>
    </r>
    <r>
      <rPr>
        <sz val="12"/>
        <color rgb="FF000000"/>
        <rFont val="Times New Roman"/>
        <family val="1"/>
        <charset val="204"/>
      </rPr>
      <t>;</t>
    </r>
  </si>
  <si>
    <r>
      <t>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35</t>
    </r>
    <r>
      <rPr>
        <sz val="12"/>
        <color rgb="FF000000"/>
        <rFont val="Times New Roman"/>
        <family val="1"/>
        <charset val="204"/>
      </rPr>
      <t> 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35   </t>
    </r>
    <r>
      <rPr>
        <sz val="12"/>
        <color rgb="FF000000"/>
        <rFont val="Times New Roman"/>
        <family val="1"/>
        <charset val="204"/>
      </rPr>
      <t>= 7 - 0,2x</t>
    </r>
    <r>
      <rPr>
        <vertAlign val="subscript"/>
        <sz val="11"/>
        <color rgb="FF000000"/>
        <rFont val="Times New Roman"/>
        <family val="1"/>
        <charset val="204"/>
      </rPr>
      <t>35 </t>
    </r>
    <r>
      <rPr>
        <sz val="12"/>
        <color rgb="FF000000"/>
        <rFont val="Times New Roman"/>
        <family val="1"/>
        <charset val="204"/>
      </rPr>
      <t>; </t>
    </r>
    <r>
      <rPr>
        <vertAlign val="subscript"/>
        <sz val="12"/>
        <color rgb="FF000000"/>
        <rFont val="Times New Roman"/>
        <family val="1"/>
        <charset val="204"/>
      </rPr>
      <t>  </t>
    </r>
  </si>
  <si>
    <r>
      <t> </t>
    </r>
    <r>
      <rPr>
        <sz val="12"/>
        <color rgb="FF000000"/>
        <rFont val="Times New Roman"/>
        <family val="1"/>
        <charset val="204"/>
      </rPr>
      <t>t</t>
    </r>
    <r>
      <rPr>
        <vertAlign val="superscript"/>
        <sz val="12"/>
        <color rgb="FF000000"/>
        <rFont val="Times New Roman"/>
        <family val="1"/>
        <charset val="204"/>
      </rPr>
      <t>о</t>
    </r>
    <r>
      <rPr>
        <vertAlign val="subscript"/>
        <sz val="12"/>
        <color rgb="FF000000"/>
        <rFont val="Times New Roman"/>
        <family val="1"/>
        <charset val="204"/>
      </rPr>
      <t>45</t>
    </r>
    <r>
      <rPr>
        <vertAlign val="superscript"/>
        <sz val="12"/>
        <color rgb="FF000000"/>
        <rFont val="Times New Roman"/>
        <family val="1"/>
        <charset val="204"/>
      </rPr>
      <t>  </t>
    </r>
    <r>
      <rPr>
        <sz val="12"/>
        <color rgb="FF000000"/>
        <rFont val="Times New Roman"/>
        <family val="1"/>
        <charset val="204"/>
      </rPr>
      <t>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45 </t>
    </r>
    <r>
      <rPr>
        <sz val="12"/>
        <color rgb="FF000000"/>
        <rFont val="Times New Roman"/>
        <family val="1"/>
        <charset val="204"/>
      </rPr>
      <t> = 4 - 0,1x</t>
    </r>
    <r>
      <rPr>
        <vertAlign val="subscript"/>
        <sz val="11"/>
        <color rgb="FF000000"/>
        <rFont val="Times New Roman"/>
        <family val="1"/>
        <charset val="204"/>
      </rPr>
      <t>45</t>
    </r>
    <r>
      <rPr>
        <sz val="12"/>
        <color rgb="FF000000"/>
        <rFont val="Times New Roman"/>
        <family val="1"/>
        <charset val="204"/>
      </rPr>
      <t>;</t>
    </r>
  </si>
  <si>
    <r>
      <t>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14</t>
    </r>
    <r>
      <rPr>
        <sz val="12"/>
        <color rgb="FF000000"/>
        <rFont val="Times New Roman"/>
        <family val="1"/>
        <charset val="204"/>
      </rPr>
      <t> = 0; </t>
    </r>
  </si>
  <si>
    <r>
      <t>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23</t>
    </r>
    <r>
      <rPr>
        <vertAlign val="superscript"/>
        <sz val="11"/>
        <color rgb="FF000000"/>
        <rFont val="Times New Roman"/>
        <family val="1"/>
        <charset val="204"/>
      </rPr>
      <t> </t>
    </r>
    <r>
      <rPr>
        <sz val="12"/>
        <color rgb="FF000000"/>
        <rFont val="Times New Roman"/>
        <family val="1"/>
        <charset val="204"/>
      </rPr>
      <t>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12</t>
    </r>
    <r>
      <rPr>
        <sz val="12"/>
        <color rgb="FF000000"/>
        <rFont val="Times New Roman"/>
        <family val="1"/>
        <charset val="204"/>
      </rPr>
      <t>; </t>
    </r>
  </si>
  <si>
    <r>
      <t>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34</t>
    </r>
    <r>
      <rPr>
        <sz val="12"/>
        <color rgb="FF000000"/>
        <rFont val="Times New Roman"/>
        <family val="1"/>
        <charset val="204"/>
      </rPr>
      <t>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 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13</t>
    </r>
    <r>
      <rPr>
        <sz val="12"/>
        <color rgb="FF000000"/>
        <rFont val="Times New Roman"/>
        <family val="1"/>
        <charset val="204"/>
      </rPr>
      <t>; </t>
    </r>
  </si>
  <si>
    <r>
      <t>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34</t>
    </r>
    <r>
      <rPr>
        <sz val="12"/>
        <color rgb="FF000000"/>
        <rFont val="Times New Roman"/>
        <family val="1"/>
        <charset val="204"/>
      </rPr>
      <t>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 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23</t>
    </r>
    <r>
      <rPr>
        <sz val="12"/>
        <color rgb="FF000000"/>
        <rFont val="Times New Roman"/>
        <family val="1"/>
        <charset val="204"/>
      </rPr>
      <t>;</t>
    </r>
  </si>
  <si>
    <r>
      <t>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35</t>
    </r>
    <r>
      <rPr>
        <sz val="12"/>
        <color rgb="FF000000"/>
        <rFont val="Times New Roman"/>
        <family val="1"/>
        <charset val="204"/>
      </rPr>
      <t>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 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13</t>
    </r>
    <r>
      <rPr>
        <sz val="12"/>
        <color rgb="FF000000"/>
        <rFont val="Times New Roman"/>
        <family val="1"/>
        <charset val="204"/>
      </rPr>
      <t>;  </t>
    </r>
  </si>
  <si>
    <r>
      <t>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35</t>
    </r>
    <r>
      <rPr>
        <sz val="12"/>
        <color rgb="FF000000"/>
        <rFont val="Times New Roman"/>
        <family val="1"/>
        <charset val="204"/>
      </rPr>
      <t>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 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23</t>
    </r>
    <r>
      <rPr>
        <sz val="12"/>
        <color rgb="FF000000"/>
        <rFont val="Times New Roman"/>
        <family val="1"/>
        <charset val="204"/>
      </rPr>
      <t>; </t>
    </r>
  </si>
  <si>
    <r>
      <t>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45</t>
    </r>
    <r>
      <rPr>
        <sz val="12"/>
        <color rgb="FF000000"/>
        <rFont val="Times New Roman"/>
        <family val="1"/>
        <charset val="204"/>
      </rPr>
      <t>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 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14</t>
    </r>
    <r>
      <rPr>
        <sz val="12"/>
        <color rgb="FF000000"/>
        <rFont val="Times New Roman"/>
        <family val="1"/>
        <charset val="204"/>
      </rPr>
      <t>;  </t>
    </r>
  </si>
  <si>
    <r>
      <t> 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45</t>
    </r>
    <r>
      <rPr>
        <sz val="12"/>
        <color rgb="FF000000"/>
        <rFont val="Times New Roman"/>
        <family val="1"/>
        <charset val="204"/>
      </rPr>
      <t>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 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34</t>
    </r>
    <r>
      <rPr>
        <sz val="12"/>
        <color rgb="FF000000"/>
        <rFont val="Times New Roman"/>
        <family val="1"/>
        <charset val="204"/>
      </rPr>
      <t>; </t>
    </r>
  </si>
  <si>
    <r>
      <t>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56 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 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35</t>
    </r>
    <r>
      <rPr>
        <sz val="12"/>
        <color rgb="FF000000"/>
        <rFont val="Times New Roman"/>
        <family val="1"/>
        <charset val="204"/>
      </rPr>
      <t>;</t>
    </r>
  </si>
  <si>
    <r>
      <t>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12</t>
    </r>
    <r>
      <rPr>
        <vertAlign val="superscript"/>
        <sz val="11"/>
        <color rgb="FF000000"/>
        <rFont val="Times New Roman"/>
        <family val="1"/>
        <charset val="204"/>
      </rPr>
      <t> </t>
    </r>
    <r>
      <rPr>
        <sz val="12"/>
        <color rgb="FF000000"/>
        <rFont val="Times New Roman"/>
        <family val="1"/>
        <charset val="204"/>
      </rPr>
      <t>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12</t>
    </r>
    <r>
      <rPr>
        <vertAlign val="superscript"/>
        <sz val="11"/>
        <color rgb="FF000000"/>
        <rFont val="Times New Roman"/>
        <family val="1"/>
        <charset val="204"/>
      </rPr>
      <t> 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7</t>
    </r>
  </si>
  <si>
    <r>
      <t>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13 </t>
    </r>
    <r>
      <rPr>
        <sz val="12"/>
        <color rgb="FF000000"/>
        <rFont val="Times New Roman"/>
        <family val="1"/>
        <charset val="204"/>
      </rPr>
      <t>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13</t>
    </r>
    <r>
      <rPr>
        <vertAlign val="superscript"/>
        <sz val="11"/>
        <color rgb="FF000000"/>
        <rFont val="Times New Roman"/>
        <family val="1"/>
        <charset val="204"/>
      </rPr>
      <t> 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14</t>
    </r>
  </si>
  <si>
    <r>
      <t>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14</t>
    </r>
    <r>
      <rPr>
        <sz val="12"/>
        <color rgb="FF000000"/>
        <rFont val="Times New Roman"/>
        <family val="1"/>
        <charset val="204"/>
      </rPr>
      <t> 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14  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12</t>
    </r>
  </si>
  <si>
    <r>
      <t> 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23</t>
    </r>
    <r>
      <rPr>
        <sz val="12"/>
        <color rgb="FF000000"/>
        <rFont val="Times New Roman"/>
        <family val="1"/>
        <charset val="204"/>
      </rPr>
      <t> 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23 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10</t>
    </r>
  </si>
  <si>
    <r>
      <t> 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34</t>
    </r>
    <r>
      <rPr>
        <sz val="12"/>
        <color rgb="FF000000"/>
        <rFont val="Times New Roman"/>
        <family val="1"/>
        <charset val="204"/>
      </rPr>
      <t> 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34 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5</t>
    </r>
  </si>
  <si>
    <r>
      <t> t</t>
    </r>
    <r>
      <rPr>
        <vertAlign val="superscript"/>
        <sz val="12"/>
        <color rgb="FF000000"/>
        <rFont val="Times New Roman"/>
        <family val="1"/>
        <charset val="204"/>
      </rPr>
      <t>о</t>
    </r>
    <r>
      <rPr>
        <vertAlign val="subscript"/>
        <sz val="12"/>
        <color rgb="FF000000"/>
        <rFont val="Times New Roman"/>
        <family val="1"/>
        <charset val="204"/>
      </rPr>
      <t>35</t>
    </r>
    <r>
      <rPr>
        <vertAlign val="superscript"/>
        <sz val="12"/>
        <color rgb="FF000000"/>
        <rFont val="Times New Roman"/>
        <family val="1"/>
        <charset val="204"/>
      </rPr>
      <t>  </t>
    </r>
    <r>
      <rPr>
        <sz val="12"/>
        <color rgb="FF000000"/>
        <rFont val="Times New Roman"/>
        <family val="1"/>
        <charset val="204"/>
      </rPr>
      <t>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35 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9</t>
    </r>
  </si>
  <si>
    <r>
      <t> t</t>
    </r>
    <r>
      <rPr>
        <vertAlign val="superscript"/>
        <sz val="12"/>
        <color rgb="FF000000"/>
        <rFont val="Times New Roman"/>
        <family val="1"/>
        <charset val="204"/>
      </rPr>
      <t>о</t>
    </r>
    <r>
      <rPr>
        <vertAlign val="subscript"/>
        <sz val="12"/>
        <color rgb="FF000000"/>
        <rFont val="Times New Roman"/>
        <family val="1"/>
        <charset val="204"/>
      </rPr>
      <t>45</t>
    </r>
    <r>
      <rPr>
        <vertAlign val="superscript"/>
        <sz val="12"/>
        <color rgb="FF000000"/>
        <rFont val="Times New Roman"/>
        <family val="1"/>
        <charset val="204"/>
      </rPr>
      <t>  </t>
    </r>
    <r>
      <rPr>
        <sz val="12"/>
        <color rgb="FF000000"/>
        <rFont val="Times New Roman"/>
        <family val="1"/>
        <charset val="204"/>
      </rPr>
      <t>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45 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8</t>
    </r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</si>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</sst>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vertAlign val="subscript"/>
      <sz val="11"/>
      <color rgb="FF000000"/>
      <name val="Times New Roman"/>
      <family val="1"/>
      <charset val="204"/>
    </font>
    <font>
      <vertAlign val="superscript"/>
      <sz val="11"/>
      <color rgb="FF000000"/>
      <name val="Times New Roman"/>
      <family val="1"/>
      <charset val="204"/>
    </font>
    <font>
      <sz val="12"/>
      <color rgb="FF000000"/>
      <name val="Symbol"/>
      <family val="1"/>
      <charset val="2"/>
    </font>
    <font>
      <vertAlign val="superscript"/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7" xfId="0" applyFill="1" applyBorder="1"/>
    <xf numFmtId="0" fontId="0" fillId="0" borderId="10" xfId="0" applyBorder="1"/>
    <xf numFmtId="0" fontId="0" fillId="0" borderId="11" xfId="0" applyBorder="1"/>
    <xf numFmtId="0" fontId="0" fillId="0" borderId="4" xfId="0" applyBorder="1"/>
    <xf numFmtId="0" fontId="1" fillId="0" borderId="12" xfId="0" applyFont="1" applyBorder="1" applyAlignment="1">
      <alignment horizontal="justify" vertical="center" wrapText="1"/>
    </xf>
    <xf numFmtId="0" fontId="1" fillId="0" borderId="13" xfId="0" applyFont="1" applyBorder="1" applyAlignment="1">
      <alignment horizontal="justify" vertical="center" wrapText="1"/>
    </xf>
    <xf numFmtId="0" fontId="0" fillId="0" borderId="13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1" fillId="0" borderId="0" xfId="0" applyFont="1"/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justify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/>
    <xf numFmtId="2" fontId="0" fillId="0" borderId="0" xfId="0" applyNumberFormat="1"/>
    <xf numFmtId="0" fontId="1" fillId="0" borderId="1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8" fillId="0" borderId="0" xfId="0" applyFont="1" applyAlignment="1">
      <alignment horizontal="justify" vertical="center" wrapText="1"/>
    </xf>
    <xf numFmtId="0" fontId="4" fillId="0" borderId="0" xfId="0" applyFont="1"/>
    <xf numFmtId="0" fontId="1" fillId="0" borderId="0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M8" sqref="M8"/>
    </sheetView>
  </sheetViews>
  <sheetFormatPr defaultRowHeight="15" x14ac:dyDescent="0.25"/>
  <sheetData>
    <row r="1" spans="1:11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</row>
    <row r="2" spans="1:11" x14ac:dyDescent="0.25">
      <c r="A2" s="1">
        <v>12</v>
      </c>
      <c r="B2" s="1">
        <v>14</v>
      </c>
      <c r="C2" s="1">
        <v>16</v>
      </c>
      <c r="D2" s="1">
        <v>18</v>
      </c>
      <c r="E2" s="1">
        <v>5</v>
      </c>
      <c r="F2" s="1">
        <v>7</v>
      </c>
      <c r="G2" s="1">
        <v>0.25</v>
      </c>
      <c r="H2" s="1">
        <v>0.3</v>
      </c>
      <c r="I2" s="1">
        <v>0.26</v>
      </c>
      <c r="J2" s="1">
        <v>0.2</v>
      </c>
      <c r="K2" s="1">
        <v>0.6</v>
      </c>
    </row>
    <row r="3" spans="1:11" x14ac:dyDescent="0.25">
      <c r="A3" s="8"/>
      <c r="B3" s="5"/>
      <c r="C3" s="5"/>
      <c r="D3" s="5"/>
      <c r="E3" s="5"/>
      <c r="F3" s="5"/>
      <c r="G3" s="5"/>
      <c r="H3" s="5"/>
      <c r="I3" s="5"/>
      <c r="J3" s="5"/>
      <c r="K3" s="9"/>
    </row>
    <row r="4" spans="1:11" x14ac:dyDescent="0.25">
      <c r="A4" s="8" t="s">
        <v>19</v>
      </c>
      <c r="B4" s="5"/>
      <c r="C4" s="5"/>
      <c r="D4" s="5"/>
      <c r="E4" s="5"/>
      <c r="F4" s="5"/>
      <c r="G4" s="5"/>
      <c r="H4" s="5"/>
      <c r="I4" s="5"/>
      <c r="J4" s="5"/>
      <c r="K4" s="9"/>
    </row>
    <row r="5" spans="1:11" x14ac:dyDescent="0.25">
      <c r="A5" s="13"/>
      <c r="B5" s="5">
        <f>A2</f>
        <v>12</v>
      </c>
      <c r="C5" s="3">
        <f t="shared" ref="C5:E5" si="0">B2</f>
        <v>14</v>
      </c>
      <c r="D5" s="4">
        <f t="shared" si="0"/>
        <v>16</v>
      </c>
      <c r="E5" s="11">
        <f t="shared" si="0"/>
        <v>18</v>
      </c>
      <c r="F5" s="5"/>
      <c r="G5" s="5"/>
      <c r="H5" s="5"/>
      <c r="I5" s="5"/>
      <c r="J5" s="5"/>
      <c r="K5" s="9"/>
    </row>
    <row r="6" spans="1:11" x14ac:dyDescent="0.25">
      <c r="A6" s="1">
        <f>A2</f>
        <v>12</v>
      </c>
      <c r="B6" s="1">
        <f>B$5-$A6</f>
        <v>0</v>
      </c>
      <c r="C6" s="1">
        <f t="shared" ref="C6:E6" si="1">C$5-$A6</f>
        <v>2</v>
      </c>
      <c r="D6" s="1">
        <f t="shared" si="1"/>
        <v>4</v>
      </c>
      <c r="E6" s="13">
        <f t="shared" si="1"/>
        <v>6</v>
      </c>
      <c r="F6" s="5"/>
      <c r="G6" s="5"/>
      <c r="H6" s="5"/>
      <c r="I6" s="5"/>
      <c r="J6" s="5"/>
      <c r="K6" s="9"/>
    </row>
    <row r="7" spans="1:11" x14ac:dyDescent="0.25">
      <c r="A7" s="1">
        <f>B2</f>
        <v>14</v>
      </c>
      <c r="B7" s="1">
        <f t="shared" ref="B7:E9" si="2">B$5-$A7</f>
        <v>-2</v>
      </c>
      <c r="C7" s="1">
        <f t="shared" si="2"/>
        <v>0</v>
      </c>
      <c r="D7" s="1">
        <f t="shared" si="2"/>
        <v>2</v>
      </c>
      <c r="E7" s="1">
        <f t="shared" si="2"/>
        <v>4</v>
      </c>
      <c r="F7" s="5"/>
      <c r="G7" s="5"/>
      <c r="H7" s="5"/>
      <c r="I7" s="5"/>
      <c r="J7" s="5"/>
      <c r="K7" s="9"/>
    </row>
    <row r="8" spans="1:11" x14ac:dyDescent="0.25">
      <c r="A8" s="1">
        <f>C2</f>
        <v>16</v>
      </c>
      <c r="B8" s="1">
        <f t="shared" si="2"/>
        <v>-4</v>
      </c>
      <c r="C8" s="1">
        <f t="shared" si="2"/>
        <v>-2</v>
      </c>
      <c r="D8" s="1">
        <f t="shared" si="2"/>
        <v>0</v>
      </c>
      <c r="E8" s="1">
        <f t="shared" si="2"/>
        <v>2</v>
      </c>
      <c r="F8" s="5"/>
      <c r="G8" s="5"/>
      <c r="H8" s="5"/>
      <c r="I8" s="5"/>
      <c r="J8" s="5"/>
      <c r="K8" s="9"/>
    </row>
    <row r="9" spans="1:11" x14ac:dyDescent="0.25">
      <c r="A9" s="1">
        <f>D2</f>
        <v>18</v>
      </c>
      <c r="B9" s="1">
        <f t="shared" si="2"/>
        <v>-6</v>
      </c>
      <c r="C9" s="1">
        <f t="shared" si="2"/>
        <v>-4</v>
      </c>
      <c r="D9" s="1">
        <f t="shared" si="2"/>
        <v>-2</v>
      </c>
      <c r="E9" s="1">
        <f t="shared" si="2"/>
        <v>0</v>
      </c>
      <c r="F9" s="5"/>
      <c r="G9" s="5"/>
      <c r="H9" s="5"/>
      <c r="I9" s="5"/>
      <c r="J9" s="5"/>
      <c r="K9" s="9"/>
    </row>
    <row r="10" spans="1:11" x14ac:dyDescent="0.25">
      <c r="A10" s="6"/>
      <c r="B10" s="5"/>
      <c r="C10" s="5"/>
      <c r="D10" s="5"/>
      <c r="E10" s="5"/>
      <c r="F10" s="5"/>
      <c r="G10" s="5"/>
      <c r="H10" s="5"/>
      <c r="I10" s="5"/>
      <c r="J10" s="5"/>
      <c r="K10" s="9"/>
    </row>
    <row r="11" spans="1:11" x14ac:dyDescent="0.25">
      <c r="A11" s="8" t="s">
        <v>20</v>
      </c>
      <c r="B11" s="5"/>
      <c r="C11" s="5"/>
      <c r="D11" s="5"/>
      <c r="E11" s="5"/>
      <c r="F11" s="5" t="s">
        <v>21</v>
      </c>
      <c r="G11" s="5"/>
      <c r="H11" s="5"/>
      <c r="I11" s="5"/>
      <c r="J11" s="5"/>
      <c r="K11" s="9"/>
    </row>
    <row r="12" spans="1:11" x14ac:dyDescent="0.25">
      <c r="A12" s="11"/>
      <c r="B12" s="3" t="s">
        <v>4</v>
      </c>
      <c r="C12" s="3" t="s">
        <v>5</v>
      </c>
      <c r="D12" s="3" t="s">
        <v>6</v>
      </c>
      <c r="E12" s="5" t="s">
        <v>7</v>
      </c>
      <c r="F12" s="3" t="s">
        <v>22</v>
      </c>
      <c r="G12" s="3" t="s">
        <v>23</v>
      </c>
      <c r="H12" s="3" t="s">
        <v>24</v>
      </c>
      <c r="I12" s="3" t="s">
        <v>25</v>
      </c>
      <c r="J12" s="3" t="s">
        <v>26</v>
      </c>
      <c r="K12" s="9"/>
    </row>
    <row r="13" spans="1:11" x14ac:dyDescent="0.25">
      <c r="A13" s="12" t="s">
        <v>0</v>
      </c>
      <c r="B13" s="1">
        <f>IF(B6&gt;0,-B6*$E$2,B6*$F$2)</f>
        <v>0</v>
      </c>
      <c r="C13" s="1">
        <f t="shared" ref="C13:E13" si="3">IF(C6&gt;0,-C6*$E$2,C6*$F$2)</f>
        <v>-10</v>
      </c>
      <c r="D13" s="1">
        <f t="shared" si="3"/>
        <v>-20</v>
      </c>
      <c r="E13" s="1">
        <f t="shared" si="3"/>
        <v>-30</v>
      </c>
      <c r="F13" s="1">
        <f>AVERAGE(B13:E13)</f>
        <v>-15</v>
      </c>
      <c r="G13" s="1">
        <f>MIN(B13:F13)</f>
        <v>-30</v>
      </c>
      <c r="H13" s="1">
        <f>$K$2*MAX(B13:E13)+(1-$K$2)*MIN(B13:E13)</f>
        <v>-12</v>
      </c>
      <c r="I13" s="1">
        <f>MAX(PRODUCT(B13:E13,$G$2:$J$2))</f>
        <v>0</v>
      </c>
      <c r="J13" s="1">
        <f>MAX(B13:E13)</f>
        <v>0</v>
      </c>
      <c r="K13" s="9"/>
    </row>
    <row r="14" spans="1:11" x14ac:dyDescent="0.25">
      <c r="A14" s="12" t="s">
        <v>1</v>
      </c>
      <c r="B14" s="1">
        <f t="shared" ref="B14:E14" si="4">IF(B7&gt;0,-B7*$E$2,B7*$F$2)</f>
        <v>-14</v>
      </c>
      <c r="C14" s="1">
        <f t="shared" si="4"/>
        <v>0</v>
      </c>
      <c r="D14" s="1">
        <f t="shared" si="4"/>
        <v>-10</v>
      </c>
      <c r="E14" s="1">
        <f t="shared" si="4"/>
        <v>-20</v>
      </c>
      <c r="F14" s="1">
        <f t="shared" ref="F14:F16" si="5">AVERAGE(B14:E14)</f>
        <v>-11</v>
      </c>
      <c r="G14" s="1">
        <f t="shared" ref="G14:G16" si="6">MIN(B14:E14)</f>
        <v>-20</v>
      </c>
      <c r="H14" s="1">
        <f t="shared" ref="H14:H16" si="7">$K$2*MAX(B14:E14)+(1-$K$2)*MIN(B14:E14)</f>
        <v>-8</v>
      </c>
      <c r="I14" s="1">
        <f t="shared" ref="I14:I16" si="8">MAX(PRODUCT(B14:E14,$G$2:$J$2))</f>
        <v>0</v>
      </c>
      <c r="J14" s="1">
        <f t="shared" ref="J14:J16" si="9">MAX(B14:E14)</f>
        <v>0</v>
      </c>
      <c r="K14" s="9"/>
    </row>
    <row r="15" spans="1:11" x14ac:dyDescent="0.25">
      <c r="A15" s="12" t="s">
        <v>2</v>
      </c>
      <c r="B15" s="1">
        <f t="shared" ref="B15:E15" si="10">IF(B8&gt;0,-B8*$E$2,B8*$F$2)</f>
        <v>-28</v>
      </c>
      <c r="C15" s="1">
        <f t="shared" si="10"/>
        <v>-14</v>
      </c>
      <c r="D15" s="1">
        <f t="shared" si="10"/>
        <v>0</v>
      </c>
      <c r="E15" s="1">
        <f t="shared" si="10"/>
        <v>-10</v>
      </c>
      <c r="F15" s="1">
        <f t="shared" si="5"/>
        <v>-13</v>
      </c>
      <c r="G15" s="1">
        <f t="shared" si="6"/>
        <v>-28</v>
      </c>
      <c r="H15" s="1">
        <f t="shared" si="7"/>
        <v>-11.200000000000001</v>
      </c>
      <c r="I15" s="1">
        <f t="shared" si="8"/>
        <v>0</v>
      </c>
      <c r="J15" s="1">
        <f t="shared" si="9"/>
        <v>0</v>
      </c>
      <c r="K15" s="9"/>
    </row>
    <row r="16" spans="1:11" x14ac:dyDescent="0.25">
      <c r="A16" s="12" t="s">
        <v>3</v>
      </c>
      <c r="B16" s="1">
        <f t="shared" ref="B16:E16" si="11">IF(B9&gt;0,-B9*$E$2,B9*$F$2)</f>
        <v>-42</v>
      </c>
      <c r="C16" s="1">
        <f t="shared" si="11"/>
        <v>-28</v>
      </c>
      <c r="D16" s="1">
        <f t="shared" si="11"/>
        <v>-14</v>
      </c>
      <c r="E16" s="1">
        <f t="shared" si="11"/>
        <v>0</v>
      </c>
      <c r="F16" s="1">
        <f t="shared" si="5"/>
        <v>-21</v>
      </c>
      <c r="G16" s="1">
        <f t="shared" si="6"/>
        <v>-42</v>
      </c>
      <c r="H16" s="1">
        <f t="shared" si="7"/>
        <v>-16.8</v>
      </c>
      <c r="I16" s="1">
        <f t="shared" si="8"/>
        <v>0</v>
      </c>
      <c r="J16" s="1">
        <f t="shared" si="9"/>
        <v>0</v>
      </c>
      <c r="K16" s="9"/>
    </row>
    <row r="17" spans="1:11" x14ac:dyDescent="0.25">
      <c r="A17" s="6"/>
      <c r="B17" s="5"/>
      <c r="C17" s="5"/>
      <c r="D17" s="5"/>
      <c r="E17" s="7"/>
      <c r="F17" s="10">
        <f>MAX(F13:F16)</f>
        <v>-11</v>
      </c>
      <c r="G17" s="7">
        <f>MAX(G13:G16)</f>
        <v>-20</v>
      </c>
      <c r="H17" s="10">
        <f>MAX(H13:H16)</f>
        <v>-8</v>
      </c>
      <c r="I17" s="10">
        <f>MAX(I13:I16)</f>
        <v>0</v>
      </c>
      <c r="J17" s="10">
        <f>MIN(J13:J16)</f>
        <v>0</v>
      </c>
      <c r="K17" s="9"/>
    </row>
    <row r="18" spans="1:11" x14ac:dyDescent="0.25">
      <c r="A18" s="4"/>
      <c r="B18" s="2"/>
      <c r="C18" s="2"/>
      <c r="D18" s="2"/>
      <c r="E18" s="2"/>
      <c r="F18" s="2"/>
      <c r="G18" s="2"/>
      <c r="H18" s="2"/>
      <c r="I18" s="2"/>
      <c r="J18" s="2"/>
      <c r="K1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4"/>
  <sheetViews>
    <sheetView zoomScale="70" zoomScaleNormal="70" workbookViewId="0">
      <selection activeCell="N30" sqref="N30:O30"/>
    </sheetView>
  </sheetViews>
  <sheetFormatPr defaultRowHeight="15" x14ac:dyDescent="0.25"/>
  <cols>
    <col min="1" max="1" width="26" bestFit="1" customWidth="1"/>
    <col min="13" max="31" width="5" bestFit="1" customWidth="1"/>
    <col min="32" max="32" width="15.140625" customWidth="1"/>
    <col min="33" max="33" width="5.140625" bestFit="1" customWidth="1"/>
  </cols>
  <sheetData>
    <row r="1" spans="1:34" ht="31.5" x14ac:dyDescent="0.25">
      <c r="A1" s="14" t="s">
        <v>27</v>
      </c>
      <c r="B1" s="24" t="s">
        <v>29</v>
      </c>
      <c r="C1" s="23"/>
      <c r="D1" s="23"/>
      <c r="E1" s="23"/>
      <c r="F1" s="23"/>
      <c r="G1" s="23"/>
      <c r="H1" s="23"/>
      <c r="I1" s="23"/>
      <c r="J1" s="23"/>
      <c r="K1" s="23"/>
      <c r="L1" s="14" t="s">
        <v>30</v>
      </c>
    </row>
    <row r="2" spans="1:34" ht="16.5" thickBot="1" x14ac:dyDescent="0.3">
      <c r="A2" s="15" t="s">
        <v>28</v>
      </c>
      <c r="B2" s="25"/>
      <c r="C2" s="26"/>
      <c r="D2" s="26"/>
      <c r="E2" s="26"/>
      <c r="F2" s="26"/>
      <c r="G2" s="26"/>
      <c r="H2" s="26"/>
      <c r="I2" s="26"/>
      <c r="J2" s="26"/>
      <c r="K2" s="26"/>
      <c r="L2" s="15" t="s">
        <v>31</v>
      </c>
    </row>
    <row r="3" spans="1:34" ht="50.25" x14ac:dyDescent="0.25">
      <c r="A3" s="16"/>
      <c r="B3" s="27" t="s">
        <v>33</v>
      </c>
      <c r="C3" s="27">
        <v>1.3</v>
      </c>
      <c r="D3" s="27">
        <v>1.4</v>
      </c>
      <c r="E3" s="27">
        <v>2.4</v>
      </c>
      <c r="F3" s="27">
        <v>2.5</v>
      </c>
      <c r="G3" s="27">
        <v>3.4</v>
      </c>
      <c r="H3" s="27">
        <v>3.6</v>
      </c>
      <c r="I3" s="27">
        <v>4.5</v>
      </c>
      <c r="J3" s="27">
        <v>4.5999999999999996</v>
      </c>
      <c r="K3" s="27">
        <v>5.6</v>
      </c>
      <c r="L3" s="19" t="s">
        <v>32</v>
      </c>
    </row>
    <row r="4" spans="1:34" ht="15.75" thickBot="1" x14ac:dyDescent="0.3">
      <c r="A4" s="17"/>
      <c r="B4" s="28"/>
      <c r="C4" s="28"/>
      <c r="D4" s="28"/>
      <c r="E4" s="28"/>
      <c r="F4" s="28"/>
      <c r="G4" s="28"/>
      <c r="H4" s="28"/>
      <c r="I4" s="28"/>
      <c r="J4" s="28"/>
      <c r="K4" s="28"/>
      <c r="L4" s="16"/>
    </row>
    <row r="5" spans="1:34" ht="18.75" x14ac:dyDescent="0.25">
      <c r="A5" s="19" t="s">
        <v>34</v>
      </c>
      <c r="B5" s="19">
        <v>9</v>
      </c>
      <c r="C5" s="19">
        <v>12</v>
      </c>
      <c r="D5" s="19">
        <v>18</v>
      </c>
      <c r="E5" s="19">
        <v>8</v>
      </c>
      <c r="F5" s="19">
        <v>12</v>
      </c>
      <c r="G5" s="19">
        <v>5</v>
      </c>
      <c r="H5" s="19">
        <v>12</v>
      </c>
      <c r="I5" s="19">
        <v>10</v>
      </c>
      <c r="J5" s="19">
        <v>13</v>
      </c>
      <c r="K5" s="19">
        <v>12</v>
      </c>
      <c r="L5" s="14"/>
    </row>
    <row r="6" spans="1:34" ht="18.75" x14ac:dyDescent="0.25">
      <c r="A6" s="19" t="s">
        <v>35</v>
      </c>
      <c r="B6" s="19">
        <v>7</v>
      </c>
      <c r="C6" s="19">
        <v>10</v>
      </c>
      <c r="D6" s="19">
        <v>15</v>
      </c>
      <c r="E6" s="19">
        <v>6</v>
      </c>
      <c r="F6" s="19">
        <v>10</v>
      </c>
      <c r="G6" s="19">
        <v>3</v>
      </c>
      <c r="H6" s="19">
        <v>8</v>
      </c>
      <c r="I6" s="19">
        <v>7</v>
      </c>
      <c r="J6" s="19">
        <v>12</v>
      </c>
      <c r="K6" s="19">
        <v>10</v>
      </c>
      <c r="L6" s="19">
        <v>34</v>
      </c>
    </row>
    <row r="7" spans="1:34" ht="19.5" thickBot="1" x14ac:dyDescent="0.3">
      <c r="A7" s="20" t="s">
        <v>36</v>
      </c>
      <c r="B7" s="20">
        <v>0.5</v>
      </c>
      <c r="C7" s="20">
        <v>0.2</v>
      </c>
      <c r="D7" s="20">
        <v>0.25</v>
      </c>
      <c r="E7" s="20">
        <v>0.08</v>
      </c>
      <c r="F7" s="20">
        <v>0.15</v>
      </c>
      <c r="G7" s="21">
        <v>0.1</v>
      </c>
      <c r="H7" s="21">
        <v>0.06</v>
      </c>
      <c r="I7" s="20">
        <v>0.05</v>
      </c>
      <c r="J7" s="20">
        <v>0.1</v>
      </c>
      <c r="K7" s="20">
        <v>0.5</v>
      </c>
      <c r="L7" s="22"/>
    </row>
    <row r="9" spans="1:34" ht="31.5" x14ac:dyDescent="0.25">
      <c r="A9" s="29" t="s">
        <v>37</v>
      </c>
      <c r="B9" t="s">
        <v>41</v>
      </c>
      <c r="C9" t="s">
        <v>42</v>
      </c>
      <c r="D9" t="s">
        <v>43</v>
      </c>
      <c r="E9" t="s">
        <v>44</v>
      </c>
      <c r="F9" t="s">
        <v>45</v>
      </c>
      <c r="G9" t="s">
        <v>46</v>
      </c>
      <c r="H9" t="s">
        <v>47</v>
      </c>
      <c r="I9" t="s">
        <v>48</v>
      </c>
      <c r="J9" t="s">
        <v>49</v>
      </c>
      <c r="K9" t="s">
        <v>50</v>
      </c>
      <c r="L9" t="s">
        <v>51</v>
      </c>
      <c r="M9" t="s">
        <v>52</v>
      </c>
      <c r="N9" t="s">
        <v>53</v>
      </c>
      <c r="O9" t="s">
        <v>54</v>
      </c>
      <c r="P9" t="s">
        <v>55</v>
      </c>
      <c r="Q9" t="s">
        <v>56</v>
      </c>
      <c r="R9" t="s">
        <v>57</v>
      </c>
      <c r="S9" t="s">
        <v>58</v>
      </c>
      <c r="T9" t="s">
        <v>59</v>
      </c>
      <c r="U9" t="s">
        <v>60</v>
      </c>
      <c r="V9" t="s">
        <v>61</v>
      </c>
      <c r="W9" t="s">
        <v>62</v>
      </c>
      <c r="X9" t="s">
        <v>63</v>
      </c>
      <c r="Y9" t="s">
        <v>64</v>
      </c>
      <c r="Z9" t="s">
        <v>65</v>
      </c>
      <c r="AA9" t="s">
        <v>66</v>
      </c>
      <c r="AB9" t="s">
        <v>67</v>
      </c>
      <c r="AC9" t="s">
        <v>68</v>
      </c>
      <c r="AD9" t="s">
        <v>69</v>
      </c>
      <c r="AE9" t="s">
        <v>70</v>
      </c>
    </row>
    <row r="10" spans="1:34" ht="15.75" x14ac:dyDescent="0.25">
      <c r="A10" s="29" t="s">
        <v>38</v>
      </c>
      <c r="B10">
        <v>4</v>
      </c>
      <c r="C10">
        <v>10</v>
      </c>
      <c r="D10">
        <v>12</v>
      </c>
      <c r="E10">
        <v>0</v>
      </c>
      <c r="F10">
        <v>0</v>
      </c>
      <c r="G10">
        <v>20</v>
      </c>
      <c r="H10">
        <v>0</v>
      </c>
      <c r="I10">
        <v>20</v>
      </c>
      <c r="J10">
        <v>0</v>
      </c>
      <c r="K10">
        <v>4</v>
      </c>
      <c r="L10">
        <v>0</v>
      </c>
      <c r="M10">
        <v>7</v>
      </c>
      <c r="N10">
        <v>0</v>
      </c>
      <c r="O10">
        <v>10</v>
      </c>
      <c r="P10">
        <v>0</v>
      </c>
      <c r="Q10">
        <v>15</v>
      </c>
      <c r="R10">
        <v>7</v>
      </c>
      <c r="S10">
        <v>15</v>
      </c>
      <c r="T10">
        <v>7</v>
      </c>
      <c r="U10">
        <v>19</v>
      </c>
      <c r="V10">
        <v>10</v>
      </c>
      <c r="W10">
        <v>13</v>
      </c>
      <c r="X10">
        <v>10</v>
      </c>
      <c r="Y10">
        <v>22</v>
      </c>
      <c r="Z10">
        <v>15</v>
      </c>
      <c r="AA10">
        <v>24</v>
      </c>
      <c r="AB10">
        <v>15</v>
      </c>
      <c r="AC10">
        <v>28</v>
      </c>
      <c r="AD10">
        <v>24</v>
      </c>
      <c r="AE10">
        <v>34</v>
      </c>
    </row>
    <row r="11" spans="1:34" ht="15.75" x14ac:dyDescent="0.25">
      <c r="A11" s="29" t="s">
        <v>39</v>
      </c>
    </row>
    <row r="12" spans="1:34" ht="15.75" x14ac:dyDescent="0.25">
      <c r="A12" s="29" t="s">
        <v>40</v>
      </c>
      <c r="AF12" t="s">
        <v>116</v>
      </c>
      <c r="AH12">
        <f>SUM($B$10:$K$10)</f>
        <v>70</v>
      </c>
    </row>
    <row r="14" spans="1:34" ht="15.75" x14ac:dyDescent="0.25">
      <c r="A14" s="29" t="s">
        <v>71</v>
      </c>
      <c r="AF14" t="s">
        <v>38</v>
      </c>
      <c r="AG14" t="s">
        <v>73</v>
      </c>
      <c r="AH14" t="s">
        <v>74</v>
      </c>
    </row>
    <row r="15" spans="1:34" ht="15.75" x14ac:dyDescent="0.25">
      <c r="A15" s="29" t="s">
        <v>72</v>
      </c>
      <c r="AF15" s="31">
        <f>SUMPRODUCT(B15:AE15,$B$10:$AE$10)</f>
        <v>0</v>
      </c>
      <c r="AG15" t="s">
        <v>75</v>
      </c>
      <c r="AH15">
        <f>L6</f>
        <v>34</v>
      </c>
    </row>
    <row r="16" spans="1:34" ht="18.75" x14ac:dyDescent="0.3">
      <c r="A16" s="18" t="s">
        <v>76</v>
      </c>
      <c r="AF16" s="31">
        <f t="shared" ref="AF16:AF53" si="0">SUMPRODUCT(B16:AE16,$B$10:$AE$10)</f>
        <v>0</v>
      </c>
      <c r="AG16" t="s">
        <v>75</v>
      </c>
      <c r="AH16">
        <f>L6</f>
        <v>34</v>
      </c>
    </row>
    <row r="17" spans="1:34" ht="18.75" x14ac:dyDescent="0.3">
      <c r="A17" s="18" t="s">
        <v>77</v>
      </c>
      <c r="AF17" s="31">
        <f t="shared" si="0"/>
        <v>0</v>
      </c>
      <c r="AG17" t="s">
        <v>75</v>
      </c>
      <c r="AH17">
        <f>L6</f>
        <v>34</v>
      </c>
    </row>
    <row r="18" spans="1:34" ht="18.75" x14ac:dyDescent="0.3">
      <c r="A18" s="18" t="s">
        <v>78</v>
      </c>
      <c r="AE18">
        <v>1</v>
      </c>
      <c r="AF18" s="31">
        <f t="shared" si="0"/>
        <v>34</v>
      </c>
      <c r="AG18" t="s">
        <v>75</v>
      </c>
      <c r="AH18">
        <f>L6</f>
        <v>34</v>
      </c>
    </row>
    <row r="19" spans="1:34" ht="18.75" x14ac:dyDescent="0.3">
      <c r="A19" s="18" t="s">
        <v>79</v>
      </c>
      <c r="L19">
        <v>-1</v>
      </c>
      <c r="M19">
        <v>1</v>
      </c>
      <c r="AF19" s="31">
        <f t="shared" si="0"/>
        <v>7</v>
      </c>
      <c r="AG19" t="s">
        <v>89</v>
      </c>
      <c r="AH19">
        <v>7</v>
      </c>
    </row>
    <row r="20" spans="1:34" ht="18.75" x14ac:dyDescent="0.3">
      <c r="A20" s="18" t="s">
        <v>80</v>
      </c>
      <c r="N20">
        <v>-1</v>
      </c>
      <c r="O20">
        <v>1</v>
      </c>
      <c r="AF20" s="31">
        <f t="shared" si="0"/>
        <v>10</v>
      </c>
      <c r="AG20" t="s">
        <v>89</v>
      </c>
      <c r="AH20">
        <v>10</v>
      </c>
    </row>
    <row r="21" spans="1:34" ht="18.75" x14ac:dyDescent="0.3">
      <c r="A21" s="18" t="s">
        <v>81</v>
      </c>
      <c r="P21">
        <v>-1</v>
      </c>
      <c r="Q21">
        <v>1</v>
      </c>
      <c r="AF21" s="31">
        <f t="shared" si="0"/>
        <v>15</v>
      </c>
      <c r="AG21" t="s">
        <v>89</v>
      </c>
      <c r="AH21">
        <v>15</v>
      </c>
    </row>
    <row r="22" spans="1:34" ht="18.75" x14ac:dyDescent="0.3">
      <c r="A22" s="18" t="s">
        <v>82</v>
      </c>
      <c r="R22">
        <v>-1</v>
      </c>
      <c r="S22">
        <v>1</v>
      </c>
      <c r="AF22" s="31">
        <f t="shared" si="0"/>
        <v>8</v>
      </c>
      <c r="AG22" t="s">
        <v>89</v>
      </c>
      <c r="AH22">
        <v>6</v>
      </c>
    </row>
    <row r="23" spans="1:34" ht="18.75" x14ac:dyDescent="0.3">
      <c r="A23" s="18" t="s">
        <v>83</v>
      </c>
      <c r="T23">
        <v>-1</v>
      </c>
      <c r="U23">
        <v>1</v>
      </c>
      <c r="AF23" s="31">
        <f t="shared" si="0"/>
        <v>12</v>
      </c>
      <c r="AG23" t="s">
        <v>89</v>
      </c>
      <c r="AH23">
        <v>10</v>
      </c>
    </row>
    <row r="24" spans="1:34" ht="18.75" x14ac:dyDescent="0.3">
      <c r="A24" s="18" t="s">
        <v>84</v>
      </c>
      <c r="V24">
        <v>-1</v>
      </c>
      <c r="W24">
        <v>1</v>
      </c>
      <c r="AF24" s="31">
        <f t="shared" si="0"/>
        <v>3</v>
      </c>
      <c r="AG24" t="s">
        <v>89</v>
      </c>
      <c r="AH24">
        <v>3</v>
      </c>
    </row>
    <row r="25" spans="1:34" ht="20.25" x14ac:dyDescent="0.35">
      <c r="A25" s="18" t="s">
        <v>85</v>
      </c>
      <c r="X25">
        <v>-1</v>
      </c>
      <c r="Y25">
        <v>1</v>
      </c>
      <c r="AF25" s="31">
        <f t="shared" si="0"/>
        <v>12</v>
      </c>
      <c r="AG25" t="s">
        <v>89</v>
      </c>
      <c r="AH25">
        <v>8</v>
      </c>
    </row>
    <row r="26" spans="1:34" ht="20.25" x14ac:dyDescent="0.35">
      <c r="A26" s="18" t="s">
        <v>86</v>
      </c>
      <c r="Z26">
        <v>-1</v>
      </c>
      <c r="AA26">
        <v>1</v>
      </c>
      <c r="AF26" s="31">
        <f t="shared" si="0"/>
        <v>9</v>
      </c>
      <c r="AG26" t="s">
        <v>89</v>
      </c>
      <c r="AH26">
        <v>7</v>
      </c>
    </row>
    <row r="27" spans="1:34" ht="20.25" x14ac:dyDescent="0.35">
      <c r="A27" s="18" t="s">
        <v>87</v>
      </c>
      <c r="AB27">
        <v>-1</v>
      </c>
      <c r="AC27">
        <v>1</v>
      </c>
      <c r="AF27" s="31">
        <f t="shared" si="0"/>
        <v>13</v>
      </c>
      <c r="AG27" t="s">
        <v>89</v>
      </c>
      <c r="AH27">
        <v>12</v>
      </c>
    </row>
    <row r="28" spans="1:34" ht="20.25" x14ac:dyDescent="0.35">
      <c r="A28" s="18" t="s">
        <v>88</v>
      </c>
      <c r="AD28">
        <v>-1</v>
      </c>
      <c r="AE28">
        <v>1</v>
      </c>
      <c r="AF28" s="31">
        <f t="shared" si="0"/>
        <v>10</v>
      </c>
      <c r="AG28" t="s">
        <v>89</v>
      </c>
      <c r="AH28">
        <v>10</v>
      </c>
    </row>
    <row r="29" spans="1:34" ht="18.75" x14ac:dyDescent="0.3">
      <c r="A29" s="18" t="s">
        <v>91</v>
      </c>
      <c r="B29">
        <v>0.5</v>
      </c>
      <c r="L29">
        <v>-1</v>
      </c>
      <c r="M29">
        <v>1</v>
      </c>
      <c r="AF29" s="31">
        <f t="shared" si="0"/>
        <v>9</v>
      </c>
      <c r="AG29" t="s">
        <v>90</v>
      </c>
      <c r="AH29">
        <v>9</v>
      </c>
    </row>
    <row r="30" spans="1:34" ht="18.75" x14ac:dyDescent="0.3">
      <c r="A30" s="18" t="s">
        <v>92</v>
      </c>
      <c r="C30">
        <v>0.2</v>
      </c>
      <c r="N30">
        <v>-1</v>
      </c>
      <c r="O30">
        <v>1</v>
      </c>
      <c r="AF30" s="31">
        <f t="shared" si="0"/>
        <v>12</v>
      </c>
      <c r="AG30" t="s">
        <v>90</v>
      </c>
      <c r="AH30">
        <v>12</v>
      </c>
    </row>
    <row r="31" spans="1:34" ht="18.75" x14ac:dyDescent="0.3">
      <c r="A31" s="18" t="s">
        <v>93</v>
      </c>
      <c r="D31">
        <v>0.25</v>
      </c>
      <c r="P31">
        <v>-1</v>
      </c>
      <c r="Q31">
        <v>1</v>
      </c>
      <c r="AF31" s="31">
        <f t="shared" si="0"/>
        <v>18</v>
      </c>
      <c r="AG31" t="s">
        <v>90</v>
      </c>
      <c r="AH31">
        <v>18</v>
      </c>
    </row>
    <row r="32" spans="1:34" ht="19.5" x14ac:dyDescent="0.35">
      <c r="A32" s="18" t="s">
        <v>94</v>
      </c>
      <c r="E32">
        <v>0.08</v>
      </c>
      <c r="R32">
        <v>-1</v>
      </c>
      <c r="S32">
        <v>1</v>
      </c>
      <c r="AF32" s="31">
        <f t="shared" si="0"/>
        <v>8</v>
      </c>
      <c r="AG32" t="s">
        <v>90</v>
      </c>
      <c r="AH32">
        <v>8</v>
      </c>
    </row>
    <row r="33" spans="1:34" ht="19.5" x14ac:dyDescent="0.35">
      <c r="A33" s="18" t="s">
        <v>95</v>
      </c>
      <c r="F33">
        <v>0.15</v>
      </c>
      <c r="T33">
        <v>-1</v>
      </c>
      <c r="U33">
        <v>1</v>
      </c>
      <c r="AF33" s="31">
        <f t="shared" si="0"/>
        <v>12</v>
      </c>
      <c r="AG33" t="s">
        <v>90</v>
      </c>
      <c r="AH33">
        <v>12</v>
      </c>
    </row>
    <row r="34" spans="1:34" ht="18.75" x14ac:dyDescent="0.3">
      <c r="A34" s="18" t="s">
        <v>96</v>
      </c>
      <c r="G34">
        <v>0.1</v>
      </c>
      <c r="V34">
        <v>-1</v>
      </c>
      <c r="W34">
        <v>1</v>
      </c>
      <c r="AF34" s="31">
        <f t="shared" si="0"/>
        <v>5</v>
      </c>
      <c r="AG34" t="s">
        <v>90</v>
      </c>
      <c r="AH34">
        <v>5</v>
      </c>
    </row>
    <row r="35" spans="1:34" ht="19.5" x14ac:dyDescent="0.35">
      <c r="A35" s="18" t="s">
        <v>97</v>
      </c>
      <c r="H35">
        <v>0.06</v>
      </c>
      <c r="X35">
        <v>-1</v>
      </c>
      <c r="Y35">
        <v>1</v>
      </c>
      <c r="AF35" s="31">
        <f t="shared" si="0"/>
        <v>12</v>
      </c>
      <c r="AG35" t="s">
        <v>90</v>
      </c>
      <c r="AH35">
        <v>12</v>
      </c>
    </row>
    <row r="36" spans="1:34" ht="18.75" x14ac:dyDescent="0.3">
      <c r="A36" s="18" t="s">
        <v>98</v>
      </c>
      <c r="I36">
        <v>0.05</v>
      </c>
      <c r="Z36">
        <v>-1</v>
      </c>
      <c r="AA36">
        <v>1</v>
      </c>
      <c r="AF36" s="31">
        <f t="shared" si="0"/>
        <v>10</v>
      </c>
      <c r="AG36" t="s">
        <v>90</v>
      </c>
      <c r="AH36">
        <v>10</v>
      </c>
    </row>
    <row r="37" spans="1:34" ht="19.5" x14ac:dyDescent="0.35">
      <c r="A37" s="18" t="s">
        <v>99</v>
      </c>
      <c r="J37">
        <v>0.1</v>
      </c>
      <c r="AB37">
        <v>-1</v>
      </c>
      <c r="AC37">
        <v>1</v>
      </c>
      <c r="AF37" s="31">
        <f t="shared" si="0"/>
        <v>13</v>
      </c>
      <c r="AG37" t="s">
        <v>90</v>
      </c>
      <c r="AH37">
        <v>13</v>
      </c>
    </row>
    <row r="38" spans="1:34" ht="19.5" x14ac:dyDescent="0.35">
      <c r="A38" s="30" t="s">
        <v>100</v>
      </c>
      <c r="K38">
        <v>0.5</v>
      </c>
      <c r="AD38">
        <v>-1</v>
      </c>
      <c r="AE38">
        <v>1</v>
      </c>
      <c r="AF38" s="31">
        <f t="shared" si="0"/>
        <v>12</v>
      </c>
      <c r="AG38" t="s">
        <v>90</v>
      </c>
      <c r="AH38">
        <v>12</v>
      </c>
    </row>
    <row r="39" spans="1:34" ht="18.75" x14ac:dyDescent="0.3">
      <c r="A39" s="18" t="s">
        <v>101</v>
      </c>
      <c r="L39">
        <v>1</v>
      </c>
      <c r="AF39" s="31">
        <f t="shared" si="0"/>
        <v>0</v>
      </c>
      <c r="AG39" t="s">
        <v>90</v>
      </c>
      <c r="AH39">
        <v>0</v>
      </c>
    </row>
    <row r="40" spans="1:34" ht="18.75" x14ac:dyDescent="0.3">
      <c r="A40" s="18" t="s">
        <v>102</v>
      </c>
      <c r="N40">
        <v>1</v>
      </c>
      <c r="AF40" s="31">
        <f t="shared" si="0"/>
        <v>0</v>
      </c>
      <c r="AG40" t="s">
        <v>90</v>
      </c>
      <c r="AH40">
        <v>0</v>
      </c>
    </row>
    <row r="41" spans="1:34" ht="18.75" x14ac:dyDescent="0.3">
      <c r="A41" s="18" t="s">
        <v>103</v>
      </c>
      <c r="P41">
        <v>1</v>
      </c>
      <c r="AF41" s="31">
        <f t="shared" si="0"/>
        <v>0</v>
      </c>
      <c r="AG41" t="s">
        <v>90</v>
      </c>
      <c r="AH41">
        <v>0</v>
      </c>
    </row>
    <row r="42" spans="1:34" ht="18.75" x14ac:dyDescent="0.3">
      <c r="A42" s="18" t="s">
        <v>104</v>
      </c>
      <c r="M42">
        <v>-1</v>
      </c>
      <c r="R42">
        <v>1</v>
      </c>
      <c r="AF42" s="31">
        <f t="shared" si="0"/>
        <v>0</v>
      </c>
      <c r="AG42" t="s">
        <v>89</v>
      </c>
      <c r="AH42">
        <v>0</v>
      </c>
    </row>
    <row r="43" spans="1:34" ht="18.75" x14ac:dyDescent="0.3">
      <c r="A43" s="18" t="s">
        <v>105</v>
      </c>
      <c r="M43">
        <v>-1</v>
      </c>
      <c r="T43">
        <v>1</v>
      </c>
      <c r="AF43" s="31">
        <f t="shared" si="0"/>
        <v>0</v>
      </c>
      <c r="AG43" t="s">
        <v>89</v>
      </c>
      <c r="AH43">
        <v>0</v>
      </c>
    </row>
    <row r="44" spans="1:34" ht="18.75" x14ac:dyDescent="0.3">
      <c r="A44" s="18" t="s">
        <v>106</v>
      </c>
      <c r="O44">
        <v>-1</v>
      </c>
      <c r="V44">
        <v>1</v>
      </c>
      <c r="AF44" s="31">
        <f t="shared" si="0"/>
        <v>0</v>
      </c>
      <c r="AG44" t="s">
        <v>89</v>
      </c>
      <c r="AH44">
        <v>0</v>
      </c>
    </row>
    <row r="45" spans="1:34" ht="18.75" x14ac:dyDescent="0.3">
      <c r="A45" s="18" t="s">
        <v>107</v>
      </c>
      <c r="O45">
        <v>-1</v>
      </c>
      <c r="X45">
        <v>1</v>
      </c>
      <c r="AF45" s="31">
        <f t="shared" si="0"/>
        <v>0</v>
      </c>
      <c r="AG45" t="s">
        <v>89</v>
      </c>
      <c r="AH45">
        <v>0</v>
      </c>
    </row>
    <row r="46" spans="1:34" ht="18.75" x14ac:dyDescent="0.3">
      <c r="A46" s="18" t="s">
        <v>108</v>
      </c>
      <c r="Q46">
        <v>-1</v>
      </c>
      <c r="Z46">
        <v>1</v>
      </c>
      <c r="AF46" s="31">
        <f t="shared" si="0"/>
        <v>0</v>
      </c>
      <c r="AG46" t="s">
        <v>89</v>
      </c>
      <c r="AH46">
        <v>0</v>
      </c>
    </row>
    <row r="47" spans="1:34" ht="18.75" x14ac:dyDescent="0.3">
      <c r="A47" s="18" t="s">
        <v>109</v>
      </c>
      <c r="S47">
        <v>-1</v>
      </c>
      <c r="Z47">
        <v>1</v>
      </c>
      <c r="AF47" s="31">
        <f t="shared" si="0"/>
        <v>0</v>
      </c>
      <c r="AG47" t="s">
        <v>89</v>
      </c>
      <c r="AH47">
        <v>0</v>
      </c>
    </row>
    <row r="48" spans="1:34" ht="18.75" x14ac:dyDescent="0.3">
      <c r="A48" s="18" t="s">
        <v>110</v>
      </c>
      <c r="W48">
        <v>-1</v>
      </c>
      <c r="Z48">
        <v>1</v>
      </c>
      <c r="AF48" s="31">
        <f t="shared" si="0"/>
        <v>2</v>
      </c>
      <c r="AG48" t="s">
        <v>89</v>
      </c>
      <c r="AH48">
        <v>0</v>
      </c>
    </row>
    <row r="49" spans="1:34" ht="18.75" x14ac:dyDescent="0.3">
      <c r="A49" s="18" t="s">
        <v>111</v>
      </c>
      <c r="Q49">
        <v>-1</v>
      </c>
      <c r="AB49">
        <v>1</v>
      </c>
      <c r="AF49" s="31">
        <f t="shared" si="0"/>
        <v>0</v>
      </c>
      <c r="AG49" t="s">
        <v>89</v>
      </c>
      <c r="AH49">
        <v>0</v>
      </c>
    </row>
    <row r="50" spans="1:34" ht="18.75" x14ac:dyDescent="0.3">
      <c r="A50" s="18" t="s">
        <v>112</v>
      </c>
      <c r="S50">
        <v>-1</v>
      </c>
      <c r="AB50">
        <v>1</v>
      </c>
      <c r="AF50" s="31">
        <f t="shared" si="0"/>
        <v>0</v>
      </c>
      <c r="AG50" t="s">
        <v>89</v>
      </c>
      <c r="AH50">
        <v>0</v>
      </c>
    </row>
    <row r="51" spans="1:34" ht="18.75" x14ac:dyDescent="0.3">
      <c r="A51" s="18" t="s">
        <v>113</v>
      </c>
      <c r="W51">
        <v>-1</v>
      </c>
      <c r="AB51">
        <v>1</v>
      </c>
      <c r="AF51" s="31">
        <f t="shared" si="0"/>
        <v>2</v>
      </c>
      <c r="AG51" t="s">
        <v>89</v>
      </c>
      <c r="AH51">
        <v>0</v>
      </c>
    </row>
    <row r="52" spans="1:34" ht="18.75" x14ac:dyDescent="0.3">
      <c r="A52" s="18" t="s">
        <v>114</v>
      </c>
      <c r="U52">
        <v>-1</v>
      </c>
      <c r="AD52">
        <v>1</v>
      </c>
      <c r="AF52" s="31">
        <f t="shared" si="0"/>
        <v>5</v>
      </c>
      <c r="AG52" t="s">
        <v>89</v>
      </c>
      <c r="AH52">
        <v>0</v>
      </c>
    </row>
    <row r="53" spans="1:34" ht="18.75" x14ac:dyDescent="0.3">
      <c r="A53" s="18" t="s">
        <v>115</v>
      </c>
      <c r="AA53">
        <v>-1</v>
      </c>
      <c r="AD53">
        <v>1</v>
      </c>
      <c r="AF53" s="31">
        <f t="shared" si="0"/>
        <v>0</v>
      </c>
      <c r="AG53" t="s">
        <v>89</v>
      </c>
      <c r="AH53">
        <v>0</v>
      </c>
    </row>
    <row r="54" spans="1:34" x14ac:dyDescent="0.25">
      <c r="B54" t="s">
        <v>41</v>
      </c>
      <c r="C54" t="s">
        <v>42</v>
      </c>
      <c r="D54" t="s">
        <v>43</v>
      </c>
      <c r="E54" t="s">
        <v>44</v>
      </c>
      <c r="F54" t="s">
        <v>45</v>
      </c>
      <c r="G54" t="s">
        <v>46</v>
      </c>
      <c r="H54" t="s">
        <v>47</v>
      </c>
      <c r="I54" t="s">
        <v>48</v>
      </c>
      <c r="J54" t="s">
        <v>49</v>
      </c>
      <c r="K54" t="s">
        <v>50</v>
      </c>
      <c r="L54" t="s">
        <v>51</v>
      </c>
      <c r="M54" t="s">
        <v>52</v>
      </c>
      <c r="N54" t="s">
        <v>53</v>
      </c>
      <c r="O54" t="s">
        <v>54</v>
      </c>
      <c r="P54" t="s">
        <v>55</v>
      </c>
      <c r="Q54" t="s">
        <v>56</v>
      </c>
      <c r="R54" t="s">
        <v>57</v>
      </c>
      <c r="S54" t="s">
        <v>58</v>
      </c>
      <c r="T54" t="s">
        <v>59</v>
      </c>
      <c r="U54" t="s">
        <v>60</v>
      </c>
      <c r="V54" t="s">
        <v>61</v>
      </c>
      <c r="W54" t="s">
        <v>62</v>
      </c>
      <c r="X54" t="s">
        <v>63</v>
      </c>
      <c r="Y54" t="s">
        <v>64</v>
      </c>
      <c r="Z54" t="s">
        <v>65</v>
      </c>
      <c r="AA54" t="s">
        <v>66</v>
      </c>
      <c r="AB54" t="s">
        <v>67</v>
      </c>
      <c r="AC54" t="s">
        <v>68</v>
      </c>
      <c r="AD54" t="s">
        <v>69</v>
      </c>
      <c r="AE54" t="s">
        <v>70</v>
      </c>
    </row>
  </sheetData>
  <mergeCells count="11">
    <mergeCell ref="K3:K4"/>
    <mergeCell ref="B1:K2"/>
    <mergeCell ref="B3:B4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3"/>
  <sheetViews>
    <sheetView tabSelected="1" topLeftCell="A10" zoomScale="85" zoomScaleNormal="85" workbookViewId="0">
      <selection activeCell="B41" sqref="B41"/>
    </sheetView>
  </sheetViews>
  <sheetFormatPr defaultRowHeight="15" x14ac:dyDescent="0.25"/>
  <cols>
    <col min="1" max="1" width="26" bestFit="1" customWidth="1"/>
    <col min="25" max="25" width="20" bestFit="1" customWidth="1"/>
    <col min="27" max="27" width="13.28515625" bestFit="1" customWidth="1"/>
  </cols>
  <sheetData>
    <row r="1" spans="1:27" ht="15.75" customHeight="1" x14ac:dyDescent="0.25">
      <c r="A1" s="32" t="s">
        <v>27</v>
      </c>
      <c r="B1" s="24" t="s">
        <v>29</v>
      </c>
      <c r="C1" s="23"/>
      <c r="D1" s="23"/>
      <c r="E1" s="23"/>
      <c r="F1" s="23"/>
      <c r="G1" s="23"/>
      <c r="H1" s="33"/>
      <c r="I1" s="32" t="s">
        <v>117</v>
      </c>
    </row>
    <row r="2" spans="1:27" ht="15.75" x14ac:dyDescent="0.25">
      <c r="A2" s="15" t="s">
        <v>28</v>
      </c>
      <c r="B2" s="34" t="s">
        <v>118</v>
      </c>
      <c r="C2" s="34">
        <v>-1.3</v>
      </c>
      <c r="D2" s="34">
        <v>-1.4</v>
      </c>
      <c r="E2" s="34">
        <v>-2.2999999999999998</v>
      </c>
      <c r="F2" s="34">
        <v>-3.4</v>
      </c>
      <c r="G2" s="34">
        <v>-3.5</v>
      </c>
      <c r="H2" s="34">
        <v>-4.5</v>
      </c>
      <c r="I2" s="19" t="s">
        <v>119</v>
      </c>
    </row>
    <row r="3" spans="1:27" ht="16.5" thickBot="1" x14ac:dyDescent="0.3">
      <c r="A3" s="17"/>
      <c r="B3" s="35"/>
      <c r="C3" s="35"/>
      <c r="D3" s="35"/>
      <c r="E3" s="35"/>
      <c r="F3" s="35"/>
      <c r="G3" s="35"/>
      <c r="H3" s="35"/>
      <c r="I3" s="19" t="s">
        <v>120</v>
      </c>
    </row>
    <row r="4" spans="1:27" ht="18.75" x14ac:dyDescent="0.25">
      <c r="A4" s="19" t="s">
        <v>34</v>
      </c>
      <c r="B4" s="19">
        <v>10</v>
      </c>
      <c r="C4" s="19">
        <v>18</v>
      </c>
      <c r="D4" s="19">
        <v>16</v>
      </c>
      <c r="E4" s="19">
        <v>12</v>
      </c>
      <c r="F4" s="19">
        <v>7</v>
      </c>
      <c r="G4" s="19">
        <v>13</v>
      </c>
      <c r="H4" s="19">
        <v>11</v>
      </c>
      <c r="I4" s="14"/>
    </row>
    <row r="5" spans="1:27" ht="18.75" x14ac:dyDescent="0.25">
      <c r="A5" s="19" t="s">
        <v>35</v>
      </c>
      <c r="B5" s="19">
        <v>7</v>
      </c>
      <c r="C5" s="19">
        <v>14</v>
      </c>
      <c r="D5" s="19">
        <v>12</v>
      </c>
      <c r="E5" s="19">
        <v>10</v>
      </c>
      <c r="F5" s="19">
        <v>5</v>
      </c>
      <c r="G5" s="19">
        <v>9</v>
      </c>
      <c r="H5" s="19">
        <v>8</v>
      </c>
      <c r="I5" s="19">
        <v>45</v>
      </c>
    </row>
    <row r="6" spans="1:27" ht="19.5" thickBot="1" x14ac:dyDescent="0.3">
      <c r="A6" s="20" t="s">
        <v>36</v>
      </c>
      <c r="B6" s="20">
        <v>0.5</v>
      </c>
      <c r="C6" s="20">
        <v>0.1</v>
      </c>
      <c r="D6" s="20">
        <v>0.25</v>
      </c>
      <c r="E6" s="20">
        <v>0.4</v>
      </c>
      <c r="F6" s="20">
        <v>0.2</v>
      </c>
      <c r="G6" s="21">
        <v>0.15</v>
      </c>
      <c r="H6" s="21">
        <v>0.3</v>
      </c>
      <c r="I6" s="22"/>
    </row>
    <row r="7" spans="1:27" ht="18.75" x14ac:dyDescent="0.25">
      <c r="A7" s="36"/>
    </row>
    <row r="9" spans="1:27" ht="15.75" x14ac:dyDescent="0.25">
      <c r="A9" s="29" t="s">
        <v>37</v>
      </c>
      <c r="B9" t="s">
        <v>41</v>
      </c>
      <c r="C9" t="s">
        <v>42</v>
      </c>
      <c r="D9" t="s">
        <v>43</v>
      </c>
      <c r="E9" t="s">
        <v>121</v>
      </c>
      <c r="F9" t="s">
        <v>46</v>
      </c>
      <c r="G9" t="s">
        <v>122</v>
      </c>
      <c r="H9" t="s">
        <v>48</v>
      </c>
      <c r="I9" t="s">
        <v>51</v>
      </c>
      <c r="J9" t="s">
        <v>52</v>
      </c>
      <c r="K9" t="s">
        <v>53</v>
      </c>
      <c r="L9" t="s">
        <v>54</v>
      </c>
      <c r="M9" t="s">
        <v>55</v>
      </c>
      <c r="N9" t="s">
        <v>56</v>
      </c>
      <c r="O9" t="s">
        <v>123</v>
      </c>
      <c r="P9" t="s">
        <v>124</v>
      </c>
      <c r="Q9" t="s">
        <v>61</v>
      </c>
      <c r="R9" t="s">
        <v>62</v>
      </c>
      <c r="S9" t="s">
        <v>125</v>
      </c>
      <c r="T9" t="s">
        <v>126</v>
      </c>
      <c r="U9" t="s">
        <v>65</v>
      </c>
      <c r="V9" t="s">
        <v>66</v>
      </c>
      <c r="W9" t="s">
        <v>69</v>
      </c>
      <c r="X9" t="s">
        <v>70</v>
      </c>
    </row>
    <row r="10" spans="1:27" ht="15.75" x14ac:dyDescent="0.25">
      <c r="A10" s="29" t="s">
        <v>38</v>
      </c>
      <c r="B10">
        <v>5.4411766851652628</v>
      </c>
      <c r="C10">
        <v>7.2058821643273854</v>
      </c>
      <c r="D10">
        <v>6.8382352038251284</v>
      </c>
      <c r="E10">
        <v>5.0000003352068347</v>
      </c>
      <c r="F10">
        <v>6.8382352038251284</v>
      </c>
      <c r="G10">
        <v>6.8382352038251284</v>
      </c>
      <c r="H10">
        <v>6.8382352038251284</v>
      </c>
      <c r="I10">
        <v>0</v>
      </c>
      <c r="J10">
        <v>7.2794117408450836</v>
      </c>
      <c r="K10">
        <v>0</v>
      </c>
      <c r="L10">
        <v>17.279411756743745</v>
      </c>
      <c r="M10">
        <v>0</v>
      </c>
      <c r="N10">
        <v>14.290441181799332</v>
      </c>
      <c r="O10">
        <v>7.2794117467942279</v>
      </c>
      <c r="P10">
        <v>17.279411758146384</v>
      </c>
      <c r="Q10">
        <v>17.279411820815064</v>
      </c>
      <c r="R10">
        <v>22.911764876619195</v>
      </c>
      <c r="S10">
        <v>17.279411758525857</v>
      </c>
      <c r="T10">
        <v>29.253676369046531</v>
      </c>
      <c r="U10">
        <v>22.911764875800543</v>
      </c>
      <c r="V10">
        <v>31.860294123620914</v>
      </c>
      <c r="W10">
        <v>31.860294069667702</v>
      </c>
      <c r="X10">
        <v>31.86029406322708</v>
      </c>
    </row>
    <row r="11" spans="1:27" ht="15.75" x14ac:dyDescent="0.25">
      <c r="A11" s="29" t="s">
        <v>39</v>
      </c>
    </row>
    <row r="12" spans="1:27" ht="15.75" x14ac:dyDescent="0.25">
      <c r="A12" s="29" t="s">
        <v>40</v>
      </c>
      <c r="Y12" t="s">
        <v>151</v>
      </c>
      <c r="AA12">
        <f>X10</f>
        <v>31.86029406322708</v>
      </c>
    </row>
    <row r="14" spans="1:27" ht="15.75" x14ac:dyDescent="0.25">
      <c r="A14" s="29" t="s">
        <v>71</v>
      </c>
      <c r="Y14" t="s">
        <v>38</v>
      </c>
      <c r="Z14" t="s">
        <v>73</v>
      </c>
      <c r="AA14" t="s">
        <v>74</v>
      </c>
    </row>
    <row r="15" spans="1:27" ht="15.75" x14ac:dyDescent="0.25">
      <c r="A15" s="38" t="s">
        <v>72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Y15" s="31">
        <f>SUMPRODUCT(B15:X15,$B$10:$X$10)</f>
        <v>44.999999999999993</v>
      </c>
      <c r="Z15" t="s">
        <v>75</v>
      </c>
      <c r="AA15">
        <f>I5</f>
        <v>45</v>
      </c>
    </row>
    <row r="16" spans="1:27" ht="18.75" x14ac:dyDescent="0.3">
      <c r="A16" s="18" t="s">
        <v>144</v>
      </c>
      <c r="I16">
        <v>-1</v>
      </c>
      <c r="J16">
        <v>1</v>
      </c>
      <c r="Y16" s="31">
        <f t="shared" ref="Y16:Y42" si="0">SUMPRODUCT(B16:X16,$B$10:$X$10)</f>
        <v>7.2794117408450836</v>
      </c>
      <c r="Z16" t="s">
        <v>89</v>
      </c>
      <c r="AA16">
        <f>B5</f>
        <v>7</v>
      </c>
    </row>
    <row r="17" spans="1:27" ht="18.75" x14ac:dyDescent="0.3">
      <c r="A17" s="18" t="s">
        <v>145</v>
      </c>
      <c r="K17">
        <v>-1</v>
      </c>
      <c r="L17">
        <v>1</v>
      </c>
      <c r="Y17" s="31">
        <f t="shared" si="0"/>
        <v>17.279411756743745</v>
      </c>
      <c r="Z17" t="s">
        <v>89</v>
      </c>
      <c r="AA17">
        <f>C5</f>
        <v>14</v>
      </c>
    </row>
    <row r="18" spans="1:27" ht="18.75" x14ac:dyDescent="0.3">
      <c r="A18" s="18" t="s">
        <v>146</v>
      </c>
      <c r="M18">
        <v>-1</v>
      </c>
      <c r="N18">
        <v>1</v>
      </c>
      <c r="Y18" s="31">
        <f t="shared" si="0"/>
        <v>14.290441181799332</v>
      </c>
      <c r="Z18" t="s">
        <v>89</v>
      </c>
      <c r="AA18">
        <f>D5</f>
        <v>12</v>
      </c>
    </row>
    <row r="19" spans="1:27" ht="18.75" x14ac:dyDescent="0.3">
      <c r="A19" s="18" t="s">
        <v>147</v>
      </c>
      <c r="O19">
        <v>-1</v>
      </c>
      <c r="P19">
        <v>1</v>
      </c>
      <c r="Y19" s="31">
        <f t="shared" si="0"/>
        <v>10.000000011352157</v>
      </c>
      <c r="Z19" t="s">
        <v>89</v>
      </c>
      <c r="AA19">
        <f>E5</f>
        <v>10</v>
      </c>
    </row>
    <row r="20" spans="1:27" ht="18.75" x14ac:dyDescent="0.3">
      <c r="A20" s="18" t="s">
        <v>148</v>
      </c>
      <c r="Q20">
        <v>-1</v>
      </c>
      <c r="R20">
        <v>1</v>
      </c>
      <c r="Y20" s="31">
        <f t="shared" si="0"/>
        <v>5.6323530558041313</v>
      </c>
      <c r="Z20" t="s">
        <v>89</v>
      </c>
      <c r="AA20">
        <f>F5</f>
        <v>5</v>
      </c>
    </row>
    <row r="21" spans="1:27" ht="20.25" x14ac:dyDescent="0.35">
      <c r="A21" s="18" t="s">
        <v>149</v>
      </c>
      <c r="S21">
        <v>-1</v>
      </c>
      <c r="T21">
        <v>1</v>
      </c>
      <c r="Y21" s="31">
        <f t="shared" si="0"/>
        <v>11.974264610520674</v>
      </c>
      <c r="Z21" t="s">
        <v>89</v>
      </c>
      <c r="AA21">
        <f>G5</f>
        <v>9</v>
      </c>
    </row>
    <row r="22" spans="1:27" ht="20.25" x14ac:dyDescent="0.35">
      <c r="A22" s="18" t="s">
        <v>150</v>
      </c>
      <c r="U22">
        <v>-1</v>
      </c>
      <c r="V22">
        <v>1</v>
      </c>
      <c r="Y22" s="31">
        <f t="shared" si="0"/>
        <v>8.9485292478203711</v>
      </c>
      <c r="Z22" t="s">
        <v>89</v>
      </c>
      <c r="AA22">
        <f>H5</f>
        <v>8</v>
      </c>
    </row>
    <row r="23" spans="1:27" ht="20.25" x14ac:dyDescent="0.35">
      <c r="A23" s="18" t="s">
        <v>127</v>
      </c>
      <c r="W23">
        <v>-1</v>
      </c>
      <c r="X23">
        <v>1</v>
      </c>
      <c r="Y23" s="31">
        <f t="shared" si="0"/>
        <v>-6.4406222577417793E-9</v>
      </c>
      <c r="Z23" t="s">
        <v>90</v>
      </c>
      <c r="AA23">
        <v>0</v>
      </c>
    </row>
    <row r="24" spans="1:27" ht="18.75" x14ac:dyDescent="0.3">
      <c r="A24" s="18" t="s">
        <v>128</v>
      </c>
      <c r="B24">
        <f>B6</f>
        <v>0.5</v>
      </c>
      <c r="I24">
        <v>-1</v>
      </c>
      <c r="J24">
        <v>1</v>
      </c>
      <c r="Y24" s="31">
        <f t="shared" si="0"/>
        <v>10.000000083427715</v>
      </c>
      <c r="Z24" t="s">
        <v>90</v>
      </c>
      <c r="AA24">
        <f>B4</f>
        <v>10</v>
      </c>
    </row>
    <row r="25" spans="1:27" ht="18.75" x14ac:dyDescent="0.3">
      <c r="A25" s="18" t="s">
        <v>129</v>
      </c>
      <c r="C25">
        <f>C6</f>
        <v>0.1</v>
      </c>
      <c r="K25">
        <v>-1</v>
      </c>
      <c r="L25">
        <v>1</v>
      </c>
      <c r="Y25" s="31">
        <f t="shared" si="0"/>
        <v>17.999999973176482</v>
      </c>
      <c r="Z25" t="s">
        <v>90</v>
      </c>
      <c r="AA25">
        <f>C4</f>
        <v>18</v>
      </c>
    </row>
    <row r="26" spans="1:27" ht="19.5" x14ac:dyDescent="0.35">
      <c r="A26" s="18" t="s">
        <v>130</v>
      </c>
      <c r="D26">
        <f>D6</f>
        <v>0.25</v>
      </c>
      <c r="M26">
        <v>-1</v>
      </c>
      <c r="N26">
        <v>1</v>
      </c>
      <c r="Y26" s="31">
        <f t="shared" si="0"/>
        <v>15.999999982755615</v>
      </c>
      <c r="Z26" t="s">
        <v>90</v>
      </c>
      <c r="AA26">
        <f>D4</f>
        <v>16</v>
      </c>
    </row>
    <row r="27" spans="1:27" ht="19.5" x14ac:dyDescent="0.35">
      <c r="A27" s="30" t="s">
        <v>131</v>
      </c>
      <c r="E27">
        <f>E6</f>
        <v>0.4</v>
      </c>
      <c r="O27">
        <v>-1</v>
      </c>
      <c r="P27">
        <v>1</v>
      </c>
      <c r="Y27" s="31">
        <f t="shared" si="0"/>
        <v>12.000000145434891</v>
      </c>
      <c r="Z27" t="s">
        <v>90</v>
      </c>
      <c r="AA27">
        <f>E4</f>
        <v>12</v>
      </c>
    </row>
    <row r="28" spans="1:27" ht="18.75" x14ac:dyDescent="0.3">
      <c r="A28" s="18" t="s">
        <v>132</v>
      </c>
      <c r="F28">
        <f>F6</f>
        <v>0.2</v>
      </c>
      <c r="Q28">
        <v>-1</v>
      </c>
      <c r="R28">
        <v>1</v>
      </c>
      <c r="Y28" s="31">
        <f t="shared" si="0"/>
        <v>7.0000000965691562</v>
      </c>
      <c r="Z28" t="s">
        <v>90</v>
      </c>
      <c r="AA28">
        <f>F4</f>
        <v>7</v>
      </c>
    </row>
    <row r="29" spans="1:27" ht="19.5" x14ac:dyDescent="0.35">
      <c r="A29" s="18" t="s">
        <v>133</v>
      </c>
      <c r="G29">
        <f>G6</f>
        <v>0.15</v>
      </c>
      <c r="S29">
        <v>-1</v>
      </c>
      <c r="T29">
        <v>1</v>
      </c>
      <c r="Y29" s="31">
        <f t="shared" si="0"/>
        <v>12.999999891094443</v>
      </c>
      <c r="Z29" t="s">
        <v>90</v>
      </c>
      <c r="AA29">
        <f>G4</f>
        <v>13</v>
      </c>
    </row>
    <row r="30" spans="1:27" ht="20.25" x14ac:dyDescent="0.35">
      <c r="A30" s="37" t="s">
        <v>134</v>
      </c>
      <c r="H30">
        <f>H6</f>
        <v>0.3</v>
      </c>
      <c r="U30">
        <v>-1</v>
      </c>
      <c r="V30">
        <v>1</v>
      </c>
      <c r="Y30" s="31">
        <f t="shared" si="0"/>
        <v>10.99999980896791</v>
      </c>
      <c r="Z30" t="s">
        <v>90</v>
      </c>
      <c r="AA30">
        <f>H4</f>
        <v>11</v>
      </c>
    </row>
    <row r="31" spans="1:27" ht="18.75" x14ac:dyDescent="0.3">
      <c r="A31" s="18" t="s">
        <v>101</v>
      </c>
      <c r="I31">
        <v>1</v>
      </c>
      <c r="Y31" s="31">
        <f t="shared" si="0"/>
        <v>0</v>
      </c>
      <c r="Z31" t="s">
        <v>90</v>
      </c>
      <c r="AA31">
        <v>0</v>
      </c>
    </row>
    <row r="32" spans="1:27" ht="18.75" x14ac:dyDescent="0.3">
      <c r="A32" s="18" t="s">
        <v>102</v>
      </c>
      <c r="K32">
        <v>1</v>
      </c>
      <c r="Y32" s="31">
        <f t="shared" si="0"/>
        <v>0</v>
      </c>
      <c r="Z32" t="s">
        <v>90</v>
      </c>
      <c r="AA32">
        <v>0</v>
      </c>
    </row>
    <row r="33" spans="1:27" ht="18.75" x14ac:dyDescent="0.3">
      <c r="A33" s="18" t="s">
        <v>135</v>
      </c>
      <c r="M33">
        <v>1</v>
      </c>
      <c r="Y33" s="31">
        <f t="shared" si="0"/>
        <v>0</v>
      </c>
      <c r="Z33" t="s">
        <v>90</v>
      </c>
      <c r="AA33">
        <v>0</v>
      </c>
    </row>
    <row r="34" spans="1:27" ht="18.75" x14ac:dyDescent="0.3">
      <c r="A34" s="18" t="s">
        <v>136</v>
      </c>
      <c r="J34">
        <v>-1</v>
      </c>
      <c r="O34">
        <v>1</v>
      </c>
      <c r="Y34" s="31">
        <f t="shared" si="0"/>
        <v>5.9491442883086165E-9</v>
      </c>
      <c r="Z34" t="s">
        <v>89</v>
      </c>
      <c r="AA34">
        <v>0</v>
      </c>
    </row>
    <row r="35" spans="1:27" ht="18.75" x14ac:dyDescent="0.3">
      <c r="A35" s="18" t="s">
        <v>137</v>
      </c>
      <c r="L35">
        <v>-1</v>
      </c>
      <c r="Q35">
        <v>1</v>
      </c>
      <c r="Y35" s="31">
        <f t="shared" si="0"/>
        <v>6.4071318917058306E-8</v>
      </c>
      <c r="Z35" t="s">
        <v>89</v>
      </c>
      <c r="AA35">
        <v>0</v>
      </c>
    </row>
    <row r="36" spans="1:27" ht="18.75" x14ac:dyDescent="0.3">
      <c r="A36" s="18" t="s">
        <v>138</v>
      </c>
      <c r="P36">
        <v>-1</v>
      </c>
      <c r="Q36">
        <v>1</v>
      </c>
      <c r="Y36" s="31">
        <f t="shared" si="0"/>
        <v>6.2668679134958438E-8</v>
      </c>
      <c r="Z36" t="s">
        <v>89</v>
      </c>
      <c r="AA36">
        <v>0</v>
      </c>
    </row>
    <row r="37" spans="1:27" ht="18.75" x14ac:dyDescent="0.3">
      <c r="A37" s="18" t="s">
        <v>139</v>
      </c>
      <c r="L37">
        <v>-1</v>
      </c>
      <c r="S37">
        <v>1</v>
      </c>
      <c r="Y37" s="31">
        <f t="shared" si="0"/>
        <v>1.7821122355599073E-9</v>
      </c>
      <c r="Z37" t="s">
        <v>89</v>
      </c>
      <c r="AA37">
        <v>0</v>
      </c>
    </row>
    <row r="38" spans="1:27" ht="18.75" x14ac:dyDescent="0.3">
      <c r="A38" s="18" t="s">
        <v>140</v>
      </c>
      <c r="P38">
        <v>-1</v>
      </c>
      <c r="S38">
        <v>1</v>
      </c>
      <c r="Y38" s="31">
        <f t="shared" si="0"/>
        <v>3.7947245346003911E-10</v>
      </c>
      <c r="Z38" t="s">
        <v>89</v>
      </c>
      <c r="AA38">
        <v>0</v>
      </c>
    </row>
    <row r="39" spans="1:27" ht="18.75" x14ac:dyDescent="0.3">
      <c r="A39" s="18" t="s">
        <v>141</v>
      </c>
      <c r="N39">
        <v>-1</v>
      </c>
      <c r="U39">
        <v>1</v>
      </c>
      <c r="Y39" s="31">
        <f t="shared" si="0"/>
        <v>8.6213236940012106</v>
      </c>
      <c r="Z39" t="s">
        <v>89</v>
      </c>
      <c r="AA39">
        <v>0</v>
      </c>
    </row>
    <row r="40" spans="1:27" ht="18.75" x14ac:dyDescent="0.3">
      <c r="A40" s="18" t="s">
        <v>142</v>
      </c>
      <c r="R40">
        <v>-1</v>
      </c>
      <c r="U40">
        <v>1</v>
      </c>
      <c r="Y40" s="31">
        <f t="shared" si="0"/>
        <v>-8.1865181300599943E-10</v>
      </c>
      <c r="Z40" t="s">
        <v>89</v>
      </c>
      <c r="AA40">
        <v>0</v>
      </c>
    </row>
    <row r="41" spans="1:27" ht="18.75" x14ac:dyDescent="0.3">
      <c r="A41" s="18" t="s">
        <v>143</v>
      </c>
      <c r="T41">
        <v>-1</v>
      </c>
      <c r="W41">
        <v>1</v>
      </c>
      <c r="Y41" s="31">
        <f t="shared" si="0"/>
        <v>2.6066177006211717</v>
      </c>
      <c r="Z41" t="s">
        <v>89</v>
      </c>
      <c r="AA41">
        <v>0</v>
      </c>
    </row>
    <row r="42" spans="1:27" ht="18.75" x14ac:dyDescent="0.3">
      <c r="A42" s="18" t="s">
        <v>115</v>
      </c>
      <c r="V42">
        <v>-1</v>
      </c>
      <c r="W42">
        <v>1</v>
      </c>
      <c r="Y42" s="31">
        <f t="shared" si="0"/>
        <v>-5.3953211676116553E-8</v>
      </c>
      <c r="Z42" t="s">
        <v>89</v>
      </c>
      <c r="AA42">
        <v>0</v>
      </c>
    </row>
    <row r="43" spans="1:27" ht="15.75" x14ac:dyDescent="0.25">
      <c r="A43" s="18"/>
      <c r="B43" t="s">
        <v>41</v>
      </c>
      <c r="C43" t="s">
        <v>42</v>
      </c>
      <c r="D43" t="s">
        <v>43</v>
      </c>
      <c r="E43" t="s">
        <v>121</v>
      </c>
      <c r="F43" t="s">
        <v>46</v>
      </c>
      <c r="G43" t="s">
        <v>122</v>
      </c>
      <c r="H43" t="s">
        <v>48</v>
      </c>
      <c r="I43" t="s">
        <v>51</v>
      </c>
      <c r="J43" t="s">
        <v>52</v>
      </c>
      <c r="K43" t="s">
        <v>53</v>
      </c>
      <c r="L43" t="s">
        <v>54</v>
      </c>
      <c r="M43" t="s">
        <v>55</v>
      </c>
      <c r="N43" t="s">
        <v>56</v>
      </c>
      <c r="O43" t="s">
        <v>123</v>
      </c>
      <c r="P43" t="s">
        <v>124</v>
      </c>
      <c r="Q43" t="s">
        <v>61</v>
      </c>
      <c r="R43" t="s">
        <v>62</v>
      </c>
      <c r="S43" t="s">
        <v>125</v>
      </c>
      <c r="T43" t="s">
        <v>126</v>
      </c>
      <c r="U43" t="s">
        <v>65</v>
      </c>
      <c r="V43" t="s">
        <v>66</v>
      </c>
      <c r="W43" t="s">
        <v>69</v>
      </c>
      <c r="X43" t="s">
        <v>70</v>
      </c>
      <c r="Y43" s="31"/>
    </row>
    <row r="44" spans="1:27" ht="15.75" x14ac:dyDescent="0.25">
      <c r="A44" s="18"/>
      <c r="Y44" s="31"/>
    </row>
    <row r="45" spans="1:27" ht="15.75" x14ac:dyDescent="0.25">
      <c r="A45" s="18"/>
      <c r="Y45" s="31"/>
    </row>
    <row r="46" spans="1:27" ht="15.75" x14ac:dyDescent="0.25">
      <c r="A46" s="18"/>
      <c r="Y46" s="31"/>
    </row>
    <row r="47" spans="1:27" ht="15.75" x14ac:dyDescent="0.25">
      <c r="A47" s="18"/>
      <c r="Y47" s="31"/>
    </row>
    <row r="48" spans="1:27" ht="15.75" x14ac:dyDescent="0.25">
      <c r="A48" s="18"/>
      <c r="Y48" s="31"/>
    </row>
    <row r="49" spans="1:25" ht="15.75" x14ac:dyDescent="0.25">
      <c r="A49" s="18"/>
      <c r="Y49" s="31"/>
    </row>
    <row r="50" spans="1:25" ht="15.75" x14ac:dyDescent="0.25">
      <c r="A50" s="18"/>
      <c r="Y50" s="31"/>
    </row>
    <row r="51" spans="1:25" ht="15.75" x14ac:dyDescent="0.25">
      <c r="A51" s="18"/>
      <c r="Y51" s="31"/>
    </row>
    <row r="52" spans="1:25" ht="15.75" x14ac:dyDescent="0.25">
      <c r="A52" s="18"/>
      <c r="Y52" s="31"/>
    </row>
    <row r="53" spans="1:25" ht="15.75" x14ac:dyDescent="0.25">
      <c r="A53" s="18"/>
      <c r="Y53" s="31"/>
    </row>
  </sheetData>
  <mergeCells count="8">
    <mergeCell ref="B1:H1"/>
    <mergeCell ref="B2:B3"/>
    <mergeCell ref="C2:C3"/>
    <mergeCell ref="D2:D3"/>
    <mergeCell ref="E2:E3"/>
    <mergeCell ref="F2:F3"/>
    <mergeCell ref="G2:G3"/>
    <mergeCell ref="H2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Magpie Studio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Selenzo</dc:creator>
  <cp:lastModifiedBy>Antonio Selenzo</cp:lastModifiedBy>
  <dcterms:created xsi:type="dcterms:W3CDTF">2016-12-05T10:51:01Z</dcterms:created>
  <dcterms:modified xsi:type="dcterms:W3CDTF">2016-12-05T13:26:47Z</dcterms:modified>
</cp:coreProperties>
</file>