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110B8D8-AA83-4015-92B4-CBF57457A0B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drugs" sheetId="1" r:id="rId1"/>
    <sheet name="bioorganic chemistry" sheetId="2" r:id="rId2"/>
    <sheet name="methods" sheetId="4" r:id="rId3"/>
    <sheet name="genetics" sheetId="5" r:id="rId4"/>
    <sheet name="mol.biol." sheetId="6" r:id="rId5"/>
    <sheet name="breast cancer" sheetId="7" r:id="rId6"/>
    <sheet name="cancer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8" l="1"/>
  <c r="L10" i="8"/>
  <c r="L9" i="8"/>
  <c r="L8" i="8"/>
  <c r="L7" i="8"/>
  <c r="L6" i="8"/>
  <c r="L5" i="8"/>
  <c r="L4" i="8"/>
  <c r="L3" i="8"/>
  <c r="L12" i="8" s="1"/>
  <c r="L2" i="8"/>
  <c r="K135" i="8"/>
  <c r="F11" i="8"/>
  <c r="F10" i="8"/>
  <c r="F9" i="8"/>
  <c r="F8" i="8"/>
  <c r="F7" i="8"/>
  <c r="F6" i="8"/>
  <c r="F5" i="8"/>
  <c r="F4" i="8"/>
  <c r="F12" i="8" s="1"/>
  <c r="F3" i="8"/>
  <c r="F2" i="8"/>
  <c r="E158" i="8"/>
  <c r="K11" i="7"/>
  <c r="K10" i="7"/>
  <c r="K9" i="7"/>
  <c r="K8" i="7"/>
  <c r="K7" i="7"/>
  <c r="K6" i="7"/>
  <c r="K5" i="7"/>
  <c r="K4" i="7"/>
  <c r="K12" i="7" s="1"/>
  <c r="K3" i="7"/>
  <c r="K2" i="7"/>
  <c r="J115" i="7"/>
  <c r="E11" i="7"/>
  <c r="E10" i="7"/>
  <c r="E9" i="7"/>
  <c r="E8" i="7"/>
  <c r="E7" i="7"/>
  <c r="E6" i="7"/>
  <c r="E5" i="7"/>
  <c r="E4" i="7"/>
  <c r="E12" i="7" s="1"/>
  <c r="E3" i="7"/>
  <c r="E2" i="7"/>
  <c r="D86" i="7"/>
  <c r="K11" i="6"/>
  <c r="K10" i="6"/>
  <c r="K9" i="6"/>
  <c r="K8" i="6"/>
  <c r="K7" i="6"/>
  <c r="K6" i="6"/>
  <c r="K5" i="6"/>
  <c r="K4" i="6"/>
  <c r="K12" i="6" s="1"/>
  <c r="K3" i="6"/>
  <c r="K2" i="6"/>
  <c r="J90" i="6"/>
  <c r="E11" i="6"/>
  <c r="E10" i="6"/>
  <c r="E9" i="6"/>
  <c r="E8" i="6"/>
  <c r="E7" i="6"/>
  <c r="E6" i="6"/>
  <c r="E5" i="6"/>
  <c r="E4" i="6"/>
  <c r="E12" i="6" s="1"/>
  <c r="E3" i="6"/>
  <c r="E2" i="6"/>
  <c r="D125" i="6"/>
  <c r="J160" i="6"/>
  <c r="M11" i="5"/>
  <c r="M10" i="5"/>
  <c r="M9" i="5"/>
  <c r="M8" i="5"/>
  <c r="M7" i="5"/>
  <c r="M6" i="5"/>
  <c r="M5" i="5"/>
  <c r="M4" i="5"/>
  <c r="M12" i="5" s="1"/>
  <c r="M3" i="5"/>
  <c r="M2" i="5"/>
  <c r="L81" i="5"/>
  <c r="F11" i="5"/>
  <c r="F10" i="5"/>
  <c r="F9" i="5"/>
  <c r="F8" i="5"/>
  <c r="F7" i="5"/>
  <c r="F6" i="5"/>
  <c r="F5" i="5"/>
  <c r="F4" i="5"/>
  <c r="F12" i="5" s="1"/>
  <c r="F3" i="5"/>
  <c r="F2" i="5"/>
  <c r="E102" i="5"/>
  <c r="K12" i="4"/>
  <c r="K11" i="4"/>
  <c r="K10" i="4"/>
  <c r="K9" i="4"/>
  <c r="K8" i="4"/>
  <c r="K7" i="4"/>
  <c r="K6" i="4"/>
  <c r="K5" i="4"/>
  <c r="K2" i="4" s="1"/>
  <c r="K4" i="4"/>
  <c r="K3" i="4"/>
  <c r="J213" i="4"/>
  <c r="E12" i="4"/>
  <c r="E11" i="4"/>
  <c r="E10" i="4"/>
  <c r="E9" i="4"/>
  <c r="E8" i="4"/>
  <c r="E7" i="4"/>
  <c r="E6" i="4"/>
  <c r="E5" i="4"/>
  <c r="E4" i="4"/>
  <c r="E3" i="4"/>
  <c r="D155" i="4"/>
  <c r="L12" i="2"/>
  <c r="L11" i="2"/>
  <c r="L10" i="2"/>
  <c r="L9" i="2"/>
  <c r="L8" i="2"/>
  <c r="L7" i="2"/>
  <c r="L6" i="2"/>
  <c r="L5" i="2"/>
  <c r="L2" i="2" s="1"/>
  <c r="L4" i="2"/>
  <c r="L3" i="2"/>
  <c r="K31" i="2"/>
  <c r="F12" i="2"/>
  <c r="F11" i="2"/>
  <c r="F10" i="2"/>
  <c r="F9" i="2"/>
  <c r="F8" i="2"/>
  <c r="F7" i="2"/>
  <c r="F6" i="2"/>
  <c r="F5" i="2"/>
  <c r="F2" i="2" s="1"/>
  <c r="F4" i="2"/>
  <c r="F3" i="2"/>
  <c r="E80" i="2"/>
  <c r="E2" i="4" l="1"/>
  <c r="K54" i="1"/>
  <c r="K52" i="1"/>
  <c r="K51" i="1"/>
  <c r="K48" i="1"/>
  <c r="K47" i="1"/>
  <c r="K46" i="1"/>
  <c r="J94" i="1"/>
  <c r="K53" i="1" s="1"/>
  <c r="E12" i="1"/>
  <c r="E11" i="1"/>
  <c r="E8" i="1"/>
  <c r="E4" i="1"/>
  <c r="E3" i="1"/>
  <c r="G95" i="1"/>
  <c r="D95" i="1"/>
  <c r="E10" i="1" s="1"/>
  <c r="E7" i="1" l="1"/>
  <c r="K50" i="1"/>
  <c r="K55" i="1"/>
  <c r="E5" i="1"/>
  <c r="E2" i="1" s="1"/>
  <c r="E9" i="1"/>
  <c r="E6" i="1"/>
  <c r="K49" i="1"/>
  <c r="K45" i="1" s="1"/>
  <c r="L45" i="1" l="1"/>
</calcChain>
</file>

<file path=xl/sharedStrings.xml><?xml version="1.0" encoding="utf-8"?>
<sst xmlns="http://schemas.openxmlformats.org/spreadsheetml/2006/main" count="3803" uniqueCount="1865">
  <si>
    <t>-</t>
  </si>
  <si>
    <t>1.      </t>
  </si>
  <si>
    <t>Coumarin</t>
  </si>
  <si>
    <t>2.      </t>
  </si>
  <si>
    <t xml:space="preserve">Trastuzumab </t>
  </si>
  <si>
    <t>3.      </t>
  </si>
  <si>
    <t xml:space="preserve">Tamoxifen </t>
  </si>
  <si>
    <t xml:space="preserve">tamoxifen </t>
  </si>
  <si>
    <t>4.      </t>
  </si>
  <si>
    <t xml:space="preserve">doxorubicin </t>
  </si>
  <si>
    <t>5.      </t>
  </si>
  <si>
    <t xml:space="preserve">Paclitaxel </t>
  </si>
  <si>
    <t xml:space="preserve">paclitaxel </t>
  </si>
  <si>
    <t>6.      </t>
  </si>
  <si>
    <t xml:space="preserve">Epitic  </t>
  </si>
  <si>
    <t>7.      </t>
  </si>
  <si>
    <t xml:space="preserve">Cisplatin </t>
  </si>
  <si>
    <t xml:space="preserve">cisplatin </t>
  </si>
  <si>
    <t>8.      </t>
  </si>
  <si>
    <t xml:space="preserve">Docetaxel </t>
  </si>
  <si>
    <t>9.      </t>
  </si>
  <si>
    <t xml:space="preserve">Interleukin </t>
  </si>
  <si>
    <t>10.                        </t>
  </si>
  <si>
    <t xml:space="preserve">Anthracycline </t>
  </si>
  <si>
    <t xml:space="preserve">anthracycline </t>
  </si>
  <si>
    <t>11.                        </t>
  </si>
  <si>
    <t xml:space="preserve">Lapatinib </t>
  </si>
  <si>
    <t>12.                        </t>
  </si>
  <si>
    <t xml:space="preserve">Palbociclib </t>
  </si>
  <si>
    <t>13.                        </t>
  </si>
  <si>
    <t xml:space="preserve">Curcumin </t>
  </si>
  <si>
    <t>14.                        </t>
  </si>
  <si>
    <t xml:space="preserve">Taxane </t>
  </si>
  <si>
    <t xml:space="preserve">taxane </t>
  </si>
  <si>
    <t>15.                        </t>
  </si>
  <si>
    <t xml:space="preserve">Metformin </t>
  </si>
  <si>
    <t>16.                        </t>
  </si>
  <si>
    <t xml:space="preserve">Bevacizumab </t>
  </si>
  <si>
    <t>17.                        </t>
  </si>
  <si>
    <t xml:space="preserve">Capecitabine </t>
  </si>
  <si>
    <t>Capecitabine</t>
  </si>
  <si>
    <t>18.                        </t>
  </si>
  <si>
    <t xml:space="preserve">Pertuzumab </t>
  </si>
  <si>
    <t xml:space="preserve">pertuzumab </t>
  </si>
  <si>
    <t>19.                        </t>
  </si>
  <si>
    <t xml:space="preserve">everolimus </t>
  </si>
  <si>
    <t>20.                        </t>
  </si>
  <si>
    <t xml:space="preserve">Emtansine </t>
  </si>
  <si>
    <t>21.                        </t>
  </si>
  <si>
    <t>DIM Diindolylmethane</t>
  </si>
  <si>
    <t>22.                        </t>
  </si>
  <si>
    <t xml:space="preserve">Carboplatin </t>
  </si>
  <si>
    <t xml:space="preserve">carboplatin </t>
  </si>
  <si>
    <t>23.                        </t>
  </si>
  <si>
    <t xml:space="preserve">Flavonoid(s) </t>
  </si>
  <si>
    <t>Flavonoid</t>
  </si>
  <si>
    <t>24.                        </t>
  </si>
  <si>
    <t xml:space="preserve">Eribulin </t>
  </si>
  <si>
    <t>25.                        </t>
  </si>
  <si>
    <t xml:space="preserve">Celastrol </t>
  </si>
  <si>
    <t>26.                        </t>
  </si>
  <si>
    <t xml:space="preserve">Olaparib </t>
  </si>
  <si>
    <t xml:space="preserve">olaparib </t>
  </si>
  <si>
    <t>27.                        </t>
  </si>
  <si>
    <t xml:space="preserve">fulvestrant  </t>
  </si>
  <si>
    <t>28.                        </t>
  </si>
  <si>
    <t>exemestane 11</t>
  </si>
  <si>
    <t>exemestane</t>
  </si>
  <si>
    <t>29.                        </t>
  </si>
  <si>
    <t>letrozole 10</t>
  </si>
  <si>
    <t xml:space="preserve">letrozole </t>
  </si>
  <si>
    <t>30.                        </t>
  </si>
  <si>
    <t>Epirubicin 10</t>
  </si>
  <si>
    <t xml:space="preserve">Epirubicin </t>
  </si>
  <si>
    <t>31.                        </t>
  </si>
  <si>
    <t>Gemcitabine 10</t>
  </si>
  <si>
    <t xml:space="preserve">Gemcitabine </t>
  </si>
  <si>
    <t>32.                        </t>
  </si>
  <si>
    <t>Aspirin 10</t>
  </si>
  <si>
    <t>33.                        </t>
  </si>
  <si>
    <t xml:space="preserve">18F-FDG </t>
  </si>
  <si>
    <t>34.                        </t>
  </si>
  <si>
    <t>Indocyanine 10</t>
  </si>
  <si>
    <t>indocyanine green (ICG 6)</t>
  </si>
  <si>
    <t>35.                        </t>
  </si>
  <si>
    <t>Anastrozole 10</t>
  </si>
  <si>
    <t>Anastrozole</t>
  </si>
  <si>
    <t>36.                        </t>
  </si>
  <si>
    <t xml:space="preserve">Interferon </t>
  </si>
  <si>
    <t>37.                        </t>
  </si>
  <si>
    <t>Resveratrol 9</t>
  </si>
  <si>
    <t>38.                        </t>
  </si>
  <si>
    <t>Adriamycin</t>
  </si>
  <si>
    <t>39.                        </t>
  </si>
  <si>
    <t>Pyrotinib 9</t>
  </si>
  <si>
    <t>40.                        </t>
  </si>
  <si>
    <t>Ribociclib 9</t>
  </si>
  <si>
    <t>41.                        </t>
  </si>
  <si>
    <t>Iodine 8</t>
  </si>
  <si>
    <t>42.                        </t>
  </si>
  <si>
    <t>Zinc 8</t>
  </si>
  <si>
    <t xml:space="preserve">Zinc </t>
  </si>
  <si>
    <t>43.                        </t>
  </si>
  <si>
    <t>DOX doxorubicin</t>
  </si>
  <si>
    <t xml:space="preserve">DOX </t>
  </si>
  <si>
    <t>44.                        </t>
  </si>
  <si>
    <t>Fluorouracil 7</t>
  </si>
  <si>
    <t>Fluorouracil</t>
  </si>
  <si>
    <t>45.                        </t>
  </si>
  <si>
    <t>Platinum 7</t>
  </si>
  <si>
    <t>Platinum</t>
  </si>
  <si>
    <t>46.                        </t>
  </si>
  <si>
    <t>Grape 6</t>
  </si>
  <si>
    <t>47.                        </t>
  </si>
  <si>
    <t>Denosumab 6</t>
  </si>
  <si>
    <t>Denosumab</t>
  </si>
  <si>
    <t>48.                        </t>
  </si>
  <si>
    <t>Chitosan 6</t>
  </si>
  <si>
    <t>49.                        </t>
  </si>
  <si>
    <t>Catechin 5</t>
  </si>
  <si>
    <t>50.                        </t>
  </si>
  <si>
    <t>Berberine 5</t>
  </si>
  <si>
    <t>51.                        </t>
  </si>
  <si>
    <t>Ginsenoside 5</t>
  </si>
  <si>
    <t>52.                        </t>
  </si>
  <si>
    <t>Hesperidin 5</t>
  </si>
  <si>
    <t>53.                        </t>
  </si>
  <si>
    <t>Quercetin 5</t>
  </si>
  <si>
    <t>54.                        </t>
  </si>
  <si>
    <t>Tetrandrine 5</t>
  </si>
  <si>
    <t>55.                        </t>
  </si>
  <si>
    <t>Atezolizumab 5</t>
  </si>
  <si>
    <t>Atezolizumab</t>
  </si>
  <si>
    <t>56.                        </t>
  </si>
  <si>
    <t>Dexamethasone 5</t>
  </si>
  <si>
    <t>57.                        </t>
  </si>
  <si>
    <t>Methotrexate 5</t>
  </si>
  <si>
    <t>methotrexate</t>
  </si>
  <si>
    <t>58.                        </t>
  </si>
  <si>
    <t>Neratinib 5</t>
  </si>
  <si>
    <t>Neratinib</t>
  </si>
  <si>
    <t>59.                        </t>
  </si>
  <si>
    <t>Rapamycin 5</t>
  </si>
  <si>
    <t>60.                        </t>
  </si>
  <si>
    <t>Ruthenium 5</t>
  </si>
  <si>
    <t>61.                        </t>
  </si>
  <si>
    <t>Sulforaphane 5</t>
  </si>
  <si>
    <t>62.                        </t>
  </si>
  <si>
    <t>Chrysin 5</t>
  </si>
  <si>
    <t>63.                        </t>
  </si>
  <si>
    <t xml:space="preserve">Abemaciclib </t>
  </si>
  <si>
    <t>64.                        </t>
  </si>
  <si>
    <t>EGCG (-)-epigallocatechin-3-gallate</t>
  </si>
  <si>
    <t>65.                        </t>
  </si>
  <si>
    <t>Pipeline 4</t>
  </si>
  <si>
    <t>Pipeline</t>
  </si>
  <si>
    <t>66.                        </t>
  </si>
  <si>
    <t>Green Tea  4</t>
  </si>
  <si>
    <t>67.                        </t>
  </si>
  <si>
    <t>Omega-3 4</t>
  </si>
  <si>
    <t>68.                        </t>
  </si>
  <si>
    <t>Propolis4</t>
  </si>
  <si>
    <t>69.                        </t>
  </si>
  <si>
    <t>vinorelbine</t>
  </si>
  <si>
    <t>70.                        </t>
  </si>
  <si>
    <t>Alpelisib 4</t>
  </si>
  <si>
    <t>71.                        </t>
  </si>
  <si>
    <t>Cetuximab 4</t>
  </si>
  <si>
    <t>72.                        </t>
  </si>
  <si>
    <t>Sorafenib 4</t>
  </si>
  <si>
    <t>73.                        </t>
  </si>
  <si>
    <t>Melatonin 4</t>
  </si>
  <si>
    <t>74.                        </t>
  </si>
  <si>
    <t>endoxifen 4</t>
  </si>
  <si>
    <t>75.                        </t>
  </si>
  <si>
    <t>Retinoic Acid 4</t>
  </si>
  <si>
    <t>76.                        </t>
  </si>
  <si>
    <t>Opioid 4</t>
  </si>
  <si>
    <t xml:space="preserve">opioid </t>
  </si>
  <si>
    <t>77.                        </t>
  </si>
  <si>
    <t>Disulfiram 4</t>
  </si>
  <si>
    <t>78.                        </t>
  </si>
  <si>
    <t>Azurin 4</t>
  </si>
  <si>
    <t>79.                        </t>
  </si>
  <si>
    <t xml:space="preserve">Polyphenol </t>
  </si>
  <si>
    <t xml:space="preserve">polyphenolic </t>
  </si>
  <si>
    <t>80.                        </t>
  </si>
  <si>
    <t xml:space="preserve">Eflapegrastim </t>
  </si>
  <si>
    <t>81.                        </t>
  </si>
  <si>
    <t xml:space="preserve">technetium-99 [Tc-99] 7) </t>
  </si>
  <si>
    <t>82.                        </t>
  </si>
  <si>
    <t xml:space="preserve">Rivaroxaban  </t>
  </si>
  <si>
    <t>83.                        </t>
  </si>
  <si>
    <t>Methylene Blue 5</t>
  </si>
  <si>
    <t xml:space="preserve">methylene blue 9 (MB 7) </t>
  </si>
  <si>
    <t>84.                        </t>
  </si>
  <si>
    <t xml:space="preserve">CMF 9 cyclophosphamide, methotrexate, 5-fluorouracil </t>
  </si>
  <si>
    <t>85.                        </t>
  </si>
  <si>
    <t xml:space="preserve">cyclophosphamide </t>
  </si>
  <si>
    <t>86.                        </t>
  </si>
  <si>
    <t xml:space="preserve">estriol vaginal gel </t>
  </si>
  <si>
    <t>87.                        </t>
  </si>
  <si>
    <t xml:space="preserve">Herceptin </t>
  </si>
  <si>
    <t>88.                        </t>
  </si>
  <si>
    <t xml:space="preserve">mammaglobin-1 </t>
  </si>
  <si>
    <t>89.                        </t>
  </si>
  <si>
    <t xml:space="preserve">Platycodon grandiflorum (PG 6) </t>
  </si>
  <si>
    <t>90.                        </t>
  </si>
  <si>
    <t xml:space="preserve">steroidal </t>
  </si>
  <si>
    <t>91.                        </t>
  </si>
  <si>
    <t>Vernonia amygdalina Delile</t>
  </si>
  <si>
    <t>92.                        </t>
  </si>
  <si>
    <t xml:space="preserve">anticoagulant(s) </t>
  </si>
  <si>
    <t>trastuzumab  + TZM (19)</t>
  </si>
  <si>
    <t>Interferons + IFN 10</t>
  </si>
  <si>
    <t>18F-FDG (Ftordesoxyglucose, 18 F)</t>
  </si>
  <si>
    <t xml:space="preserve">Methylation(-ed) </t>
  </si>
  <si>
    <t xml:space="preserve">Methylation </t>
  </si>
  <si>
    <t xml:space="preserve">Lipid </t>
  </si>
  <si>
    <t xml:space="preserve">lipid </t>
  </si>
  <si>
    <t xml:space="preserve">Kinase </t>
  </si>
  <si>
    <t>kinase</t>
  </si>
  <si>
    <t xml:space="preserve">Peptide </t>
  </si>
  <si>
    <t>Peptide</t>
  </si>
  <si>
    <t xml:space="preserve">Aromatase </t>
  </si>
  <si>
    <t xml:space="preserve">Phosphorylation </t>
  </si>
  <si>
    <t xml:space="preserve">Fatty </t>
  </si>
  <si>
    <t xml:space="preserve">fatty </t>
  </si>
  <si>
    <t xml:space="preserve">Glucose </t>
  </si>
  <si>
    <t>Glucose</t>
  </si>
  <si>
    <t xml:space="preserve">Ligand(s) </t>
  </si>
  <si>
    <t xml:space="preserve">Insulin </t>
  </si>
  <si>
    <t>Insulin</t>
  </si>
  <si>
    <t xml:space="preserve">Ubiquitin </t>
  </si>
  <si>
    <t>cyclophosphamide</t>
  </si>
  <si>
    <t xml:space="preserve">Vitamin </t>
  </si>
  <si>
    <t>Vitamin</t>
  </si>
  <si>
    <t xml:space="preserve">Antioxidant </t>
  </si>
  <si>
    <t>Antioxidant</t>
  </si>
  <si>
    <t xml:space="preserve">Collagen </t>
  </si>
  <si>
    <t>Collagen</t>
  </si>
  <si>
    <t xml:space="preserve">Cyclin-Dependent Kinase(s) </t>
  </si>
  <si>
    <t xml:space="preserve">Protein Kinase </t>
  </si>
  <si>
    <t xml:space="preserve">Cholesterol  </t>
  </si>
  <si>
    <t>Cholesterol</t>
  </si>
  <si>
    <t xml:space="preserve">Polymerase </t>
  </si>
  <si>
    <t>Polymerase</t>
  </si>
  <si>
    <t xml:space="preserve">Bisphenol </t>
  </si>
  <si>
    <t xml:space="preserve">Protease </t>
  </si>
  <si>
    <t xml:space="preserve">Ligase </t>
  </si>
  <si>
    <t xml:space="preserve">methyltransferase </t>
  </si>
  <si>
    <t xml:space="preserve">Transferase </t>
  </si>
  <si>
    <t>amino acid 11</t>
  </si>
  <si>
    <t>Glycolysis 11</t>
  </si>
  <si>
    <t>Pyrimidine 11</t>
  </si>
  <si>
    <t>Serine 11</t>
  </si>
  <si>
    <t>Albumin 10</t>
  </si>
  <si>
    <t>Albumin</t>
  </si>
  <si>
    <t>AMP</t>
  </si>
  <si>
    <t>Polymeric 10</t>
  </si>
  <si>
    <t>AMPK AMP activated protein kinase</t>
  </si>
  <si>
    <t>Indole 9</t>
  </si>
  <si>
    <t>Metalloproteinase 9</t>
  </si>
  <si>
    <t>matrix metalloproteinase 3 (MMP-11 7)</t>
  </si>
  <si>
    <t>Phosphatase 9</t>
  </si>
  <si>
    <t>Polysaccharide 9</t>
  </si>
  <si>
    <t>Tyrosine 9</t>
  </si>
  <si>
    <t>Tyrosine</t>
  </si>
  <si>
    <t>Cysteine 8</t>
  </si>
  <si>
    <t>Cysteine</t>
  </si>
  <si>
    <t>tyrosine kinase 8</t>
  </si>
  <si>
    <t xml:space="preserve">tyrosine kinase </t>
  </si>
  <si>
    <t>Acetate</t>
  </si>
  <si>
    <t>dehydrogenase 7</t>
  </si>
  <si>
    <t>dehydrogenase</t>
  </si>
  <si>
    <t>Folate 7</t>
  </si>
  <si>
    <t>hyaluronic acid 7</t>
  </si>
  <si>
    <t>Lactate 7</t>
  </si>
  <si>
    <t xml:space="preserve">lactate dehydrogenase 2 (LDH 4) </t>
  </si>
  <si>
    <t>Lactone</t>
  </si>
  <si>
    <t>Dopamine 6</t>
  </si>
  <si>
    <t xml:space="preserve">Actin </t>
  </si>
  <si>
    <t>Actin</t>
  </si>
  <si>
    <t>arginine</t>
  </si>
  <si>
    <t>Carbonic Anhydrase 6</t>
  </si>
  <si>
    <t>Deacetylase 6</t>
  </si>
  <si>
    <t>glycans 6</t>
  </si>
  <si>
    <t>Phosphatidylinositol 6</t>
  </si>
  <si>
    <t>Pyrazol</t>
  </si>
  <si>
    <t>Acidic</t>
  </si>
  <si>
    <t>Folic Acid 5</t>
  </si>
  <si>
    <t>Glycosylation 5</t>
  </si>
  <si>
    <t>Methanol 5</t>
  </si>
  <si>
    <t>thymidine kinase 5</t>
  </si>
  <si>
    <t>Thymoquinone 5</t>
  </si>
  <si>
    <t>Triazine</t>
  </si>
  <si>
    <t>Choline 5</t>
  </si>
  <si>
    <t>Phenolic 5</t>
  </si>
  <si>
    <t>Phenolic</t>
  </si>
  <si>
    <t>serotonin 4</t>
  </si>
  <si>
    <t>AMPKα AMP-activated protein kinase α subunit</t>
  </si>
  <si>
    <t>Alkaloid</t>
  </si>
  <si>
    <t>Acetylation</t>
  </si>
  <si>
    <t xml:space="preserve">acid synthase </t>
  </si>
  <si>
    <t>focal adhesion kinase 4</t>
  </si>
  <si>
    <t>Globulin 4</t>
  </si>
  <si>
    <t>Globulin</t>
  </si>
  <si>
    <t>Glycolytic 4</t>
  </si>
  <si>
    <t>Glycosylated 4</t>
  </si>
  <si>
    <t>kinase inhibitors 4</t>
  </si>
  <si>
    <t>methyladenosine 4</t>
  </si>
  <si>
    <t>Reductase 4</t>
  </si>
  <si>
    <t>Sphingosine Kinase 4</t>
  </si>
  <si>
    <t>Zoledronic Acid 4</t>
  </si>
  <si>
    <t>D-dimer 2</t>
  </si>
  <si>
    <t>Aromatase (Aromatase inhibitors, AI)</t>
  </si>
  <si>
    <t>1.                 </t>
  </si>
  <si>
    <t xml:space="preserve">Chemotherapy </t>
  </si>
  <si>
    <t>Chemotherapy</t>
  </si>
  <si>
    <t>2.                 </t>
  </si>
  <si>
    <t xml:space="preserve">radiotherapy </t>
  </si>
  <si>
    <t>radiotherapy</t>
  </si>
  <si>
    <t>3.                 </t>
  </si>
  <si>
    <t xml:space="preserve">Screening </t>
  </si>
  <si>
    <t>screening</t>
  </si>
  <si>
    <t>4.                 </t>
  </si>
  <si>
    <t xml:space="preserve">Imaging </t>
  </si>
  <si>
    <t>imaging</t>
  </si>
  <si>
    <t>5.                 </t>
  </si>
  <si>
    <t>SAT-</t>
  </si>
  <si>
    <t>6.                 </t>
  </si>
  <si>
    <t xml:space="preserve">Radiation </t>
  </si>
  <si>
    <t>radiation</t>
  </si>
  <si>
    <t>7.                 </t>
  </si>
  <si>
    <t xml:space="preserve">In vitro </t>
  </si>
  <si>
    <t>In vitro</t>
  </si>
  <si>
    <t>8.                 </t>
  </si>
  <si>
    <t xml:space="preserve">Signature </t>
  </si>
  <si>
    <t>Signature</t>
  </si>
  <si>
    <t>9.                 </t>
  </si>
  <si>
    <t xml:space="preserve">PET </t>
  </si>
  <si>
    <t>PET</t>
  </si>
  <si>
    <t>10.            </t>
  </si>
  <si>
    <t xml:space="preserve">Surgery </t>
  </si>
  <si>
    <t>Surgery</t>
  </si>
  <si>
    <t>11.            </t>
  </si>
  <si>
    <t xml:space="preserve">Mastectomy </t>
  </si>
  <si>
    <t>Mastectomy</t>
  </si>
  <si>
    <t>12.            </t>
  </si>
  <si>
    <t xml:space="preserve">In vivo </t>
  </si>
  <si>
    <t>13.            </t>
  </si>
  <si>
    <t xml:space="preserve">Mammography </t>
  </si>
  <si>
    <t>Mammography</t>
  </si>
  <si>
    <t>14.            </t>
  </si>
  <si>
    <t xml:space="preserve">Ultrasound </t>
  </si>
  <si>
    <t xml:space="preserve">Ultrasound (US 6) </t>
  </si>
  <si>
    <t>15.            </t>
  </si>
  <si>
    <t xml:space="preserve">Image </t>
  </si>
  <si>
    <t>Image</t>
  </si>
  <si>
    <t>16.            </t>
  </si>
  <si>
    <t xml:space="preserve">mice </t>
  </si>
  <si>
    <t>mice</t>
  </si>
  <si>
    <t>17.            </t>
  </si>
  <si>
    <t xml:space="preserve">Biopsy(ies) </t>
  </si>
  <si>
    <t xml:space="preserve">biopsy(ies) </t>
  </si>
  <si>
    <t>18.            </t>
  </si>
  <si>
    <t xml:space="preserve">Surgical </t>
  </si>
  <si>
    <t>Surgical</t>
  </si>
  <si>
    <t>19.            </t>
  </si>
  <si>
    <t xml:space="preserve">immunotherapy </t>
  </si>
  <si>
    <t>immunotherapy</t>
  </si>
  <si>
    <t>20.            </t>
  </si>
  <si>
    <t xml:space="preserve">Radiation Therapy </t>
  </si>
  <si>
    <t>radiation(-)therapy 6 (RT) 6</t>
  </si>
  <si>
    <t>21.            </t>
  </si>
  <si>
    <t xml:space="preserve">Magnetic </t>
  </si>
  <si>
    <t>Magnetic</t>
  </si>
  <si>
    <t>22.            </t>
  </si>
  <si>
    <t>3D +3-dimensional +Three-dimensional</t>
  </si>
  <si>
    <t xml:space="preserve">3-dimensional (3D -6) </t>
  </si>
  <si>
    <t>23.            </t>
  </si>
  <si>
    <t xml:space="preserve">Nuclear </t>
  </si>
  <si>
    <t>Nuclear</t>
  </si>
  <si>
    <t>24.            </t>
  </si>
  <si>
    <t xml:space="preserve">Digital </t>
  </si>
  <si>
    <t>Digital</t>
  </si>
  <si>
    <t>25.            </t>
  </si>
  <si>
    <t xml:space="preserve">magnetic resonance imaging </t>
  </si>
  <si>
    <t>magnetic resonance imaging</t>
  </si>
  <si>
    <t>26.            </t>
  </si>
  <si>
    <t xml:space="preserve">Xenograft </t>
  </si>
  <si>
    <t>27.            </t>
  </si>
  <si>
    <t xml:space="preserve">Machine Learning </t>
  </si>
  <si>
    <t>28.            </t>
  </si>
  <si>
    <t xml:space="preserve">In Situ </t>
  </si>
  <si>
    <t>In Situ</t>
  </si>
  <si>
    <t>29.            </t>
  </si>
  <si>
    <t xml:space="preserve">Mouse </t>
  </si>
  <si>
    <t>Mouse</t>
  </si>
  <si>
    <t>30.            </t>
  </si>
  <si>
    <t xml:space="preserve">Intraoperative </t>
  </si>
  <si>
    <t>Intraoperative</t>
  </si>
  <si>
    <t>31.            </t>
  </si>
  <si>
    <t xml:space="preserve">Mammographic </t>
  </si>
  <si>
    <t>Mammographic</t>
  </si>
  <si>
    <t>32.            </t>
  </si>
  <si>
    <t xml:space="preserve">In silico </t>
  </si>
  <si>
    <t>In silico</t>
  </si>
  <si>
    <t>33.            </t>
  </si>
  <si>
    <t xml:space="preserve">Mapping </t>
  </si>
  <si>
    <t>Mapping</t>
  </si>
  <si>
    <t>34.            </t>
  </si>
  <si>
    <t xml:space="preserve">computed tomography </t>
  </si>
  <si>
    <t>computed tomography</t>
  </si>
  <si>
    <t>35.            </t>
  </si>
  <si>
    <t xml:space="preserve">Fluorescence </t>
  </si>
  <si>
    <t>Fluorescence</t>
  </si>
  <si>
    <t>36.            </t>
  </si>
  <si>
    <t xml:space="preserve">rats </t>
  </si>
  <si>
    <t>37.            </t>
  </si>
  <si>
    <t xml:space="preserve">Nomogram </t>
  </si>
  <si>
    <t>Nomogram</t>
  </si>
  <si>
    <t>38.            </t>
  </si>
  <si>
    <t xml:space="preserve">Pharmacological </t>
  </si>
  <si>
    <t>39.            </t>
  </si>
  <si>
    <t xml:space="preserve">Murine </t>
  </si>
  <si>
    <t>Murine</t>
  </si>
  <si>
    <t>40.            </t>
  </si>
  <si>
    <t xml:space="preserve">Blockade </t>
  </si>
  <si>
    <t>Blockade</t>
  </si>
  <si>
    <t>41.            </t>
  </si>
  <si>
    <t xml:space="preserve">Histologic </t>
  </si>
  <si>
    <t>42.            </t>
  </si>
  <si>
    <t xml:space="preserve">mouse model </t>
  </si>
  <si>
    <t xml:space="preserve">mouse models </t>
  </si>
  <si>
    <t>43.            </t>
  </si>
  <si>
    <t xml:space="preserve">Photothermal </t>
  </si>
  <si>
    <t>44.            </t>
  </si>
  <si>
    <t xml:space="preserve">Sponging </t>
  </si>
  <si>
    <t>45.            </t>
  </si>
  <si>
    <t>DX test</t>
  </si>
  <si>
    <t>DX 6</t>
  </si>
  <si>
    <t>46.            </t>
  </si>
  <si>
    <t xml:space="preserve">infrared </t>
  </si>
  <si>
    <t>47.            </t>
  </si>
  <si>
    <t>CT</t>
  </si>
  <si>
    <t>CT  comp</t>
  </si>
  <si>
    <t>48.            </t>
  </si>
  <si>
    <t xml:space="preserve">de novo </t>
  </si>
  <si>
    <t>de novo</t>
  </si>
  <si>
    <t>49.            </t>
  </si>
  <si>
    <t xml:space="preserve">Elastography </t>
  </si>
  <si>
    <t>Elastography</t>
  </si>
  <si>
    <t>50.            </t>
  </si>
  <si>
    <t xml:space="preserve">Immunohistochemical </t>
  </si>
  <si>
    <t>immunohistochemical  7 (IHC) 7</t>
  </si>
  <si>
    <t>51.            </t>
  </si>
  <si>
    <t xml:space="preserve">spectroscopy </t>
  </si>
  <si>
    <t>52.            </t>
  </si>
  <si>
    <t xml:space="preserve">Needle </t>
  </si>
  <si>
    <t>53.            </t>
  </si>
  <si>
    <t xml:space="preserve">Optical </t>
  </si>
  <si>
    <t>54.            </t>
  </si>
  <si>
    <t xml:space="preserve">Hyperthermia </t>
  </si>
  <si>
    <t>55.            </t>
  </si>
  <si>
    <t xml:space="preserve">Dosimetric </t>
  </si>
  <si>
    <t>Dosimetric</t>
  </si>
  <si>
    <t>56.            </t>
  </si>
  <si>
    <t>Photodynamic Therapy</t>
  </si>
  <si>
    <t>57.            </t>
  </si>
  <si>
    <t xml:space="preserve">Spectral </t>
  </si>
  <si>
    <t>58.            </t>
  </si>
  <si>
    <t xml:space="preserve">Hypofractionated </t>
  </si>
  <si>
    <t>Hypofractionated</t>
  </si>
  <si>
    <t>59.            </t>
  </si>
  <si>
    <t>ePRO Electronic Patient-Reported Outcome</t>
  </si>
  <si>
    <t>60.            </t>
  </si>
  <si>
    <t xml:space="preserve">Spectrum </t>
  </si>
  <si>
    <t>Spectrum</t>
  </si>
  <si>
    <t>61.            </t>
  </si>
  <si>
    <t>mammographic density</t>
  </si>
  <si>
    <t>62.            </t>
  </si>
  <si>
    <t xml:space="preserve">Microscopy </t>
  </si>
  <si>
    <t>Microscopy</t>
  </si>
  <si>
    <t>63.            </t>
  </si>
  <si>
    <t xml:space="preserve">spheroid </t>
  </si>
  <si>
    <t>64.            </t>
  </si>
  <si>
    <t xml:space="preserve">Mendelian randomization </t>
  </si>
  <si>
    <t>65.            </t>
  </si>
  <si>
    <t>Immunohistochemistry</t>
  </si>
  <si>
    <t xml:space="preserve">immunohistochemistry </t>
  </si>
  <si>
    <t>66.            </t>
  </si>
  <si>
    <t xml:space="preserve">Mammogram </t>
  </si>
  <si>
    <t>mammogram</t>
  </si>
  <si>
    <t>67.            </t>
  </si>
  <si>
    <t xml:space="preserve">Microfluidic </t>
  </si>
  <si>
    <t>68.            </t>
  </si>
  <si>
    <t xml:space="preserve">positron emission tomography </t>
  </si>
  <si>
    <t xml:space="preserve">positron emission tomography 3/ (PET/ 5)  </t>
  </si>
  <si>
    <t>69.            </t>
  </si>
  <si>
    <t xml:space="preserve">Tomosynthesis </t>
  </si>
  <si>
    <t>70.            </t>
  </si>
  <si>
    <t xml:space="preserve">framework  </t>
  </si>
  <si>
    <t>framework</t>
  </si>
  <si>
    <t>71.            </t>
  </si>
  <si>
    <t xml:space="preserve">Fluorescent </t>
  </si>
  <si>
    <t>Fluorescent</t>
  </si>
  <si>
    <t>72.            </t>
  </si>
  <si>
    <t xml:space="preserve">Polarization </t>
  </si>
  <si>
    <t>73.            </t>
  </si>
  <si>
    <t xml:space="preserve">ultrasonography </t>
  </si>
  <si>
    <t>ultrasonography</t>
  </si>
  <si>
    <t>74.            </t>
  </si>
  <si>
    <t xml:space="preserve">STEREOTACTIC </t>
  </si>
  <si>
    <t xml:space="preserve">stereotactic- </t>
  </si>
  <si>
    <t>75.            </t>
  </si>
  <si>
    <t xml:space="preserve">Sponge </t>
  </si>
  <si>
    <t>76.            </t>
  </si>
  <si>
    <t>Acupuncture</t>
  </si>
  <si>
    <t>77.            </t>
  </si>
  <si>
    <t xml:space="preserve">ex vivo </t>
  </si>
  <si>
    <t>78.            </t>
  </si>
  <si>
    <t xml:space="preserve">Liquid Biopsy </t>
  </si>
  <si>
    <t>Liquid Biopsy</t>
  </si>
  <si>
    <t>79.            </t>
  </si>
  <si>
    <t xml:space="preserve">Mass Spectrometry </t>
  </si>
  <si>
    <t>Mass Spectrometry</t>
  </si>
  <si>
    <t>80.            </t>
  </si>
  <si>
    <t xml:space="preserve">Pharmacology </t>
  </si>
  <si>
    <t>81.            </t>
  </si>
  <si>
    <t>pCR</t>
  </si>
  <si>
    <t>82.            </t>
  </si>
  <si>
    <t xml:space="preserve">Hydrogel </t>
  </si>
  <si>
    <t>Hydrogel</t>
  </si>
  <si>
    <t>83.            </t>
  </si>
  <si>
    <t xml:space="preserve">Mesoporous </t>
  </si>
  <si>
    <t>84.            </t>
  </si>
  <si>
    <t xml:space="preserve">Histology </t>
  </si>
  <si>
    <t>Histology</t>
  </si>
  <si>
    <t>85.            </t>
  </si>
  <si>
    <t xml:space="preserve">Microwave </t>
  </si>
  <si>
    <t>86.            </t>
  </si>
  <si>
    <t xml:space="preserve">Grapheme </t>
  </si>
  <si>
    <t>87.            </t>
  </si>
  <si>
    <t xml:space="preserve">Refractory </t>
  </si>
  <si>
    <t>Refractory</t>
  </si>
  <si>
    <t>88.            </t>
  </si>
  <si>
    <t xml:space="preserve">Laser </t>
  </si>
  <si>
    <t>Laser</t>
  </si>
  <si>
    <t>89.            </t>
  </si>
  <si>
    <t xml:space="preserve">Immunological </t>
  </si>
  <si>
    <t>Immunological</t>
  </si>
  <si>
    <t>90.            </t>
  </si>
  <si>
    <t xml:space="preserve">Radiosensitivity </t>
  </si>
  <si>
    <t>91.            </t>
  </si>
  <si>
    <t xml:space="preserve">Thermal </t>
  </si>
  <si>
    <t>92.            </t>
  </si>
  <si>
    <t xml:space="preserve">Recruitment </t>
  </si>
  <si>
    <t>Recruitment</t>
  </si>
  <si>
    <t>93.            </t>
  </si>
  <si>
    <t xml:space="preserve">dynamic contrast </t>
  </si>
  <si>
    <t>94.            </t>
  </si>
  <si>
    <t xml:space="preserve">Crystal </t>
  </si>
  <si>
    <t>Crystal</t>
  </si>
  <si>
    <t>95.            </t>
  </si>
  <si>
    <t xml:space="preserve">Bayesian </t>
  </si>
  <si>
    <t xml:space="preserve">Naïve Bayes classifier </t>
  </si>
  <si>
    <t>96.            </t>
  </si>
  <si>
    <t xml:space="preserve">murine model </t>
  </si>
  <si>
    <t>97.            </t>
  </si>
  <si>
    <t xml:space="preserve">texture analysis </t>
  </si>
  <si>
    <t>98.            </t>
  </si>
  <si>
    <t xml:space="preserve">Tomography </t>
  </si>
  <si>
    <t>Tomography</t>
  </si>
  <si>
    <t>99.            </t>
  </si>
  <si>
    <t>X-ray</t>
  </si>
  <si>
    <t>100.       </t>
  </si>
  <si>
    <t>BI-RADS Breast Imaging, Reporting and Data System</t>
  </si>
  <si>
    <t>BI-RADS</t>
  </si>
  <si>
    <t>101.       </t>
  </si>
  <si>
    <t xml:space="preserve">Mammalian </t>
  </si>
  <si>
    <t>102.       </t>
  </si>
  <si>
    <t>Acoustic</t>
  </si>
  <si>
    <t>103.       </t>
  </si>
  <si>
    <t xml:space="preserve">ionizing </t>
  </si>
  <si>
    <t>104.       </t>
  </si>
  <si>
    <t xml:space="preserve">Magnetic Resonance </t>
  </si>
  <si>
    <t>Magnetic Resonance</t>
  </si>
  <si>
    <t>105.       </t>
  </si>
  <si>
    <t xml:space="preserve">Photoacoustic </t>
  </si>
  <si>
    <t>106.       </t>
  </si>
  <si>
    <t xml:space="preserve">Phytochemicals </t>
  </si>
  <si>
    <t>Phytochemicals</t>
  </si>
  <si>
    <t>107.       </t>
  </si>
  <si>
    <t xml:space="preserve">Scanning </t>
  </si>
  <si>
    <t>Scanning</t>
  </si>
  <si>
    <t>108.       </t>
  </si>
  <si>
    <t xml:space="preserve">Visualization </t>
  </si>
  <si>
    <t>Visualization</t>
  </si>
  <si>
    <t>109.       </t>
  </si>
  <si>
    <t xml:space="preserve">SMART </t>
  </si>
  <si>
    <t>SMART</t>
  </si>
  <si>
    <t>110.       </t>
  </si>
  <si>
    <t xml:space="preserve">Phantom </t>
  </si>
  <si>
    <t>Phantom</t>
  </si>
  <si>
    <t>111.       </t>
  </si>
  <si>
    <t xml:space="preserve">PRISMA </t>
  </si>
  <si>
    <t>112.       </t>
  </si>
  <si>
    <t xml:space="preserve">Raman </t>
  </si>
  <si>
    <t>113.       </t>
  </si>
  <si>
    <t xml:space="preserve">Salvage </t>
  </si>
  <si>
    <t>114.       </t>
  </si>
  <si>
    <t>FUSE Full-spectrum</t>
  </si>
  <si>
    <t>115.       </t>
  </si>
  <si>
    <t xml:space="preserve">Electrochemical </t>
  </si>
  <si>
    <t>116.       </t>
  </si>
  <si>
    <t xml:space="preserve">animal models </t>
  </si>
  <si>
    <t>117.       </t>
  </si>
  <si>
    <t>BALB иммунодефицитные мыши</t>
  </si>
  <si>
    <t>BALB</t>
  </si>
  <si>
    <t>118.       </t>
  </si>
  <si>
    <t xml:space="preserve">Transducer </t>
  </si>
  <si>
    <t>119.       </t>
  </si>
  <si>
    <t xml:space="preserve">Anesthesia </t>
  </si>
  <si>
    <t>120.       </t>
  </si>
  <si>
    <t xml:space="preserve">Cytology </t>
  </si>
  <si>
    <t>Cytology</t>
  </si>
  <si>
    <t>121.       </t>
  </si>
  <si>
    <t xml:space="preserve">fractionation </t>
  </si>
  <si>
    <t>122.       </t>
  </si>
  <si>
    <t xml:space="preserve">Immunotherapeutic </t>
  </si>
  <si>
    <t>Immunotherapeutic</t>
  </si>
  <si>
    <t>123.       </t>
  </si>
  <si>
    <t xml:space="preserve">scintigraphy </t>
  </si>
  <si>
    <t>124.       </t>
  </si>
  <si>
    <t>Salpingo</t>
  </si>
  <si>
    <t>125.       </t>
  </si>
  <si>
    <t>OCT</t>
  </si>
  <si>
    <t>Octamer-binding transcription factor  OCT4A</t>
  </si>
  <si>
    <t>126.       </t>
  </si>
  <si>
    <t xml:space="preserve">PEM </t>
  </si>
  <si>
    <t>127.       </t>
  </si>
  <si>
    <t>OPTIMA</t>
  </si>
  <si>
    <t>128.       </t>
  </si>
  <si>
    <t xml:space="preserve">PRM </t>
  </si>
  <si>
    <t>predictive risk model (PRM)</t>
  </si>
  <si>
    <t>129.       </t>
  </si>
  <si>
    <t>LC-MS</t>
  </si>
  <si>
    <t>130.       </t>
  </si>
  <si>
    <t xml:space="preserve">Moxibustion </t>
  </si>
  <si>
    <t>Moxibustion</t>
  </si>
  <si>
    <t>131.       </t>
  </si>
  <si>
    <t xml:space="preserve">Harmonic </t>
  </si>
  <si>
    <t>Harmonic</t>
  </si>
  <si>
    <t>132.       </t>
  </si>
  <si>
    <t>DIEP</t>
  </si>
  <si>
    <t>133.       </t>
  </si>
  <si>
    <t xml:space="preserve">Yoga </t>
  </si>
  <si>
    <t>134.       </t>
  </si>
  <si>
    <t xml:space="preserve">Mendelian randomisation </t>
  </si>
  <si>
    <t>135.       </t>
  </si>
  <si>
    <t>Ablation</t>
  </si>
  <si>
    <t xml:space="preserve">cryoablation </t>
  </si>
  <si>
    <t>136.       </t>
  </si>
  <si>
    <t>angiography</t>
  </si>
  <si>
    <t>137.       </t>
  </si>
  <si>
    <t xml:space="preserve">Dosimetry </t>
  </si>
  <si>
    <t>138.       </t>
  </si>
  <si>
    <t>endoscopic</t>
  </si>
  <si>
    <t>139.       </t>
  </si>
  <si>
    <t xml:space="preserve">in-vitro </t>
  </si>
  <si>
    <t>140.       </t>
  </si>
  <si>
    <t>liquid chromatography</t>
  </si>
  <si>
    <t>141.       </t>
  </si>
  <si>
    <t xml:space="preserve">lumpectomy </t>
  </si>
  <si>
    <t>lumpectomy</t>
  </si>
  <si>
    <t>142.       </t>
  </si>
  <si>
    <t>Oophorectomy</t>
  </si>
  <si>
    <t>143.       </t>
  </si>
  <si>
    <t xml:space="preserve">Photodynamic </t>
  </si>
  <si>
    <t>144.       </t>
  </si>
  <si>
    <t xml:space="preserve">Photosensitizer </t>
  </si>
  <si>
    <t>145.       </t>
  </si>
  <si>
    <t xml:space="preserve">Radioembolization </t>
  </si>
  <si>
    <t>146.       </t>
  </si>
  <si>
    <t xml:space="preserve">Radiological </t>
  </si>
  <si>
    <t>147.       </t>
  </si>
  <si>
    <t xml:space="preserve">Radiology </t>
  </si>
  <si>
    <t>Radiology</t>
  </si>
  <si>
    <t>148.       </t>
  </si>
  <si>
    <t xml:space="preserve">Radionuclide </t>
  </si>
  <si>
    <t>149.       </t>
  </si>
  <si>
    <t xml:space="preserve">Spectroscopic </t>
  </si>
  <si>
    <t>150.       </t>
  </si>
  <si>
    <t xml:space="preserve">Ultrasonic </t>
  </si>
  <si>
    <t>Ultrasonic</t>
  </si>
  <si>
    <t>151.       </t>
  </si>
  <si>
    <t xml:space="preserve">Ultraviolet </t>
  </si>
  <si>
    <t>152.       </t>
  </si>
  <si>
    <t xml:space="preserve">Adjuvant </t>
  </si>
  <si>
    <t>Adjuvant</t>
  </si>
  <si>
    <t>153.       </t>
  </si>
  <si>
    <t>axillary lymph node dissection 7 (ALND -22)</t>
  </si>
  <si>
    <t>154.       </t>
  </si>
  <si>
    <t>axillary surgery 3</t>
  </si>
  <si>
    <t>155.       </t>
  </si>
  <si>
    <t>brachytherapy 4</t>
  </si>
  <si>
    <t>156.       </t>
  </si>
  <si>
    <t>Breast-contour preservation 1 (BCP) 11</t>
  </si>
  <si>
    <t>157.       </t>
  </si>
  <si>
    <t>clinical breast examination 2 (CBE) 9</t>
  </si>
  <si>
    <t>clinical examination 3</t>
  </si>
  <si>
    <t>158.       </t>
  </si>
  <si>
    <t>Cox  9</t>
  </si>
  <si>
    <t>159.       </t>
  </si>
  <si>
    <t>deep learning radiomics 1 (DLR) 3</t>
  </si>
  <si>
    <t>160.       </t>
  </si>
  <si>
    <t>deep-inspiration breath-hold (DIBH 7) TRT</t>
  </si>
  <si>
    <t>161.       </t>
  </si>
  <si>
    <t>Dissection 2</t>
  </si>
  <si>
    <t>162.       </t>
  </si>
  <si>
    <t>Doppler  5</t>
  </si>
  <si>
    <t>163.       </t>
  </si>
  <si>
    <t>electrophoresis2</t>
  </si>
  <si>
    <t>164.       </t>
  </si>
  <si>
    <t>endocrine therapy 21</t>
  </si>
  <si>
    <t>165.       </t>
  </si>
  <si>
    <t>endocrine treatment 3</t>
  </si>
  <si>
    <t>166.       </t>
  </si>
  <si>
    <t>external beam radiotherapy 3 (EBRT) 28</t>
  </si>
  <si>
    <t>167.       </t>
  </si>
  <si>
    <t>first-line treatment  3</t>
  </si>
  <si>
    <t>168.       </t>
  </si>
  <si>
    <t>flow cytometry 5</t>
  </si>
  <si>
    <t>169.       </t>
  </si>
  <si>
    <t>free-breathing (FB) tangential radiotherapy (TRT 7)</t>
  </si>
  <si>
    <t>170.       </t>
  </si>
  <si>
    <t>genetic testing 10</t>
  </si>
  <si>
    <t>171.       </t>
  </si>
  <si>
    <t>GEP test(s) 19</t>
  </si>
  <si>
    <t>172.       </t>
  </si>
  <si>
    <t>Gray's test 5</t>
  </si>
  <si>
    <t>173.       </t>
  </si>
  <si>
    <t xml:space="preserve">high-precision radiotherapy </t>
  </si>
  <si>
    <t>174.       </t>
  </si>
  <si>
    <t>175.       </t>
  </si>
  <si>
    <t>176.       </t>
  </si>
  <si>
    <t>immunoblotting</t>
  </si>
  <si>
    <t>177.       </t>
  </si>
  <si>
    <t>IMRT 4</t>
  </si>
  <si>
    <t>178.       </t>
  </si>
  <si>
    <t>initial treatment strategy 2</t>
  </si>
  <si>
    <t>179.       </t>
  </si>
  <si>
    <t>intelligent Breast Exam [iBE] 10)</t>
  </si>
  <si>
    <t>180.       </t>
  </si>
  <si>
    <t>long-term survival analyses</t>
  </si>
  <si>
    <t>181.       </t>
  </si>
  <si>
    <t>182.       </t>
  </si>
  <si>
    <t>mammoplasty 1</t>
  </si>
  <si>
    <t>183.       </t>
  </si>
  <si>
    <t>microarray technology</t>
  </si>
  <si>
    <t>184.       </t>
  </si>
  <si>
    <t xml:space="preserve">modified radical mastectomy 4 (MRM 6) </t>
  </si>
  <si>
    <t>185.       </t>
  </si>
  <si>
    <t>multiphoton microscopy (MPM) 4</t>
  </si>
  <si>
    <t>186.       </t>
  </si>
  <si>
    <t>Multivariate analysis 24</t>
  </si>
  <si>
    <t>187.       </t>
  </si>
  <si>
    <t>nanoparticle-based protein enrichment technology</t>
  </si>
  <si>
    <t>188.       </t>
  </si>
  <si>
    <t>neoadjuvant 12</t>
  </si>
  <si>
    <t>189.       </t>
  </si>
  <si>
    <t>neoadjuvant endocrine therapy 2</t>
  </si>
  <si>
    <t>190.       </t>
  </si>
  <si>
    <t>191.       </t>
  </si>
  <si>
    <t>oncological treatment 4</t>
  </si>
  <si>
    <t>192.       </t>
  </si>
  <si>
    <t>oncoplastic surgery 1</t>
  </si>
  <si>
    <t>193.       </t>
  </si>
  <si>
    <t>Partial breast radiotherapy 1 (PBI) 20</t>
  </si>
  <si>
    <t>194.       </t>
  </si>
  <si>
    <t>postmastectomy  4 всего</t>
  </si>
  <si>
    <t>195.       </t>
  </si>
  <si>
    <t>196.       </t>
  </si>
  <si>
    <t>postoperative histopathology 1</t>
  </si>
  <si>
    <t>197.       </t>
  </si>
  <si>
    <t>postoperative radiotherapy 2</t>
  </si>
  <si>
    <t>postoperative RT 2</t>
  </si>
  <si>
    <t>198.       </t>
  </si>
  <si>
    <t>postoperative therapy 2</t>
  </si>
  <si>
    <t>199.       </t>
  </si>
  <si>
    <t>pre-chemotherapy 2</t>
  </si>
  <si>
    <t>200.       </t>
  </si>
  <si>
    <t>preclinical models2</t>
  </si>
  <si>
    <t>201.       </t>
  </si>
  <si>
    <t>preoperative imaging.</t>
  </si>
  <si>
    <t>202.       </t>
  </si>
  <si>
    <t>203.       </t>
  </si>
  <si>
    <t>primary breast-conserving treatment 1 (BCT) 11</t>
  </si>
  <si>
    <t>204.       </t>
  </si>
  <si>
    <t>radiation dose 2</t>
  </si>
  <si>
    <t>205.       </t>
  </si>
  <si>
    <t>Radioisotope 3</t>
  </si>
  <si>
    <t>206.       </t>
  </si>
  <si>
    <t>RCT (randomisert controlled trial) 3</t>
  </si>
  <si>
    <t>207.       </t>
  </si>
  <si>
    <t>regional therapy</t>
  </si>
  <si>
    <t>208.       </t>
  </si>
  <si>
    <t>regression analysis 5</t>
  </si>
  <si>
    <t>regression models 5</t>
  </si>
  <si>
    <t>209.       </t>
  </si>
  <si>
    <t xml:space="preserve">risk model (PRM 3) </t>
  </si>
  <si>
    <t>210.       </t>
  </si>
  <si>
    <t>self-examination 5</t>
  </si>
  <si>
    <t>211.       </t>
  </si>
  <si>
    <t>shear wave elastography</t>
  </si>
  <si>
    <t>212.       </t>
  </si>
  <si>
    <t>single-modality therapy</t>
  </si>
  <si>
    <t>213.       </t>
  </si>
  <si>
    <t>Support Vector Machine 2</t>
  </si>
  <si>
    <t>214.       </t>
  </si>
  <si>
    <t>surface photography 2</t>
  </si>
  <si>
    <t>215.       </t>
  </si>
  <si>
    <t>systemic chemotherapy 2</t>
  </si>
  <si>
    <t>216.       </t>
  </si>
  <si>
    <t>systemic therapy 10</t>
  </si>
  <si>
    <t>217.       </t>
  </si>
  <si>
    <t>targeted therapy 4</t>
  </si>
  <si>
    <t>218.       </t>
  </si>
  <si>
    <t>219.       </t>
  </si>
  <si>
    <t>tomotherapy 4</t>
  </si>
  <si>
    <t>220.       </t>
  </si>
  <si>
    <t>total breast reconstruction1</t>
  </si>
  <si>
    <t>221.       </t>
  </si>
  <si>
    <t xml:space="preserve">Traditional Chinese medicine (TCM 6) </t>
  </si>
  <si>
    <t>222.       </t>
  </si>
  <si>
    <t>whole-breast radiotherapy 3</t>
  </si>
  <si>
    <t>223.       </t>
  </si>
  <si>
    <t>contralateral breast dose 2</t>
  </si>
  <si>
    <t>224.       </t>
  </si>
  <si>
    <t>contrast-enhanced  (CEUS 7)</t>
  </si>
  <si>
    <t>225.       </t>
  </si>
  <si>
    <t>CV  5</t>
  </si>
  <si>
    <t>226.       </t>
  </si>
  <si>
    <t>decoction 8</t>
  </si>
  <si>
    <t>227.       </t>
  </si>
  <si>
    <t>hazard ratio 31 (HR) 14</t>
  </si>
  <si>
    <t>228.       </t>
  </si>
  <si>
    <t>health care 9</t>
  </si>
  <si>
    <t>229.       </t>
  </si>
  <si>
    <t>hemostatic biomarkers</t>
  </si>
  <si>
    <t>230.       </t>
  </si>
  <si>
    <t xml:space="preserve">high-dose-rate (HDR 2) </t>
  </si>
  <si>
    <t>231.       </t>
  </si>
  <si>
    <t>hypofractionated  6</t>
  </si>
  <si>
    <t>232.       </t>
  </si>
  <si>
    <t>identification rate (IR 2)</t>
  </si>
  <si>
    <t>233.       </t>
  </si>
  <si>
    <t xml:space="preserve">IERM 6 intraoperative evaluation of the retroareolar margin </t>
  </si>
  <si>
    <t>234.       </t>
  </si>
  <si>
    <t>235.       </t>
  </si>
  <si>
    <t>lymphocyte count 2</t>
  </si>
  <si>
    <t>236.       </t>
  </si>
  <si>
    <t>mastectomy-free survival 3</t>
  </si>
  <si>
    <t>237.       </t>
  </si>
  <si>
    <t>medication 6</t>
  </si>
  <si>
    <t>238.       </t>
  </si>
  <si>
    <t>monocyte-lymphocyte ratio (MLR 10)</t>
  </si>
  <si>
    <t>239.       </t>
  </si>
  <si>
    <t>MRI 6</t>
  </si>
  <si>
    <t>240.       </t>
  </si>
  <si>
    <t>241.       </t>
  </si>
  <si>
    <t>242.       </t>
  </si>
  <si>
    <t xml:space="preserve">novel  marker </t>
  </si>
  <si>
    <t>243.       </t>
  </si>
  <si>
    <t>odds ratio 12 [OR] ?</t>
  </si>
  <si>
    <t>244.       </t>
  </si>
  <si>
    <t>omics 2</t>
  </si>
  <si>
    <t>245.       </t>
  </si>
  <si>
    <t>omission of surgery 2</t>
  </si>
  <si>
    <t>246.       </t>
  </si>
  <si>
    <t>operable o-positive</t>
  </si>
  <si>
    <t>operable1</t>
  </si>
  <si>
    <t>247.       </t>
  </si>
  <si>
    <t>palpable 3</t>
  </si>
  <si>
    <t>248.       </t>
  </si>
  <si>
    <t>perioperative  4</t>
  </si>
  <si>
    <t>249.       </t>
  </si>
  <si>
    <t>postoperative complications 2</t>
  </si>
  <si>
    <t xml:space="preserve">postoperative symptom </t>
  </si>
  <si>
    <t>250.       </t>
  </si>
  <si>
    <t>preoperative 24 всего</t>
  </si>
  <si>
    <t>preoperative diagnosis 2</t>
  </si>
  <si>
    <t>preoperatively 2</t>
  </si>
  <si>
    <t>251.       </t>
  </si>
  <si>
    <t>Probabilistic Neural Network 2</t>
  </si>
  <si>
    <t>252.       </t>
  </si>
  <si>
    <t>qRT-PCR 3</t>
  </si>
  <si>
    <t>253.       </t>
  </si>
  <si>
    <t>single dose 2</t>
  </si>
  <si>
    <t>254.       </t>
  </si>
  <si>
    <t>surgical interventions3</t>
  </si>
  <si>
    <t>255.       </t>
  </si>
  <si>
    <t>systemic markers</t>
  </si>
  <si>
    <t>256.       </t>
  </si>
  <si>
    <t>TARGIT 18 targeted intraoperative radiotherapy (TARGIT-IORT)</t>
  </si>
  <si>
    <t>257.       </t>
  </si>
  <si>
    <t>258.       </t>
  </si>
  <si>
    <t>intraoperative radiotherapy 7 (IORT) 33</t>
  </si>
  <si>
    <t>259.       </t>
  </si>
  <si>
    <t>companion biomarkers</t>
  </si>
  <si>
    <t>260.       </t>
  </si>
  <si>
    <t>cardiac 8</t>
  </si>
  <si>
    <t xml:space="preserve">cardiovascular 5 </t>
  </si>
  <si>
    <t>261.       </t>
  </si>
  <si>
    <t>frozen pathology 2</t>
  </si>
  <si>
    <t>Histologic(al)</t>
  </si>
  <si>
    <t xml:space="preserve">Needle (core needle biopsies, CNB) </t>
  </si>
  <si>
    <t>images(ing) 7,</t>
  </si>
  <si>
    <t>hormonal(e) therapy 3</t>
  </si>
  <si>
    <t xml:space="preserve">mammogram(phic) screening </t>
  </si>
  <si>
    <t>neo(-)adjuvant systemic therapy (NST) 1</t>
  </si>
  <si>
    <t>post(-)mastectomy radiotherapy 2 (PMRT) 41</t>
  </si>
  <si>
    <t xml:space="preserve">primary (breast) surgery </t>
  </si>
  <si>
    <t>surface images(ing)</t>
  </si>
  <si>
    <t>thermographic(y) 3</t>
  </si>
  <si>
    <t>Inflammatory (blood) markers1</t>
  </si>
  <si>
    <t>neo(-)adjuvant chemotherapy (NAC, NACT)</t>
  </si>
  <si>
    <t xml:space="preserve">non(-)invasive (diagnostic, imaging) biomarkers </t>
  </si>
  <si>
    <t>toxicity(ies) 7</t>
  </si>
  <si>
    <t>cardiac toxicity (cardiotoxic, cardiotoxicity) 4</t>
  </si>
  <si>
    <t>Expression 520</t>
  </si>
  <si>
    <t>Expression</t>
  </si>
  <si>
    <t>Genes 255</t>
  </si>
  <si>
    <t>Genes</t>
  </si>
  <si>
    <t>miR-… 249</t>
  </si>
  <si>
    <t xml:space="preserve">miR(-) </t>
  </si>
  <si>
    <t>Circulating 216</t>
  </si>
  <si>
    <t>Circulating</t>
  </si>
  <si>
    <t>DNA 149</t>
  </si>
  <si>
    <t xml:space="preserve">DNA </t>
  </si>
  <si>
    <t xml:space="preserve">Mutation(s) </t>
  </si>
  <si>
    <t>Suppresses 93</t>
  </si>
  <si>
    <t xml:space="preserve">RNA(s) </t>
  </si>
  <si>
    <t>RNA(s)</t>
  </si>
  <si>
    <t>Transcription 87</t>
  </si>
  <si>
    <t xml:space="preserve">Transcription </t>
  </si>
  <si>
    <t>LncRNA 85</t>
  </si>
  <si>
    <t xml:space="preserve">lncRNA </t>
  </si>
  <si>
    <t xml:space="preserve">Bcl-2 </t>
  </si>
  <si>
    <t>Bcl-2</t>
  </si>
  <si>
    <t>Genomic 77</t>
  </si>
  <si>
    <t>Genomic</t>
  </si>
  <si>
    <t xml:space="preserve">Non(-)coding  </t>
  </si>
  <si>
    <t>non-coding</t>
  </si>
  <si>
    <t>microRNA 72</t>
  </si>
  <si>
    <t xml:space="preserve">microRNA </t>
  </si>
  <si>
    <t>Germline 63</t>
  </si>
  <si>
    <t xml:space="preserve">Germline </t>
  </si>
  <si>
    <t>Sequencing 61</t>
  </si>
  <si>
    <t>sequencing</t>
  </si>
  <si>
    <t xml:space="preserve">ATR Ataxia Telangiectasia and Rad3-related (ATR) is a key protein within the DDR, its major role is as a sensor of replication stress (RS), which is elevated in cancer </t>
  </si>
  <si>
    <t xml:space="preserve">Polymorphism </t>
  </si>
  <si>
    <t xml:space="preserve">polymorphism </t>
  </si>
  <si>
    <t xml:space="preserve">Genome </t>
  </si>
  <si>
    <t>Genome</t>
  </si>
  <si>
    <t xml:space="preserve">Long RNA </t>
  </si>
  <si>
    <t xml:space="preserve">miRNA </t>
  </si>
  <si>
    <t>13all</t>
  </si>
  <si>
    <t xml:space="preserve">Suppression </t>
  </si>
  <si>
    <t>Suppression</t>
  </si>
  <si>
    <t xml:space="preserve">Transcript </t>
  </si>
  <si>
    <t xml:space="preserve">transcripts </t>
  </si>
  <si>
    <t xml:space="preserve">mRNA </t>
  </si>
  <si>
    <t xml:space="preserve">MAPK </t>
  </si>
  <si>
    <t xml:space="preserve">Histone </t>
  </si>
  <si>
    <t>Histone</t>
  </si>
  <si>
    <t xml:space="preserve">Suppressor </t>
  </si>
  <si>
    <t>Suppressor</t>
  </si>
  <si>
    <t xml:space="preserve">Nucleotide </t>
  </si>
  <si>
    <t>Nucleotide</t>
  </si>
  <si>
    <t xml:space="preserve">knockdown </t>
  </si>
  <si>
    <t xml:space="preserve">Circular RNA </t>
  </si>
  <si>
    <t xml:space="preserve">ERBB2 </t>
  </si>
  <si>
    <t>cerbB2</t>
  </si>
  <si>
    <t>SOX genes</t>
  </si>
  <si>
    <t xml:space="preserve">Expressed </t>
  </si>
  <si>
    <t>Expressed</t>
  </si>
  <si>
    <t xml:space="preserve">Transcriptome </t>
  </si>
  <si>
    <t>Transcriptome</t>
  </si>
  <si>
    <t xml:space="preserve">Splicing </t>
  </si>
  <si>
    <t xml:space="preserve">Suppressing </t>
  </si>
  <si>
    <t>Suppressing</t>
  </si>
  <si>
    <t xml:space="preserve">Suppressive </t>
  </si>
  <si>
    <t xml:space="preserve">MYC </t>
  </si>
  <si>
    <t>MYC</t>
  </si>
  <si>
    <t xml:space="preserve">Mutant </t>
  </si>
  <si>
    <t>Mutant</t>
  </si>
  <si>
    <t xml:space="preserve">Polygenic </t>
  </si>
  <si>
    <t xml:space="preserve">Recombination </t>
  </si>
  <si>
    <t>Recombination</t>
  </si>
  <si>
    <t xml:space="preserve">Overexpressing </t>
  </si>
  <si>
    <t>Overexpressing</t>
  </si>
  <si>
    <t xml:space="preserve">Mutated </t>
  </si>
  <si>
    <t>Mutated</t>
  </si>
  <si>
    <t xml:space="preserve">NOTCH </t>
  </si>
  <si>
    <t xml:space="preserve">CircRNA </t>
  </si>
  <si>
    <t xml:space="preserve">Circulating  DNA </t>
  </si>
  <si>
    <t>Circulating tumor DNA 3 (ctDNA) 16</t>
  </si>
  <si>
    <t xml:space="preserve">SLC </t>
  </si>
  <si>
    <t xml:space="preserve">MIR… </t>
  </si>
  <si>
    <t>miR</t>
  </si>
  <si>
    <t xml:space="preserve">RUNX </t>
  </si>
  <si>
    <t xml:space="preserve">Replication </t>
  </si>
  <si>
    <t>Replication</t>
  </si>
  <si>
    <t xml:space="preserve">Endogenous RNA </t>
  </si>
  <si>
    <t xml:space="preserve">Recombinant </t>
  </si>
  <si>
    <t>Recombinant</t>
  </si>
  <si>
    <t>ABCB1 (ген)</t>
  </si>
  <si>
    <t xml:space="preserve">Chromatin </t>
  </si>
  <si>
    <t>Chromosome (-al)</t>
  </si>
  <si>
    <t xml:space="preserve">SMAD3 </t>
  </si>
  <si>
    <t xml:space="preserve">Co-expression </t>
  </si>
  <si>
    <t xml:space="preserve">CDH1 </t>
  </si>
  <si>
    <t>Hedgehog (gene)</t>
  </si>
  <si>
    <t xml:space="preserve">tRNA </t>
  </si>
  <si>
    <t xml:space="preserve">tRNA(s) </t>
  </si>
  <si>
    <t>AXL  ген</t>
  </si>
  <si>
    <t>BCR  Breakpoint cluster region ген</t>
  </si>
  <si>
    <t xml:space="preserve">ceRNA </t>
  </si>
  <si>
    <t>ceRNA</t>
  </si>
  <si>
    <t xml:space="preserve">HOTAIR </t>
  </si>
  <si>
    <t xml:space="preserve">H3K27 </t>
  </si>
  <si>
    <t xml:space="preserve">Repressing </t>
  </si>
  <si>
    <t xml:space="preserve">siRNA </t>
  </si>
  <si>
    <t>ATM ген</t>
  </si>
  <si>
    <t>BARD1  ген</t>
  </si>
  <si>
    <t xml:space="preserve">Allele </t>
  </si>
  <si>
    <t>Allele</t>
  </si>
  <si>
    <t xml:space="preserve">RNA-binding </t>
  </si>
  <si>
    <t xml:space="preserve">RNA-seq </t>
  </si>
  <si>
    <t>RNA-seq</t>
  </si>
  <si>
    <t xml:space="preserve">Nucleus </t>
  </si>
  <si>
    <t xml:space="preserve">overexpressed </t>
  </si>
  <si>
    <t xml:space="preserve">Intergenic </t>
  </si>
  <si>
    <t>Intergenic</t>
  </si>
  <si>
    <t xml:space="preserve">HOXB </t>
  </si>
  <si>
    <t xml:space="preserve">Repression </t>
  </si>
  <si>
    <t>Splice</t>
  </si>
  <si>
    <t xml:space="preserve">Suppressed </t>
  </si>
  <si>
    <t>BCL2 ген</t>
  </si>
  <si>
    <t>CRISPR</t>
  </si>
  <si>
    <t>MeCP2</t>
  </si>
  <si>
    <t xml:space="preserve">mutational burden </t>
  </si>
  <si>
    <t xml:space="preserve">RRM2 </t>
  </si>
  <si>
    <t>RP11</t>
  </si>
  <si>
    <t>RB-</t>
  </si>
  <si>
    <t>GST</t>
  </si>
  <si>
    <t xml:space="preserve">H3K4me3 </t>
  </si>
  <si>
    <t xml:space="preserve">MAFG-AS1 </t>
  </si>
  <si>
    <t xml:space="preserve">Exon </t>
  </si>
  <si>
    <t>93.                        </t>
  </si>
  <si>
    <t xml:space="preserve">Telomere </t>
  </si>
  <si>
    <t>94.                        </t>
  </si>
  <si>
    <t>ARAF A-Raf proto-oncogene, serine/threonine kinase (ARAF) is a gene</t>
  </si>
  <si>
    <t>95.                        </t>
  </si>
  <si>
    <t>BRAF ген</t>
  </si>
  <si>
    <t>96.                        </t>
  </si>
  <si>
    <t>Cas9 CRISPR-Cas9 gene</t>
  </si>
  <si>
    <t>97.                        </t>
  </si>
  <si>
    <t xml:space="preserve">MicroRNA-155 </t>
  </si>
  <si>
    <t>98.                        </t>
  </si>
  <si>
    <t>genotoxic</t>
  </si>
  <si>
    <t>--</t>
  </si>
  <si>
    <t>99.                        </t>
  </si>
  <si>
    <t>ABCG2 (белок и ген)</t>
  </si>
  <si>
    <t>100.                   </t>
  </si>
  <si>
    <t>Pathway(s)</t>
  </si>
  <si>
    <t>Pathway</t>
  </si>
  <si>
    <t xml:space="preserve">21-gene </t>
  </si>
  <si>
    <t>Cancer Genome Atlas 4 (TCGA 2)</t>
  </si>
  <si>
    <t>cell-free  nucleic acid  (cfNA 3)</t>
  </si>
  <si>
    <t>chain-encoding RNAs</t>
  </si>
  <si>
    <t>CMYC</t>
  </si>
  <si>
    <t>ctRNA</t>
  </si>
  <si>
    <t>gene expression 22</t>
  </si>
  <si>
    <t>gene signature 2</t>
  </si>
  <si>
    <t>gene silencing</t>
  </si>
  <si>
    <t>genetic 11</t>
  </si>
  <si>
    <t xml:space="preserve"> genetic counseling 5</t>
  </si>
  <si>
    <t>genome 2</t>
  </si>
  <si>
    <t>genotype 13</t>
  </si>
  <si>
    <t xml:space="preserve">GS 4 gene signatures </t>
  </si>
  <si>
    <t>GSE109169 2</t>
  </si>
  <si>
    <t>GSE89116 2</t>
  </si>
  <si>
    <t xml:space="preserve">miRNA sequencing </t>
  </si>
  <si>
    <t xml:space="preserve">NGS 5 next-generation sequencing </t>
  </si>
  <si>
    <t>non-coding RNAs</t>
  </si>
  <si>
    <t>nucleic acid 6all</t>
  </si>
  <si>
    <t>nucleotide polymorphisms 3</t>
  </si>
  <si>
    <t>OCT4 10 Octamer-binding transcription factor 4A</t>
  </si>
  <si>
    <t>Octamer-binding  factor 4A (OCT4A 6)</t>
  </si>
  <si>
    <t>oncogene 6</t>
  </si>
  <si>
    <t>p53 2</t>
  </si>
  <si>
    <t>PALB2 3</t>
  </si>
  <si>
    <t>sequencing 11</t>
  </si>
  <si>
    <t>Small RNAs</t>
  </si>
  <si>
    <t>tiRNAs 3</t>
  </si>
  <si>
    <t>inherited mutations</t>
  </si>
  <si>
    <t>RNA-sequencing (RNA-Seq)</t>
  </si>
  <si>
    <t>cell-free DNA (cfDNA)3</t>
  </si>
  <si>
    <t>overexpressing(ion) 2</t>
  </si>
  <si>
    <t>1.</t>
  </si>
  <si>
    <t>TGF</t>
  </si>
  <si>
    <t xml:space="preserve">Receptor </t>
  </si>
  <si>
    <t>Receptor</t>
  </si>
  <si>
    <t xml:space="preserve">Apoptosis </t>
  </si>
  <si>
    <t>Apoptosis</t>
  </si>
  <si>
    <t xml:space="preserve">estrogen receptor </t>
  </si>
  <si>
    <t>estrogen receptor</t>
  </si>
  <si>
    <t xml:space="preserve">Cytotoxic </t>
  </si>
  <si>
    <t>Cytotoxic</t>
  </si>
  <si>
    <t>Akt serine/threonine-protein kinase</t>
  </si>
  <si>
    <t xml:space="preserve">stem cells </t>
  </si>
  <si>
    <t>stem cells</t>
  </si>
  <si>
    <t xml:space="preserve">Estrogen </t>
  </si>
  <si>
    <t>Estrogen</t>
  </si>
  <si>
    <t xml:space="preserve">Antibody(ies) </t>
  </si>
  <si>
    <t xml:space="preserve">antibody(ies) </t>
  </si>
  <si>
    <t xml:space="preserve">Extracellular </t>
  </si>
  <si>
    <t>Extracellular</t>
  </si>
  <si>
    <t xml:space="preserve">CDK </t>
  </si>
  <si>
    <t>CDK</t>
  </si>
  <si>
    <t>Autophagy (-ic)</t>
  </si>
  <si>
    <t>STAT3 Signal transducer and activator of transcription 3</t>
  </si>
  <si>
    <t xml:space="preserve">Mitochondria(l)  </t>
  </si>
  <si>
    <t xml:space="preserve">β-Catenin </t>
  </si>
  <si>
    <t xml:space="preserve">Matrix </t>
  </si>
  <si>
    <t>Matrix</t>
  </si>
  <si>
    <t xml:space="preserve">EGFR </t>
  </si>
  <si>
    <t>EGFR</t>
  </si>
  <si>
    <t>Wnt Сигнальный путь</t>
  </si>
  <si>
    <t>Wnt</t>
  </si>
  <si>
    <t xml:space="preserve">Macrophages </t>
  </si>
  <si>
    <t>Macrophages</t>
  </si>
  <si>
    <t xml:space="preserve">Human Epidermal Growth  Receptor </t>
  </si>
  <si>
    <t>BET Bromodomain and extraterminal domain семейство белков</t>
  </si>
  <si>
    <t xml:space="preserve">Domain </t>
  </si>
  <si>
    <t>Domain</t>
  </si>
  <si>
    <t xml:space="preserve">Apoptotic </t>
  </si>
  <si>
    <t xml:space="preserve">apoptotic </t>
  </si>
  <si>
    <t xml:space="preserve">Vesicles </t>
  </si>
  <si>
    <t>Vesicles</t>
  </si>
  <si>
    <t xml:space="preserve">Antigen(s) </t>
  </si>
  <si>
    <t>Antigen</t>
  </si>
  <si>
    <t xml:space="preserve">Progesterone </t>
  </si>
  <si>
    <t>Progesterone</t>
  </si>
  <si>
    <t xml:space="preserve">ERK </t>
  </si>
  <si>
    <t>RON</t>
  </si>
  <si>
    <t xml:space="preserve">Cytokine </t>
  </si>
  <si>
    <t xml:space="preserve">Neutrophil </t>
  </si>
  <si>
    <t>Neutrophil</t>
  </si>
  <si>
    <t xml:space="preserve">Translation </t>
  </si>
  <si>
    <t>Translation</t>
  </si>
  <si>
    <t xml:space="preserve">Androgen Receptor </t>
  </si>
  <si>
    <t>androgen receptor 2(AR 14)</t>
  </si>
  <si>
    <t xml:space="preserve">EGF </t>
  </si>
  <si>
    <t>Epidermal growth factor 3 (EGF 2)</t>
  </si>
  <si>
    <t xml:space="preserve">Steroid </t>
  </si>
  <si>
    <t>Steroid</t>
  </si>
  <si>
    <t xml:space="preserve">FGFR </t>
  </si>
  <si>
    <t>FGFR</t>
  </si>
  <si>
    <t xml:space="preserve">Leptin </t>
  </si>
  <si>
    <t xml:space="preserve">Integrin </t>
  </si>
  <si>
    <t>Integrin</t>
  </si>
  <si>
    <t xml:space="preserve">Estradiol </t>
  </si>
  <si>
    <t xml:space="preserve">TGF(-)β </t>
  </si>
  <si>
    <t xml:space="preserve">transforming growth factor beta (TGFβ 18) </t>
  </si>
  <si>
    <t xml:space="preserve">Fibroblast(s) </t>
  </si>
  <si>
    <t xml:space="preserve">Liposome </t>
  </si>
  <si>
    <t xml:space="preserve">JNK </t>
  </si>
  <si>
    <t xml:space="preserve">ZEB1 </t>
  </si>
  <si>
    <t xml:space="preserve">Platelet(s) </t>
  </si>
  <si>
    <t>platelet</t>
  </si>
  <si>
    <t xml:space="preserve">LOX </t>
  </si>
  <si>
    <t xml:space="preserve">HDAC </t>
  </si>
  <si>
    <t>FAK Focal adhesion kinase</t>
  </si>
  <si>
    <t xml:space="preserve">lectin </t>
  </si>
  <si>
    <t>lectin</t>
  </si>
  <si>
    <t xml:space="preserve">Organoid </t>
  </si>
  <si>
    <t xml:space="preserve">Channel </t>
  </si>
  <si>
    <t xml:space="preserve">dendritic cell </t>
  </si>
  <si>
    <t xml:space="preserve">dendritic cells </t>
  </si>
  <si>
    <t xml:space="preserve">Aptamer </t>
  </si>
  <si>
    <t xml:space="preserve">stem-like </t>
  </si>
  <si>
    <t xml:space="preserve">adipocyte(s) </t>
  </si>
  <si>
    <t>SNAI zinc-finger transcriptional repressor of E-cadherin expression</t>
  </si>
  <si>
    <t xml:space="preserve">Efflux </t>
  </si>
  <si>
    <t xml:space="preserve">Cathepsin </t>
  </si>
  <si>
    <t>Cathepsin</t>
  </si>
  <si>
    <t xml:space="preserve">Adiponectin </t>
  </si>
  <si>
    <t>Adiponectin</t>
  </si>
  <si>
    <t xml:space="preserve">Liposomal </t>
  </si>
  <si>
    <t xml:space="preserve">Cadherin </t>
  </si>
  <si>
    <t xml:space="preserve">Site-Specific </t>
  </si>
  <si>
    <t xml:space="preserve">NRF2 </t>
  </si>
  <si>
    <t xml:space="preserve">Microtubule </t>
  </si>
  <si>
    <t xml:space="preserve">Monoclonal </t>
  </si>
  <si>
    <t>Monoclonal</t>
  </si>
  <si>
    <t xml:space="preserve">Reticulum </t>
  </si>
  <si>
    <t xml:space="preserve">Lysosomal </t>
  </si>
  <si>
    <t xml:space="preserve">cyclin D1 </t>
  </si>
  <si>
    <t>caspase</t>
  </si>
  <si>
    <t>Secreted (-ion)</t>
  </si>
  <si>
    <t>Secret-</t>
  </si>
  <si>
    <t xml:space="preserve">OAS.. </t>
  </si>
  <si>
    <t xml:space="preserve">JAK2 </t>
  </si>
  <si>
    <t xml:space="preserve">Mitotic </t>
  </si>
  <si>
    <t>Mitotic</t>
  </si>
  <si>
    <t xml:space="preserve">Annexin </t>
  </si>
  <si>
    <t xml:space="preserve">Inflammasome </t>
  </si>
  <si>
    <t xml:space="preserve">MUC1 </t>
  </si>
  <si>
    <t>MEK</t>
  </si>
  <si>
    <t xml:space="preserve">Prolactin </t>
  </si>
  <si>
    <t xml:space="preserve">Glucocorticoid </t>
  </si>
  <si>
    <t xml:space="preserve">Epitope </t>
  </si>
  <si>
    <t>GAG Glycosaminoglycans</t>
  </si>
  <si>
    <t xml:space="preserve">HLA- </t>
  </si>
  <si>
    <t xml:space="preserve">ERRα </t>
  </si>
  <si>
    <t xml:space="preserve">Hyaluronan </t>
  </si>
  <si>
    <t>ATF белок</t>
  </si>
  <si>
    <t>BMP bone morphogenetic proteins</t>
  </si>
  <si>
    <t xml:space="preserve">Tubulin </t>
  </si>
  <si>
    <t xml:space="preserve">Fibronectin </t>
  </si>
  <si>
    <t xml:space="preserve">Ketogenic </t>
  </si>
  <si>
    <t xml:space="preserve">RAGE </t>
  </si>
  <si>
    <t xml:space="preserve">Progenitor </t>
  </si>
  <si>
    <t xml:space="preserve">HMGB1 </t>
  </si>
  <si>
    <t xml:space="preserve">killer cells  </t>
  </si>
  <si>
    <t>TWIST helix-loop-helix transcription factor</t>
  </si>
  <si>
    <t xml:space="preserve">CTLA-4 </t>
  </si>
  <si>
    <t>DHA docosahexaenoic acid</t>
  </si>
  <si>
    <t xml:space="preserve">CDK6 </t>
  </si>
  <si>
    <t xml:space="preserve">Adrenergic </t>
  </si>
  <si>
    <t xml:space="preserve">Affibody </t>
  </si>
  <si>
    <t>ANGPTL Angiopoietin-like proteins</t>
  </si>
  <si>
    <t>101.                   </t>
  </si>
  <si>
    <t xml:space="preserve">Androgen </t>
  </si>
  <si>
    <t>Androgen</t>
  </si>
  <si>
    <t>102.                   </t>
  </si>
  <si>
    <t xml:space="preserve">Cytochrome </t>
  </si>
  <si>
    <t>103.                   </t>
  </si>
  <si>
    <t xml:space="preserve">Monocytes </t>
  </si>
  <si>
    <t>Monocyte</t>
  </si>
  <si>
    <t>104.                   </t>
  </si>
  <si>
    <t xml:space="preserve">Centrosome </t>
  </si>
  <si>
    <t>105.                   </t>
  </si>
  <si>
    <t xml:space="preserve">proteasome </t>
  </si>
  <si>
    <t>106.                   </t>
  </si>
  <si>
    <t xml:space="preserve">Secretome </t>
  </si>
  <si>
    <t>107.                   </t>
  </si>
  <si>
    <t xml:space="preserve">αvβ3 </t>
  </si>
  <si>
    <t>108.                   </t>
  </si>
  <si>
    <t xml:space="preserve">Poly(ADP-ribose) </t>
  </si>
  <si>
    <t>Poly(ADP-ribose)</t>
  </si>
  <si>
    <t>109.                   </t>
  </si>
  <si>
    <t xml:space="preserve">PKM2 </t>
  </si>
  <si>
    <t>110.                   </t>
  </si>
  <si>
    <t xml:space="preserve">NONO </t>
  </si>
  <si>
    <t>111.                   </t>
  </si>
  <si>
    <t xml:space="preserve">Pump </t>
  </si>
  <si>
    <t>112.                   </t>
  </si>
  <si>
    <t xml:space="preserve">m6A </t>
  </si>
  <si>
    <t>113.                   </t>
  </si>
  <si>
    <t xml:space="preserve">STAT5 </t>
  </si>
  <si>
    <t>114.                   </t>
  </si>
  <si>
    <t>ECM extracellular matrix</t>
  </si>
  <si>
    <t>ECM</t>
  </si>
  <si>
    <t>115.                   </t>
  </si>
  <si>
    <t xml:space="preserve">Endothelin </t>
  </si>
  <si>
    <t>116.                   </t>
  </si>
  <si>
    <t xml:space="preserve">TMEM </t>
  </si>
  <si>
    <t>117.                   </t>
  </si>
  <si>
    <t xml:space="preserve">binding sites </t>
  </si>
  <si>
    <t>binding site</t>
  </si>
  <si>
    <t>118.                   </t>
  </si>
  <si>
    <t xml:space="preserve">Caveolin </t>
  </si>
  <si>
    <t>119.                   </t>
  </si>
  <si>
    <t>Dendrimer</t>
  </si>
  <si>
    <t>120.                   </t>
  </si>
  <si>
    <t xml:space="preserve">Heparanase </t>
  </si>
  <si>
    <t>121.                   </t>
  </si>
  <si>
    <t xml:space="preserve">Angiotensin </t>
  </si>
  <si>
    <t>122.                   </t>
  </si>
  <si>
    <t xml:space="preserve">Cytoic </t>
  </si>
  <si>
    <t>123.                   </t>
  </si>
  <si>
    <t xml:space="preserve">Granulocyte </t>
  </si>
  <si>
    <t>Granulocyte</t>
  </si>
  <si>
    <t>124.                   </t>
  </si>
  <si>
    <t xml:space="preserve">leukocyte </t>
  </si>
  <si>
    <t>125.                   </t>
  </si>
  <si>
    <t xml:space="preserve">Chaperone </t>
  </si>
  <si>
    <t>Adenylate cyclase-associated protein 1 (CAP1) 11</t>
  </si>
  <si>
    <t>Aurora A 13 (kinase)</t>
  </si>
  <si>
    <t>CaSR 6 Ca2+-sensing receptor</t>
  </si>
  <si>
    <t>cell death protein 1 (PD-1 6)</t>
  </si>
  <si>
    <t>Cyclin B1 3</t>
  </si>
  <si>
    <t>EREG 2 pathway</t>
  </si>
  <si>
    <t>exosomes 3</t>
  </si>
  <si>
    <t>heparin-binding epidermal growth factor 2(HBEGF -5)</t>
  </si>
  <si>
    <t>HER/2 positive 2</t>
  </si>
  <si>
    <t>HER2 73all</t>
  </si>
  <si>
    <t>hormone receptor 12</t>
  </si>
  <si>
    <t xml:space="preserve">phosphohistone H3 (PhH3 -11) </t>
  </si>
  <si>
    <t>HR 68</t>
  </si>
  <si>
    <t>HR+/HER2- 5</t>
  </si>
  <si>
    <t>hsa-miR-375 5</t>
  </si>
  <si>
    <t>Human Epidermal Receptor-2</t>
  </si>
  <si>
    <t>immunoglobulin 3</t>
  </si>
  <si>
    <t>ITGA2B (integrin subunit alpha IIb)</t>
  </si>
  <si>
    <t xml:space="preserve">low-abundance proteins </t>
  </si>
  <si>
    <t>luteinizing hormone 2 (LH 1).</t>
  </si>
  <si>
    <t xml:space="preserve">luteinizing hormone-releasing hormone analogs (LHRHa 4) </t>
  </si>
  <si>
    <t>monoclonal 2</t>
  </si>
  <si>
    <t>mTOR 3</t>
  </si>
  <si>
    <t xml:space="preserve">oncoprotein </t>
  </si>
  <si>
    <t>Peptidyl-Prolyl cis-trans Isomerase A (PPIA)</t>
  </si>
  <si>
    <t>PeroxiReDoXin 2 (PRDX2)</t>
  </si>
  <si>
    <t>peroxisome proliferator-activated receptor γ 5</t>
  </si>
  <si>
    <t xml:space="preserve">phosphoprotein 1 (SPP1 7) </t>
  </si>
  <si>
    <t xml:space="preserve">POAI 13 perioperative aromatase inhibitor </t>
  </si>
  <si>
    <t>progesterone receptor 7 (PR) (PgR 19)</t>
  </si>
  <si>
    <t xml:space="preserve">programmed death-ligand 1 (PD-L1 9) </t>
  </si>
  <si>
    <t>Protein-protein interaction 4</t>
  </si>
  <si>
    <t>pro(-)thrombin 4</t>
  </si>
  <si>
    <t>recombinant human granulocyte colony-stimulating factor (rhG-CSF 3)</t>
  </si>
  <si>
    <t>recombinant N-terminal domain of BC2L-C lectin (rBC2LCN -8)</t>
  </si>
  <si>
    <t>TILs 11 tumor-infiltrating lymphocyte</t>
  </si>
  <si>
    <t>Fibrinogen 2</t>
  </si>
  <si>
    <t>mitotic activity index (MAI 5)</t>
  </si>
  <si>
    <t>coagulation 1</t>
  </si>
  <si>
    <t>Estrone 3</t>
  </si>
  <si>
    <t>molecular type 4</t>
  </si>
  <si>
    <t>neutrophi(-)l to(-) lymphocyte ratio 1(NLR) 17</t>
  </si>
  <si>
    <t xml:space="preserve">growth factor </t>
  </si>
  <si>
    <t>molecular subtype(s) 5</t>
  </si>
  <si>
    <t xml:space="preserve">TGF (+transforming growth factor beta (TGFβ 18)) </t>
  </si>
  <si>
    <t xml:space="preserve">Breast Cancer </t>
  </si>
  <si>
    <t>breast cancer 676all, из них breast cancer (BC) 30</t>
  </si>
  <si>
    <t xml:space="preserve">Luminal </t>
  </si>
  <si>
    <t>Luminal</t>
  </si>
  <si>
    <t xml:space="preserve">breast </t>
  </si>
  <si>
    <t>breast</t>
  </si>
  <si>
    <t xml:space="preserve">Breast Cancer Cells </t>
  </si>
  <si>
    <t>HER2 </t>
  </si>
  <si>
    <t>HER2</t>
  </si>
  <si>
    <t xml:space="preserve">triple-negative breast cancer </t>
  </si>
  <si>
    <t xml:space="preserve">breast cancer patients </t>
  </si>
  <si>
    <t xml:space="preserve">breast cancer patient(s) </t>
  </si>
  <si>
    <t>BRCA ген Белок восприимчивости к раку молочной железы типа 1</t>
  </si>
  <si>
    <t>BRCA</t>
  </si>
  <si>
    <t xml:space="preserve">triple negative breast cancer </t>
  </si>
  <si>
    <t xml:space="preserve">Negative </t>
  </si>
  <si>
    <t>Negative</t>
  </si>
  <si>
    <t xml:space="preserve">Human Breast Cancer </t>
  </si>
  <si>
    <t xml:space="preserve">ER- </t>
  </si>
  <si>
    <t xml:space="preserve">(ER)- </t>
  </si>
  <si>
    <t xml:space="preserve">Breast Cancer Survivors </t>
  </si>
  <si>
    <t>Breast Cancer Survivors</t>
  </si>
  <si>
    <t xml:space="preserve">MCF-7 </t>
  </si>
  <si>
    <t xml:space="preserve">Triple(-)negative </t>
  </si>
  <si>
    <t>Triple(-)negative</t>
  </si>
  <si>
    <t xml:space="preserve">Advanced Breast Cancer </t>
  </si>
  <si>
    <t>Advanced Breast Cancer</t>
  </si>
  <si>
    <t>Metastatic breast cancer  (MBC)</t>
  </si>
  <si>
    <t>metastatic breast cancer 5 (MBC) 4</t>
  </si>
  <si>
    <t xml:space="preserve">Breast Carcinoma </t>
  </si>
  <si>
    <t xml:space="preserve">Breast Cancer Screening </t>
  </si>
  <si>
    <t>Breast Cancer Screening</t>
  </si>
  <si>
    <t xml:space="preserve">Breast Cancer Treatment </t>
  </si>
  <si>
    <t xml:space="preserve">breast cancer treatment </t>
  </si>
  <si>
    <t xml:space="preserve">breast reconstruction </t>
  </si>
  <si>
    <t>reconstruction 1</t>
  </si>
  <si>
    <t xml:space="preserve">brain metastases </t>
  </si>
  <si>
    <t xml:space="preserve">Breast Cancer Surgery </t>
  </si>
  <si>
    <t xml:space="preserve">Primary Breast Cancer </t>
  </si>
  <si>
    <t>Primary Breast Cancer</t>
  </si>
  <si>
    <t xml:space="preserve">ERα </t>
  </si>
  <si>
    <t>ERα</t>
  </si>
  <si>
    <t xml:space="preserve">MCF7 </t>
  </si>
  <si>
    <t xml:space="preserve">Inflammatory breast cancer </t>
  </si>
  <si>
    <t xml:space="preserve">Breast(-)conserving surgery </t>
  </si>
  <si>
    <t xml:space="preserve">breast(-)conserving(-ation)surgery 28+2 (BCS 81) </t>
  </si>
  <si>
    <t xml:space="preserve">Ductal </t>
  </si>
  <si>
    <t>Ductal</t>
  </si>
  <si>
    <t xml:space="preserve">Bilateral </t>
  </si>
  <si>
    <t xml:space="preserve">Breast Cancer Detection </t>
  </si>
  <si>
    <t xml:space="preserve">breast cancer detection </t>
  </si>
  <si>
    <t xml:space="preserve">Breast Cancer Subtypes </t>
  </si>
  <si>
    <t xml:space="preserve">breast cancer subtype </t>
  </si>
  <si>
    <t xml:space="preserve">ER+ </t>
  </si>
  <si>
    <t>ER+</t>
  </si>
  <si>
    <t xml:space="preserve">HER-2 </t>
  </si>
  <si>
    <t>HER-2</t>
  </si>
  <si>
    <t xml:space="preserve">HER2+ </t>
  </si>
  <si>
    <t>HER2+</t>
  </si>
  <si>
    <t xml:space="preserve">breast density </t>
  </si>
  <si>
    <t>breast density</t>
  </si>
  <si>
    <t xml:space="preserve">Bone Metastases </t>
  </si>
  <si>
    <t>Bone Metastases</t>
  </si>
  <si>
    <t xml:space="preserve">ESR1 </t>
  </si>
  <si>
    <t xml:space="preserve">Metaplastic </t>
  </si>
  <si>
    <t xml:space="preserve">Breast Tissue </t>
  </si>
  <si>
    <t xml:space="preserve">breast tissue </t>
  </si>
  <si>
    <t>Subtypes of Breast Cancer</t>
  </si>
  <si>
    <t>Subtype</t>
  </si>
  <si>
    <t xml:space="preserve">HR+ </t>
  </si>
  <si>
    <t xml:space="preserve">Ki67 </t>
  </si>
  <si>
    <t>KI 67 Ki67 41</t>
  </si>
  <si>
    <t xml:space="preserve">Ki-67 </t>
  </si>
  <si>
    <t>Ki-67 27</t>
  </si>
  <si>
    <t xml:space="preserve">breast cancer care </t>
  </si>
  <si>
    <t>breast cancer care</t>
  </si>
  <si>
    <t xml:space="preserve">DCIS </t>
  </si>
  <si>
    <t>ductal carcinoma in situ (DCIS)</t>
  </si>
  <si>
    <t xml:space="preserve">GPER </t>
  </si>
  <si>
    <t xml:space="preserve">Ipsilateral </t>
  </si>
  <si>
    <t>ipsilateral</t>
  </si>
  <si>
    <t xml:space="preserve">GATA3 </t>
  </si>
  <si>
    <t xml:space="preserve">Breast Cancer in Women </t>
  </si>
  <si>
    <t>Breast Cancer in Women</t>
  </si>
  <si>
    <t xml:space="preserve">Management of Breast Cancer </t>
  </si>
  <si>
    <t>Management of Breast Cancer</t>
  </si>
  <si>
    <t xml:space="preserve">Breast Ductal Carcinoma </t>
  </si>
  <si>
    <t xml:space="preserve">breast ductal carcinoma </t>
  </si>
  <si>
    <t xml:space="preserve">PALB2  </t>
  </si>
  <si>
    <t>PALB2</t>
  </si>
  <si>
    <t xml:space="preserve">Quadruple </t>
  </si>
  <si>
    <t xml:space="preserve">Postmenopausal Breast Cancer </t>
  </si>
  <si>
    <t xml:space="preserve">MMTV </t>
  </si>
  <si>
    <t xml:space="preserve">breast mass </t>
  </si>
  <si>
    <t xml:space="preserve">SKBR3 </t>
  </si>
  <si>
    <t xml:space="preserve">ERβ </t>
  </si>
  <si>
    <t xml:space="preserve">HER3 </t>
  </si>
  <si>
    <t xml:space="preserve">breast  carcinoma </t>
  </si>
  <si>
    <t xml:space="preserve">breast carcinoma </t>
  </si>
  <si>
    <t xml:space="preserve">Node-Negative Breast Cancer </t>
  </si>
  <si>
    <t>Node-Negative Breast Cancer</t>
  </si>
  <si>
    <t>DMBA dimethylbenz(a)anthracene</t>
  </si>
  <si>
    <t xml:space="preserve">GPR30 G-protein coupled estrogen receptor </t>
  </si>
  <si>
    <t xml:space="preserve">Microcalcification </t>
  </si>
  <si>
    <t>Microcalcification</t>
  </si>
  <si>
    <t xml:space="preserve">Phyllodes </t>
  </si>
  <si>
    <t xml:space="preserve">ER/PR </t>
  </si>
  <si>
    <t xml:space="preserve">ER/PR- </t>
  </si>
  <si>
    <t xml:space="preserve">metadherin </t>
  </si>
  <si>
    <t>MCF-10A</t>
  </si>
  <si>
    <t>PXR Pregnane X receptor</t>
  </si>
  <si>
    <t xml:space="preserve">RANKL </t>
  </si>
  <si>
    <t xml:space="preserve">RANKL/RANK </t>
  </si>
  <si>
    <t xml:space="preserve">Nonpalpable </t>
  </si>
  <si>
    <t>Non-palpable</t>
  </si>
  <si>
    <t xml:space="preserve">TRPS1 </t>
  </si>
  <si>
    <t xml:space="preserve">Multifocal </t>
  </si>
  <si>
    <t>Multifocal</t>
  </si>
  <si>
    <t xml:space="preserve">Breast cancer metastatic </t>
  </si>
  <si>
    <t>BRMS1 ген, Подавитель метастазирования рака молочной железы 1</t>
  </si>
  <si>
    <t xml:space="preserve">breast angiosarcoma </t>
  </si>
  <si>
    <t xml:space="preserve">Breast cancer in men </t>
  </si>
  <si>
    <t>Breast cancer stigma</t>
  </si>
  <si>
    <t xml:space="preserve">Stage I Breast Cancer </t>
  </si>
  <si>
    <t>Stage I 9</t>
  </si>
  <si>
    <t>Suppressing breast cancer</t>
  </si>
  <si>
    <t xml:space="preserve">Women’s Breast Cancer </t>
  </si>
  <si>
    <t>Breast Cancer Primary</t>
  </si>
  <si>
    <t xml:space="preserve">Breast Cancer–Specific Survival </t>
  </si>
  <si>
    <t>breast cancer-specific survival 9 (BCSS) 38</t>
  </si>
  <si>
    <t>breast cancer cases 4</t>
  </si>
  <si>
    <t>breast cancer diagnosis 3</t>
  </si>
  <si>
    <t>breast cancer mortality 3</t>
  </si>
  <si>
    <t>breast cancer recurrence 4</t>
  </si>
  <si>
    <t>breast cancer risk prediction 3</t>
  </si>
  <si>
    <t>breast cancer-specific death (BCSD 4)</t>
  </si>
  <si>
    <t>breast cancer-specific mortality 2 (BCSM 4)</t>
  </si>
  <si>
    <t>breast conservation 4</t>
  </si>
  <si>
    <t>breast disease 5</t>
  </si>
  <si>
    <t>Breast milk 2 (BM 8)</t>
  </si>
  <si>
    <t>breast tumors 5</t>
  </si>
  <si>
    <t>breast-contour 2</t>
  </si>
  <si>
    <t>Breast cancer patient(s) 109 (+cancer patient(s) 9)</t>
  </si>
  <si>
    <t>cN0 7</t>
  </si>
  <si>
    <t>cT1 7.</t>
  </si>
  <si>
    <t>cT1 breast cancer 2</t>
  </si>
  <si>
    <t>ER 9</t>
  </si>
  <si>
    <t>ER expression 2</t>
  </si>
  <si>
    <t>ER positive 3</t>
  </si>
  <si>
    <t>ER status 2</t>
  </si>
  <si>
    <t>ER+ 18</t>
  </si>
  <si>
    <t>ER+ breast cancer 1</t>
  </si>
  <si>
    <t>ER-positive 4</t>
  </si>
  <si>
    <t>false(-)negative 10</t>
  </si>
  <si>
    <t>false-positive 2</t>
  </si>
  <si>
    <t>female breast cancer 2 (FBC) 3</t>
  </si>
  <si>
    <t>human breast carcinoma 1</t>
  </si>
  <si>
    <t xml:space="preserve">human breast carcinoma subtypes </t>
  </si>
  <si>
    <t>invasive breast carcinoma 2</t>
  </si>
  <si>
    <t>invasive ER+ 1</t>
  </si>
  <si>
    <t xml:space="preserve">large breast cancers </t>
  </si>
  <si>
    <t>LN- lymph node</t>
  </si>
  <si>
    <t>LN+ 2 lymph node</t>
  </si>
  <si>
    <t>lymph node 8</t>
  </si>
  <si>
    <t>lymph nodes 12</t>
  </si>
  <si>
    <t>lymphatic invasion 3</t>
  </si>
  <si>
    <t>lymphatic metastases 1</t>
  </si>
  <si>
    <t>negative axilla 3</t>
  </si>
  <si>
    <t>-negative breast carcinoma cell lines</t>
  </si>
  <si>
    <t>node negative 4</t>
  </si>
  <si>
    <t>node negative breast cancer 2</t>
  </si>
  <si>
    <t>node-negative 5</t>
  </si>
  <si>
    <t>node-positive 4</t>
  </si>
  <si>
    <t>non-obesity breast cancer</t>
  </si>
  <si>
    <t>obesity breast carcinoma</t>
  </si>
  <si>
    <t>operable breast cancer 4</t>
  </si>
  <si>
    <t>o-positive breast cancer</t>
  </si>
  <si>
    <t>partial breast irradiation 3</t>
  </si>
  <si>
    <t>pN0(i-) 5</t>
  </si>
  <si>
    <t>pN0(i+) 4</t>
  </si>
  <si>
    <t>positive breast cancer 1</t>
  </si>
  <si>
    <t>positive lymph nodes 2</t>
  </si>
  <si>
    <t>positive nodes 3</t>
  </si>
  <si>
    <t>regional nodal irradiation (RNI 9)</t>
  </si>
  <si>
    <t>risk of breast cancer-related death</t>
  </si>
  <si>
    <t xml:space="preserve">sentinel </t>
  </si>
  <si>
    <t>sentinel node 3</t>
  </si>
  <si>
    <t>SLN(B) 132 sentinel lymph node biopsy</t>
  </si>
  <si>
    <t xml:space="preserve">SLNM 6 sentinel lymph node metastasis </t>
  </si>
  <si>
    <t>whole breast irradiation 4 (WBI) 14</t>
  </si>
  <si>
    <t>whole-breast irradiation 3</t>
  </si>
  <si>
    <t>lymph node metastase(i)s</t>
  </si>
  <si>
    <t>sentinel lymph node(s) (SLN) 24</t>
  </si>
  <si>
    <t xml:space="preserve">triple(-)negative breast cancer </t>
  </si>
  <si>
    <t xml:space="preserve">Cancer(s) </t>
  </si>
  <si>
    <t xml:space="preserve">cancer </t>
  </si>
  <si>
    <t>Tumor(s)</t>
  </si>
  <si>
    <t xml:space="preserve">tumor </t>
  </si>
  <si>
    <t xml:space="preserve">metastasis </t>
  </si>
  <si>
    <t xml:space="preserve">Metastatic </t>
  </si>
  <si>
    <t xml:space="preserve">metastatic  </t>
  </si>
  <si>
    <t xml:space="preserve">carcinoma </t>
  </si>
  <si>
    <t>carcinoma</t>
  </si>
  <si>
    <t xml:space="preserve">Anticancer </t>
  </si>
  <si>
    <t xml:space="preserve">Anti(-)cancer </t>
  </si>
  <si>
    <t xml:space="preserve">cancer cells  </t>
  </si>
  <si>
    <t>cancer cells</t>
  </si>
  <si>
    <t>Recurrence 109</t>
  </si>
  <si>
    <t xml:space="preserve">recurrence </t>
  </si>
  <si>
    <t>T1 108</t>
  </si>
  <si>
    <t>T1</t>
  </si>
  <si>
    <t xml:space="preserve">Mesenchymal </t>
  </si>
  <si>
    <t>Mesenchymal</t>
  </si>
  <si>
    <t xml:space="preserve">Tumour </t>
  </si>
  <si>
    <t xml:space="preserve">tumour </t>
  </si>
  <si>
    <t xml:space="preserve">Malignant </t>
  </si>
  <si>
    <t xml:space="preserve">malignant </t>
  </si>
  <si>
    <t xml:space="preserve">PI3K </t>
  </si>
  <si>
    <t>PI3K</t>
  </si>
  <si>
    <t xml:space="preserve">Ovarian Cancer </t>
  </si>
  <si>
    <t>Ovarian Cancer</t>
  </si>
  <si>
    <t xml:space="preserve">phase I </t>
  </si>
  <si>
    <t>phase I</t>
  </si>
  <si>
    <t xml:space="preserve">metastases </t>
  </si>
  <si>
    <t xml:space="preserve">mTOR </t>
  </si>
  <si>
    <t>mTOR</t>
  </si>
  <si>
    <t xml:space="preserve">MDA-MB- </t>
  </si>
  <si>
    <t xml:space="preserve">Oncology </t>
  </si>
  <si>
    <t>Oncology</t>
  </si>
  <si>
    <t>ROS</t>
  </si>
  <si>
    <t xml:space="preserve">Prostate Cancer </t>
  </si>
  <si>
    <t>Prostate Cancer</t>
  </si>
  <si>
    <t>Lung Cancer 45</t>
  </si>
  <si>
    <t xml:space="preserve">lung cancer </t>
  </si>
  <si>
    <t xml:space="preserve">tumor growth </t>
  </si>
  <si>
    <t>tumor growth</t>
  </si>
  <si>
    <t xml:space="preserve">Colorectal cancer </t>
  </si>
  <si>
    <t xml:space="preserve">Adenocarcinoma </t>
  </si>
  <si>
    <t xml:space="preserve">adenocarcinoma </t>
  </si>
  <si>
    <t xml:space="preserve">Solid </t>
  </si>
  <si>
    <t>Solid</t>
  </si>
  <si>
    <t xml:space="preserve">PARP </t>
  </si>
  <si>
    <t xml:space="preserve">PARP poly(ADP-ribose) polymerase </t>
  </si>
  <si>
    <t xml:space="preserve">Cancer Stem Cell </t>
  </si>
  <si>
    <t>Cancer Stem Cell</t>
  </si>
  <si>
    <t xml:space="preserve">Oncogenic </t>
  </si>
  <si>
    <t>Oncogenic</t>
  </si>
  <si>
    <t xml:space="preserve">Ductal Carcinoma </t>
  </si>
  <si>
    <t>ductal carcinoma in situ 11 (DCIS) 16</t>
  </si>
  <si>
    <t xml:space="preserve">Carcinoma(s) </t>
  </si>
  <si>
    <t>Carcinoma</t>
  </si>
  <si>
    <t>Malignancy(ies)</t>
  </si>
  <si>
    <t xml:space="preserve">Malignancy(ies) </t>
  </si>
  <si>
    <t xml:space="preserve">PD-L1 </t>
  </si>
  <si>
    <t>PD-L1</t>
  </si>
  <si>
    <t xml:space="preserve">NF-κB </t>
  </si>
  <si>
    <t xml:space="preserve">Recurrent </t>
  </si>
  <si>
    <t>Recurrent</t>
  </si>
  <si>
    <t xml:space="preserve">Cancer Incidence </t>
  </si>
  <si>
    <t>Cancer Incidence</t>
  </si>
  <si>
    <t xml:space="preserve">Stage </t>
  </si>
  <si>
    <t>Stage</t>
  </si>
  <si>
    <t>cervical cancer 28</t>
  </si>
  <si>
    <t xml:space="preserve">TP53 </t>
  </si>
  <si>
    <t xml:space="preserve">Gastric Cancer </t>
  </si>
  <si>
    <t xml:space="preserve">gastric cancer </t>
  </si>
  <si>
    <t xml:space="preserve">pan-cancer </t>
  </si>
  <si>
    <t xml:space="preserve">Tumor Suppressor  </t>
  </si>
  <si>
    <t>Tumor Suppressor</t>
  </si>
  <si>
    <t xml:space="preserve">cutaneous </t>
  </si>
  <si>
    <t>cutaneous</t>
  </si>
  <si>
    <t xml:space="preserve">PTEN </t>
  </si>
  <si>
    <t xml:space="preserve">Melanoma </t>
  </si>
  <si>
    <t>Melanoma</t>
  </si>
  <si>
    <t xml:space="preserve">Tumor Metastasis </t>
  </si>
  <si>
    <t>human cancer 18</t>
  </si>
  <si>
    <t>human cancer</t>
  </si>
  <si>
    <t xml:space="preserve">Lymphoma </t>
  </si>
  <si>
    <t>Lymphoma</t>
  </si>
  <si>
    <t>YAP Yes-associated protein</t>
  </si>
  <si>
    <t xml:space="preserve">Squamous </t>
  </si>
  <si>
    <t xml:space="preserve">CD8 </t>
  </si>
  <si>
    <t>CD8</t>
  </si>
  <si>
    <t xml:space="preserve">pancreatic cancer </t>
  </si>
  <si>
    <t>pancreatic cancer</t>
  </si>
  <si>
    <t xml:space="preserve">Oncologic </t>
  </si>
  <si>
    <t>Oncologic</t>
  </si>
  <si>
    <t xml:space="preserve">CTC </t>
  </si>
  <si>
    <t>circulating tumor cells 6 (CTCs -20)</t>
  </si>
  <si>
    <t xml:space="preserve">Claudin </t>
  </si>
  <si>
    <t xml:space="preserve">PARP Inhibitors </t>
  </si>
  <si>
    <t>PARP Inhibitor</t>
  </si>
  <si>
    <t xml:space="preserve">PIK3CA </t>
  </si>
  <si>
    <t>PIK3CA</t>
  </si>
  <si>
    <t xml:space="preserve">Locoregional  </t>
  </si>
  <si>
    <t>Locoregional 10</t>
  </si>
  <si>
    <t xml:space="preserve">CD44 </t>
  </si>
  <si>
    <t xml:space="preserve">leukemia </t>
  </si>
  <si>
    <t xml:space="preserve">Benign </t>
  </si>
  <si>
    <t>Benign</t>
  </si>
  <si>
    <t xml:space="preserve">CXCR. </t>
  </si>
  <si>
    <t>CXCR</t>
  </si>
  <si>
    <t xml:space="preserve">Stages </t>
  </si>
  <si>
    <t>Stages</t>
  </si>
  <si>
    <t xml:space="preserve">PD-1 </t>
  </si>
  <si>
    <t xml:space="preserve">cancer type </t>
  </si>
  <si>
    <t>cancer type</t>
  </si>
  <si>
    <t>MDM. Murine double minute</t>
  </si>
  <si>
    <t xml:space="preserve">EZH2 </t>
  </si>
  <si>
    <t xml:space="preserve">Mucinous </t>
  </si>
  <si>
    <t>Mucinous</t>
  </si>
  <si>
    <t xml:space="preserve">Carcinogenesis </t>
  </si>
  <si>
    <t>Carcinogenesis</t>
  </si>
  <si>
    <t xml:space="preserve">Oncotype </t>
  </si>
  <si>
    <t>Oncotype</t>
  </si>
  <si>
    <t xml:space="preserve">Solid Cancer </t>
  </si>
  <si>
    <t xml:space="preserve">TRAIL </t>
  </si>
  <si>
    <t xml:space="preserve">CD4 </t>
  </si>
  <si>
    <t xml:space="preserve">CD4+ </t>
  </si>
  <si>
    <t xml:space="preserve">MMP-… </t>
  </si>
  <si>
    <t>MMP- (matrix metalloproteinase-)</t>
  </si>
  <si>
    <t xml:space="preserve">Oncolytic </t>
  </si>
  <si>
    <t xml:space="preserve">Glioma </t>
  </si>
  <si>
    <t xml:space="preserve">Nausea </t>
  </si>
  <si>
    <t>Nausea</t>
  </si>
  <si>
    <t xml:space="preserve">Spontaneous </t>
  </si>
  <si>
    <t>Spontaneous</t>
  </si>
  <si>
    <t>CCL2 chemokine</t>
  </si>
  <si>
    <t xml:space="preserve">CEA </t>
  </si>
  <si>
    <t xml:space="preserve">E2F1 </t>
  </si>
  <si>
    <t xml:space="preserve">Cancer Resistance </t>
  </si>
  <si>
    <t xml:space="preserve">Tumor Characteristics </t>
  </si>
  <si>
    <t xml:space="preserve">tumor characteristics </t>
  </si>
  <si>
    <t xml:space="preserve">Leptomeningeal </t>
  </si>
  <si>
    <t xml:space="preserve">Anaplastic </t>
  </si>
  <si>
    <t xml:space="preserve">RAD51 </t>
  </si>
  <si>
    <t>RAD51</t>
  </si>
  <si>
    <t xml:space="preserve">Peritoneal </t>
  </si>
  <si>
    <t xml:space="preserve">Pituitary </t>
  </si>
  <si>
    <t xml:space="preserve">orthotopic </t>
  </si>
  <si>
    <t xml:space="preserve">Metachronous </t>
  </si>
  <si>
    <t xml:space="preserve">HIF-1α </t>
  </si>
  <si>
    <t xml:space="preserve">TNF(-)α </t>
  </si>
  <si>
    <t xml:space="preserve">TNF-α </t>
  </si>
  <si>
    <t xml:space="preserve">sarcoma </t>
  </si>
  <si>
    <t xml:space="preserve">Type 2 </t>
  </si>
  <si>
    <t>Thoracic</t>
  </si>
  <si>
    <t xml:space="preserve">Subsets </t>
  </si>
  <si>
    <t>Subset</t>
  </si>
  <si>
    <t>SNPs single‐nucleotide polymorphisms</t>
  </si>
  <si>
    <t>SNPs</t>
  </si>
  <si>
    <t xml:space="preserve">CXCL </t>
  </si>
  <si>
    <t xml:space="preserve">Lynch syndrome </t>
  </si>
  <si>
    <t>CD3  T-cell receptor</t>
  </si>
  <si>
    <t>CD3+</t>
  </si>
  <si>
    <t xml:space="preserve">neck cancer </t>
  </si>
  <si>
    <t xml:space="preserve">Dormancy </t>
  </si>
  <si>
    <t xml:space="preserve">Masquerading </t>
  </si>
  <si>
    <t xml:space="preserve">GRP78 </t>
  </si>
  <si>
    <t xml:space="preserve">Cholangio </t>
  </si>
  <si>
    <t>FGF fibroblast growth factor</t>
  </si>
  <si>
    <t>FGF</t>
  </si>
  <si>
    <t>TAZ transcriptional coactivator with PDZ-binding motif</t>
  </si>
  <si>
    <t xml:space="preserve">NF1 </t>
  </si>
  <si>
    <t>NF1</t>
  </si>
  <si>
    <t xml:space="preserve">FOXO </t>
  </si>
  <si>
    <t>hsa-</t>
  </si>
  <si>
    <t xml:space="preserve">IGF1 </t>
  </si>
  <si>
    <t xml:space="preserve">SNHG1 </t>
  </si>
  <si>
    <t xml:space="preserve">ROS- </t>
  </si>
  <si>
    <t xml:space="preserve">Glioblastoma </t>
  </si>
  <si>
    <t xml:space="preserve">Adenoma </t>
  </si>
  <si>
    <t xml:space="preserve">endometrial cancer </t>
  </si>
  <si>
    <t xml:space="preserve">osteosarcoma </t>
  </si>
  <si>
    <t xml:space="preserve">Neutropenia </t>
  </si>
  <si>
    <t>Neutropenia</t>
  </si>
  <si>
    <t xml:space="preserve">Cancer burden </t>
  </si>
  <si>
    <t>NEK2</t>
  </si>
  <si>
    <t xml:space="preserve">Necroptosis </t>
  </si>
  <si>
    <t>PSM Prostate specific membrane antigen</t>
  </si>
  <si>
    <t>propensity score-matching (PSM)</t>
  </si>
  <si>
    <t xml:space="preserve">DCE-MRI </t>
  </si>
  <si>
    <t>DCE-MRI</t>
  </si>
  <si>
    <t xml:space="preserve">NF2 </t>
  </si>
  <si>
    <t xml:space="preserve">ZNF… </t>
  </si>
  <si>
    <t>126.                   </t>
  </si>
  <si>
    <t>FOXM1 pathway</t>
  </si>
  <si>
    <t>FOXM1</t>
  </si>
  <si>
    <t>127.                   </t>
  </si>
  <si>
    <t xml:space="preserve">FOXO3 </t>
  </si>
  <si>
    <t>128.                   </t>
  </si>
  <si>
    <t xml:space="preserve">CD24 </t>
  </si>
  <si>
    <t>129.                   </t>
  </si>
  <si>
    <t>PD1</t>
  </si>
  <si>
    <t>130.                   </t>
  </si>
  <si>
    <t xml:space="preserve">PD‐L1 </t>
  </si>
  <si>
    <t>131.                   </t>
  </si>
  <si>
    <t xml:space="preserve">Oncologists </t>
  </si>
  <si>
    <t>Oncologists</t>
  </si>
  <si>
    <t>132.                   </t>
  </si>
  <si>
    <t xml:space="preserve">Oncoplastic </t>
  </si>
  <si>
    <t>133.                   </t>
  </si>
  <si>
    <t xml:space="preserve">thyroid cancer  </t>
  </si>
  <si>
    <t>134.                   </t>
  </si>
  <si>
    <t xml:space="preserve">RhoA </t>
  </si>
  <si>
    <t>135.                   </t>
  </si>
  <si>
    <t>MALAT-1</t>
  </si>
  <si>
    <t>136.                   </t>
  </si>
  <si>
    <t xml:space="preserve">NLRP3 </t>
  </si>
  <si>
    <t>137.                   </t>
  </si>
  <si>
    <t xml:space="preserve">PPARγ </t>
  </si>
  <si>
    <t>138.                   </t>
  </si>
  <si>
    <t>HepG2</t>
  </si>
  <si>
    <t>139.                   </t>
  </si>
  <si>
    <t xml:space="preserve">A Phase 3 </t>
  </si>
  <si>
    <t>140.                   </t>
  </si>
  <si>
    <t xml:space="preserve">KRAS </t>
  </si>
  <si>
    <t>141.                   </t>
  </si>
  <si>
    <t>XIAP X-linked IAP</t>
  </si>
  <si>
    <t>142.                   </t>
  </si>
  <si>
    <t>PRSS polygenic risk scores</t>
  </si>
  <si>
    <t>143.                   </t>
  </si>
  <si>
    <t xml:space="preserve">CHEK2 </t>
  </si>
  <si>
    <t>CHEK2</t>
  </si>
  <si>
    <t>144.                   </t>
  </si>
  <si>
    <t>CHK1</t>
  </si>
  <si>
    <t>145.                   </t>
  </si>
  <si>
    <t>E2F</t>
  </si>
  <si>
    <t>146.                   </t>
  </si>
  <si>
    <t xml:space="preserve">CD73 </t>
  </si>
  <si>
    <t>147.                   </t>
  </si>
  <si>
    <t>HIF‐1α hypoxia inducible factor</t>
  </si>
  <si>
    <t>148.                   </t>
  </si>
  <si>
    <t xml:space="preserve">SNHG7 </t>
  </si>
  <si>
    <t>149.                   </t>
  </si>
  <si>
    <t xml:space="preserve">Cancer Stage </t>
  </si>
  <si>
    <t>Cancer Stage</t>
  </si>
  <si>
    <t>150.                   </t>
  </si>
  <si>
    <t xml:space="preserve">primary cancer </t>
  </si>
  <si>
    <t>primary cancer</t>
  </si>
  <si>
    <t xml:space="preserve">primary invasive breast carcinoma </t>
  </si>
  <si>
    <t>primary tumor  15</t>
  </si>
  <si>
    <t>151.                   </t>
  </si>
  <si>
    <t xml:space="preserve">fibroadenoma </t>
  </si>
  <si>
    <t>152.                   </t>
  </si>
  <si>
    <t xml:space="preserve">Angiosarcoma </t>
  </si>
  <si>
    <t>153.                   </t>
  </si>
  <si>
    <t xml:space="preserve">Myeloma </t>
  </si>
  <si>
    <t>154.                   </t>
  </si>
  <si>
    <t>Rhabdomyosarcoma</t>
  </si>
  <si>
    <t>155.                   </t>
  </si>
  <si>
    <t xml:space="preserve">Ferroptosis </t>
  </si>
  <si>
    <t>156.                   </t>
  </si>
  <si>
    <t xml:space="preserve">Li-Fraumeni </t>
  </si>
  <si>
    <t xml:space="preserve">ALNM 8 Axillary lymph node metastasis </t>
  </si>
  <si>
    <t>axillary  21</t>
  </si>
  <si>
    <t>axillary lymph node 20 (ALN) 16</t>
  </si>
  <si>
    <t>basal(-)like 4</t>
  </si>
  <si>
    <t>cancer death 3</t>
  </si>
  <si>
    <t>cancer progression 3</t>
  </si>
  <si>
    <t>gastric adenocarcinoma 4</t>
  </si>
  <si>
    <t>intratumoral</t>
  </si>
  <si>
    <t>invasive cancer 2</t>
  </si>
  <si>
    <t>isolated tumor cells (ITCs 3)</t>
  </si>
  <si>
    <t>macro-metastases 3</t>
  </si>
  <si>
    <t>macrometastasis 3</t>
  </si>
  <si>
    <t>malignant 2</t>
  </si>
  <si>
    <t>Mammary carcinogenesis</t>
  </si>
  <si>
    <t>melanoma 5</t>
  </si>
  <si>
    <t xml:space="preserve">metastatic burden </t>
  </si>
  <si>
    <t>metastatic disease 4</t>
  </si>
  <si>
    <t xml:space="preserve">metastatic extent </t>
  </si>
  <si>
    <t>metastatic processes</t>
  </si>
  <si>
    <t>metastatic spread</t>
  </si>
  <si>
    <t>micrometastases 3</t>
  </si>
  <si>
    <t>Micrometastasis</t>
  </si>
  <si>
    <t>nodal metastases 2</t>
  </si>
  <si>
    <t>non-invasive cancer 1</t>
  </si>
  <si>
    <t>non-obesity cancer carcinoma</t>
  </si>
  <si>
    <t xml:space="preserve">novel oncogenic  </t>
  </si>
  <si>
    <t>Oncotype 9</t>
  </si>
  <si>
    <t>Oncotype DX 6 (ODX 20)</t>
  </si>
  <si>
    <t>poor prognosis cancers</t>
  </si>
  <si>
    <t>positivity of tumor</t>
  </si>
  <si>
    <t xml:space="preserve">premalignant </t>
  </si>
  <si>
    <t>recurrence risk 5</t>
  </si>
  <si>
    <t xml:space="preserve">Recurrence Score 8 (RS 13) </t>
  </si>
  <si>
    <t>Recurrences 6</t>
  </si>
  <si>
    <t>risk of distant recurrence 2</t>
  </si>
  <si>
    <t>risk of recurrence 12</t>
  </si>
  <si>
    <t>skeletal metastases</t>
  </si>
  <si>
    <t>solid tumors 5</t>
  </si>
  <si>
    <t>sporadic cancers</t>
  </si>
  <si>
    <t>tumor burden 7</t>
  </si>
  <si>
    <t>tumor cells 10</t>
  </si>
  <si>
    <t>tumor diameter 3</t>
  </si>
  <si>
    <t>tumor expression 5</t>
  </si>
  <si>
    <t>tumor grade 4</t>
  </si>
  <si>
    <t>tumor growth 4</t>
  </si>
  <si>
    <t>tumor response 3</t>
  </si>
  <si>
    <t>tumor samples 3</t>
  </si>
  <si>
    <t>tumor size 15</t>
  </si>
  <si>
    <t>Tumor-Associated Antigens 1 (TAA) 6</t>
  </si>
  <si>
    <t>tumor-associated macrophages (TAMs 3)</t>
  </si>
  <si>
    <t>tumorigenesis 3</t>
  </si>
  <si>
    <t>tumor-specific  4</t>
  </si>
  <si>
    <t>tumour-infiltrating  cells (TIICs 3)</t>
  </si>
  <si>
    <t xml:space="preserve">(tumor) dormancy </t>
  </si>
  <si>
    <t>%</t>
  </si>
  <si>
    <t>Breast cancer</t>
  </si>
  <si>
    <t>Early stage</t>
  </si>
  <si>
    <t>n</t>
  </si>
  <si>
    <t>n- frequency</t>
  </si>
  <si>
    <t>breast cancer</t>
  </si>
  <si>
    <t>early stage</t>
  </si>
  <si>
    <t>n-frequency</t>
  </si>
  <si>
    <t>n-freguency</t>
  </si>
  <si>
    <t>dreast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</si>
</sst>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8;&#1090;&#1088;&#1077;&#1090;/&#1076;&#1072;&#1085;&#1085;&#1099;&#1077;/BC-titles/cancer5&#1082;&#1072;&#1090;&#1077;&#1075;&#1086;&#1088;&#1080;&#1080;&#1075;&#1086;&#1090;&#1086;&#1074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5">
          <cell r="D15" t="str">
            <v>Общемедицинские термины</v>
          </cell>
          <cell r="E15">
            <v>326</v>
          </cell>
        </row>
        <row r="16">
          <cell r="D16" t="str">
            <v>Методы и модели</v>
          </cell>
          <cell r="E16">
            <v>194</v>
          </cell>
        </row>
        <row r="17">
          <cell r="D17" t="str">
            <v>Общенаучная лексика</v>
          </cell>
          <cell r="E17">
            <v>175</v>
          </cell>
        </row>
        <row r="18">
          <cell r="D18" t="str">
            <v xml:space="preserve">Рак </v>
          </cell>
          <cell r="E18">
            <v>170</v>
          </cell>
        </row>
        <row r="19">
          <cell r="D19" t="str">
            <v xml:space="preserve">Молекулярная биология </v>
          </cell>
          <cell r="E19">
            <v>148</v>
          </cell>
        </row>
        <row r="20">
          <cell r="D20" t="str">
            <v>Генетика</v>
          </cell>
          <cell r="E20">
            <v>117</v>
          </cell>
        </row>
        <row r="21">
          <cell r="D21" t="str">
            <v>Виды исследований</v>
          </cell>
          <cell r="E21">
            <v>101</v>
          </cell>
        </row>
        <row r="22">
          <cell r="D22" t="str">
            <v xml:space="preserve">Рак груди </v>
          </cell>
          <cell r="E22">
            <v>99</v>
          </cell>
        </row>
        <row r="23">
          <cell r="D23" t="str">
            <v>Препараты и вещества для лечения и диагностики</v>
          </cell>
          <cell r="E23">
            <v>80</v>
          </cell>
        </row>
        <row r="24">
          <cell r="D24" t="str">
            <v>Биоорганическая химия</v>
          </cell>
          <cell r="E24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5"/>
  <sheetViews>
    <sheetView topLeftCell="A72" workbookViewId="0">
      <selection activeCell="N93" sqref="N93"/>
    </sheetView>
  </sheetViews>
  <sheetFormatPr defaultRowHeight="14.4" x14ac:dyDescent="0.3"/>
  <cols>
    <col min="3" max="3" width="31.5546875" customWidth="1"/>
    <col min="5" max="5" width="9.109375" style="1"/>
    <col min="6" max="6" width="27" customWidth="1"/>
    <col min="9" max="9" width="13" customWidth="1"/>
    <col min="11" max="11" width="9.109375" style="1"/>
  </cols>
  <sheetData>
    <row r="1" spans="2:11" x14ac:dyDescent="0.3">
      <c r="C1" t="s">
        <v>1856</v>
      </c>
      <c r="D1" t="s">
        <v>1858</v>
      </c>
      <c r="E1" s="1" t="s">
        <v>1855</v>
      </c>
      <c r="F1" t="s">
        <v>1857</v>
      </c>
      <c r="G1" t="s">
        <v>1858</v>
      </c>
      <c r="K1" s="1" t="s">
        <v>1859</v>
      </c>
    </row>
    <row r="2" spans="2:11" x14ac:dyDescent="0.3">
      <c r="E2" s="1">
        <f>SUM(E3:E12)</f>
        <v>48.815566835871394</v>
      </c>
    </row>
    <row r="3" spans="2:11" x14ac:dyDescent="0.3">
      <c r="B3">
        <v>1</v>
      </c>
      <c r="C3" t="s">
        <v>4</v>
      </c>
      <c r="D3">
        <v>136</v>
      </c>
      <c r="E3" s="1">
        <f>D3*100/D95</f>
        <v>11.505922165820643</v>
      </c>
      <c r="F3" t="s">
        <v>213</v>
      </c>
      <c r="G3">
        <v>146</v>
      </c>
      <c r="I3" t="s">
        <v>0</v>
      </c>
      <c r="J3" t="s">
        <v>0</v>
      </c>
    </row>
    <row r="4" spans="2:11" x14ac:dyDescent="0.3">
      <c r="B4">
        <v>2</v>
      </c>
      <c r="C4" t="s">
        <v>6</v>
      </c>
      <c r="D4">
        <v>87</v>
      </c>
      <c r="E4" s="1">
        <f>D4*100/D95</f>
        <v>7.3604060913705585</v>
      </c>
      <c r="F4" t="s">
        <v>7</v>
      </c>
      <c r="G4">
        <v>5</v>
      </c>
      <c r="I4" t="s">
        <v>0</v>
      </c>
      <c r="J4" t="s">
        <v>0</v>
      </c>
    </row>
    <row r="5" spans="2:11" x14ac:dyDescent="0.3">
      <c r="B5">
        <v>3</v>
      </c>
      <c r="C5" t="s">
        <v>9</v>
      </c>
      <c r="D5">
        <v>85</v>
      </c>
      <c r="E5" s="1">
        <f>D5*100/D95</f>
        <v>7.1912013536379016</v>
      </c>
      <c r="F5" t="s">
        <v>9</v>
      </c>
      <c r="G5">
        <v>3</v>
      </c>
      <c r="I5" t="s">
        <v>0</v>
      </c>
      <c r="J5" t="s">
        <v>0</v>
      </c>
    </row>
    <row r="6" spans="2:11" x14ac:dyDescent="0.3">
      <c r="B6">
        <v>4</v>
      </c>
      <c r="C6" t="s">
        <v>11</v>
      </c>
      <c r="D6">
        <v>65</v>
      </c>
      <c r="E6" s="1">
        <f>D6*100/D95</f>
        <v>5.4991539763113364</v>
      </c>
      <c r="F6" t="s">
        <v>12</v>
      </c>
      <c r="G6">
        <v>4</v>
      </c>
      <c r="I6" t="s">
        <v>0</v>
      </c>
      <c r="J6" t="s">
        <v>0</v>
      </c>
    </row>
    <row r="7" spans="2:11" x14ac:dyDescent="0.3">
      <c r="B7">
        <v>5</v>
      </c>
      <c r="C7" t="s">
        <v>14</v>
      </c>
      <c r="D7">
        <v>40</v>
      </c>
      <c r="E7" s="1">
        <f>D7*100/D95</f>
        <v>3.3840947546531304</v>
      </c>
      <c r="F7" t="s">
        <v>0</v>
      </c>
      <c r="G7" t="s">
        <v>0</v>
      </c>
      <c r="I7" t="s">
        <v>0</v>
      </c>
      <c r="J7" t="s">
        <v>0</v>
      </c>
    </row>
    <row r="8" spans="2:11" x14ac:dyDescent="0.3">
      <c r="B8">
        <v>6</v>
      </c>
      <c r="C8" t="s">
        <v>16</v>
      </c>
      <c r="D8">
        <v>38</v>
      </c>
      <c r="E8" s="1">
        <f>D8*100/D95</f>
        <v>3.2148900169204739</v>
      </c>
      <c r="F8" t="s">
        <v>17</v>
      </c>
      <c r="G8">
        <v>5</v>
      </c>
      <c r="I8" t="s">
        <v>0</v>
      </c>
      <c r="J8" t="s">
        <v>0</v>
      </c>
    </row>
    <row r="9" spans="2:11" x14ac:dyDescent="0.3">
      <c r="B9">
        <v>7</v>
      </c>
      <c r="C9" t="s">
        <v>19</v>
      </c>
      <c r="D9">
        <v>36</v>
      </c>
      <c r="E9" s="1">
        <f>D9*100/D95</f>
        <v>3.0456852791878171</v>
      </c>
      <c r="F9" t="s">
        <v>19</v>
      </c>
      <c r="G9">
        <v>8</v>
      </c>
      <c r="I9" t="s">
        <v>0</v>
      </c>
      <c r="J9" t="s">
        <v>0</v>
      </c>
    </row>
    <row r="10" spans="2:11" x14ac:dyDescent="0.3">
      <c r="B10">
        <v>8</v>
      </c>
      <c r="C10" t="s">
        <v>21</v>
      </c>
      <c r="D10">
        <v>32</v>
      </c>
      <c r="E10" s="1">
        <f>D10*100/D95</f>
        <v>2.7072758037225042</v>
      </c>
      <c r="F10" t="s">
        <v>0</v>
      </c>
      <c r="G10" t="s">
        <v>0</v>
      </c>
      <c r="I10" t="s">
        <v>0</v>
      </c>
      <c r="J10" t="s">
        <v>0</v>
      </c>
    </row>
    <row r="11" spans="2:11" x14ac:dyDescent="0.3">
      <c r="B11">
        <v>9</v>
      </c>
      <c r="C11" t="s">
        <v>23</v>
      </c>
      <c r="D11">
        <v>31</v>
      </c>
      <c r="E11" s="1">
        <f>D11*100/D95</f>
        <v>2.6226734348561758</v>
      </c>
      <c r="F11" t="s">
        <v>24</v>
      </c>
      <c r="G11">
        <v>32</v>
      </c>
      <c r="I11" t="s">
        <v>0</v>
      </c>
      <c r="J11" t="s">
        <v>0</v>
      </c>
    </row>
    <row r="12" spans="2:11" x14ac:dyDescent="0.3">
      <c r="B12">
        <v>10</v>
      </c>
      <c r="C12" t="s">
        <v>26</v>
      </c>
      <c r="D12">
        <v>27</v>
      </c>
      <c r="E12" s="1">
        <f>D12*100/D95</f>
        <v>2.2842639593908629</v>
      </c>
      <c r="F12" t="s">
        <v>26</v>
      </c>
      <c r="G12">
        <v>9</v>
      </c>
      <c r="I12" t="s">
        <v>0</v>
      </c>
      <c r="J12" t="s">
        <v>0</v>
      </c>
    </row>
    <row r="13" spans="2:11" x14ac:dyDescent="0.3">
      <c r="B13">
        <v>11</v>
      </c>
      <c r="C13" t="s">
        <v>28</v>
      </c>
      <c r="D13">
        <v>25</v>
      </c>
      <c r="F13" t="s">
        <v>0</v>
      </c>
      <c r="G13" t="s">
        <v>0</v>
      </c>
      <c r="I13" t="s">
        <v>0</v>
      </c>
      <c r="J13" t="s">
        <v>0</v>
      </c>
    </row>
    <row r="14" spans="2:11" x14ac:dyDescent="0.3">
      <c r="B14">
        <v>12</v>
      </c>
      <c r="C14" t="s">
        <v>30</v>
      </c>
      <c r="D14">
        <v>23</v>
      </c>
      <c r="F14" t="s">
        <v>0</v>
      </c>
      <c r="G14" t="s">
        <v>0</v>
      </c>
      <c r="I14" t="s">
        <v>0</v>
      </c>
      <c r="J14" t="s">
        <v>0</v>
      </c>
    </row>
    <row r="15" spans="2:11" x14ac:dyDescent="0.3">
      <c r="B15">
        <v>13</v>
      </c>
      <c r="C15" t="s">
        <v>32</v>
      </c>
      <c r="D15">
        <v>20</v>
      </c>
      <c r="F15" t="s">
        <v>33</v>
      </c>
      <c r="G15">
        <v>18</v>
      </c>
      <c r="I15" t="s">
        <v>0</v>
      </c>
      <c r="J15" t="s">
        <v>0</v>
      </c>
    </row>
    <row r="16" spans="2:11" x14ac:dyDescent="0.3">
      <c r="B16">
        <v>14</v>
      </c>
      <c r="C16" t="s">
        <v>35</v>
      </c>
      <c r="D16">
        <v>20</v>
      </c>
      <c r="F16" t="s">
        <v>35</v>
      </c>
      <c r="G16">
        <v>8</v>
      </c>
      <c r="I16" t="s">
        <v>0</v>
      </c>
      <c r="J16" t="s">
        <v>0</v>
      </c>
    </row>
    <row r="17" spans="2:10" x14ac:dyDescent="0.3">
      <c r="B17">
        <v>15</v>
      </c>
      <c r="C17" t="s">
        <v>37</v>
      </c>
      <c r="D17">
        <v>18</v>
      </c>
      <c r="F17" t="s">
        <v>0</v>
      </c>
      <c r="G17" t="s">
        <v>0</v>
      </c>
      <c r="I17" t="s">
        <v>0</v>
      </c>
      <c r="J17" t="s">
        <v>0</v>
      </c>
    </row>
    <row r="18" spans="2:10" x14ac:dyDescent="0.3">
      <c r="B18">
        <v>16</v>
      </c>
      <c r="C18" t="s">
        <v>39</v>
      </c>
      <c r="D18">
        <v>17</v>
      </c>
      <c r="F18" t="s">
        <v>40</v>
      </c>
      <c r="G18">
        <v>1</v>
      </c>
      <c r="I18" t="s">
        <v>0</v>
      </c>
      <c r="J18" t="s">
        <v>0</v>
      </c>
    </row>
    <row r="19" spans="2:10" x14ac:dyDescent="0.3">
      <c r="B19">
        <v>17</v>
      </c>
      <c r="C19" t="s">
        <v>42</v>
      </c>
      <c r="D19">
        <v>17</v>
      </c>
      <c r="F19" t="s">
        <v>43</v>
      </c>
      <c r="G19">
        <v>8</v>
      </c>
      <c r="I19" t="s">
        <v>0</v>
      </c>
      <c r="J19" t="s">
        <v>0</v>
      </c>
    </row>
    <row r="20" spans="2:10" x14ac:dyDescent="0.3">
      <c r="B20">
        <v>18</v>
      </c>
      <c r="C20" t="s">
        <v>45</v>
      </c>
      <c r="D20">
        <v>17</v>
      </c>
      <c r="F20" t="s">
        <v>0</v>
      </c>
      <c r="G20" t="s">
        <v>0</v>
      </c>
      <c r="I20" t="s">
        <v>0</v>
      </c>
      <c r="J20" t="s">
        <v>0</v>
      </c>
    </row>
    <row r="21" spans="2:10" x14ac:dyDescent="0.3">
      <c r="B21">
        <v>19</v>
      </c>
      <c r="C21" t="s">
        <v>47</v>
      </c>
      <c r="D21">
        <v>16</v>
      </c>
      <c r="F21" t="s">
        <v>0</v>
      </c>
      <c r="G21" t="s">
        <v>0</v>
      </c>
      <c r="I21" t="s">
        <v>0</v>
      </c>
      <c r="J21" t="s">
        <v>0</v>
      </c>
    </row>
    <row r="22" spans="2:10" x14ac:dyDescent="0.3">
      <c r="B22">
        <v>20</v>
      </c>
      <c r="C22" t="s">
        <v>49</v>
      </c>
      <c r="D22">
        <v>15</v>
      </c>
      <c r="F22" t="s">
        <v>0</v>
      </c>
      <c r="G22" t="s">
        <v>0</v>
      </c>
      <c r="I22" t="s">
        <v>0</v>
      </c>
      <c r="J22" t="s">
        <v>0</v>
      </c>
    </row>
    <row r="23" spans="2:10" x14ac:dyDescent="0.3">
      <c r="B23">
        <v>21</v>
      </c>
      <c r="C23" t="s">
        <v>51</v>
      </c>
      <c r="D23">
        <v>15</v>
      </c>
      <c r="F23" t="s">
        <v>52</v>
      </c>
      <c r="G23">
        <v>3</v>
      </c>
      <c r="I23" t="s">
        <v>0</v>
      </c>
      <c r="J23" t="s">
        <v>0</v>
      </c>
    </row>
    <row r="24" spans="2:10" x14ac:dyDescent="0.3">
      <c r="B24">
        <v>22</v>
      </c>
      <c r="C24" t="s">
        <v>54</v>
      </c>
      <c r="D24">
        <v>13</v>
      </c>
      <c r="F24" t="s">
        <v>55</v>
      </c>
      <c r="G24">
        <v>1</v>
      </c>
      <c r="I24" t="s">
        <v>0</v>
      </c>
      <c r="J24" t="s">
        <v>0</v>
      </c>
    </row>
    <row r="25" spans="2:10" x14ac:dyDescent="0.3">
      <c r="B25">
        <v>23</v>
      </c>
      <c r="C25" t="s">
        <v>57</v>
      </c>
      <c r="D25">
        <v>13</v>
      </c>
      <c r="F25" t="s">
        <v>0</v>
      </c>
      <c r="G25" t="s">
        <v>0</v>
      </c>
      <c r="I25" t="s">
        <v>0</v>
      </c>
      <c r="J25" t="s">
        <v>0</v>
      </c>
    </row>
    <row r="26" spans="2:10" x14ac:dyDescent="0.3">
      <c r="B26">
        <v>24</v>
      </c>
      <c r="C26" t="s">
        <v>59</v>
      </c>
      <c r="D26">
        <v>13</v>
      </c>
      <c r="F26" t="s">
        <v>0</v>
      </c>
      <c r="G26" t="s">
        <v>0</v>
      </c>
      <c r="I26" t="s">
        <v>0</v>
      </c>
      <c r="J26" t="s">
        <v>0</v>
      </c>
    </row>
    <row r="27" spans="2:10" x14ac:dyDescent="0.3">
      <c r="B27">
        <v>25</v>
      </c>
      <c r="C27" t="s">
        <v>61</v>
      </c>
      <c r="D27">
        <v>12</v>
      </c>
      <c r="F27" t="s">
        <v>62</v>
      </c>
      <c r="G27">
        <v>5</v>
      </c>
      <c r="I27" t="s">
        <v>0</v>
      </c>
      <c r="J27" t="s">
        <v>0</v>
      </c>
    </row>
    <row r="28" spans="2:10" x14ac:dyDescent="0.3">
      <c r="B28">
        <v>26</v>
      </c>
      <c r="C28" t="s">
        <v>64</v>
      </c>
      <c r="D28">
        <v>11</v>
      </c>
      <c r="F28">
        <v>0</v>
      </c>
      <c r="G28">
        <v>0</v>
      </c>
      <c r="I28" t="s">
        <v>0</v>
      </c>
      <c r="J28" t="s">
        <v>0</v>
      </c>
    </row>
    <row r="29" spans="2:10" x14ac:dyDescent="0.3">
      <c r="B29">
        <v>27</v>
      </c>
      <c r="C29" t="s">
        <v>66</v>
      </c>
      <c r="D29">
        <v>11</v>
      </c>
      <c r="F29" t="s">
        <v>67</v>
      </c>
      <c r="G29">
        <v>3</v>
      </c>
      <c r="I29" t="s">
        <v>0</v>
      </c>
      <c r="J29" t="s">
        <v>0</v>
      </c>
    </row>
    <row r="30" spans="2:10" x14ac:dyDescent="0.3">
      <c r="B30">
        <v>28</v>
      </c>
      <c r="C30" t="s">
        <v>69</v>
      </c>
      <c r="D30">
        <v>10</v>
      </c>
      <c r="F30" t="s">
        <v>70</v>
      </c>
      <c r="G30">
        <v>10</v>
      </c>
      <c r="I30" t="s">
        <v>0</v>
      </c>
      <c r="J30" t="s">
        <v>0</v>
      </c>
    </row>
    <row r="31" spans="2:10" x14ac:dyDescent="0.3">
      <c r="B31">
        <v>29</v>
      </c>
      <c r="C31" t="s">
        <v>72</v>
      </c>
      <c r="D31">
        <v>10</v>
      </c>
      <c r="F31" t="s">
        <v>73</v>
      </c>
      <c r="G31">
        <v>8</v>
      </c>
      <c r="I31" t="s">
        <v>0</v>
      </c>
      <c r="J31" t="s">
        <v>0</v>
      </c>
    </row>
    <row r="32" spans="2:10" x14ac:dyDescent="0.3">
      <c r="B32">
        <v>30</v>
      </c>
      <c r="C32" t="s">
        <v>75</v>
      </c>
      <c r="D32">
        <v>10</v>
      </c>
      <c r="F32" t="s">
        <v>76</v>
      </c>
      <c r="G32">
        <v>4</v>
      </c>
      <c r="I32" t="s">
        <v>0</v>
      </c>
      <c r="J32" t="s">
        <v>0</v>
      </c>
    </row>
    <row r="33" spans="2:12" x14ac:dyDescent="0.3">
      <c r="B33">
        <v>31</v>
      </c>
      <c r="C33" t="s">
        <v>78</v>
      </c>
      <c r="D33">
        <v>10</v>
      </c>
      <c r="F33" t="s">
        <v>0</v>
      </c>
      <c r="G33" t="s">
        <v>0</v>
      </c>
      <c r="I33" t="s">
        <v>0</v>
      </c>
      <c r="J33" t="s">
        <v>0</v>
      </c>
    </row>
    <row r="34" spans="2:12" x14ac:dyDescent="0.3">
      <c r="B34">
        <v>32</v>
      </c>
      <c r="C34" t="s">
        <v>215</v>
      </c>
      <c r="D34">
        <v>18</v>
      </c>
      <c r="F34" t="s">
        <v>80</v>
      </c>
      <c r="G34">
        <v>3</v>
      </c>
      <c r="I34" t="s">
        <v>0</v>
      </c>
      <c r="J34" t="s">
        <v>0</v>
      </c>
    </row>
    <row r="35" spans="2:12" x14ac:dyDescent="0.3">
      <c r="B35">
        <v>33</v>
      </c>
      <c r="C35" t="s">
        <v>82</v>
      </c>
      <c r="D35">
        <v>10</v>
      </c>
      <c r="F35" t="s">
        <v>83</v>
      </c>
      <c r="G35">
        <v>7</v>
      </c>
      <c r="I35" t="s">
        <v>0</v>
      </c>
      <c r="J35" t="s">
        <v>0</v>
      </c>
    </row>
    <row r="36" spans="2:12" x14ac:dyDescent="0.3">
      <c r="B36">
        <v>34</v>
      </c>
      <c r="C36" t="s">
        <v>85</v>
      </c>
      <c r="D36">
        <v>10</v>
      </c>
      <c r="F36" t="s">
        <v>86</v>
      </c>
      <c r="G36">
        <v>17</v>
      </c>
      <c r="I36" t="s">
        <v>0</v>
      </c>
      <c r="J36" t="s">
        <v>0</v>
      </c>
    </row>
    <row r="37" spans="2:12" x14ac:dyDescent="0.3">
      <c r="B37">
        <v>35</v>
      </c>
      <c r="C37" t="s">
        <v>88</v>
      </c>
      <c r="D37">
        <v>9</v>
      </c>
      <c r="F37" t="s">
        <v>214</v>
      </c>
      <c r="G37">
        <v>14</v>
      </c>
      <c r="I37" t="s">
        <v>0</v>
      </c>
      <c r="J37" t="s">
        <v>0</v>
      </c>
    </row>
    <row r="38" spans="2:12" x14ac:dyDescent="0.3">
      <c r="B38">
        <v>36</v>
      </c>
      <c r="C38" t="s">
        <v>90</v>
      </c>
      <c r="D38">
        <v>9</v>
      </c>
      <c r="F38" t="s">
        <v>0</v>
      </c>
      <c r="G38" t="s">
        <v>0</v>
      </c>
      <c r="I38" t="s">
        <v>0</v>
      </c>
      <c r="J38" t="s">
        <v>0</v>
      </c>
    </row>
    <row r="39" spans="2:12" x14ac:dyDescent="0.3">
      <c r="B39">
        <v>37</v>
      </c>
      <c r="C39" t="s">
        <v>92</v>
      </c>
      <c r="D39">
        <v>9</v>
      </c>
      <c r="F39" t="s">
        <v>0</v>
      </c>
      <c r="G39" t="s">
        <v>0</v>
      </c>
      <c r="I39" t="s">
        <v>0</v>
      </c>
      <c r="J39" t="s">
        <v>0</v>
      </c>
    </row>
    <row r="40" spans="2:12" x14ac:dyDescent="0.3">
      <c r="B40">
        <v>38</v>
      </c>
      <c r="C40" t="s">
        <v>94</v>
      </c>
      <c r="D40">
        <v>9</v>
      </c>
      <c r="F40" t="s">
        <v>0</v>
      </c>
      <c r="G40" t="s">
        <v>0</v>
      </c>
      <c r="I40" t="s">
        <v>0</v>
      </c>
      <c r="J40" t="s">
        <v>0</v>
      </c>
    </row>
    <row r="41" spans="2:12" x14ac:dyDescent="0.3">
      <c r="B41">
        <v>39</v>
      </c>
      <c r="C41" t="s">
        <v>96</v>
      </c>
      <c r="D41">
        <v>9</v>
      </c>
      <c r="F41" t="s">
        <v>0</v>
      </c>
      <c r="G41" t="s">
        <v>0</v>
      </c>
      <c r="I41" t="s">
        <v>0</v>
      </c>
      <c r="J41" t="s">
        <v>0</v>
      </c>
    </row>
    <row r="42" spans="2:12" x14ac:dyDescent="0.3">
      <c r="B42">
        <v>40</v>
      </c>
      <c r="C42" t="s">
        <v>184</v>
      </c>
      <c r="D42">
        <v>8</v>
      </c>
      <c r="F42" t="s">
        <v>185</v>
      </c>
      <c r="G42">
        <v>2</v>
      </c>
      <c r="I42" t="s">
        <v>0</v>
      </c>
      <c r="J42" t="s">
        <v>0</v>
      </c>
    </row>
    <row r="43" spans="2:12" x14ac:dyDescent="0.3">
      <c r="B43">
        <v>41</v>
      </c>
      <c r="C43" t="s">
        <v>98</v>
      </c>
      <c r="D43">
        <v>8</v>
      </c>
      <c r="F43" t="s">
        <v>0</v>
      </c>
      <c r="G43" t="s">
        <v>0</v>
      </c>
      <c r="I43" t="s">
        <v>0</v>
      </c>
      <c r="J43" t="s">
        <v>0</v>
      </c>
    </row>
    <row r="44" spans="2:12" x14ac:dyDescent="0.3">
      <c r="B44">
        <v>42</v>
      </c>
      <c r="C44" t="s">
        <v>100</v>
      </c>
      <c r="D44">
        <v>8</v>
      </c>
      <c r="F44" t="s">
        <v>101</v>
      </c>
      <c r="G44">
        <v>4</v>
      </c>
      <c r="I44" t="s">
        <v>0</v>
      </c>
      <c r="J44" t="s">
        <v>0</v>
      </c>
    </row>
    <row r="45" spans="2:12" x14ac:dyDescent="0.3">
      <c r="B45">
        <v>43</v>
      </c>
      <c r="C45" t="s">
        <v>103</v>
      </c>
      <c r="D45">
        <v>7</v>
      </c>
      <c r="F45" t="s">
        <v>104</v>
      </c>
      <c r="G45">
        <v>5</v>
      </c>
      <c r="I45" t="s">
        <v>0</v>
      </c>
      <c r="J45" t="s">
        <v>0</v>
      </c>
      <c r="K45" s="1">
        <f>SUM(K46:K55)</f>
        <v>65.914221218961643</v>
      </c>
      <c r="L45">
        <f>K45/E2</f>
        <v>1.3502705282636513</v>
      </c>
    </row>
    <row r="46" spans="2:12" x14ac:dyDescent="0.3">
      <c r="B46">
        <v>44</v>
      </c>
      <c r="C46" t="s">
        <v>106</v>
      </c>
      <c r="D46">
        <v>7</v>
      </c>
      <c r="F46" t="s">
        <v>107</v>
      </c>
      <c r="G46">
        <v>3</v>
      </c>
      <c r="I46" s="2" t="s">
        <v>213</v>
      </c>
      <c r="J46">
        <v>146</v>
      </c>
      <c r="K46" s="1">
        <f>100*J46/J94</f>
        <v>32.957110609480814</v>
      </c>
    </row>
    <row r="47" spans="2:12" x14ac:dyDescent="0.3">
      <c r="B47">
        <v>45</v>
      </c>
      <c r="C47" t="s">
        <v>109</v>
      </c>
      <c r="D47">
        <v>7</v>
      </c>
      <c r="F47" t="s">
        <v>110</v>
      </c>
      <c r="G47">
        <v>1</v>
      </c>
      <c r="I47" s="2" t="s">
        <v>24</v>
      </c>
      <c r="J47">
        <v>32</v>
      </c>
      <c r="K47" s="1">
        <f>100*J47/J94</f>
        <v>7.2234762979683973</v>
      </c>
    </row>
    <row r="48" spans="2:12" x14ac:dyDescent="0.3">
      <c r="B48">
        <v>46</v>
      </c>
      <c r="C48" t="s">
        <v>112</v>
      </c>
      <c r="D48">
        <v>6</v>
      </c>
      <c r="F48" t="s">
        <v>0</v>
      </c>
      <c r="G48" t="s">
        <v>0</v>
      </c>
      <c r="I48" t="s">
        <v>178</v>
      </c>
      <c r="J48">
        <v>20</v>
      </c>
      <c r="K48" s="1">
        <f>100*J48/J94</f>
        <v>4.5146726862302486</v>
      </c>
    </row>
    <row r="49" spans="2:11" x14ac:dyDescent="0.3">
      <c r="B49">
        <v>47</v>
      </c>
      <c r="C49" t="s">
        <v>114</v>
      </c>
      <c r="D49">
        <v>6</v>
      </c>
      <c r="F49" t="s">
        <v>115</v>
      </c>
      <c r="G49">
        <v>1</v>
      </c>
      <c r="I49" t="s">
        <v>33</v>
      </c>
      <c r="J49">
        <v>18</v>
      </c>
      <c r="K49" s="1">
        <f>100*J49/J94</f>
        <v>4.0632054176072234</v>
      </c>
    </row>
    <row r="50" spans="2:11" x14ac:dyDescent="0.3">
      <c r="B50">
        <v>48</v>
      </c>
      <c r="C50" t="s">
        <v>117</v>
      </c>
      <c r="D50">
        <v>6</v>
      </c>
      <c r="F50" t="s">
        <v>0</v>
      </c>
      <c r="G50" t="s">
        <v>0</v>
      </c>
      <c r="I50" t="s">
        <v>86</v>
      </c>
      <c r="J50">
        <v>17</v>
      </c>
      <c r="K50" s="1">
        <f>100*J50/J94</f>
        <v>3.8374717832957113</v>
      </c>
    </row>
    <row r="51" spans="2:11" x14ac:dyDescent="0.3">
      <c r="B51">
        <v>49</v>
      </c>
      <c r="C51" t="s">
        <v>119</v>
      </c>
      <c r="D51">
        <v>5</v>
      </c>
      <c r="F51" t="s">
        <v>0</v>
      </c>
      <c r="G51" t="s">
        <v>0</v>
      </c>
      <c r="I51" t="s">
        <v>194</v>
      </c>
      <c r="J51">
        <v>16</v>
      </c>
      <c r="K51" s="1">
        <f>100*J51/J94</f>
        <v>3.6117381489841986</v>
      </c>
    </row>
    <row r="52" spans="2:11" x14ac:dyDescent="0.3">
      <c r="B52">
        <v>50</v>
      </c>
      <c r="C52" t="s">
        <v>121</v>
      </c>
      <c r="D52">
        <v>5</v>
      </c>
      <c r="F52" t="s">
        <v>0</v>
      </c>
      <c r="G52" t="s">
        <v>0</v>
      </c>
      <c r="I52" t="s">
        <v>214</v>
      </c>
      <c r="J52">
        <v>14</v>
      </c>
      <c r="K52" s="1">
        <f>100*J52/J94</f>
        <v>3.1602708803611739</v>
      </c>
    </row>
    <row r="53" spans="2:11" x14ac:dyDescent="0.3">
      <c r="B53">
        <v>51</v>
      </c>
      <c r="C53" t="s">
        <v>123</v>
      </c>
      <c r="D53">
        <v>5</v>
      </c>
      <c r="F53" t="s">
        <v>0</v>
      </c>
      <c r="G53" t="s">
        <v>0</v>
      </c>
      <c r="I53" t="s">
        <v>70</v>
      </c>
      <c r="J53">
        <v>10</v>
      </c>
      <c r="K53" s="1">
        <f>100*J53/J94</f>
        <v>2.2573363431151243</v>
      </c>
    </row>
    <row r="54" spans="2:11" x14ac:dyDescent="0.3">
      <c r="B54">
        <v>52</v>
      </c>
      <c r="C54" t="s">
        <v>125</v>
      </c>
      <c r="D54">
        <v>5</v>
      </c>
      <c r="F54" t="s">
        <v>0</v>
      </c>
      <c r="G54" t="s">
        <v>0</v>
      </c>
      <c r="I54" t="s">
        <v>198</v>
      </c>
      <c r="J54">
        <v>10</v>
      </c>
      <c r="K54" s="1">
        <f>100*J54/J94</f>
        <v>2.2573363431151243</v>
      </c>
    </row>
    <row r="55" spans="2:11" x14ac:dyDescent="0.3">
      <c r="B55">
        <v>53</v>
      </c>
      <c r="C55" t="s">
        <v>127</v>
      </c>
      <c r="D55">
        <v>5</v>
      </c>
      <c r="F55" t="s">
        <v>0</v>
      </c>
      <c r="G55" t="s">
        <v>0</v>
      </c>
      <c r="I55" s="2" t="s">
        <v>26</v>
      </c>
      <c r="J55">
        <v>9</v>
      </c>
      <c r="K55" s="1">
        <f>100*J55/J94</f>
        <v>2.0316027088036117</v>
      </c>
    </row>
    <row r="56" spans="2:11" x14ac:dyDescent="0.3">
      <c r="B56">
        <v>54</v>
      </c>
      <c r="C56" t="s">
        <v>129</v>
      </c>
      <c r="D56">
        <v>5</v>
      </c>
      <c r="F56" t="s">
        <v>0</v>
      </c>
      <c r="G56" t="s">
        <v>0</v>
      </c>
      <c r="I56" t="s">
        <v>187</v>
      </c>
      <c r="J56">
        <v>9</v>
      </c>
    </row>
    <row r="57" spans="2:11" x14ac:dyDescent="0.3">
      <c r="B57">
        <v>55</v>
      </c>
      <c r="C57" t="s">
        <v>131</v>
      </c>
      <c r="D57">
        <v>5</v>
      </c>
      <c r="F57" t="s">
        <v>132</v>
      </c>
      <c r="G57">
        <v>1</v>
      </c>
      <c r="I57" t="s">
        <v>19</v>
      </c>
      <c r="J57">
        <v>8</v>
      </c>
    </row>
    <row r="58" spans="2:11" x14ac:dyDescent="0.3">
      <c r="B58">
        <v>56</v>
      </c>
      <c r="C58" t="s">
        <v>134</v>
      </c>
      <c r="D58">
        <v>5</v>
      </c>
      <c r="F58" t="s">
        <v>0</v>
      </c>
      <c r="G58" t="s">
        <v>0</v>
      </c>
      <c r="I58" t="s">
        <v>35</v>
      </c>
      <c r="J58">
        <v>8</v>
      </c>
    </row>
    <row r="59" spans="2:11" x14ac:dyDescent="0.3">
      <c r="B59">
        <v>57</v>
      </c>
      <c r="C59" t="s">
        <v>136</v>
      </c>
      <c r="D59">
        <v>5</v>
      </c>
      <c r="F59" t="s">
        <v>137</v>
      </c>
      <c r="G59">
        <v>1</v>
      </c>
      <c r="I59" t="s">
        <v>43</v>
      </c>
      <c r="J59">
        <v>8</v>
      </c>
    </row>
    <row r="60" spans="2:11" x14ac:dyDescent="0.3">
      <c r="B60">
        <v>58</v>
      </c>
      <c r="C60" t="s">
        <v>139</v>
      </c>
      <c r="D60">
        <v>5</v>
      </c>
      <c r="F60" t="s">
        <v>140</v>
      </c>
      <c r="G60">
        <v>2</v>
      </c>
      <c r="I60" t="s">
        <v>73</v>
      </c>
      <c r="J60">
        <v>8</v>
      </c>
    </row>
    <row r="61" spans="2:11" x14ac:dyDescent="0.3">
      <c r="B61">
        <v>59</v>
      </c>
      <c r="C61" t="s">
        <v>142</v>
      </c>
      <c r="D61">
        <v>5</v>
      </c>
      <c r="F61" t="s">
        <v>0</v>
      </c>
      <c r="G61" t="s">
        <v>0</v>
      </c>
      <c r="I61" t="s">
        <v>83</v>
      </c>
      <c r="J61">
        <v>7</v>
      </c>
    </row>
    <row r="62" spans="2:11" x14ac:dyDescent="0.3">
      <c r="B62">
        <v>60</v>
      </c>
      <c r="C62" t="s">
        <v>144</v>
      </c>
      <c r="D62">
        <v>5</v>
      </c>
      <c r="F62" t="s">
        <v>0</v>
      </c>
      <c r="G62" t="s">
        <v>0</v>
      </c>
      <c r="I62" t="s">
        <v>189</v>
      </c>
      <c r="J62">
        <v>7</v>
      </c>
    </row>
    <row r="63" spans="2:11" x14ac:dyDescent="0.3">
      <c r="B63">
        <v>61</v>
      </c>
      <c r="C63" t="s">
        <v>193</v>
      </c>
      <c r="D63">
        <v>5</v>
      </c>
      <c r="F63" t="s">
        <v>194</v>
      </c>
      <c r="G63">
        <v>16</v>
      </c>
      <c r="I63" t="s">
        <v>204</v>
      </c>
      <c r="J63">
        <v>7</v>
      </c>
    </row>
    <row r="64" spans="2:11" x14ac:dyDescent="0.3">
      <c r="B64">
        <v>62</v>
      </c>
      <c r="C64" t="s">
        <v>146</v>
      </c>
      <c r="D64">
        <v>5</v>
      </c>
      <c r="F64" t="s">
        <v>0</v>
      </c>
      <c r="G64" t="s">
        <v>0</v>
      </c>
      <c r="I64" t="s">
        <v>206</v>
      </c>
      <c r="J64">
        <v>7</v>
      </c>
    </row>
    <row r="65" spans="2:10" x14ac:dyDescent="0.3">
      <c r="B65">
        <v>63</v>
      </c>
      <c r="C65" t="s">
        <v>148</v>
      </c>
      <c r="D65">
        <v>5</v>
      </c>
      <c r="F65" t="s">
        <v>0</v>
      </c>
      <c r="G65" t="s">
        <v>0</v>
      </c>
      <c r="I65" t="s">
        <v>208</v>
      </c>
      <c r="J65">
        <v>6</v>
      </c>
    </row>
    <row r="66" spans="2:10" x14ac:dyDescent="0.3">
      <c r="B66">
        <v>64</v>
      </c>
      <c r="C66" t="s">
        <v>150</v>
      </c>
      <c r="D66">
        <v>4</v>
      </c>
      <c r="F66" t="s">
        <v>0</v>
      </c>
      <c r="G66" t="s">
        <v>0</v>
      </c>
      <c r="I66" t="s">
        <v>7</v>
      </c>
      <c r="J66">
        <v>5</v>
      </c>
    </row>
    <row r="67" spans="2:10" x14ac:dyDescent="0.3">
      <c r="B67">
        <v>65</v>
      </c>
      <c r="C67" t="s">
        <v>152</v>
      </c>
      <c r="D67">
        <v>4</v>
      </c>
      <c r="F67" t="s">
        <v>0</v>
      </c>
      <c r="G67" t="s">
        <v>0</v>
      </c>
      <c r="I67" t="s">
        <v>17</v>
      </c>
      <c r="J67">
        <v>5</v>
      </c>
    </row>
    <row r="68" spans="2:10" x14ac:dyDescent="0.3">
      <c r="B68">
        <v>66</v>
      </c>
      <c r="C68" t="s">
        <v>154</v>
      </c>
      <c r="D68">
        <v>4</v>
      </c>
      <c r="F68" t="s">
        <v>155</v>
      </c>
      <c r="G68">
        <v>1</v>
      </c>
      <c r="I68" t="s">
        <v>62</v>
      </c>
      <c r="J68">
        <v>5</v>
      </c>
    </row>
    <row r="69" spans="2:10" x14ac:dyDescent="0.3">
      <c r="B69">
        <v>67</v>
      </c>
      <c r="C69" t="s">
        <v>157</v>
      </c>
      <c r="D69">
        <v>4</v>
      </c>
      <c r="F69" t="s">
        <v>0</v>
      </c>
      <c r="G69" t="s">
        <v>0</v>
      </c>
      <c r="I69" t="s">
        <v>104</v>
      </c>
      <c r="J69">
        <v>5</v>
      </c>
    </row>
    <row r="70" spans="2:10" x14ac:dyDescent="0.3">
      <c r="B70">
        <v>68</v>
      </c>
      <c r="C70" t="s">
        <v>159</v>
      </c>
      <c r="D70">
        <v>4</v>
      </c>
      <c r="F70" t="s">
        <v>0</v>
      </c>
      <c r="G70" t="s">
        <v>0</v>
      </c>
      <c r="I70" t="s">
        <v>200</v>
      </c>
      <c r="J70">
        <v>5</v>
      </c>
    </row>
    <row r="71" spans="2:10" x14ac:dyDescent="0.3">
      <c r="B71">
        <v>69</v>
      </c>
      <c r="C71" t="s">
        <v>161</v>
      </c>
      <c r="D71">
        <v>4</v>
      </c>
      <c r="F71" t="s">
        <v>0</v>
      </c>
      <c r="G71" t="s">
        <v>0</v>
      </c>
      <c r="I71" t="s">
        <v>12</v>
      </c>
      <c r="J71">
        <v>4</v>
      </c>
    </row>
    <row r="72" spans="2:10" x14ac:dyDescent="0.3">
      <c r="B72">
        <v>70</v>
      </c>
      <c r="C72" t="s">
        <v>163</v>
      </c>
      <c r="D72">
        <v>4</v>
      </c>
      <c r="F72" t="s">
        <v>0</v>
      </c>
      <c r="G72" t="s">
        <v>0</v>
      </c>
      <c r="I72" t="s">
        <v>76</v>
      </c>
      <c r="J72">
        <v>4</v>
      </c>
    </row>
    <row r="73" spans="2:10" x14ac:dyDescent="0.3">
      <c r="B73">
        <v>71</v>
      </c>
      <c r="C73" t="s">
        <v>165</v>
      </c>
      <c r="D73">
        <v>4</v>
      </c>
      <c r="F73" t="s">
        <v>0</v>
      </c>
      <c r="G73" t="s">
        <v>0</v>
      </c>
      <c r="I73" t="s">
        <v>101</v>
      </c>
      <c r="J73">
        <v>4</v>
      </c>
    </row>
    <row r="74" spans="2:10" x14ac:dyDescent="0.3">
      <c r="B74">
        <v>72</v>
      </c>
      <c r="C74" t="s">
        <v>167</v>
      </c>
      <c r="D74">
        <v>4</v>
      </c>
      <c r="F74" t="s">
        <v>0</v>
      </c>
      <c r="G74" t="s">
        <v>0</v>
      </c>
      <c r="I74" t="s">
        <v>212</v>
      </c>
      <c r="J74">
        <v>4</v>
      </c>
    </row>
    <row r="75" spans="2:10" x14ac:dyDescent="0.3">
      <c r="B75">
        <v>73</v>
      </c>
      <c r="C75" t="s">
        <v>2</v>
      </c>
      <c r="D75">
        <v>4</v>
      </c>
      <c r="F75" t="s">
        <v>2</v>
      </c>
      <c r="G75">
        <v>2</v>
      </c>
      <c r="I75" t="s">
        <v>9</v>
      </c>
      <c r="J75">
        <v>3</v>
      </c>
    </row>
    <row r="76" spans="2:10" x14ac:dyDescent="0.3">
      <c r="B76">
        <v>74</v>
      </c>
      <c r="C76" t="s">
        <v>169</v>
      </c>
      <c r="D76">
        <v>4</v>
      </c>
      <c r="F76" t="s">
        <v>0</v>
      </c>
      <c r="G76" t="s">
        <v>0</v>
      </c>
      <c r="I76" t="s">
        <v>52</v>
      </c>
      <c r="J76">
        <v>3</v>
      </c>
    </row>
    <row r="77" spans="2:10" x14ac:dyDescent="0.3">
      <c r="B77">
        <v>75</v>
      </c>
      <c r="C77" t="s">
        <v>171</v>
      </c>
      <c r="D77">
        <v>4</v>
      </c>
      <c r="F77" t="s">
        <v>0</v>
      </c>
      <c r="G77" t="s">
        <v>0</v>
      </c>
      <c r="I77" t="s">
        <v>67</v>
      </c>
      <c r="J77">
        <v>3</v>
      </c>
    </row>
    <row r="78" spans="2:10" x14ac:dyDescent="0.3">
      <c r="B78">
        <v>76</v>
      </c>
      <c r="C78" t="s">
        <v>173</v>
      </c>
      <c r="D78">
        <v>4</v>
      </c>
      <c r="F78" t="s">
        <v>0</v>
      </c>
      <c r="G78" t="s">
        <v>0</v>
      </c>
      <c r="I78" t="s">
        <v>80</v>
      </c>
      <c r="J78">
        <v>3</v>
      </c>
    </row>
    <row r="79" spans="2:10" x14ac:dyDescent="0.3">
      <c r="B79">
        <v>77</v>
      </c>
      <c r="C79" t="s">
        <v>175</v>
      </c>
      <c r="D79">
        <v>4</v>
      </c>
      <c r="F79" t="s">
        <v>0</v>
      </c>
      <c r="G79" t="s">
        <v>0</v>
      </c>
      <c r="I79" t="s">
        <v>107</v>
      </c>
      <c r="J79">
        <v>3</v>
      </c>
    </row>
    <row r="80" spans="2:10" x14ac:dyDescent="0.3">
      <c r="B80">
        <v>78</v>
      </c>
      <c r="C80" t="s">
        <v>177</v>
      </c>
      <c r="D80">
        <v>4</v>
      </c>
      <c r="F80" t="s">
        <v>178</v>
      </c>
      <c r="G80">
        <v>20</v>
      </c>
      <c r="I80" t="s">
        <v>210</v>
      </c>
      <c r="J80">
        <v>3</v>
      </c>
    </row>
    <row r="81" spans="2:10" x14ac:dyDescent="0.3">
      <c r="B81">
        <v>79</v>
      </c>
      <c r="C81" t="s">
        <v>180</v>
      </c>
      <c r="D81">
        <v>4</v>
      </c>
      <c r="F81" t="s">
        <v>0</v>
      </c>
      <c r="G81" t="s">
        <v>0</v>
      </c>
      <c r="I81" t="s">
        <v>185</v>
      </c>
      <c r="J81">
        <v>2</v>
      </c>
    </row>
    <row r="82" spans="2:10" x14ac:dyDescent="0.3">
      <c r="B82">
        <v>80</v>
      </c>
      <c r="C82" t="s">
        <v>182</v>
      </c>
      <c r="D82">
        <v>4</v>
      </c>
      <c r="F82" t="s">
        <v>0</v>
      </c>
      <c r="G82" t="s">
        <v>0</v>
      </c>
      <c r="I82" t="s">
        <v>140</v>
      </c>
      <c r="J82">
        <v>2</v>
      </c>
    </row>
    <row r="83" spans="2:10" x14ac:dyDescent="0.3">
      <c r="B83">
        <v>81</v>
      </c>
      <c r="F83" t="s">
        <v>187</v>
      </c>
      <c r="G83">
        <v>9</v>
      </c>
      <c r="I83" t="s">
        <v>2</v>
      </c>
      <c r="J83">
        <v>2</v>
      </c>
    </row>
    <row r="84" spans="2:10" x14ac:dyDescent="0.3">
      <c r="B84">
        <v>82</v>
      </c>
      <c r="F84" t="s">
        <v>189</v>
      </c>
      <c r="G84">
        <v>7</v>
      </c>
      <c r="I84" t="s">
        <v>202</v>
      </c>
      <c r="J84">
        <v>2</v>
      </c>
    </row>
    <row r="85" spans="2:10" x14ac:dyDescent="0.3">
      <c r="B85">
        <v>83</v>
      </c>
      <c r="F85" t="s">
        <v>191</v>
      </c>
      <c r="G85">
        <v>1</v>
      </c>
      <c r="I85" t="s">
        <v>40</v>
      </c>
      <c r="J85">
        <v>1</v>
      </c>
    </row>
    <row r="86" spans="2:10" x14ac:dyDescent="0.3">
      <c r="B86">
        <v>84</v>
      </c>
      <c r="F86" t="s">
        <v>196</v>
      </c>
      <c r="G86">
        <v>1</v>
      </c>
      <c r="I86" t="s">
        <v>55</v>
      </c>
      <c r="J86">
        <v>1</v>
      </c>
    </row>
    <row r="87" spans="2:10" x14ac:dyDescent="0.3">
      <c r="B87">
        <v>85</v>
      </c>
      <c r="F87" t="s">
        <v>198</v>
      </c>
      <c r="G87">
        <v>10</v>
      </c>
      <c r="I87" t="s">
        <v>110</v>
      </c>
      <c r="J87">
        <v>1</v>
      </c>
    </row>
    <row r="88" spans="2:10" x14ac:dyDescent="0.3">
      <c r="B88">
        <v>86</v>
      </c>
      <c r="F88" t="s">
        <v>200</v>
      </c>
      <c r="G88">
        <v>5</v>
      </c>
      <c r="I88" t="s">
        <v>115</v>
      </c>
      <c r="J88">
        <v>1</v>
      </c>
    </row>
    <row r="89" spans="2:10" x14ac:dyDescent="0.3">
      <c r="B89">
        <v>87</v>
      </c>
      <c r="F89" t="s">
        <v>202</v>
      </c>
      <c r="G89">
        <v>2</v>
      </c>
      <c r="I89" t="s">
        <v>132</v>
      </c>
      <c r="J89">
        <v>1</v>
      </c>
    </row>
    <row r="90" spans="2:10" x14ac:dyDescent="0.3">
      <c r="B90">
        <v>88</v>
      </c>
      <c r="F90" t="s">
        <v>204</v>
      </c>
      <c r="G90">
        <v>7</v>
      </c>
      <c r="I90" t="s">
        <v>137</v>
      </c>
      <c r="J90">
        <v>1</v>
      </c>
    </row>
    <row r="91" spans="2:10" x14ac:dyDescent="0.3">
      <c r="B91">
        <v>89</v>
      </c>
      <c r="F91" t="s">
        <v>206</v>
      </c>
      <c r="G91">
        <v>7</v>
      </c>
      <c r="I91" t="s">
        <v>155</v>
      </c>
      <c r="J91">
        <v>1</v>
      </c>
    </row>
    <row r="92" spans="2:10" x14ac:dyDescent="0.3">
      <c r="B92">
        <v>90</v>
      </c>
      <c r="F92" t="s">
        <v>208</v>
      </c>
      <c r="G92">
        <v>6</v>
      </c>
      <c r="I92" t="s">
        <v>191</v>
      </c>
      <c r="J92">
        <v>1</v>
      </c>
    </row>
    <row r="93" spans="2:10" x14ac:dyDescent="0.3">
      <c r="B93">
        <v>91</v>
      </c>
      <c r="F93" t="s">
        <v>210</v>
      </c>
      <c r="G93">
        <v>3</v>
      </c>
      <c r="I93" t="s">
        <v>196</v>
      </c>
      <c r="J93">
        <v>1</v>
      </c>
    </row>
    <row r="94" spans="2:10" x14ac:dyDescent="0.3">
      <c r="B94">
        <v>92</v>
      </c>
      <c r="F94" t="s">
        <v>212</v>
      </c>
      <c r="G94">
        <v>4</v>
      </c>
      <c r="J94">
        <f>SUM(J46:J93)</f>
        <v>443</v>
      </c>
    </row>
    <row r="95" spans="2:10" x14ac:dyDescent="0.3">
      <c r="D95">
        <f>SUM(D3:D94)</f>
        <v>1182</v>
      </c>
      <c r="G95">
        <f>SUM(G3:G94)</f>
        <v>443</v>
      </c>
    </row>
  </sheetData>
  <sortState xmlns:xlrd2="http://schemas.microsoft.com/office/spreadsheetml/2017/richdata2" ref="I3:J94">
    <sortCondition descending="1" ref="J3:J9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0"/>
  <sheetViews>
    <sheetView topLeftCell="A56" workbookViewId="0">
      <selection activeCell="J72" sqref="J72"/>
    </sheetView>
  </sheetViews>
  <sheetFormatPr defaultRowHeight="14.4" x14ac:dyDescent="0.3"/>
  <cols>
    <col min="6" max="6" width="9.109375" style="1"/>
    <col min="7" max="7" width="20.33203125" customWidth="1"/>
    <col min="10" max="10" width="13.33203125" customWidth="1"/>
    <col min="12" max="12" width="9.109375" style="1"/>
  </cols>
  <sheetData>
    <row r="1" spans="2:12" x14ac:dyDescent="0.3">
      <c r="C1" t="s">
        <v>1860</v>
      </c>
      <c r="F1" s="1" t="s">
        <v>1855</v>
      </c>
      <c r="G1" t="s">
        <v>1861</v>
      </c>
      <c r="J1" t="s">
        <v>1861</v>
      </c>
    </row>
    <row r="2" spans="2:12" x14ac:dyDescent="0.3">
      <c r="F2" s="1">
        <f>SUM(F3:F12)</f>
        <v>44.332998996990966</v>
      </c>
      <c r="L2" s="1">
        <f>SUM(L3:L12)</f>
        <v>73.451327433628322</v>
      </c>
    </row>
    <row r="3" spans="2:12" x14ac:dyDescent="0.3">
      <c r="B3" t="s">
        <v>1</v>
      </c>
      <c r="C3" t="s">
        <v>216</v>
      </c>
      <c r="E3">
        <v>84</v>
      </c>
      <c r="F3" s="1">
        <f>100*E3/997</f>
        <v>8.425275827482448</v>
      </c>
      <c r="G3" t="s">
        <v>217</v>
      </c>
      <c r="H3">
        <v>3</v>
      </c>
      <c r="J3" t="s">
        <v>315</v>
      </c>
      <c r="K3">
        <v>17</v>
      </c>
      <c r="L3" s="1">
        <f>100*K3/113</f>
        <v>15.044247787610619</v>
      </c>
    </row>
    <row r="4" spans="2:12" x14ac:dyDescent="0.3">
      <c r="B4" t="s">
        <v>3</v>
      </c>
      <c r="C4" t="s">
        <v>218</v>
      </c>
      <c r="E4">
        <v>76</v>
      </c>
      <c r="F4" s="1">
        <f t="shared" ref="F4:F12" si="0">100*E4/997</f>
        <v>7.6228686058174526</v>
      </c>
      <c r="G4" t="s">
        <v>219</v>
      </c>
      <c r="H4">
        <v>9</v>
      </c>
      <c r="J4" t="s">
        <v>230</v>
      </c>
      <c r="K4">
        <v>13</v>
      </c>
      <c r="L4" s="1">
        <f t="shared" ref="L4:L12" si="1">100*K4/113</f>
        <v>11.504424778761061</v>
      </c>
    </row>
    <row r="5" spans="2:12" x14ac:dyDescent="0.3">
      <c r="B5" t="s">
        <v>5</v>
      </c>
      <c r="C5" t="s">
        <v>220</v>
      </c>
      <c r="E5">
        <v>47</v>
      </c>
      <c r="F5" s="1">
        <f t="shared" si="0"/>
        <v>4.7141424272818453</v>
      </c>
      <c r="G5" t="s">
        <v>221</v>
      </c>
      <c r="H5">
        <v>2</v>
      </c>
      <c r="J5" t="s">
        <v>234</v>
      </c>
      <c r="K5">
        <v>10</v>
      </c>
      <c r="L5" s="1">
        <f t="shared" si="1"/>
        <v>8.8495575221238933</v>
      </c>
    </row>
    <row r="6" spans="2:12" x14ac:dyDescent="0.3">
      <c r="B6" t="s">
        <v>8</v>
      </c>
      <c r="C6" t="s">
        <v>222</v>
      </c>
      <c r="E6">
        <v>47</v>
      </c>
      <c r="F6" s="1">
        <f t="shared" si="0"/>
        <v>4.7141424272818453</v>
      </c>
      <c r="G6" t="s">
        <v>223</v>
      </c>
      <c r="H6">
        <v>4</v>
      </c>
      <c r="J6" t="s">
        <v>263</v>
      </c>
      <c r="K6">
        <v>10</v>
      </c>
      <c r="L6" s="1">
        <f t="shared" si="1"/>
        <v>8.8495575221238933</v>
      </c>
    </row>
    <row r="7" spans="2:12" x14ac:dyDescent="0.3">
      <c r="B7" t="s">
        <v>10</v>
      </c>
      <c r="C7" t="s">
        <v>224</v>
      </c>
      <c r="E7">
        <v>42</v>
      </c>
      <c r="F7" s="1">
        <f t="shared" si="0"/>
        <v>4.212637913741224</v>
      </c>
      <c r="G7" t="s">
        <v>315</v>
      </c>
      <c r="H7">
        <v>17</v>
      </c>
      <c r="J7" t="s">
        <v>219</v>
      </c>
      <c r="K7">
        <v>9</v>
      </c>
      <c r="L7" s="1">
        <f t="shared" si="1"/>
        <v>7.9646017699115044</v>
      </c>
    </row>
    <row r="8" spans="2:12" x14ac:dyDescent="0.3">
      <c r="B8" t="s">
        <v>13</v>
      </c>
      <c r="C8" t="s">
        <v>225</v>
      </c>
      <c r="E8">
        <v>31</v>
      </c>
      <c r="F8" s="1">
        <f t="shared" si="0"/>
        <v>3.1093279839518555</v>
      </c>
      <c r="G8" t="s">
        <v>0</v>
      </c>
      <c r="H8" t="s">
        <v>0</v>
      </c>
      <c r="J8" t="s">
        <v>227</v>
      </c>
      <c r="K8">
        <v>8</v>
      </c>
      <c r="L8" s="1">
        <f t="shared" si="1"/>
        <v>7.0796460176991154</v>
      </c>
    </row>
    <row r="9" spans="2:12" x14ac:dyDescent="0.3">
      <c r="B9" t="s">
        <v>15</v>
      </c>
      <c r="C9" t="s">
        <v>226</v>
      </c>
      <c r="E9">
        <v>28</v>
      </c>
      <c r="F9" s="1">
        <f t="shared" si="0"/>
        <v>2.8084252758274824</v>
      </c>
      <c r="G9" t="s">
        <v>227</v>
      </c>
      <c r="H9">
        <v>8</v>
      </c>
      <c r="J9" t="s">
        <v>278</v>
      </c>
      <c r="K9">
        <v>6</v>
      </c>
      <c r="L9" s="1">
        <f t="shared" si="1"/>
        <v>5.3097345132743365</v>
      </c>
    </row>
    <row r="10" spans="2:12" x14ac:dyDescent="0.3">
      <c r="B10" t="s">
        <v>18</v>
      </c>
      <c r="C10" t="s">
        <v>228</v>
      </c>
      <c r="E10">
        <v>28</v>
      </c>
      <c r="F10" s="1">
        <f t="shared" si="0"/>
        <v>2.8084252758274824</v>
      </c>
      <c r="G10" t="s">
        <v>229</v>
      </c>
      <c r="H10">
        <v>2</v>
      </c>
      <c r="J10" t="s">
        <v>223</v>
      </c>
      <c r="K10">
        <v>4</v>
      </c>
      <c r="L10" s="1">
        <f t="shared" si="1"/>
        <v>3.5398230088495577</v>
      </c>
    </row>
    <row r="11" spans="2:12" x14ac:dyDescent="0.3">
      <c r="B11" t="s">
        <v>20</v>
      </c>
      <c r="C11" t="s">
        <v>230</v>
      </c>
      <c r="E11">
        <v>36</v>
      </c>
      <c r="F11" s="1">
        <f t="shared" si="0"/>
        <v>3.6108324974924773</v>
      </c>
      <c r="G11" t="s">
        <v>230</v>
      </c>
      <c r="H11">
        <v>13</v>
      </c>
      <c r="J11" t="s">
        <v>217</v>
      </c>
      <c r="K11">
        <v>3</v>
      </c>
      <c r="L11" s="1">
        <f t="shared" si="1"/>
        <v>2.6548672566371683</v>
      </c>
    </row>
    <row r="12" spans="2:12" x14ac:dyDescent="0.3">
      <c r="B12" t="s">
        <v>22</v>
      </c>
      <c r="C12" t="s">
        <v>231</v>
      </c>
      <c r="E12">
        <v>23</v>
      </c>
      <c r="F12" s="1">
        <f t="shared" si="0"/>
        <v>2.3069207622868606</v>
      </c>
      <c r="G12" t="s">
        <v>232</v>
      </c>
      <c r="H12">
        <v>2</v>
      </c>
      <c r="J12" t="s">
        <v>240</v>
      </c>
      <c r="K12">
        <v>3</v>
      </c>
      <c r="L12" s="1">
        <f t="shared" si="1"/>
        <v>2.6548672566371683</v>
      </c>
    </row>
    <row r="13" spans="2:12" x14ac:dyDescent="0.3">
      <c r="B13" t="s">
        <v>25</v>
      </c>
      <c r="C13" t="s">
        <v>233</v>
      </c>
      <c r="E13">
        <v>22</v>
      </c>
      <c r="G13" t="s">
        <v>0</v>
      </c>
      <c r="H13" t="s">
        <v>0</v>
      </c>
      <c r="J13" t="s">
        <v>244</v>
      </c>
      <c r="K13">
        <v>3</v>
      </c>
    </row>
    <row r="14" spans="2:12" x14ac:dyDescent="0.3">
      <c r="B14" t="s">
        <v>27</v>
      </c>
      <c r="C14" t="s">
        <v>198</v>
      </c>
      <c r="E14">
        <v>21</v>
      </c>
      <c r="G14" t="s">
        <v>234</v>
      </c>
      <c r="H14">
        <v>10</v>
      </c>
      <c r="J14" t="s">
        <v>298</v>
      </c>
      <c r="K14">
        <v>3</v>
      </c>
    </row>
    <row r="15" spans="2:12" x14ac:dyDescent="0.3">
      <c r="B15" t="s">
        <v>29</v>
      </c>
      <c r="C15" t="s">
        <v>235</v>
      </c>
      <c r="E15">
        <v>21</v>
      </c>
      <c r="G15" t="s">
        <v>236</v>
      </c>
      <c r="H15">
        <v>1</v>
      </c>
      <c r="J15" t="s">
        <v>306</v>
      </c>
      <c r="K15">
        <v>3</v>
      </c>
    </row>
    <row r="16" spans="2:12" x14ac:dyDescent="0.3">
      <c r="B16" t="s">
        <v>31</v>
      </c>
      <c r="C16" t="s">
        <v>237</v>
      </c>
      <c r="E16">
        <v>20</v>
      </c>
      <c r="G16" t="s">
        <v>238</v>
      </c>
      <c r="H16">
        <v>1</v>
      </c>
      <c r="J16" t="s">
        <v>221</v>
      </c>
      <c r="K16">
        <v>2</v>
      </c>
    </row>
    <row r="17" spans="2:11" x14ac:dyDescent="0.3">
      <c r="B17" t="s">
        <v>34</v>
      </c>
      <c r="C17" t="s">
        <v>239</v>
      </c>
      <c r="E17">
        <v>16</v>
      </c>
      <c r="G17" t="s">
        <v>240</v>
      </c>
      <c r="H17">
        <v>3</v>
      </c>
      <c r="J17" t="s">
        <v>229</v>
      </c>
      <c r="K17">
        <v>2</v>
      </c>
    </row>
    <row r="18" spans="2:11" x14ac:dyDescent="0.3">
      <c r="B18" t="s">
        <v>36</v>
      </c>
      <c r="C18" t="s">
        <v>241</v>
      </c>
      <c r="E18">
        <v>16</v>
      </c>
      <c r="G18" t="s">
        <v>0</v>
      </c>
      <c r="H18" t="s">
        <v>0</v>
      </c>
      <c r="J18" t="s">
        <v>232</v>
      </c>
      <c r="K18">
        <v>2</v>
      </c>
    </row>
    <row r="19" spans="2:11" x14ac:dyDescent="0.3">
      <c r="B19" t="s">
        <v>38</v>
      </c>
      <c r="C19" t="s">
        <v>242</v>
      </c>
      <c r="E19">
        <v>15</v>
      </c>
      <c r="G19" t="s">
        <v>0</v>
      </c>
      <c r="H19" t="s">
        <v>0</v>
      </c>
      <c r="J19" t="s">
        <v>246</v>
      </c>
      <c r="K19">
        <v>2</v>
      </c>
    </row>
    <row r="20" spans="2:11" x14ac:dyDescent="0.3">
      <c r="B20" t="s">
        <v>41</v>
      </c>
      <c r="C20" t="s">
        <v>243</v>
      </c>
      <c r="E20">
        <v>15</v>
      </c>
      <c r="G20" t="s">
        <v>244</v>
      </c>
      <c r="H20">
        <v>3</v>
      </c>
      <c r="J20" t="s">
        <v>274</v>
      </c>
      <c r="K20">
        <v>2</v>
      </c>
    </row>
    <row r="21" spans="2:11" x14ac:dyDescent="0.3">
      <c r="B21" t="s">
        <v>44</v>
      </c>
      <c r="C21" t="s">
        <v>245</v>
      </c>
      <c r="E21">
        <v>14</v>
      </c>
      <c r="G21" t="s">
        <v>246</v>
      </c>
      <c r="H21">
        <v>2</v>
      </c>
      <c r="J21" t="s">
        <v>314</v>
      </c>
      <c r="K21">
        <v>2</v>
      </c>
    </row>
    <row r="22" spans="2:11" x14ac:dyDescent="0.3">
      <c r="B22" t="s">
        <v>46</v>
      </c>
      <c r="C22" t="s">
        <v>247</v>
      </c>
      <c r="E22">
        <v>13</v>
      </c>
      <c r="G22" t="s">
        <v>0</v>
      </c>
      <c r="H22" t="s">
        <v>0</v>
      </c>
      <c r="J22" t="s">
        <v>236</v>
      </c>
      <c r="K22">
        <v>1</v>
      </c>
    </row>
    <row r="23" spans="2:11" x14ac:dyDescent="0.3">
      <c r="B23" t="s">
        <v>48</v>
      </c>
      <c r="C23" t="s">
        <v>248</v>
      </c>
      <c r="E23">
        <v>13</v>
      </c>
      <c r="G23" t="s">
        <v>0</v>
      </c>
      <c r="H23" t="s">
        <v>0</v>
      </c>
      <c r="J23" t="s">
        <v>238</v>
      </c>
      <c r="K23">
        <v>1</v>
      </c>
    </row>
    <row r="24" spans="2:11" x14ac:dyDescent="0.3">
      <c r="B24" t="s">
        <v>50</v>
      </c>
      <c r="C24" t="s">
        <v>249</v>
      </c>
      <c r="E24">
        <v>12</v>
      </c>
      <c r="G24" t="s">
        <v>0</v>
      </c>
      <c r="H24" t="s">
        <v>0</v>
      </c>
      <c r="J24" t="s">
        <v>257</v>
      </c>
      <c r="K24">
        <v>1</v>
      </c>
    </row>
    <row r="25" spans="2:11" x14ac:dyDescent="0.3">
      <c r="B25" t="s">
        <v>53</v>
      </c>
      <c r="C25" t="s">
        <v>250</v>
      </c>
      <c r="E25">
        <v>12</v>
      </c>
      <c r="G25" t="s">
        <v>0</v>
      </c>
      <c r="H25" t="s">
        <v>0</v>
      </c>
      <c r="J25" t="s">
        <v>267</v>
      </c>
      <c r="K25">
        <v>1</v>
      </c>
    </row>
    <row r="26" spans="2:11" x14ac:dyDescent="0.3">
      <c r="B26" t="s">
        <v>56</v>
      </c>
      <c r="C26" t="s">
        <v>251</v>
      </c>
      <c r="E26">
        <v>11</v>
      </c>
      <c r="G26" t="s">
        <v>0</v>
      </c>
      <c r="H26" t="s">
        <v>0</v>
      </c>
      <c r="J26" t="s">
        <v>269</v>
      </c>
      <c r="K26">
        <v>1</v>
      </c>
    </row>
    <row r="27" spans="2:11" x14ac:dyDescent="0.3">
      <c r="B27" t="s">
        <v>58</v>
      </c>
      <c r="C27" t="s">
        <v>252</v>
      </c>
      <c r="E27">
        <v>11</v>
      </c>
      <c r="G27" t="s">
        <v>0</v>
      </c>
      <c r="H27" t="s">
        <v>0</v>
      </c>
      <c r="J27" t="s">
        <v>271</v>
      </c>
      <c r="K27">
        <v>1</v>
      </c>
    </row>
    <row r="28" spans="2:11" x14ac:dyDescent="0.3">
      <c r="B28" t="s">
        <v>60</v>
      </c>
      <c r="C28" t="s">
        <v>253</v>
      </c>
      <c r="E28">
        <v>11</v>
      </c>
      <c r="G28" t="s">
        <v>0</v>
      </c>
      <c r="H28" t="s">
        <v>0</v>
      </c>
      <c r="J28" t="s">
        <v>272</v>
      </c>
      <c r="K28">
        <v>1</v>
      </c>
    </row>
    <row r="29" spans="2:11" x14ac:dyDescent="0.3">
      <c r="B29" t="s">
        <v>63</v>
      </c>
      <c r="C29" t="s">
        <v>254</v>
      </c>
      <c r="E29">
        <v>11</v>
      </c>
      <c r="G29" t="s">
        <v>0</v>
      </c>
      <c r="H29" t="s">
        <v>0</v>
      </c>
      <c r="J29" t="s">
        <v>282</v>
      </c>
      <c r="K29">
        <v>1</v>
      </c>
    </row>
    <row r="30" spans="2:11" x14ac:dyDescent="0.3">
      <c r="B30" t="s">
        <v>65</v>
      </c>
      <c r="C30" t="s">
        <v>255</v>
      </c>
      <c r="E30">
        <v>11</v>
      </c>
      <c r="G30" t="s">
        <v>0</v>
      </c>
      <c r="H30" t="s">
        <v>0</v>
      </c>
      <c r="J30" t="s">
        <v>289</v>
      </c>
      <c r="K30">
        <v>1</v>
      </c>
    </row>
    <row r="31" spans="2:11" x14ac:dyDescent="0.3">
      <c r="B31" t="s">
        <v>68</v>
      </c>
      <c r="C31" t="s">
        <v>256</v>
      </c>
      <c r="E31">
        <v>10</v>
      </c>
      <c r="G31" t="s">
        <v>257</v>
      </c>
      <c r="H31">
        <v>1</v>
      </c>
      <c r="K31">
        <f>SUM(K3:K30)</f>
        <v>113</v>
      </c>
    </row>
    <row r="32" spans="2:11" x14ac:dyDescent="0.3">
      <c r="B32" t="s">
        <v>71</v>
      </c>
      <c r="C32" t="s">
        <v>258</v>
      </c>
      <c r="E32">
        <v>10</v>
      </c>
      <c r="G32" t="s">
        <v>0</v>
      </c>
      <c r="H32" t="s">
        <v>0</v>
      </c>
    </row>
    <row r="33" spans="2:11" x14ac:dyDescent="0.3">
      <c r="B33" t="s">
        <v>74</v>
      </c>
      <c r="C33" t="s">
        <v>259</v>
      </c>
      <c r="E33">
        <v>10</v>
      </c>
      <c r="G33" t="s">
        <v>0</v>
      </c>
      <c r="H33" t="s">
        <v>0</v>
      </c>
    </row>
    <row r="34" spans="2:11" x14ac:dyDescent="0.3">
      <c r="B34" t="s">
        <v>77</v>
      </c>
      <c r="C34" t="s">
        <v>260</v>
      </c>
      <c r="E34">
        <v>9</v>
      </c>
      <c r="G34" t="s">
        <v>0</v>
      </c>
      <c r="H34" t="s">
        <v>0</v>
      </c>
    </row>
    <row r="35" spans="2:11" x14ac:dyDescent="0.3">
      <c r="B35" t="s">
        <v>79</v>
      </c>
      <c r="C35" t="s">
        <v>261</v>
      </c>
      <c r="E35">
        <v>9</v>
      </c>
      <c r="G35" t="s">
        <v>0</v>
      </c>
      <c r="H35" t="s">
        <v>0</v>
      </c>
    </row>
    <row r="36" spans="2:11" x14ac:dyDescent="0.3">
      <c r="B36" t="s">
        <v>81</v>
      </c>
      <c r="C36" t="s">
        <v>262</v>
      </c>
      <c r="E36">
        <v>9</v>
      </c>
      <c r="G36" t="s">
        <v>263</v>
      </c>
    </row>
    <row r="37" spans="2:11" x14ac:dyDescent="0.3">
      <c r="B37" t="s">
        <v>84</v>
      </c>
      <c r="C37" t="s">
        <v>264</v>
      </c>
      <c r="E37">
        <v>9</v>
      </c>
      <c r="G37" t="s">
        <v>0</v>
      </c>
      <c r="H37" t="s">
        <v>0</v>
      </c>
    </row>
    <row r="38" spans="2:11" x14ac:dyDescent="0.3">
      <c r="B38" t="s">
        <v>87</v>
      </c>
      <c r="C38" t="s">
        <v>265</v>
      </c>
      <c r="E38">
        <v>9</v>
      </c>
      <c r="G38" t="s">
        <v>0</v>
      </c>
      <c r="H38" t="s">
        <v>0</v>
      </c>
    </row>
    <row r="39" spans="2:11" x14ac:dyDescent="0.3">
      <c r="B39" t="s">
        <v>89</v>
      </c>
      <c r="C39" t="s">
        <v>266</v>
      </c>
      <c r="E39">
        <v>9</v>
      </c>
      <c r="G39" t="s">
        <v>267</v>
      </c>
      <c r="H39">
        <v>1</v>
      </c>
    </row>
    <row r="40" spans="2:11" x14ac:dyDescent="0.3">
      <c r="B40" t="s">
        <v>91</v>
      </c>
      <c r="C40" t="s">
        <v>268</v>
      </c>
      <c r="E40">
        <v>8</v>
      </c>
      <c r="G40" t="s">
        <v>269</v>
      </c>
      <c r="H40">
        <v>1</v>
      </c>
    </row>
    <row r="41" spans="2:11" x14ac:dyDescent="0.3">
      <c r="B41" t="s">
        <v>93</v>
      </c>
      <c r="C41" t="s">
        <v>270</v>
      </c>
      <c r="E41">
        <v>8</v>
      </c>
      <c r="G41" t="s">
        <v>271</v>
      </c>
      <c r="H41">
        <v>1</v>
      </c>
    </row>
    <row r="42" spans="2:11" x14ac:dyDescent="0.3">
      <c r="B42" t="s">
        <v>95</v>
      </c>
      <c r="C42" t="s">
        <v>272</v>
      </c>
      <c r="E42">
        <v>7</v>
      </c>
      <c r="G42" t="s">
        <v>272</v>
      </c>
      <c r="H42">
        <v>1</v>
      </c>
    </row>
    <row r="43" spans="2:11" x14ac:dyDescent="0.3">
      <c r="B43" t="s">
        <v>97</v>
      </c>
      <c r="C43" t="s">
        <v>273</v>
      </c>
      <c r="E43">
        <v>7</v>
      </c>
      <c r="G43" t="s">
        <v>274</v>
      </c>
      <c r="H43">
        <v>2</v>
      </c>
    </row>
    <row r="44" spans="2:11" x14ac:dyDescent="0.3">
      <c r="B44" t="s">
        <v>99</v>
      </c>
      <c r="C44" t="s">
        <v>275</v>
      </c>
      <c r="E44">
        <v>7</v>
      </c>
      <c r="G44" t="s">
        <v>0</v>
      </c>
      <c r="H44" t="s">
        <v>0</v>
      </c>
      <c r="J44" t="s">
        <v>0</v>
      </c>
      <c r="K44" t="s">
        <v>0</v>
      </c>
    </row>
    <row r="45" spans="2:11" x14ac:dyDescent="0.3">
      <c r="B45" t="s">
        <v>102</v>
      </c>
      <c r="C45" t="s">
        <v>276</v>
      </c>
      <c r="E45">
        <v>7</v>
      </c>
      <c r="G45" t="s">
        <v>0</v>
      </c>
      <c r="H45" t="s">
        <v>0</v>
      </c>
      <c r="J45" t="s">
        <v>0</v>
      </c>
      <c r="K45" t="s">
        <v>0</v>
      </c>
    </row>
    <row r="46" spans="2:11" x14ac:dyDescent="0.3">
      <c r="B46" t="s">
        <v>105</v>
      </c>
      <c r="C46" t="s">
        <v>277</v>
      </c>
      <c r="E46">
        <v>7</v>
      </c>
      <c r="G46" t="s">
        <v>278</v>
      </c>
    </row>
    <row r="47" spans="2:11" x14ac:dyDescent="0.3">
      <c r="B47" t="s">
        <v>108</v>
      </c>
      <c r="C47" t="s">
        <v>279</v>
      </c>
      <c r="E47">
        <v>6</v>
      </c>
      <c r="G47" t="s">
        <v>0</v>
      </c>
      <c r="H47" t="s">
        <v>0</v>
      </c>
    </row>
    <row r="48" spans="2:11" x14ac:dyDescent="0.3">
      <c r="B48" t="s">
        <v>111</v>
      </c>
      <c r="C48" t="s">
        <v>280</v>
      </c>
      <c r="E48">
        <v>6</v>
      </c>
      <c r="G48" t="s">
        <v>0</v>
      </c>
      <c r="H48" t="s">
        <v>0</v>
      </c>
    </row>
    <row r="49" spans="2:11" x14ac:dyDescent="0.3">
      <c r="B49" t="s">
        <v>113</v>
      </c>
      <c r="C49" t="s">
        <v>281</v>
      </c>
      <c r="E49">
        <v>6</v>
      </c>
      <c r="G49" t="s">
        <v>282</v>
      </c>
      <c r="H49">
        <v>1</v>
      </c>
    </row>
    <row r="50" spans="2:11" x14ac:dyDescent="0.3">
      <c r="B50" t="s">
        <v>116</v>
      </c>
      <c r="C50" t="s">
        <v>283</v>
      </c>
      <c r="E50">
        <v>6</v>
      </c>
      <c r="G50" t="s">
        <v>0</v>
      </c>
      <c r="H50" t="s">
        <v>0</v>
      </c>
    </row>
    <row r="51" spans="2:11" x14ac:dyDescent="0.3">
      <c r="B51" t="s">
        <v>118</v>
      </c>
      <c r="C51" t="s">
        <v>284</v>
      </c>
      <c r="E51">
        <v>6</v>
      </c>
      <c r="G51" t="s">
        <v>0</v>
      </c>
      <c r="H51" t="s">
        <v>0</v>
      </c>
    </row>
    <row r="52" spans="2:11" x14ac:dyDescent="0.3">
      <c r="B52" t="s">
        <v>120</v>
      </c>
      <c r="C52" t="s">
        <v>285</v>
      </c>
      <c r="E52">
        <v>6</v>
      </c>
      <c r="G52" t="s">
        <v>0</v>
      </c>
      <c r="H52" t="s">
        <v>0</v>
      </c>
    </row>
    <row r="53" spans="2:11" x14ac:dyDescent="0.3">
      <c r="B53" t="s">
        <v>122</v>
      </c>
      <c r="C53" t="s">
        <v>286</v>
      </c>
      <c r="E53">
        <v>6</v>
      </c>
      <c r="G53" t="s">
        <v>0</v>
      </c>
      <c r="H53" t="s">
        <v>0</v>
      </c>
    </row>
    <row r="54" spans="2:11" x14ac:dyDescent="0.3">
      <c r="B54" t="s">
        <v>124</v>
      </c>
      <c r="C54" t="s">
        <v>287</v>
      </c>
      <c r="E54">
        <v>6</v>
      </c>
      <c r="G54" t="s">
        <v>0</v>
      </c>
      <c r="H54" t="s">
        <v>0</v>
      </c>
    </row>
    <row r="55" spans="2:11" x14ac:dyDescent="0.3">
      <c r="B55" t="s">
        <v>126</v>
      </c>
      <c r="C55" t="s">
        <v>288</v>
      </c>
      <c r="E55">
        <v>6</v>
      </c>
      <c r="G55" t="s">
        <v>0</v>
      </c>
      <c r="H55" t="s">
        <v>0</v>
      </c>
    </row>
    <row r="56" spans="2:11" x14ac:dyDescent="0.3">
      <c r="B56" t="s">
        <v>128</v>
      </c>
      <c r="C56" t="s">
        <v>289</v>
      </c>
      <c r="E56">
        <v>5</v>
      </c>
      <c r="G56" t="s">
        <v>289</v>
      </c>
      <c r="H56">
        <v>1</v>
      </c>
    </row>
    <row r="57" spans="2:11" x14ac:dyDescent="0.3">
      <c r="B57" t="s">
        <v>130</v>
      </c>
      <c r="C57" t="s">
        <v>290</v>
      </c>
      <c r="E57">
        <v>5</v>
      </c>
      <c r="G57" t="s">
        <v>0</v>
      </c>
      <c r="H57" t="s">
        <v>0</v>
      </c>
      <c r="J57" t="s">
        <v>0</v>
      </c>
      <c r="K57" t="s">
        <v>0</v>
      </c>
    </row>
    <row r="58" spans="2:11" x14ac:dyDescent="0.3">
      <c r="B58" t="s">
        <v>133</v>
      </c>
      <c r="C58" t="s">
        <v>291</v>
      </c>
      <c r="E58">
        <v>5</v>
      </c>
      <c r="G58" t="s">
        <v>0</v>
      </c>
      <c r="H58" t="s">
        <v>0</v>
      </c>
      <c r="J58" t="s">
        <v>0</v>
      </c>
      <c r="K58" t="s">
        <v>0</v>
      </c>
    </row>
    <row r="59" spans="2:11" x14ac:dyDescent="0.3">
      <c r="B59" t="s">
        <v>135</v>
      </c>
      <c r="C59" t="s">
        <v>292</v>
      </c>
      <c r="E59">
        <v>5</v>
      </c>
      <c r="G59" t="s">
        <v>0</v>
      </c>
      <c r="H59" t="s">
        <v>0</v>
      </c>
      <c r="J59" t="s">
        <v>0</v>
      </c>
      <c r="K59" t="s">
        <v>0</v>
      </c>
    </row>
    <row r="60" spans="2:11" x14ac:dyDescent="0.3">
      <c r="B60" t="s">
        <v>138</v>
      </c>
      <c r="C60" t="s">
        <v>293</v>
      </c>
      <c r="E60">
        <v>5</v>
      </c>
      <c r="G60" t="s">
        <v>0</v>
      </c>
      <c r="H60" t="s">
        <v>0</v>
      </c>
      <c r="J60" t="s">
        <v>0</v>
      </c>
      <c r="K60" t="s">
        <v>0</v>
      </c>
    </row>
    <row r="61" spans="2:11" x14ac:dyDescent="0.3">
      <c r="B61" t="s">
        <v>141</v>
      </c>
      <c r="C61" t="s">
        <v>294</v>
      </c>
      <c r="E61">
        <v>5</v>
      </c>
      <c r="G61" t="s">
        <v>0</v>
      </c>
      <c r="H61" t="s">
        <v>0</v>
      </c>
      <c r="J61" t="s">
        <v>0</v>
      </c>
      <c r="K61" t="s">
        <v>0</v>
      </c>
    </row>
    <row r="62" spans="2:11" x14ac:dyDescent="0.3">
      <c r="B62" t="s">
        <v>143</v>
      </c>
      <c r="C62" t="s">
        <v>295</v>
      </c>
      <c r="E62">
        <v>5</v>
      </c>
      <c r="G62" t="s">
        <v>0</v>
      </c>
      <c r="H62" t="s">
        <v>0</v>
      </c>
      <c r="J62" t="s">
        <v>0</v>
      </c>
      <c r="K62" t="s">
        <v>0</v>
      </c>
    </row>
    <row r="63" spans="2:11" x14ac:dyDescent="0.3">
      <c r="B63" t="s">
        <v>145</v>
      </c>
      <c r="C63" t="s">
        <v>296</v>
      </c>
      <c r="E63">
        <v>5</v>
      </c>
      <c r="G63" t="s">
        <v>0</v>
      </c>
      <c r="H63" t="s">
        <v>0</v>
      </c>
      <c r="J63" t="s">
        <v>0</v>
      </c>
      <c r="K63" t="s">
        <v>0</v>
      </c>
    </row>
    <row r="64" spans="2:11" x14ac:dyDescent="0.3">
      <c r="B64" t="s">
        <v>147</v>
      </c>
      <c r="C64" t="s">
        <v>297</v>
      </c>
      <c r="E64">
        <v>5</v>
      </c>
      <c r="G64" t="s">
        <v>298</v>
      </c>
      <c r="H64">
        <v>3</v>
      </c>
    </row>
    <row r="65" spans="2:11" x14ac:dyDescent="0.3">
      <c r="B65" t="s">
        <v>149</v>
      </c>
      <c r="C65" t="s">
        <v>299</v>
      </c>
      <c r="E65">
        <v>4</v>
      </c>
      <c r="G65" t="s">
        <v>0</v>
      </c>
      <c r="H65" t="s">
        <v>0</v>
      </c>
    </row>
    <row r="66" spans="2:11" x14ac:dyDescent="0.3">
      <c r="B66" t="s">
        <v>151</v>
      </c>
      <c r="C66" t="s">
        <v>300</v>
      </c>
      <c r="E66">
        <v>4</v>
      </c>
      <c r="G66" t="s">
        <v>0</v>
      </c>
      <c r="H66" t="s">
        <v>0</v>
      </c>
    </row>
    <row r="67" spans="2:11" x14ac:dyDescent="0.3">
      <c r="B67" t="s">
        <v>153</v>
      </c>
      <c r="C67" t="s">
        <v>301</v>
      </c>
      <c r="E67">
        <v>4</v>
      </c>
      <c r="G67" t="s">
        <v>0</v>
      </c>
      <c r="H67" t="s">
        <v>0</v>
      </c>
    </row>
    <row r="68" spans="2:11" x14ac:dyDescent="0.3">
      <c r="B68" t="s">
        <v>156</v>
      </c>
      <c r="C68" t="s">
        <v>302</v>
      </c>
      <c r="E68">
        <v>4</v>
      </c>
      <c r="G68" t="s">
        <v>0</v>
      </c>
      <c r="H68" t="s">
        <v>0</v>
      </c>
    </row>
    <row r="69" spans="2:11" x14ac:dyDescent="0.3">
      <c r="B69" t="s">
        <v>158</v>
      </c>
      <c r="C69" t="s">
        <v>303</v>
      </c>
      <c r="E69">
        <v>4</v>
      </c>
      <c r="G69" t="s">
        <v>0</v>
      </c>
      <c r="H69" t="s">
        <v>0</v>
      </c>
    </row>
    <row r="70" spans="2:11" x14ac:dyDescent="0.3">
      <c r="B70" t="s">
        <v>160</v>
      </c>
      <c r="C70" t="s">
        <v>304</v>
      </c>
      <c r="E70">
        <v>4</v>
      </c>
      <c r="G70" t="s">
        <v>0</v>
      </c>
      <c r="H70" t="s">
        <v>0</v>
      </c>
    </row>
    <row r="71" spans="2:11" x14ac:dyDescent="0.3">
      <c r="B71" t="s">
        <v>162</v>
      </c>
      <c r="C71" t="s">
        <v>305</v>
      </c>
      <c r="E71">
        <v>4</v>
      </c>
      <c r="G71" t="s">
        <v>306</v>
      </c>
      <c r="H71">
        <v>3</v>
      </c>
    </row>
    <row r="72" spans="2:11" x14ac:dyDescent="0.3">
      <c r="B72" t="s">
        <v>164</v>
      </c>
      <c r="C72" t="s">
        <v>307</v>
      </c>
      <c r="E72">
        <v>4</v>
      </c>
      <c r="G72" t="s">
        <v>0</v>
      </c>
      <c r="H72" t="s">
        <v>0</v>
      </c>
      <c r="J72" t="s">
        <v>0</v>
      </c>
      <c r="K72" t="s">
        <v>0</v>
      </c>
    </row>
    <row r="73" spans="2:11" x14ac:dyDescent="0.3">
      <c r="B73" t="s">
        <v>166</v>
      </c>
      <c r="C73" t="s">
        <v>308</v>
      </c>
      <c r="E73">
        <v>4</v>
      </c>
      <c r="G73" t="s">
        <v>0</v>
      </c>
      <c r="H73" t="s">
        <v>0</v>
      </c>
      <c r="J73" t="s">
        <v>0</v>
      </c>
      <c r="K73" t="s">
        <v>0</v>
      </c>
    </row>
    <row r="74" spans="2:11" x14ac:dyDescent="0.3">
      <c r="B74" t="s">
        <v>168</v>
      </c>
      <c r="C74" t="s">
        <v>309</v>
      </c>
      <c r="E74">
        <v>4</v>
      </c>
      <c r="G74" t="s">
        <v>0</v>
      </c>
      <c r="H74" t="s">
        <v>0</v>
      </c>
      <c r="J74" t="s">
        <v>0</v>
      </c>
      <c r="K74" t="s">
        <v>0</v>
      </c>
    </row>
    <row r="75" spans="2:11" x14ac:dyDescent="0.3">
      <c r="B75" t="s">
        <v>170</v>
      </c>
      <c r="C75" t="s">
        <v>310</v>
      </c>
      <c r="E75">
        <v>4</v>
      </c>
      <c r="G75" t="s">
        <v>0</v>
      </c>
      <c r="H75" t="s">
        <v>0</v>
      </c>
      <c r="J75" t="s">
        <v>0</v>
      </c>
      <c r="K75" t="s">
        <v>0</v>
      </c>
    </row>
    <row r="76" spans="2:11" x14ac:dyDescent="0.3">
      <c r="B76" t="s">
        <v>172</v>
      </c>
      <c r="C76" t="s">
        <v>311</v>
      </c>
      <c r="E76">
        <v>4</v>
      </c>
      <c r="G76" t="s">
        <v>0</v>
      </c>
      <c r="H76" t="s">
        <v>0</v>
      </c>
      <c r="J76" t="s">
        <v>0</v>
      </c>
      <c r="K76" t="s">
        <v>0</v>
      </c>
    </row>
    <row r="77" spans="2:11" x14ac:dyDescent="0.3">
      <c r="B77" t="s">
        <v>174</v>
      </c>
      <c r="C77" t="s">
        <v>312</v>
      </c>
      <c r="E77">
        <v>4</v>
      </c>
      <c r="G77" t="s">
        <v>0</v>
      </c>
      <c r="H77" t="s">
        <v>0</v>
      </c>
      <c r="J77" t="s">
        <v>0</v>
      </c>
      <c r="K77" t="s">
        <v>0</v>
      </c>
    </row>
    <row r="78" spans="2:11" x14ac:dyDescent="0.3">
      <c r="B78" t="s">
        <v>176</v>
      </c>
      <c r="C78" t="s">
        <v>313</v>
      </c>
      <c r="E78">
        <v>4</v>
      </c>
      <c r="G78" t="s">
        <v>0</v>
      </c>
      <c r="H78" t="s">
        <v>0</v>
      </c>
      <c r="J78" t="s">
        <v>0</v>
      </c>
      <c r="K78" t="s">
        <v>0</v>
      </c>
    </row>
    <row r="79" spans="2:11" x14ac:dyDescent="0.3">
      <c r="B79" t="s">
        <v>1</v>
      </c>
      <c r="G79" t="s">
        <v>314</v>
      </c>
      <c r="H79">
        <v>2</v>
      </c>
    </row>
    <row r="80" spans="2:11" x14ac:dyDescent="0.3">
      <c r="E80">
        <f>SUM(E3:E79)</f>
        <v>997</v>
      </c>
    </row>
  </sheetData>
  <sortState xmlns:xlrd2="http://schemas.microsoft.com/office/spreadsheetml/2017/richdata2" ref="J3:K30">
    <sortCondition descending="1" ref="K3:K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73"/>
  <sheetViews>
    <sheetView topLeftCell="B1" workbookViewId="0">
      <selection activeCell="M9" sqref="M9"/>
    </sheetView>
  </sheetViews>
  <sheetFormatPr defaultRowHeight="14.4" x14ac:dyDescent="0.3"/>
  <cols>
    <col min="3" max="3" width="23.6640625" customWidth="1"/>
    <col min="4" max="4" width="20.109375" customWidth="1"/>
    <col min="5" max="5" width="20.109375" style="1" customWidth="1"/>
    <col min="6" max="6" width="34.33203125" customWidth="1"/>
    <col min="7" max="7" width="23.5546875" customWidth="1"/>
    <col min="9" max="9" width="20.5546875" customWidth="1"/>
    <col min="11" max="11" width="9.109375" style="1"/>
  </cols>
  <sheetData>
    <row r="1" spans="2:12" x14ac:dyDescent="0.3">
      <c r="C1" t="s">
        <v>1860</v>
      </c>
      <c r="D1" t="s">
        <v>1858</v>
      </c>
      <c r="E1" s="1" t="s">
        <v>1855</v>
      </c>
      <c r="F1" t="s">
        <v>1861</v>
      </c>
      <c r="G1" t="s">
        <v>1858</v>
      </c>
      <c r="I1" t="s">
        <v>1861</v>
      </c>
      <c r="J1" t="s">
        <v>1858</v>
      </c>
      <c r="L1" t="s">
        <v>1863</v>
      </c>
    </row>
    <row r="2" spans="2:12" x14ac:dyDescent="0.3">
      <c r="E2" s="1">
        <f>SUM(E3:E12)</f>
        <v>43.170234454638134</v>
      </c>
      <c r="K2" s="1">
        <f>SUM(K3:K12)</f>
        <v>39.554047503635481</v>
      </c>
    </row>
    <row r="3" spans="2:12" s="3" customFormat="1" x14ac:dyDescent="0.3">
      <c r="B3" s="3" t="s">
        <v>316</v>
      </c>
      <c r="C3" s="3" t="s">
        <v>317</v>
      </c>
      <c r="D3" s="3">
        <v>398</v>
      </c>
      <c r="E3" s="4">
        <f>100*D3/3924</f>
        <v>10.142711518858308</v>
      </c>
      <c r="F3" s="3" t="s">
        <v>318</v>
      </c>
      <c r="G3" s="3">
        <v>195</v>
      </c>
      <c r="I3" s="3" t="s">
        <v>318</v>
      </c>
      <c r="J3" s="3">
        <v>195</v>
      </c>
      <c r="K3" s="4">
        <f>100*J3/2063</f>
        <v>9.4522539990305372</v>
      </c>
    </row>
    <row r="4" spans="2:12" s="3" customFormat="1" x14ac:dyDescent="0.3">
      <c r="B4" s="3" t="s">
        <v>319</v>
      </c>
      <c r="C4" s="3" t="s">
        <v>699</v>
      </c>
      <c r="D4" s="3">
        <v>313</v>
      </c>
      <c r="E4" s="4">
        <f t="shared" ref="E4:E12" si="0">100*D4/3924</f>
        <v>7.9765545361875638</v>
      </c>
      <c r="F4" s="3" t="s">
        <v>321</v>
      </c>
      <c r="G4" s="3">
        <v>84</v>
      </c>
      <c r="I4" s="3" t="s">
        <v>700</v>
      </c>
      <c r="J4" s="3">
        <v>147</v>
      </c>
      <c r="K4" s="4">
        <f t="shared" ref="K4:K12" si="1">100*J4/2063</f>
        <v>7.1255453223460981</v>
      </c>
    </row>
    <row r="5" spans="2:12" s="3" customFormat="1" x14ac:dyDescent="0.3">
      <c r="B5" s="3" t="s">
        <v>322</v>
      </c>
      <c r="C5" s="3" t="s">
        <v>320</v>
      </c>
      <c r="D5" s="3">
        <v>164</v>
      </c>
      <c r="E5" s="4">
        <f t="shared" si="0"/>
        <v>4.1794087665647295</v>
      </c>
      <c r="F5" s="3" t="s">
        <v>324</v>
      </c>
      <c r="G5" s="3">
        <v>26</v>
      </c>
      <c r="I5" s="3" t="s">
        <v>344</v>
      </c>
      <c r="J5" s="3">
        <v>103</v>
      </c>
      <c r="K5" s="4">
        <f t="shared" si="1"/>
        <v>4.9927290353853611</v>
      </c>
    </row>
    <row r="6" spans="2:12" s="3" customFormat="1" x14ac:dyDescent="0.3">
      <c r="B6" s="3" t="s">
        <v>325</v>
      </c>
      <c r="C6" s="3" t="s">
        <v>323</v>
      </c>
      <c r="D6" s="3">
        <v>143</v>
      </c>
      <c r="E6" s="4">
        <f t="shared" si="0"/>
        <v>3.6442405708460752</v>
      </c>
      <c r="F6" s="3" t="s">
        <v>327</v>
      </c>
      <c r="G6" s="3">
        <v>17</v>
      </c>
      <c r="I6" s="3" t="s">
        <v>321</v>
      </c>
      <c r="J6" s="3">
        <v>84</v>
      </c>
      <c r="K6" s="4">
        <f t="shared" si="1"/>
        <v>4.0717401841977701</v>
      </c>
    </row>
    <row r="7" spans="2:12" s="3" customFormat="1" x14ac:dyDescent="0.3">
      <c r="B7" s="3" t="s">
        <v>328</v>
      </c>
      <c r="C7" s="3" t="s">
        <v>326</v>
      </c>
      <c r="D7" s="3">
        <v>143</v>
      </c>
      <c r="E7" s="4">
        <f t="shared" si="0"/>
        <v>3.6442405708460752</v>
      </c>
      <c r="F7" s="3" t="s">
        <v>0</v>
      </c>
      <c r="G7" s="3" t="s">
        <v>0</v>
      </c>
      <c r="I7" s="3" t="s">
        <v>927</v>
      </c>
      <c r="J7" s="3">
        <v>63</v>
      </c>
      <c r="K7" s="4">
        <f t="shared" si="1"/>
        <v>3.0538051381483275</v>
      </c>
    </row>
    <row r="8" spans="2:12" s="3" customFormat="1" x14ac:dyDescent="0.3">
      <c r="B8" s="3" t="s">
        <v>330</v>
      </c>
      <c r="C8" s="3" t="s">
        <v>329</v>
      </c>
      <c r="D8" s="3">
        <v>137</v>
      </c>
      <c r="E8" s="4">
        <f t="shared" si="0"/>
        <v>3.491335372069317</v>
      </c>
      <c r="F8" s="3" t="s">
        <v>332</v>
      </c>
      <c r="G8" s="3">
        <v>30</v>
      </c>
      <c r="I8" s="3" t="s">
        <v>364</v>
      </c>
      <c r="J8" s="3">
        <v>47</v>
      </c>
      <c r="K8" s="4">
        <f t="shared" si="1"/>
        <v>2.2782355792535145</v>
      </c>
    </row>
    <row r="9" spans="2:12" s="3" customFormat="1" x14ac:dyDescent="0.3">
      <c r="B9" s="3" t="s">
        <v>333</v>
      </c>
      <c r="C9" s="3" t="s">
        <v>331</v>
      </c>
      <c r="D9" s="3">
        <v>118</v>
      </c>
      <c r="E9" s="4">
        <f t="shared" si="0"/>
        <v>3.0071355759429155</v>
      </c>
      <c r="F9" s="3" t="s">
        <v>335</v>
      </c>
      <c r="G9" s="3">
        <v>2</v>
      </c>
      <c r="I9" s="3" t="s">
        <v>347</v>
      </c>
      <c r="J9" s="3">
        <v>46</v>
      </c>
      <c r="K9" s="4">
        <f t="shared" si="1"/>
        <v>2.2297624818225885</v>
      </c>
    </row>
    <row r="10" spans="2:12" s="3" customFormat="1" x14ac:dyDescent="0.3">
      <c r="B10" s="3" t="s">
        <v>336</v>
      </c>
      <c r="C10" s="3" t="s">
        <v>334</v>
      </c>
      <c r="D10" s="3">
        <v>104</v>
      </c>
      <c r="E10" s="4">
        <f t="shared" si="0"/>
        <v>2.6503567787971458</v>
      </c>
      <c r="F10" s="3" t="s">
        <v>338</v>
      </c>
      <c r="G10" s="3">
        <v>20</v>
      </c>
      <c r="I10" s="3" t="s">
        <v>922</v>
      </c>
      <c r="J10" s="3">
        <v>46</v>
      </c>
      <c r="K10" s="4">
        <f t="shared" si="1"/>
        <v>2.2297624818225885</v>
      </c>
    </row>
    <row r="11" spans="2:12" s="3" customFormat="1" x14ac:dyDescent="0.3">
      <c r="B11" s="3" t="s">
        <v>339</v>
      </c>
      <c r="C11" s="3" t="s">
        <v>337</v>
      </c>
      <c r="D11" s="3">
        <v>93</v>
      </c>
      <c r="E11" s="4">
        <f t="shared" si="0"/>
        <v>2.3700305810397553</v>
      </c>
      <c r="F11" s="3" t="s">
        <v>341</v>
      </c>
      <c r="G11" s="3">
        <v>6</v>
      </c>
      <c r="I11" s="3" t="s">
        <v>846</v>
      </c>
      <c r="J11" s="3">
        <v>45</v>
      </c>
      <c r="K11" s="4">
        <f t="shared" si="1"/>
        <v>2.1812893843916625</v>
      </c>
    </row>
    <row r="12" spans="2:12" s="3" customFormat="1" x14ac:dyDescent="0.3">
      <c r="B12" s="3" t="s">
        <v>342</v>
      </c>
      <c r="C12" s="3" t="s">
        <v>340</v>
      </c>
      <c r="D12" s="3">
        <v>81</v>
      </c>
      <c r="E12" s="4">
        <f t="shared" si="0"/>
        <v>2.0642201834862384</v>
      </c>
      <c r="F12" s="3" t="s">
        <v>344</v>
      </c>
      <c r="G12" s="3">
        <v>103</v>
      </c>
      <c r="I12" s="3" t="s">
        <v>367</v>
      </c>
      <c r="J12" s="3">
        <v>40</v>
      </c>
      <c r="K12" s="4">
        <f t="shared" si="1"/>
        <v>1.9389238972370335</v>
      </c>
    </row>
    <row r="13" spans="2:12" x14ac:dyDescent="0.3">
      <c r="B13" t="s">
        <v>345</v>
      </c>
      <c r="C13" t="s">
        <v>343</v>
      </c>
      <c r="D13">
        <v>81</v>
      </c>
      <c r="F13" t="s">
        <v>347</v>
      </c>
      <c r="G13">
        <v>46</v>
      </c>
      <c r="I13" t="s">
        <v>908</v>
      </c>
      <c r="J13">
        <v>40</v>
      </c>
    </row>
    <row r="14" spans="2:12" x14ac:dyDescent="0.3">
      <c r="B14" t="s">
        <v>348</v>
      </c>
      <c r="C14" t="s">
        <v>346</v>
      </c>
      <c r="D14">
        <v>75</v>
      </c>
      <c r="F14" t="s">
        <v>349</v>
      </c>
      <c r="G14">
        <v>1</v>
      </c>
      <c r="I14" t="s">
        <v>530</v>
      </c>
      <c r="J14">
        <v>33</v>
      </c>
    </row>
    <row r="15" spans="2:12" x14ac:dyDescent="0.3">
      <c r="B15" t="s">
        <v>350</v>
      </c>
      <c r="C15" t="s">
        <v>349</v>
      </c>
      <c r="D15">
        <v>72</v>
      </c>
      <c r="F15" t="s">
        <v>352</v>
      </c>
      <c r="G15">
        <v>22</v>
      </c>
      <c r="I15" t="s">
        <v>421</v>
      </c>
      <c r="J15">
        <v>32</v>
      </c>
    </row>
    <row r="16" spans="2:12" x14ac:dyDescent="0.3">
      <c r="B16" t="s">
        <v>353</v>
      </c>
      <c r="C16" t="s">
        <v>351</v>
      </c>
      <c r="D16">
        <v>64</v>
      </c>
      <c r="F16" t="s">
        <v>355</v>
      </c>
      <c r="G16">
        <v>26</v>
      </c>
      <c r="I16" t="s">
        <v>729</v>
      </c>
      <c r="J16">
        <v>31</v>
      </c>
    </row>
    <row r="17" spans="2:10" x14ac:dyDescent="0.3">
      <c r="B17" t="s">
        <v>356</v>
      </c>
      <c r="C17" t="s">
        <v>354</v>
      </c>
      <c r="D17">
        <v>64</v>
      </c>
      <c r="F17" t="s">
        <v>358</v>
      </c>
      <c r="G17">
        <v>11</v>
      </c>
      <c r="I17" t="s">
        <v>332</v>
      </c>
      <c r="J17">
        <v>30</v>
      </c>
    </row>
    <row r="18" spans="2:10" x14ac:dyDescent="0.3">
      <c r="B18" t="s">
        <v>359</v>
      </c>
      <c r="C18" t="s">
        <v>378</v>
      </c>
      <c r="D18">
        <v>63</v>
      </c>
      <c r="F18" t="s">
        <v>361</v>
      </c>
      <c r="G18">
        <v>9</v>
      </c>
      <c r="I18" t="s">
        <v>929</v>
      </c>
      <c r="J18">
        <v>30</v>
      </c>
    </row>
    <row r="19" spans="2:10" x14ac:dyDescent="0.3">
      <c r="B19" t="s">
        <v>362</v>
      </c>
      <c r="C19" t="s">
        <v>357</v>
      </c>
      <c r="D19">
        <v>61</v>
      </c>
      <c r="F19" t="s">
        <v>364</v>
      </c>
      <c r="G19">
        <v>47</v>
      </c>
      <c r="I19" t="s">
        <v>702</v>
      </c>
      <c r="J19">
        <v>29</v>
      </c>
    </row>
    <row r="20" spans="2:10" x14ac:dyDescent="0.3">
      <c r="B20" t="s">
        <v>365</v>
      </c>
      <c r="C20" t="s">
        <v>360</v>
      </c>
      <c r="D20">
        <v>57</v>
      </c>
      <c r="F20" t="s">
        <v>367</v>
      </c>
      <c r="G20">
        <v>40</v>
      </c>
      <c r="I20" t="s">
        <v>713</v>
      </c>
      <c r="J20">
        <v>28</v>
      </c>
    </row>
    <row r="21" spans="2:10" x14ac:dyDescent="0.3">
      <c r="B21" t="s">
        <v>368</v>
      </c>
      <c r="C21" t="s">
        <v>363</v>
      </c>
      <c r="D21">
        <v>56</v>
      </c>
      <c r="F21" t="s">
        <v>370</v>
      </c>
      <c r="G21">
        <v>10</v>
      </c>
      <c r="I21" t="s">
        <v>324</v>
      </c>
      <c r="J21">
        <v>26</v>
      </c>
    </row>
    <row r="22" spans="2:10" x14ac:dyDescent="0.3">
      <c r="B22" t="s">
        <v>371</v>
      </c>
      <c r="C22" t="s">
        <v>366</v>
      </c>
      <c r="D22">
        <v>56</v>
      </c>
      <c r="F22" t="s">
        <v>373</v>
      </c>
      <c r="I22" t="s">
        <v>355</v>
      </c>
      <c r="J22">
        <v>26</v>
      </c>
    </row>
    <row r="23" spans="2:10" x14ac:dyDescent="0.3">
      <c r="B23" t="s">
        <v>374</v>
      </c>
      <c r="C23" t="s">
        <v>369</v>
      </c>
      <c r="D23">
        <v>50</v>
      </c>
      <c r="F23" t="s">
        <v>376</v>
      </c>
      <c r="G23">
        <v>3</v>
      </c>
      <c r="I23" t="s">
        <v>766</v>
      </c>
      <c r="J23">
        <v>24</v>
      </c>
    </row>
    <row r="24" spans="2:10" x14ac:dyDescent="0.3">
      <c r="B24" t="s">
        <v>377</v>
      </c>
      <c r="C24" t="s">
        <v>372</v>
      </c>
      <c r="D24">
        <v>43</v>
      </c>
      <c r="F24" t="s">
        <v>379</v>
      </c>
      <c r="G24">
        <v>7</v>
      </c>
      <c r="I24" t="s">
        <v>891</v>
      </c>
      <c r="J24">
        <v>24</v>
      </c>
    </row>
    <row r="25" spans="2:10" x14ac:dyDescent="0.3">
      <c r="B25" t="s">
        <v>380</v>
      </c>
      <c r="C25" t="s">
        <v>375</v>
      </c>
      <c r="D25">
        <v>39</v>
      </c>
      <c r="F25" t="s">
        <v>382</v>
      </c>
      <c r="G25">
        <v>3</v>
      </c>
      <c r="I25" t="s">
        <v>918</v>
      </c>
      <c r="J25">
        <v>23</v>
      </c>
    </row>
    <row r="26" spans="2:10" x14ac:dyDescent="0.3">
      <c r="B26" t="s">
        <v>383</v>
      </c>
      <c r="C26" t="s">
        <v>381</v>
      </c>
      <c r="D26">
        <v>36</v>
      </c>
      <c r="F26" t="s">
        <v>385</v>
      </c>
      <c r="G26">
        <v>4</v>
      </c>
      <c r="I26" t="s">
        <v>352</v>
      </c>
      <c r="J26">
        <v>22</v>
      </c>
    </row>
    <row r="27" spans="2:10" x14ac:dyDescent="0.3">
      <c r="B27" t="s">
        <v>386</v>
      </c>
      <c r="C27" t="s">
        <v>384</v>
      </c>
      <c r="D27">
        <v>34</v>
      </c>
      <c r="F27" t="s">
        <v>388</v>
      </c>
      <c r="G27">
        <v>1</v>
      </c>
      <c r="I27" t="s">
        <v>725</v>
      </c>
      <c r="J27">
        <v>21</v>
      </c>
    </row>
    <row r="28" spans="2:10" x14ac:dyDescent="0.3">
      <c r="B28" t="s">
        <v>389</v>
      </c>
      <c r="C28" t="s">
        <v>387</v>
      </c>
      <c r="D28">
        <v>33</v>
      </c>
      <c r="F28" t="s">
        <v>390</v>
      </c>
      <c r="G28">
        <v>1</v>
      </c>
      <c r="I28" t="s">
        <v>779</v>
      </c>
      <c r="J28">
        <v>21</v>
      </c>
    </row>
    <row r="29" spans="2:10" x14ac:dyDescent="0.3">
      <c r="B29" t="s">
        <v>391</v>
      </c>
      <c r="C29" t="s">
        <v>390</v>
      </c>
      <c r="D29">
        <v>33</v>
      </c>
      <c r="F29" t="s">
        <v>392</v>
      </c>
      <c r="G29">
        <v>1</v>
      </c>
      <c r="I29" t="s">
        <v>338</v>
      </c>
      <c r="J29">
        <v>20</v>
      </c>
    </row>
    <row r="30" spans="2:10" x14ac:dyDescent="0.3">
      <c r="B30" t="s">
        <v>393</v>
      </c>
      <c r="C30" t="s">
        <v>392</v>
      </c>
      <c r="D30">
        <v>32</v>
      </c>
      <c r="F30" t="s">
        <v>395</v>
      </c>
      <c r="G30">
        <v>14</v>
      </c>
      <c r="I30" t="s">
        <v>916</v>
      </c>
      <c r="J30">
        <v>20</v>
      </c>
    </row>
    <row r="31" spans="2:10" x14ac:dyDescent="0.3">
      <c r="B31" t="s">
        <v>396</v>
      </c>
      <c r="C31" t="s">
        <v>394</v>
      </c>
      <c r="D31">
        <v>31</v>
      </c>
      <c r="F31" t="s">
        <v>398</v>
      </c>
      <c r="G31">
        <v>4</v>
      </c>
      <c r="I31" t="s">
        <v>739</v>
      </c>
      <c r="J31">
        <v>19</v>
      </c>
    </row>
    <row r="32" spans="2:10" x14ac:dyDescent="0.3">
      <c r="B32" t="s">
        <v>399</v>
      </c>
      <c r="C32" t="s">
        <v>397</v>
      </c>
      <c r="D32">
        <v>30</v>
      </c>
      <c r="F32" t="s">
        <v>401</v>
      </c>
      <c r="G32">
        <v>15</v>
      </c>
      <c r="I32" t="s">
        <v>905</v>
      </c>
      <c r="J32">
        <v>18</v>
      </c>
    </row>
    <row r="33" spans="2:10" x14ac:dyDescent="0.3">
      <c r="B33" t="s">
        <v>402</v>
      </c>
      <c r="C33" t="s">
        <v>400</v>
      </c>
      <c r="D33">
        <v>29</v>
      </c>
      <c r="F33" t="s">
        <v>404</v>
      </c>
      <c r="G33">
        <v>5</v>
      </c>
      <c r="I33" t="s">
        <v>327</v>
      </c>
      <c r="J33">
        <v>17</v>
      </c>
    </row>
    <row r="34" spans="2:10" x14ac:dyDescent="0.3">
      <c r="B34" t="s">
        <v>405</v>
      </c>
      <c r="C34" t="s">
        <v>403</v>
      </c>
      <c r="D34">
        <v>28</v>
      </c>
      <c r="F34" t="s">
        <v>407</v>
      </c>
      <c r="G34">
        <v>3</v>
      </c>
      <c r="I34" t="s">
        <v>558</v>
      </c>
      <c r="J34">
        <v>17</v>
      </c>
    </row>
    <row r="35" spans="2:10" x14ac:dyDescent="0.3">
      <c r="B35" t="s">
        <v>408</v>
      </c>
      <c r="C35" t="s">
        <v>406</v>
      </c>
      <c r="D35">
        <v>26</v>
      </c>
      <c r="F35" t="s">
        <v>410</v>
      </c>
      <c r="G35">
        <v>1</v>
      </c>
      <c r="I35" t="s">
        <v>804</v>
      </c>
      <c r="J35">
        <v>17</v>
      </c>
    </row>
    <row r="36" spans="2:10" x14ac:dyDescent="0.3">
      <c r="B36" t="s">
        <v>411</v>
      </c>
      <c r="C36" t="s">
        <v>409</v>
      </c>
      <c r="D36">
        <v>25</v>
      </c>
      <c r="F36" t="s">
        <v>413</v>
      </c>
      <c r="G36">
        <v>5</v>
      </c>
      <c r="I36" t="s">
        <v>401</v>
      </c>
      <c r="J36">
        <v>15</v>
      </c>
    </row>
    <row r="37" spans="2:10" x14ac:dyDescent="0.3">
      <c r="B37" t="s">
        <v>414</v>
      </c>
      <c r="C37" t="s">
        <v>412</v>
      </c>
      <c r="D37">
        <v>25</v>
      </c>
      <c r="F37" t="s">
        <v>416</v>
      </c>
      <c r="G37">
        <v>2</v>
      </c>
      <c r="I37" t="s">
        <v>930</v>
      </c>
      <c r="J37">
        <v>15</v>
      </c>
    </row>
    <row r="38" spans="2:10" x14ac:dyDescent="0.3">
      <c r="B38" t="s">
        <v>417</v>
      </c>
      <c r="C38" t="s">
        <v>415</v>
      </c>
      <c r="D38">
        <v>25</v>
      </c>
      <c r="F38" t="s">
        <v>0</v>
      </c>
      <c r="G38" t="s">
        <v>0</v>
      </c>
      <c r="I38" t="s">
        <v>395</v>
      </c>
      <c r="J38">
        <v>14</v>
      </c>
    </row>
    <row r="39" spans="2:10" x14ac:dyDescent="0.3">
      <c r="B39" t="s">
        <v>419</v>
      </c>
      <c r="C39" t="s">
        <v>418</v>
      </c>
      <c r="D39">
        <v>24</v>
      </c>
      <c r="F39" t="s">
        <v>421</v>
      </c>
      <c r="G39">
        <v>32</v>
      </c>
      <c r="I39" t="s">
        <v>708</v>
      </c>
      <c r="J39">
        <v>12</v>
      </c>
    </row>
    <row r="40" spans="2:10" x14ac:dyDescent="0.3">
      <c r="B40" t="s">
        <v>422</v>
      </c>
      <c r="C40" t="s">
        <v>420</v>
      </c>
      <c r="D40">
        <v>24</v>
      </c>
      <c r="F40" t="s">
        <v>0</v>
      </c>
      <c r="G40" t="s">
        <v>0</v>
      </c>
      <c r="I40" t="s">
        <v>770</v>
      </c>
      <c r="J40">
        <v>12</v>
      </c>
    </row>
    <row r="41" spans="2:10" x14ac:dyDescent="0.3">
      <c r="B41" t="s">
        <v>424</v>
      </c>
      <c r="C41" t="s">
        <v>423</v>
      </c>
      <c r="D41">
        <v>24</v>
      </c>
      <c r="F41" t="s">
        <v>426</v>
      </c>
      <c r="G41">
        <v>1</v>
      </c>
      <c r="I41" t="s">
        <v>798</v>
      </c>
      <c r="J41">
        <v>12</v>
      </c>
    </row>
    <row r="42" spans="2:10" x14ac:dyDescent="0.3">
      <c r="B42" t="s">
        <v>427</v>
      </c>
      <c r="C42" t="s">
        <v>425</v>
      </c>
      <c r="D42">
        <v>23</v>
      </c>
      <c r="F42" t="s">
        <v>429</v>
      </c>
      <c r="G42">
        <v>3</v>
      </c>
      <c r="I42" t="s">
        <v>875</v>
      </c>
      <c r="J42">
        <v>12</v>
      </c>
    </row>
    <row r="43" spans="2:10" x14ac:dyDescent="0.3">
      <c r="B43" t="s">
        <v>430</v>
      </c>
      <c r="C43" t="s">
        <v>428</v>
      </c>
      <c r="D43">
        <v>23</v>
      </c>
      <c r="F43" t="s">
        <v>916</v>
      </c>
      <c r="G43">
        <v>20</v>
      </c>
      <c r="I43" t="s">
        <v>358</v>
      </c>
      <c r="J43">
        <v>11</v>
      </c>
    </row>
    <row r="44" spans="2:10" x14ac:dyDescent="0.3">
      <c r="B44" t="s">
        <v>432</v>
      </c>
      <c r="C44" t="s">
        <v>431</v>
      </c>
      <c r="D44">
        <v>22</v>
      </c>
      <c r="F44" t="s">
        <v>434</v>
      </c>
      <c r="G44">
        <v>3</v>
      </c>
      <c r="I44" t="s">
        <v>710</v>
      </c>
      <c r="J44">
        <v>11</v>
      </c>
    </row>
    <row r="45" spans="2:10" x14ac:dyDescent="0.3">
      <c r="B45" t="s">
        <v>435</v>
      </c>
      <c r="C45" t="s">
        <v>433</v>
      </c>
      <c r="D45">
        <v>20</v>
      </c>
      <c r="F45" t="s">
        <v>0</v>
      </c>
      <c r="G45" t="s">
        <v>0</v>
      </c>
      <c r="I45" t="s">
        <v>912</v>
      </c>
      <c r="J45">
        <v>11</v>
      </c>
    </row>
    <row r="46" spans="2:10" x14ac:dyDescent="0.3">
      <c r="B46" t="s">
        <v>437</v>
      </c>
      <c r="C46" t="s">
        <v>436</v>
      </c>
      <c r="D46">
        <v>20</v>
      </c>
      <c r="F46" t="s">
        <v>0</v>
      </c>
      <c r="G46" t="s">
        <v>0</v>
      </c>
      <c r="I46" t="s">
        <v>370</v>
      </c>
      <c r="J46">
        <v>10</v>
      </c>
    </row>
    <row r="47" spans="2:10" x14ac:dyDescent="0.3">
      <c r="B47" t="s">
        <v>439</v>
      </c>
      <c r="C47" t="s">
        <v>438</v>
      </c>
      <c r="D47">
        <v>19</v>
      </c>
      <c r="F47" t="s">
        <v>441</v>
      </c>
      <c r="G47">
        <v>6</v>
      </c>
      <c r="I47" t="s">
        <v>737</v>
      </c>
      <c r="J47">
        <v>10</v>
      </c>
    </row>
    <row r="48" spans="2:10" x14ac:dyDescent="0.3">
      <c r="B48" t="s">
        <v>442</v>
      </c>
      <c r="C48" t="s">
        <v>440</v>
      </c>
      <c r="D48">
        <v>18</v>
      </c>
      <c r="F48" t="s">
        <v>0</v>
      </c>
      <c r="G48" t="s">
        <v>0</v>
      </c>
      <c r="I48" t="s">
        <v>753</v>
      </c>
      <c r="J48">
        <v>10</v>
      </c>
    </row>
    <row r="49" spans="2:10" x14ac:dyDescent="0.3">
      <c r="B49" t="s">
        <v>444</v>
      </c>
      <c r="C49" t="s">
        <v>443</v>
      </c>
      <c r="D49">
        <v>18</v>
      </c>
      <c r="F49" t="s">
        <v>446</v>
      </c>
      <c r="G49">
        <v>4</v>
      </c>
      <c r="I49" t="s">
        <v>762</v>
      </c>
      <c r="J49">
        <v>10</v>
      </c>
    </row>
    <row r="50" spans="2:10" x14ac:dyDescent="0.3">
      <c r="B50" t="s">
        <v>447</v>
      </c>
      <c r="C50" t="s">
        <v>445</v>
      </c>
      <c r="D50">
        <v>18</v>
      </c>
      <c r="F50" t="s">
        <v>449</v>
      </c>
      <c r="G50">
        <v>1</v>
      </c>
      <c r="I50" t="s">
        <v>825</v>
      </c>
      <c r="J50">
        <v>10</v>
      </c>
    </row>
    <row r="51" spans="2:10" x14ac:dyDescent="0.3">
      <c r="B51" t="s">
        <v>450</v>
      </c>
      <c r="C51" t="s">
        <v>448</v>
      </c>
      <c r="D51">
        <v>16</v>
      </c>
      <c r="F51" t="s">
        <v>452</v>
      </c>
      <c r="G51">
        <v>1</v>
      </c>
      <c r="I51" t="s">
        <v>867</v>
      </c>
      <c r="J51">
        <v>10</v>
      </c>
    </row>
    <row r="52" spans="2:10" x14ac:dyDescent="0.3">
      <c r="B52" t="s">
        <v>453</v>
      </c>
      <c r="C52" t="s">
        <v>451</v>
      </c>
      <c r="D52">
        <v>16</v>
      </c>
      <c r="F52" t="s">
        <v>455</v>
      </c>
      <c r="G52">
        <v>7</v>
      </c>
      <c r="I52" t="s">
        <v>361</v>
      </c>
      <c r="J52">
        <v>9</v>
      </c>
    </row>
    <row r="53" spans="2:10" x14ac:dyDescent="0.3">
      <c r="B53" t="s">
        <v>456</v>
      </c>
      <c r="C53" t="s">
        <v>454</v>
      </c>
      <c r="D53">
        <v>16</v>
      </c>
      <c r="F53" t="s">
        <v>0</v>
      </c>
      <c r="G53" t="s">
        <v>0</v>
      </c>
      <c r="I53" t="s">
        <v>675</v>
      </c>
      <c r="J53">
        <v>9</v>
      </c>
    </row>
    <row r="54" spans="2:10" x14ac:dyDescent="0.3">
      <c r="B54" t="s">
        <v>458</v>
      </c>
      <c r="C54" t="s">
        <v>457</v>
      </c>
      <c r="D54">
        <v>16</v>
      </c>
      <c r="F54" t="s">
        <v>917</v>
      </c>
      <c r="G54">
        <v>6</v>
      </c>
      <c r="I54" t="s">
        <v>919</v>
      </c>
      <c r="J54">
        <v>9</v>
      </c>
    </row>
    <row r="55" spans="2:10" x14ac:dyDescent="0.3">
      <c r="B55" t="s">
        <v>460</v>
      </c>
      <c r="C55" t="s">
        <v>459</v>
      </c>
      <c r="D55">
        <v>15</v>
      </c>
      <c r="F55" t="s">
        <v>0</v>
      </c>
      <c r="G55" t="s">
        <v>0</v>
      </c>
      <c r="I55" t="s">
        <v>848</v>
      </c>
      <c r="J55">
        <v>9</v>
      </c>
    </row>
    <row r="56" spans="2:10" x14ac:dyDescent="0.3">
      <c r="B56" t="s">
        <v>462</v>
      </c>
      <c r="C56" t="s">
        <v>461</v>
      </c>
      <c r="D56">
        <v>15</v>
      </c>
      <c r="F56" t="s">
        <v>0</v>
      </c>
      <c r="G56" t="s">
        <v>0</v>
      </c>
      <c r="I56" t="s">
        <v>498</v>
      </c>
      <c r="J56">
        <v>8</v>
      </c>
    </row>
    <row r="57" spans="2:10" x14ac:dyDescent="0.3">
      <c r="B57" t="s">
        <v>464</v>
      </c>
      <c r="C57" t="s">
        <v>463</v>
      </c>
      <c r="D57">
        <v>15</v>
      </c>
      <c r="F57" t="s">
        <v>466</v>
      </c>
      <c r="G57">
        <v>3</v>
      </c>
      <c r="I57" t="s">
        <v>573</v>
      </c>
      <c r="J57">
        <v>8</v>
      </c>
    </row>
    <row r="58" spans="2:10" x14ac:dyDescent="0.3">
      <c r="B58" t="s">
        <v>467</v>
      </c>
      <c r="C58" t="s">
        <v>465</v>
      </c>
      <c r="D58">
        <v>15</v>
      </c>
      <c r="F58" t="s">
        <v>0</v>
      </c>
      <c r="G58" t="s">
        <v>0</v>
      </c>
      <c r="I58" t="s">
        <v>840</v>
      </c>
      <c r="J58">
        <v>8</v>
      </c>
    </row>
    <row r="59" spans="2:10" x14ac:dyDescent="0.3">
      <c r="B59" t="s">
        <v>469</v>
      </c>
      <c r="C59" t="s">
        <v>468</v>
      </c>
      <c r="D59">
        <v>15</v>
      </c>
      <c r="F59" t="s">
        <v>0</v>
      </c>
      <c r="G59" t="s">
        <v>0</v>
      </c>
      <c r="I59" t="s">
        <v>844</v>
      </c>
      <c r="J59">
        <v>8</v>
      </c>
    </row>
    <row r="60" spans="2:10" x14ac:dyDescent="0.3">
      <c r="B60" t="s">
        <v>471</v>
      </c>
      <c r="C60" t="s">
        <v>470</v>
      </c>
      <c r="D60">
        <v>15</v>
      </c>
      <c r="F60" t="s">
        <v>473</v>
      </c>
      <c r="G60">
        <v>7</v>
      </c>
      <c r="I60" t="s">
        <v>379</v>
      </c>
      <c r="J60">
        <v>7</v>
      </c>
    </row>
    <row r="61" spans="2:10" x14ac:dyDescent="0.3">
      <c r="B61" t="s">
        <v>474</v>
      </c>
      <c r="C61" t="s">
        <v>472</v>
      </c>
      <c r="D61">
        <v>14</v>
      </c>
      <c r="F61" t="s">
        <v>0</v>
      </c>
      <c r="G61" t="s">
        <v>0</v>
      </c>
      <c r="I61" t="s">
        <v>455</v>
      </c>
      <c r="J61">
        <v>7</v>
      </c>
    </row>
    <row r="62" spans="2:10" x14ac:dyDescent="0.3">
      <c r="B62" t="s">
        <v>476</v>
      </c>
      <c r="C62" t="s">
        <v>475</v>
      </c>
      <c r="D62">
        <v>14</v>
      </c>
      <c r="F62" t="s">
        <v>478</v>
      </c>
      <c r="G62">
        <v>1</v>
      </c>
      <c r="I62" t="s">
        <v>473</v>
      </c>
      <c r="J62">
        <v>7</v>
      </c>
    </row>
    <row r="63" spans="2:10" x14ac:dyDescent="0.3">
      <c r="B63" t="s">
        <v>479</v>
      </c>
      <c r="C63" t="s">
        <v>477</v>
      </c>
      <c r="D63">
        <v>14</v>
      </c>
      <c r="F63" t="s">
        <v>0</v>
      </c>
      <c r="G63" t="s">
        <v>0</v>
      </c>
      <c r="I63" t="s">
        <v>650</v>
      </c>
      <c r="J63">
        <v>7</v>
      </c>
    </row>
    <row r="64" spans="2:10" x14ac:dyDescent="0.3">
      <c r="B64" t="s">
        <v>481</v>
      </c>
      <c r="C64" t="s">
        <v>480</v>
      </c>
      <c r="D64">
        <v>13</v>
      </c>
      <c r="F64" t="s">
        <v>483</v>
      </c>
      <c r="G64">
        <v>2</v>
      </c>
      <c r="I64" t="s">
        <v>717</v>
      </c>
      <c r="J64">
        <v>7</v>
      </c>
    </row>
    <row r="65" spans="2:10" x14ac:dyDescent="0.3">
      <c r="B65" t="s">
        <v>484</v>
      </c>
      <c r="C65" t="s">
        <v>482</v>
      </c>
      <c r="D65">
        <v>13</v>
      </c>
      <c r="F65" t="s">
        <v>0</v>
      </c>
      <c r="G65" t="s">
        <v>0</v>
      </c>
      <c r="I65" t="s">
        <v>735</v>
      </c>
      <c r="J65">
        <v>7</v>
      </c>
    </row>
    <row r="66" spans="2:10" x14ac:dyDescent="0.3">
      <c r="B66" t="s">
        <v>486</v>
      </c>
      <c r="C66" t="s">
        <v>485</v>
      </c>
      <c r="D66">
        <v>12</v>
      </c>
      <c r="F66" t="s">
        <v>0</v>
      </c>
      <c r="G66" t="s">
        <v>0</v>
      </c>
      <c r="I66" t="s">
        <v>925</v>
      </c>
      <c r="J66">
        <v>7</v>
      </c>
    </row>
    <row r="67" spans="2:10" x14ac:dyDescent="0.3">
      <c r="B67" t="s">
        <v>488</v>
      </c>
      <c r="C67" t="s">
        <v>487</v>
      </c>
      <c r="D67">
        <v>12</v>
      </c>
      <c r="F67" t="s">
        <v>490</v>
      </c>
      <c r="G67">
        <v>3</v>
      </c>
      <c r="I67" t="s">
        <v>341</v>
      </c>
      <c r="J67">
        <v>6</v>
      </c>
    </row>
    <row r="68" spans="2:10" x14ac:dyDescent="0.3">
      <c r="B68" t="s">
        <v>491</v>
      </c>
      <c r="C68" t="s">
        <v>489</v>
      </c>
      <c r="D68">
        <v>12</v>
      </c>
      <c r="F68" t="s">
        <v>493</v>
      </c>
      <c r="G68">
        <v>3</v>
      </c>
      <c r="I68" t="s">
        <v>441</v>
      </c>
      <c r="J68">
        <v>6</v>
      </c>
    </row>
    <row r="69" spans="2:10" x14ac:dyDescent="0.3">
      <c r="B69" t="s">
        <v>494</v>
      </c>
      <c r="C69" t="s">
        <v>492</v>
      </c>
      <c r="D69">
        <v>12</v>
      </c>
      <c r="F69" t="s">
        <v>0</v>
      </c>
      <c r="G69" t="s">
        <v>0</v>
      </c>
      <c r="I69" t="s">
        <v>917</v>
      </c>
      <c r="J69">
        <v>6</v>
      </c>
    </row>
    <row r="70" spans="2:10" x14ac:dyDescent="0.3">
      <c r="B70" t="s">
        <v>496</v>
      </c>
      <c r="C70" t="s">
        <v>495</v>
      </c>
      <c r="D70">
        <v>12</v>
      </c>
      <c r="F70" t="s">
        <v>498</v>
      </c>
      <c r="G70">
        <v>8</v>
      </c>
      <c r="I70" t="s">
        <v>638</v>
      </c>
      <c r="J70">
        <v>6</v>
      </c>
    </row>
    <row r="71" spans="2:10" x14ac:dyDescent="0.3">
      <c r="B71" t="s">
        <v>499</v>
      </c>
      <c r="C71" t="s">
        <v>497</v>
      </c>
      <c r="D71">
        <v>12</v>
      </c>
      <c r="F71" t="s">
        <v>0</v>
      </c>
      <c r="G71" t="s">
        <v>0</v>
      </c>
      <c r="I71" t="s">
        <v>662</v>
      </c>
      <c r="J71">
        <v>6</v>
      </c>
    </row>
    <row r="72" spans="2:10" x14ac:dyDescent="0.3">
      <c r="B72" t="s">
        <v>501</v>
      </c>
      <c r="C72" t="s">
        <v>500</v>
      </c>
      <c r="D72">
        <v>11</v>
      </c>
      <c r="F72" t="s">
        <v>503</v>
      </c>
      <c r="G72">
        <v>3</v>
      </c>
      <c r="I72" t="s">
        <v>920</v>
      </c>
      <c r="J72">
        <v>6</v>
      </c>
    </row>
    <row r="73" spans="2:10" x14ac:dyDescent="0.3">
      <c r="B73" t="s">
        <v>504</v>
      </c>
      <c r="C73" t="s">
        <v>502</v>
      </c>
      <c r="D73">
        <v>11</v>
      </c>
      <c r="F73" t="s">
        <v>506</v>
      </c>
      <c r="G73">
        <v>1</v>
      </c>
      <c r="I73" t="s">
        <v>834</v>
      </c>
      <c r="J73">
        <v>6</v>
      </c>
    </row>
    <row r="74" spans="2:10" x14ac:dyDescent="0.3">
      <c r="B74" t="s">
        <v>507</v>
      </c>
      <c r="C74" t="s">
        <v>505</v>
      </c>
      <c r="D74">
        <v>11</v>
      </c>
      <c r="F74" t="s">
        <v>0</v>
      </c>
      <c r="G74" t="s">
        <v>0</v>
      </c>
      <c r="I74" t="s">
        <v>854</v>
      </c>
      <c r="J74">
        <v>6</v>
      </c>
    </row>
    <row r="75" spans="2:10" x14ac:dyDescent="0.3">
      <c r="B75" t="s">
        <v>509</v>
      </c>
      <c r="C75" t="s">
        <v>508</v>
      </c>
      <c r="D75">
        <v>11</v>
      </c>
      <c r="F75" t="s">
        <v>511</v>
      </c>
      <c r="G75">
        <v>1</v>
      </c>
      <c r="I75" t="s">
        <v>858</v>
      </c>
      <c r="J75">
        <v>6</v>
      </c>
    </row>
    <row r="76" spans="2:10" x14ac:dyDescent="0.3">
      <c r="B76" t="s">
        <v>512</v>
      </c>
      <c r="C76" t="s">
        <v>510</v>
      </c>
      <c r="D76">
        <v>11</v>
      </c>
      <c r="F76" t="s">
        <v>514</v>
      </c>
      <c r="G76">
        <v>1</v>
      </c>
      <c r="I76" t="s">
        <v>865</v>
      </c>
      <c r="J76">
        <v>6</v>
      </c>
    </row>
    <row r="77" spans="2:10" x14ac:dyDescent="0.3">
      <c r="B77" t="s">
        <v>515</v>
      </c>
      <c r="C77" t="s">
        <v>513</v>
      </c>
      <c r="D77">
        <v>10</v>
      </c>
      <c r="F77" t="s">
        <v>0</v>
      </c>
      <c r="G77" t="s">
        <v>0</v>
      </c>
      <c r="I77" t="s">
        <v>869</v>
      </c>
      <c r="J77">
        <v>6</v>
      </c>
    </row>
    <row r="78" spans="2:10" x14ac:dyDescent="0.3">
      <c r="B78" t="s">
        <v>517</v>
      </c>
      <c r="C78" t="s">
        <v>516</v>
      </c>
      <c r="D78">
        <v>10</v>
      </c>
      <c r="F78" t="s">
        <v>0</v>
      </c>
      <c r="G78" t="s">
        <v>0</v>
      </c>
      <c r="I78" t="s">
        <v>404</v>
      </c>
      <c r="J78">
        <v>5</v>
      </c>
    </row>
    <row r="79" spans="2:10" x14ac:dyDescent="0.3">
      <c r="B79" t="s">
        <v>519</v>
      </c>
      <c r="C79" t="s">
        <v>518</v>
      </c>
      <c r="D79">
        <v>10</v>
      </c>
      <c r="F79" t="s">
        <v>0</v>
      </c>
      <c r="G79" t="s">
        <v>0</v>
      </c>
      <c r="I79" t="s">
        <v>413</v>
      </c>
      <c r="J79">
        <v>5</v>
      </c>
    </row>
    <row r="80" spans="2:10" x14ac:dyDescent="0.3">
      <c r="B80" t="s">
        <v>521</v>
      </c>
      <c r="C80" t="s">
        <v>520</v>
      </c>
      <c r="D80">
        <v>10</v>
      </c>
      <c r="F80" t="s">
        <v>523</v>
      </c>
      <c r="G80">
        <v>4</v>
      </c>
      <c r="I80" t="s">
        <v>578</v>
      </c>
      <c r="J80">
        <v>5</v>
      </c>
    </row>
    <row r="81" spans="2:10" x14ac:dyDescent="0.3">
      <c r="B81" t="s">
        <v>524</v>
      </c>
      <c r="C81" t="s">
        <v>522</v>
      </c>
      <c r="D81">
        <v>10</v>
      </c>
      <c r="F81" t="s">
        <v>526</v>
      </c>
      <c r="G81">
        <v>1</v>
      </c>
      <c r="I81" t="s">
        <v>721</v>
      </c>
      <c r="J81">
        <v>5</v>
      </c>
    </row>
    <row r="82" spans="2:10" x14ac:dyDescent="0.3">
      <c r="B82" t="s">
        <v>527</v>
      </c>
      <c r="C82" t="s">
        <v>525</v>
      </c>
      <c r="D82">
        <v>10</v>
      </c>
      <c r="F82" t="s">
        <v>0</v>
      </c>
      <c r="G82" t="s">
        <v>0</v>
      </c>
      <c r="I82" t="s">
        <v>733</v>
      </c>
      <c r="J82">
        <v>5</v>
      </c>
    </row>
    <row r="83" spans="2:10" x14ac:dyDescent="0.3">
      <c r="B83" t="s">
        <v>529</v>
      </c>
      <c r="C83" t="s">
        <v>528</v>
      </c>
      <c r="D83">
        <v>10</v>
      </c>
      <c r="F83" t="s">
        <v>530</v>
      </c>
      <c r="G83">
        <v>33</v>
      </c>
      <c r="I83" t="s">
        <v>741</v>
      </c>
      <c r="J83">
        <v>5</v>
      </c>
    </row>
    <row r="84" spans="2:10" x14ac:dyDescent="0.3">
      <c r="B84" t="s">
        <v>531</v>
      </c>
      <c r="C84" t="s">
        <v>530</v>
      </c>
      <c r="D84">
        <v>9</v>
      </c>
      <c r="F84" t="s">
        <v>533</v>
      </c>
      <c r="G84">
        <v>1</v>
      </c>
      <c r="I84" t="s">
        <v>808</v>
      </c>
      <c r="J84">
        <v>5</v>
      </c>
    </row>
    <row r="85" spans="2:10" x14ac:dyDescent="0.3">
      <c r="B85" t="s">
        <v>534</v>
      </c>
      <c r="C85" t="s">
        <v>532</v>
      </c>
      <c r="D85">
        <v>9</v>
      </c>
      <c r="F85" t="s">
        <v>0</v>
      </c>
      <c r="G85" t="s">
        <v>0</v>
      </c>
      <c r="I85" t="s">
        <v>809</v>
      </c>
      <c r="J85">
        <v>5</v>
      </c>
    </row>
    <row r="86" spans="2:10" x14ac:dyDescent="0.3">
      <c r="B86" t="s">
        <v>536</v>
      </c>
      <c r="C86" t="s">
        <v>535</v>
      </c>
      <c r="D86">
        <v>9</v>
      </c>
      <c r="F86" t="s">
        <v>538</v>
      </c>
      <c r="G86">
        <v>1</v>
      </c>
      <c r="I86" t="s">
        <v>813</v>
      </c>
      <c r="J86">
        <v>5</v>
      </c>
    </row>
    <row r="87" spans="2:10" x14ac:dyDescent="0.3">
      <c r="B87" t="s">
        <v>539</v>
      </c>
      <c r="C87" t="s">
        <v>537</v>
      </c>
      <c r="D87">
        <v>9</v>
      </c>
      <c r="F87" t="s">
        <v>0</v>
      </c>
      <c r="G87" t="s">
        <v>0</v>
      </c>
      <c r="I87" t="s">
        <v>842</v>
      </c>
      <c r="J87">
        <v>5</v>
      </c>
    </row>
    <row r="88" spans="2:10" x14ac:dyDescent="0.3">
      <c r="B88" t="s">
        <v>541</v>
      </c>
      <c r="C88" t="s">
        <v>540</v>
      </c>
      <c r="D88">
        <v>9</v>
      </c>
      <c r="F88" t="s">
        <v>0</v>
      </c>
      <c r="G88" t="s">
        <v>0</v>
      </c>
      <c r="I88" t="s">
        <v>913</v>
      </c>
      <c r="J88">
        <v>5</v>
      </c>
    </row>
    <row r="89" spans="2:10" x14ac:dyDescent="0.3">
      <c r="B89" t="s">
        <v>543</v>
      </c>
      <c r="C89" t="s">
        <v>542</v>
      </c>
      <c r="D89">
        <v>8</v>
      </c>
      <c r="F89" t="s">
        <v>545</v>
      </c>
      <c r="G89">
        <v>1</v>
      </c>
      <c r="I89" t="s">
        <v>385</v>
      </c>
      <c r="J89">
        <v>4</v>
      </c>
    </row>
    <row r="90" spans="2:10" x14ac:dyDescent="0.3">
      <c r="B90" t="s">
        <v>546</v>
      </c>
      <c r="C90" t="s">
        <v>544</v>
      </c>
      <c r="D90">
        <v>8</v>
      </c>
      <c r="F90" t="s">
        <v>548</v>
      </c>
      <c r="G90">
        <v>1</v>
      </c>
      <c r="I90" t="s">
        <v>398</v>
      </c>
      <c r="J90">
        <v>4</v>
      </c>
    </row>
    <row r="91" spans="2:10" x14ac:dyDescent="0.3">
      <c r="B91" t="s">
        <v>549</v>
      </c>
      <c r="C91" t="s">
        <v>547</v>
      </c>
      <c r="D91">
        <v>8</v>
      </c>
      <c r="F91" t="s">
        <v>551</v>
      </c>
      <c r="G91">
        <v>2</v>
      </c>
      <c r="I91" t="s">
        <v>446</v>
      </c>
      <c r="J91">
        <v>4</v>
      </c>
    </row>
    <row r="92" spans="2:10" x14ac:dyDescent="0.3">
      <c r="B92" t="s">
        <v>552</v>
      </c>
      <c r="C92" t="s">
        <v>550</v>
      </c>
      <c r="D92">
        <v>8</v>
      </c>
      <c r="F92" t="s">
        <v>0</v>
      </c>
      <c r="G92" t="s">
        <v>0</v>
      </c>
      <c r="I92" t="s">
        <v>523</v>
      </c>
      <c r="J92">
        <v>4</v>
      </c>
    </row>
    <row r="93" spans="2:10" x14ac:dyDescent="0.3">
      <c r="B93" t="s">
        <v>554</v>
      </c>
      <c r="C93" t="s">
        <v>553</v>
      </c>
      <c r="D93">
        <v>8</v>
      </c>
      <c r="F93" t="s">
        <v>0</v>
      </c>
      <c r="G93" t="s">
        <v>0</v>
      </c>
      <c r="I93" t="s">
        <v>706</v>
      </c>
      <c r="J93">
        <v>4</v>
      </c>
    </row>
    <row r="94" spans="2:10" x14ac:dyDescent="0.3">
      <c r="B94" t="s">
        <v>556</v>
      </c>
      <c r="C94" t="s">
        <v>555</v>
      </c>
      <c r="D94">
        <v>8</v>
      </c>
      <c r="F94" t="s">
        <v>558</v>
      </c>
      <c r="G94">
        <v>17</v>
      </c>
      <c r="I94" t="s">
        <v>715</v>
      </c>
      <c r="J94">
        <v>4</v>
      </c>
    </row>
    <row r="95" spans="2:10" x14ac:dyDescent="0.3">
      <c r="B95" t="s">
        <v>559</v>
      </c>
      <c r="C95" t="s">
        <v>557</v>
      </c>
      <c r="D95">
        <v>7</v>
      </c>
      <c r="F95" t="s">
        <v>0</v>
      </c>
      <c r="G95" t="s">
        <v>0</v>
      </c>
      <c r="I95" t="s">
        <v>749</v>
      </c>
      <c r="J95">
        <v>4</v>
      </c>
    </row>
    <row r="96" spans="2:10" x14ac:dyDescent="0.3">
      <c r="B96" t="s">
        <v>561</v>
      </c>
      <c r="C96" t="s">
        <v>560</v>
      </c>
      <c r="D96">
        <v>7</v>
      </c>
      <c r="F96" t="s">
        <v>563</v>
      </c>
      <c r="G96">
        <v>1</v>
      </c>
      <c r="I96" t="s">
        <v>764</v>
      </c>
      <c r="J96">
        <v>4</v>
      </c>
    </row>
    <row r="97" spans="2:10" x14ac:dyDescent="0.3">
      <c r="B97" t="s">
        <v>564</v>
      </c>
      <c r="C97" t="s">
        <v>562</v>
      </c>
      <c r="D97">
        <v>7</v>
      </c>
      <c r="F97" t="s">
        <v>566</v>
      </c>
      <c r="G97">
        <v>2</v>
      </c>
      <c r="I97" t="s">
        <v>775</v>
      </c>
      <c r="J97">
        <v>4</v>
      </c>
    </row>
    <row r="98" spans="2:10" x14ac:dyDescent="0.3">
      <c r="B98" t="s">
        <v>567</v>
      </c>
      <c r="C98" t="s">
        <v>565</v>
      </c>
      <c r="D98">
        <v>7</v>
      </c>
      <c r="F98" t="s">
        <v>0</v>
      </c>
      <c r="G98" t="s">
        <v>0</v>
      </c>
      <c r="I98" t="s">
        <v>781</v>
      </c>
      <c r="J98">
        <v>4</v>
      </c>
    </row>
    <row r="99" spans="2:10" x14ac:dyDescent="0.3">
      <c r="B99" t="s">
        <v>569</v>
      </c>
      <c r="C99" t="s">
        <v>568</v>
      </c>
      <c r="D99">
        <v>7</v>
      </c>
      <c r="F99" t="s">
        <v>0</v>
      </c>
      <c r="G99" t="s">
        <v>0</v>
      </c>
      <c r="I99" t="s">
        <v>827</v>
      </c>
      <c r="J99">
        <v>4</v>
      </c>
    </row>
    <row r="100" spans="2:10" x14ac:dyDescent="0.3">
      <c r="B100" t="s">
        <v>571</v>
      </c>
      <c r="C100" t="s">
        <v>570</v>
      </c>
      <c r="D100">
        <v>7</v>
      </c>
      <c r="F100" t="s">
        <v>573</v>
      </c>
      <c r="G100">
        <v>8</v>
      </c>
      <c r="I100" t="s">
        <v>830</v>
      </c>
      <c r="J100">
        <v>4</v>
      </c>
    </row>
    <row r="101" spans="2:10" x14ac:dyDescent="0.3">
      <c r="B101" t="s">
        <v>574</v>
      </c>
      <c r="C101" t="s">
        <v>572</v>
      </c>
      <c r="D101">
        <v>7</v>
      </c>
      <c r="F101" t="s">
        <v>575</v>
      </c>
      <c r="G101">
        <v>2</v>
      </c>
      <c r="I101" t="s">
        <v>886</v>
      </c>
      <c r="J101">
        <v>4</v>
      </c>
    </row>
    <row r="102" spans="2:10" x14ac:dyDescent="0.3">
      <c r="B102" t="s">
        <v>576</v>
      </c>
      <c r="C102" t="s">
        <v>575</v>
      </c>
      <c r="D102">
        <v>7</v>
      </c>
      <c r="F102" t="s">
        <v>578</v>
      </c>
      <c r="G102">
        <v>5</v>
      </c>
      <c r="I102" t="s">
        <v>376</v>
      </c>
      <c r="J102">
        <v>3</v>
      </c>
    </row>
    <row r="103" spans="2:10" x14ac:dyDescent="0.3">
      <c r="B103" t="s">
        <v>579</v>
      </c>
      <c r="C103" t="s">
        <v>577</v>
      </c>
      <c r="D103">
        <v>6</v>
      </c>
      <c r="F103" t="s">
        <v>0</v>
      </c>
      <c r="G103" t="s">
        <v>0</v>
      </c>
      <c r="I103" t="s">
        <v>382</v>
      </c>
      <c r="J103">
        <v>3</v>
      </c>
    </row>
    <row r="104" spans="2:10" x14ac:dyDescent="0.3">
      <c r="B104" t="s">
        <v>581</v>
      </c>
      <c r="C104" t="s">
        <v>580</v>
      </c>
      <c r="D104">
        <v>6</v>
      </c>
      <c r="F104" t="s">
        <v>0</v>
      </c>
      <c r="G104" t="s">
        <v>0</v>
      </c>
      <c r="I104" t="s">
        <v>407</v>
      </c>
      <c r="J104">
        <v>3</v>
      </c>
    </row>
    <row r="105" spans="2:10" x14ac:dyDescent="0.3">
      <c r="B105" t="s">
        <v>583</v>
      </c>
      <c r="C105" t="s">
        <v>582</v>
      </c>
      <c r="D105">
        <v>6</v>
      </c>
      <c r="F105" t="s">
        <v>0</v>
      </c>
      <c r="G105" t="s">
        <v>0</v>
      </c>
      <c r="I105" t="s">
        <v>429</v>
      </c>
      <c r="J105">
        <v>3</v>
      </c>
    </row>
    <row r="106" spans="2:10" x14ac:dyDescent="0.3">
      <c r="B106" t="s">
        <v>585</v>
      </c>
      <c r="C106" t="s">
        <v>584</v>
      </c>
      <c r="D106">
        <v>6</v>
      </c>
      <c r="F106" t="s">
        <v>587</v>
      </c>
      <c r="G106">
        <v>2</v>
      </c>
      <c r="I106" t="s">
        <v>434</v>
      </c>
      <c r="J106">
        <v>3</v>
      </c>
    </row>
    <row r="107" spans="2:10" x14ac:dyDescent="0.3">
      <c r="B107" t="s">
        <v>588</v>
      </c>
      <c r="C107" t="s">
        <v>586</v>
      </c>
      <c r="D107">
        <v>6</v>
      </c>
      <c r="F107" t="s">
        <v>0</v>
      </c>
      <c r="G107" t="s">
        <v>0</v>
      </c>
      <c r="I107" t="s">
        <v>466</v>
      </c>
      <c r="J107">
        <v>3</v>
      </c>
    </row>
    <row r="108" spans="2:10" x14ac:dyDescent="0.3">
      <c r="B108" t="s">
        <v>590</v>
      </c>
      <c r="C108" t="s">
        <v>589</v>
      </c>
      <c r="D108">
        <v>6</v>
      </c>
      <c r="F108" t="s">
        <v>592</v>
      </c>
      <c r="G108">
        <v>1</v>
      </c>
      <c r="I108" t="s">
        <v>490</v>
      </c>
      <c r="J108">
        <v>3</v>
      </c>
    </row>
    <row r="109" spans="2:10" x14ac:dyDescent="0.3">
      <c r="B109" t="s">
        <v>593</v>
      </c>
      <c r="C109" t="s">
        <v>591</v>
      </c>
      <c r="D109">
        <v>6</v>
      </c>
      <c r="F109" t="s">
        <v>595</v>
      </c>
      <c r="G109">
        <v>1</v>
      </c>
      <c r="I109" t="s">
        <v>493</v>
      </c>
      <c r="J109">
        <v>3</v>
      </c>
    </row>
    <row r="110" spans="2:10" x14ac:dyDescent="0.3">
      <c r="B110" t="s">
        <v>596</v>
      </c>
      <c r="C110" t="s">
        <v>594</v>
      </c>
      <c r="D110">
        <v>6</v>
      </c>
      <c r="F110" t="s">
        <v>598</v>
      </c>
      <c r="G110">
        <v>1</v>
      </c>
      <c r="I110" t="s">
        <v>503</v>
      </c>
      <c r="J110">
        <v>3</v>
      </c>
    </row>
    <row r="111" spans="2:10" x14ac:dyDescent="0.3">
      <c r="B111" t="s">
        <v>599</v>
      </c>
      <c r="C111" t="s">
        <v>597</v>
      </c>
      <c r="D111">
        <v>6</v>
      </c>
      <c r="F111" t="s">
        <v>601</v>
      </c>
      <c r="G111">
        <v>1</v>
      </c>
      <c r="I111" t="s">
        <v>642</v>
      </c>
      <c r="J111">
        <v>3</v>
      </c>
    </row>
    <row r="112" spans="2:10" x14ac:dyDescent="0.3">
      <c r="B112" t="s">
        <v>602</v>
      </c>
      <c r="C112" t="s">
        <v>600</v>
      </c>
      <c r="D112">
        <v>5</v>
      </c>
      <c r="F112" t="s">
        <v>604</v>
      </c>
      <c r="G112">
        <v>1</v>
      </c>
      <c r="I112" t="s">
        <v>645</v>
      </c>
      <c r="J112">
        <v>3</v>
      </c>
    </row>
    <row r="113" spans="2:10" x14ac:dyDescent="0.3">
      <c r="B113" t="s">
        <v>605</v>
      </c>
      <c r="C113" t="s">
        <v>603</v>
      </c>
      <c r="D113">
        <v>5</v>
      </c>
      <c r="F113" t="s">
        <v>0</v>
      </c>
      <c r="G113" t="s">
        <v>0</v>
      </c>
      <c r="I113" t="s">
        <v>704</v>
      </c>
      <c r="J113">
        <v>3</v>
      </c>
    </row>
    <row r="114" spans="2:10" x14ac:dyDescent="0.3">
      <c r="B114" t="s">
        <v>607</v>
      </c>
      <c r="C114" t="s">
        <v>606</v>
      </c>
      <c r="D114">
        <v>5</v>
      </c>
      <c r="F114" t="s">
        <v>0</v>
      </c>
      <c r="G114" t="s">
        <v>0</v>
      </c>
      <c r="I114" t="s">
        <v>711</v>
      </c>
      <c r="J114">
        <v>3</v>
      </c>
    </row>
    <row r="115" spans="2:10" x14ac:dyDescent="0.3">
      <c r="B115" t="s">
        <v>609</v>
      </c>
      <c r="C115" t="s">
        <v>608</v>
      </c>
      <c r="D115">
        <v>5</v>
      </c>
      <c r="F115" t="s">
        <v>0</v>
      </c>
      <c r="G115" t="s">
        <v>0</v>
      </c>
      <c r="I115" t="s">
        <v>727</v>
      </c>
      <c r="J115">
        <v>3</v>
      </c>
    </row>
    <row r="116" spans="2:10" x14ac:dyDescent="0.3">
      <c r="B116" t="s">
        <v>611</v>
      </c>
      <c r="C116" t="s">
        <v>610</v>
      </c>
      <c r="D116">
        <v>5</v>
      </c>
      <c r="F116" t="s">
        <v>0</v>
      </c>
      <c r="G116" t="s">
        <v>0</v>
      </c>
      <c r="I116" t="s">
        <v>731</v>
      </c>
      <c r="J116">
        <v>3</v>
      </c>
    </row>
    <row r="117" spans="2:10" x14ac:dyDescent="0.3">
      <c r="B117" t="s">
        <v>613</v>
      </c>
      <c r="C117" t="s">
        <v>612</v>
      </c>
      <c r="D117">
        <v>5</v>
      </c>
      <c r="F117" t="s">
        <v>0</v>
      </c>
      <c r="G117" t="s">
        <v>0</v>
      </c>
      <c r="I117" t="s">
        <v>802</v>
      </c>
      <c r="J117">
        <v>3</v>
      </c>
    </row>
    <row r="118" spans="2:10" x14ac:dyDescent="0.3">
      <c r="B118" t="s">
        <v>615</v>
      </c>
      <c r="C118" t="s">
        <v>614</v>
      </c>
      <c r="D118">
        <v>5</v>
      </c>
      <c r="F118" t="s">
        <v>0</v>
      </c>
      <c r="G118" t="s">
        <v>0</v>
      </c>
      <c r="I118" t="s">
        <v>811</v>
      </c>
      <c r="J118">
        <v>3</v>
      </c>
    </row>
    <row r="119" spans="2:10" x14ac:dyDescent="0.3">
      <c r="B119" t="s">
        <v>617</v>
      </c>
      <c r="C119" t="s">
        <v>616</v>
      </c>
      <c r="D119">
        <v>5</v>
      </c>
      <c r="F119" t="s">
        <v>619</v>
      </c>
      <c r="G119">
        <v>2</v>
      </c>
      <c r="I119" t="s">
        <v>836</v>
      </c>
      <c r="J119">
        <v>3</v>
      </c>
    </row>
    <row r="120" spans="2:10" x14ac:dyDescent="0.3">
      <c r="B120" t="s">
        <v>620</v>
      </c>
      <c r="C120" t="s">
        <v>618</v>
      </c>
      <c r="D120">
        <v>5</v>
      </c>
      <c r="F120" t="s">
        <v>0</v>
      </c>
      <c r="G120" t="s">
        <v>0</v>
      </c>
      <c r="I120" t="s">
        <v>856</v>
      </c>
      <c r="J120">
        <v>3</v>
      </c>
    </row>
    <row r="121" spans="2:10" x14ac:dyDescent="0.3">
      <c r="B121" t="s">
        <v>622</v>
      </c>
      <c r="C121" t="s">
        <v>621</v>
      </c>
      <c r="D121">
        <v>5</v>
      </c>
      <c r="F121" t="s">
        <v>0</v>
      </c>
      <c r="G121" t="s">
        <v>0</v>
      </c>
      <c r="I121" t="s">
        <v>863</v>
      </c>
      <c r="J121">
        <v>3</v>
      </c>
    </row>
    <row r="122" spans="2:10" x14ac:dyDescent="0.3">
      <c r="B122" t="s">
        <v>624</v>
      </c>
      <c r="C122" t="s">
        <v>623</v>
      </c>
      <c r="D122">
        <v>5</v>
      </c>
      <c r="F122" t="s">
        <v>626</v>
      </c>
      <c r="G122">
        <v>1</v>
      </c>
      <c r="I122" t="s">
        <v>928</v>
      </c>
      <c r="J122">
        <v>3</v>
      </c>
    </row>
    <row r="123" spans="2:10" x14ac:dyDescent="0.3">
      <c r="B123" t="s">
        <v>627</v>
      </c>
      <c r="C123" t="s">
        <v>625</v>
      </c>
      <c r="D123">
        <v>5</v>
      </c>
      <c r="F123" t="s">
        <v>0</v>
      </c>
      <c r="G123" t="s">
        <v>0</v>
      </c>
      <c r="I123" t="s">
        <v>873</v>
      </c>
      <c r="J123">
        <v>3</v>
      </c>
    </row>
    <row r="124" spans="2:10" x14ac:dyDescent="0.3">
      <c r="B124" t="s">
        <v>629</v>
      </c>
      <c r="C124" t="s">
        <v>628</v>
      </c>
      <c r="D124">
        <v>5</v>
      </c>
      <c r="F124" t="s">
        <v>631</v>
      </c>
      <c r="G124">
        <v>1</v>
      </c>
      <c r="I124" t="s">
        <v>884</v>
      </c>
      <c r="J124">
        <v>3</v>
      </c>
    </row>
    <row r="125" spans="2:10" x14ac:dyDescent="0.3">
      <c r="B125" t="s">
        <v>632</v>
      </c>
      <c r="C125" t="s">
        <v>630</v>
      </c>
      <c r="D125">
        <v>5</v>
      </c>
      <c r="F125" t="s">
        <v>0</v>
      </c>
      <c r="G125" t="s">
        <v>0</v>
      </c>
      <c r="I125" t="s">
        <v>897</v>
      </c>
      <c r="J125">
        <v>3</v>
      </c>
    </row>
    <row r="126" spans="2:10" x14ac:dyDescent="0.3">
      <c r="B126" t="s">
        <v>634</v>
      </c>
      <c r="C126" t="s">
        <v>633</v>
      </c>
      <c r="D126">
        <v>5</v>
      </c>
      <c r="F126" t="s">
        <v>0</v>
      </c>
      <c r="G126" t="s">
        <v>0</v>
      </c>
      <c r="I126" t="s">
        <v>901</v>
      </c>
      <c r="J126">
        <v>3</v>
      </c>
    </row>
    <row r="127" spans="2:10" x14ac:dyDescent="0.3">
      <c r="B127" t="s">
        <v>636</v>
      </c>
      <c r="C127" t="s">
        <v>635</v>
      </c>
      <c r="D127">
        <v>4</v>
      </c>
      <c r="F127" t="s">
        <v>638</v>
      </c>
      <c r="G127">
        <v>6</v>
      </c>
      <c r="I127" t="s">
        <v>335</v>
      </c>
      <c r="J127">
        <v>2</v>
      </c>
    </row>
    <row r="128" spans="2:10" x14ac:dyDescent="0.3">
      <c r="B128" t="s">
        <v>639</v>
      </c>
      <c r="C128" t="s">
        <v>637</v>
      </c>
      <c r="D128">
        <v>4</v>
      </c>
      <c r="F128" t="s">
        <v>0</v>
      </c>
      <c r="G128" t="s">
        <v>0</v>
      </c>
      <c r="I128" t="s">
        <v>416</v>
      </c>
      <c r="J128">
        <v>2</v>
      </c>
    </row>
    <row r="129" spans="2:10" x14ac:dyDescent="0.3">
      <c r="B129" t="s">
        <v>641</v>
      </c>
      <c r="C129" t="s">
        <v>640</v>
      </c>
      <c r="D129">
        <v>4</v>
      </c>
      <c r="F129" t="s">
        <v>642</v>
      </c>
      <c r="G129">
        <v>3</v>
      </c>
      <c r="I129" t="s">
        <v>483</v>
      </c>
      <c r="J129">
        <v>2</v>
      </c>
    </row>
    <row r="130" spans="2:10" x14ac:dyDescent="0.3">
      <c r="B130" t="s">
        <v>643</v>
      </c>
      <c r="C130" t="s">
        <v>642</v>
      </c>
      <c r="D130">
        <v>4</v>
      </c>
      <c r="F130" t="s">
        <v>645</v>
      </c>
      <c r="G130">
        <v>3</v>
      </c>
      <c r="I130" t="s">
        <v>551</v>
      </c>
      <c r="J130">
        <v>2</v>
      </c>
    </row>
    <row r="131" spans="2:10" x14ac:dyDescent="0.3">
      <c r="B131" t="s">
        <v>646</v>
      </c>
      <c r="C131" t="s">
        <v>644</v>
      </c>
      <c r="D131">
        <v>4</v>
      </c>
      <c r="F131" t="s">
        <v>647</v>
      </c>
      <c r="G131">
        <v>2</v>
      </c>
      <c r="I131" t="s">
        <v>566</v>
      </c>
      <c r="J131">
        <v>2</v>
      </c>
    </row>
    <row r="132" spans="2:10" x14ac:dyDescent="0.3">
      <c r="B132" t="s">
        <v>648</v>
      </c>
      <c r="C132" t="s">
        <v>647</v>
      </c>
      <c r="D132">
        <v>4</v>
      </c>
      <c r="F132" t="s">
        <v>650</v>
      </c>
      <c r="G132">
        <v>7</v>
      </c>
      <c r="I132" t="s">
        <v>575</v>
      </c>
      <c r="J132">
        <v>2</v>
      </c>
    </row>
    <row r="133" spans="2:10" x14ac:dyDescent="0.3">
      <c r="B133" t="s">
        <v>651</v>
      </c>
      <c r="C133" t="s">
        <v>649</v>
      </c>
      <c r="D133">
        <v>4</v>
      </c>
      <c r="F133" t="s">
        <v>653</v>
      </c>
      <c r="G133">
        <v>1</v>
      </c>
      <c r="I133" t="s">
        <v>587</v>
      </c>
      <c r="J133">
        <v>2</v>
      </c>
    </row>
    <row r="134" spans="2:10" x14ac:dyDescent="0.3">
      <c r="B134" t="s">
        <v>654</v>
      </c>
      <c r="C134" t="s">
        <v>652</v>
      </c>
      <c r="D134">
        <v>4</v>
      </c>
      <c r="F134" t="s">
        <v>0</v>
      </c>
      <c r="G134" t="s">
        <v>0</v>
      </c>
      <c r="I134" t="s">
        <v>619</v>
      </c>
      <c r="J134">
        <v>2</v>
      </c>
    </row>
    <row r="135" spans="2:10" x14ac:dyDescent="0.3">
      <c r="B135" t="s">
        <v>656</v>
      </c>
      <c r="C135" t="s">
        <v>655</v>
      </c>
      <c r="D135">
        <v>4</v>
      </c>
      <c r="F135" t="s">
        <v>0</v>
      </c>
      <c r="G135" t="s">
        <v>0</v>
      </c>
      <c r="I135" t="s">
        <v>647</v>
      </c>
      <c r="J135">
        <v>2</v>
      </c>
    </row>
    <row r="136" spans="2:10" x14ac:dyDescent="0.3">
      <c r="B136" t="s">
        <v>658</v>
      </c>
      <c r="C136" t="s">
        <v>657</v>
      </c>
      <c r="D136">
        <v>4</v>
      </c>
      <c r="F136" t="s">
        <v>0</v>
      </c>
      <c r="G136" t="s">
        <v>0</v>
      </c>
      <c r="I136" t="s">
        <v>695</v>
      </c>
      <c r="J136">
        <v>2</v>
      </c>
    </row>
    <row r="137" spans="2:10" x14ac:dyDescent="0.3">
      <c r="B137" t="s">
        <v>660</v>
      </c>
      <c r="C137" t="s">
        <v>659</v>
      </c>
      <c r="D137">
        <v>4</v>
      </c>
      <c r="F137" t="s">
        <v>662</v>
      </c>
      <c r="G137">
        <v>6</v>
      </c>
      <c r="I137" t="s">
        <v>719</v>
      </c>
      <c r="J137">
        <v>2</v>
      </c>
    </row>
    <row r="138" spans="2:10" x14ac:dyDescent="0.3">
      <c r="B138" t="s">
        <v>663</v>
      </c>
      <c r="C138" t="s">
        <v>661</v>
      </c>
      <c r="D138">
        <v>4</v>
      </c>
      <c r="F138" t="s">
        <v>0</v>
      </c>
      <c r="G138" t="s">
        <v>0</v>
      </c>
      <c r="I138" t="s">
        <v>723</v>
      </c>
      <c r="J138">
        <v>2</v>
      </c>
    </row>
    <row r="139" spans="2:10" x14ac:dyDescent="0.3">
      <c r="B139" t="s">
        <v>665</v>
      </c>
      <c r="C139" t="s">
        <v>664</v>
      </c>
      <c r="D139">
        <v>4</v>
      </c>
      <c r="F139" t="s">
        <v>0</v>
      </c>
      <c r="G139" t="s">
        <v>0</v>
      </c>
      <c r="I139" t="s">
        <v>751</v>
      </c>
      <c r="J139">
        <v>2</v>
      </c>
    </row>
    <row r="140" spans="2:10" x14ac:dyDescent="0.3">
      <c r="B140" t="s">
        <v>667</v>
      </c>
      <c r="C140" t="s">
        <v>666</v>
      </c>
      <c r="D140">
        <v>4</v>
      </c>
      <c r="F140" t="s">
        <v>0</v>
      </c>
      <c r="G140" t="s">
        <v>0</v>
      </c>
      <c r="I140" t="s">
        <v>772</v>
      </c>
      <c r="J140">
        <v>2</v>
      </c>
    </row>
    <row r="141" spans="2:10" x14ac:dyDescent="0.3">
      <c r="B141" t="s">
        <v>669</v>
      </c>
      <c r="C141" t="s">
        <v>668</v>
      </c>
      <c r="D141">
        <v>4</v>
      </c>
      <c r="F141" t="s">
        <v>0</v>
      </c>
      <c r="G141" t="s">
        <v>0</v>
      </c>
      <c r="I141" t="s">
        <v>921</v>
      </c>
      <c r="J141">
        <v>2</v>
      </c>
    </row>
    <row r="142" spans="2:10" x14ac:dyDescent="0.3">
      <c r="B142" t="s">
        <v>671</v>
      </c>
      <c r="C142" t="s">
        <v>670</v>
      </c>
      <c r="D142">
        <v>4</v>
      </c>
      <c r="F142" t="s">
        <v>0</v>
      </c>
      <c r="G142" t="s">
        <v>0</v>
      </c>
      <c r="I142" t="s">
        <v>786</v>
      </c>
      <c r="J142">
        <v>2</v>
      </c>
    </row>
    <row r="143" spans="2:10" x14ac:dyDescent="0.3">
      <c r="B143" t="s">
        <v>673</v>
      </c>
      <c r="C143" t="s">
        <v>672</v>
      </c>
      <c r="D143">
        <v>4</v>
      </c>
      <c r="F143" t="s">
        <v>675</v>
      </c>
      <c r="G143">
        <v>9</v>
      </c>
      <c r="I143" t="s">
        <v>787</v>
      </c>
      <c r="J143">
        <v>2</v>
      </c>
    </row>
    <row r="144" spans="2:10" x14ac:dyDescent="0.3">
      <c r="B144" t="s">
        <v>676</v>
      </c>
      <c r="C144" t="s">
        <v>674</v>
      </c>
      <c r="D144">
        <v>4</v>
      </c>
      <c r="F144" t="s">
        <v>677</v>
      </c>
      <c r="G144">
        <v>1</v>
      </c>
      <c r="I144" t="s">
        <v>789</v>
      </c>
      <c r="J144">
        <v>2</v>
      </c>
    </row>
    <row r="145" spans="2:10" x14ac:dyDescent="0.3">
      <c r="B145" t="s">
        <v>678</v>
      </c>
      <c r="C145" t="s">
        <v>677</v>
      </c>
      <c r="D145">
        <v>4</v>
      </c>
      <c r="F145" t="s">
        <v>0</v>
      </c>
      <c r="G145" t="s">
        <v>0</v>
      </c>
      <c r="I145" t="s">
        <v>791</v>
      </c>
      <c r="J145">
        <v>2</v>
      </c>
    </row>
    <row r="146" spans="2:10" x14ac:dyDescent="0.3">
      <c r="B146" t="s">
        <v>680</v>
      </c>
      <c r="C146" t="s">
        <v>679</v>
      </c>
      <c r="D146">
        <v>4</v>
      </c>
      <c r="F146" t="s">
        <v>0</v>
      </c>
      <c r="G146" t="s">
        <v>0</v>
      </c>
      <c r="I146" t="s">
        <v>793</v>
      </c>
      <c r="J146">
        <v>2</v>
      </c>
    </row>
    <row r="147" spans="2:10" x14ac:dyDescent="0.3">
      <c r="B147" t="s">
        <v>682</v>
      </c>
      <c r="C147" t="s">
        <v>681</v>
      </c>
      <c r="D147">
        <v>4</v>
      </c>
      <c r="F147" t="s">
        <v>0</v>
      </c>
      <c r="G147" t="s">
        <v>0</v>
      </c>
      <c r="I147" t="s">
        <v>923</v>
      </c>
      <c r="J147">
        <v>2</v>
      </c>
    </row>
    <row r="148" spans="2:10" x14ac:dyDescent="0.3">
      <c r="B148" t="s">
        <v>684</v>
      </c>
      <c r="C148" t="s">
        <v>683</v>
      </c>
      <c r="D148">
        <v>4</v>
      </c>
      <c r="F148" t="s">
        <v>0</v>
      </c>
      <c r="G148" t="s">
        <v>0</v>
      </c>
      <c r="I148" t="s">
        <v>800</v>
      </c>
      <c r="J148">
        <v>2</v>
      </c>
    </row>
    <row r="149" spans="2:10" x14ac:dyDescent="0.3">
      <c r="B149" t="s">
        <v>686</v>
      </c>
      <c r="C149" t="s">
        <v>685</v>
      </c>
      <c r="D149">
        <v>4</v>
      </c>
      <c r="F149" t="s">
        <v>688</v>
      </c>
      <c r="G149">
        <v>1</v>
      </c>
      <c r="I149" t="s">
        <v>819</v>
      </c>
      <c r="J149">
        <v>2</v>
      </c>
    </row>
    <row r="150" spans="2:10" x14ac:dyDescent="0.3">
      <c r="B150" t="s">
        <v>689</v>
      </c>
      <c r="C150" t="s">
        <v>687</v>
      </c>
      <c r="D150">
        <v>4</v>
      </c>
      <c r="F150" t="s">
        <v>0</v>
      </c>
      <c r="G150" t="s">
        <v>0</v>
      </c>
      <c r="I150" t="s">
        <v>924</v>
      </c>
      <c r="J150">
        <v>2</v>
      </c>
    </row>
    <row r="151" spans="2:10" x14ac:dyDescent="0.3">
      <c r="B151" t="s">
        <v>691</v>
      </c>
      <c r="C151" t="s">
        <v>690</v>
      </c>
      <c r="D151">
        <v>4</v>
      </c>
      <c r="F151" t="s">
        <v>0</v>
      </c>
      <c r="G151" t="s">
        <v>0</v>
      </c>
      <c r="I151" t="s">
        <v>821</v>
      </c>
      <c r="J151">
        <v>2</v>
      </c>
    </row>
    <row r="152" spans="2:10" x14ac:dyDescent="0.3">
      <c r="B152" t="s">
        <v>693</v>
      </c>
      <c r="C152" t="s">
        <v>692</v>
      </c>
      <c r="D152">
        <v>4</v>
      </c>
      <c r="F152" t="s">
        <v>695</v>
      </c>
      <c r="G152">
        <v>2</v>
      </c>
      <c r="I152" t="s">
        <v>823</v>
      </c>
      <c r="J152">
        <v>2</v>
      </c>
    </row>
    <row r="153" spans="2:10" x14ac:dyDescent="0.3">
      <c r="B153" t="s">
        <v>696</v>
      </c>
      <c r="C153" t="s">
        <v>694</v>
      </c>
      <c r="D153">
        <v>4</v>
      </c>
      <c r="F153" t="s">
        <v>0</v>
      </c>
      <c r="G153" t="s">
        <v>0</v>
      </c>
      <c r="I153" t="s">
        <v>838</v>
      </c>
      <c r="J153">
        <v>2</v>
      </c>
    </row>
    <row r="154" spans="2:10" x14ac:dyDescent="0.3">
      <c r="B154" t="s">
        <v>698</v>
      </c>
      <c r="C154" t="s">
        <v>697</v>
      </c>
      <c r="D154">
        <v>4</v>
      </c>
      <c r="F154" t="s">
        <v>700</v>
      </c>
      <c r="G154">
        <v>147</v>
      </c>
      <c r="I154" t="s">
        <v>852</v>
      </c>
      <c r="J154">
        <v>2</v>
      </c>
    </row>
    <row r="155" spans="2:10" x14ac:dyDescent="0.3">
      <c r="B155" t="s">
        <v>701</v>
      </c>
      <c r="D155">
        <f>SUM(D3:D154)</f>
        <v>3924</v>
      </c>
      <c r="F155" t="s">
        <v>702</v>
      </c>
      <c r="G155">
        <v>29</v>
      </c>
      <c r="I155" t="s">
        <v>926</v>
      </c>
      <c r="J155">
        <v>2</v>
      </c>
    </row>
    <row r="156" spans="2:10" x14ac:dyDescent="0.3">
      <c r="B156" t="s">
        <v>703</v>
      </c>
      <c r="F156" t="s">
        <v>704</v>
      </c>
      <c r="G156">
        <v>3</v>
      </c>
      <c r="I156" t="s">
        <v>861</v>
      </c>
      <c r="J156">
        <v>2</v>
      </c>
    </row>
    <row r="157" spans="2:10" x14ac:dyDescent="0.3">
      <c r="B157" t="s">
        <v>705</v>
      </c>
      <c r="F157" t="s">
        <v>706</v>
      </c>
      <c r="G157">
        <v>4</v>
      </c>
      <c r="I157" t="s">
        <v>877</v>
      </c>
      <c r="J157">
        <v>2</v>
      </c>
    </row>
    <row r="158" spans="2:10" x14ac:dyDescent="0.3">
      <c r="B158" t="s">
        <v>707</v>
      </c>
      <c r="F158" t="s">
        <v>708</v>
      </c>
      <c r="G158">
        <v>12</v>
      </c>
      <c r="I158" t="s">
        <v>879</v>
      </c>
      <c r="J158">
        <v>2</v>
      </c>
    </row>
    <row r="159" spans="2:10" x14ac:dyDescent="0.3">
      <c r="B159" t="s">
        <v>709</v>
      </c>
      <c r="F159" t="s">
        <v>710</v>
      </c>
      <c r="G159">
        <v>11</v>
      </c>
      <c r="I159" t="s">
        <v>888</v>
      </c>
      <c r="J159">
        <v>2</v>
      </c>
    </row>
    <row r="160" spans="2:10" x14ac:dyDescent="0.3">
      <c r="B160" t="s">
        <v>712</v>
      </c>
      <c r="F160" t="s">
        <v>711</v>
      </c>
      <c r="G160">
        <v>3</v>
      </c>
      <c r="I160" t="s">
        <v>892</v>
      </c>
      <c r="J160">
        <v>2</v>
      </c>
    </row>
    <row r="161" spans="2:10" x14ac:dyDescent="0.3">
      <c r="B161" t="s">
        <v>714</v>
      </c>
      <c r="F161" t="s">
        <v>713</v>
      </c>
      <c r="G161">
        <v>28</v>
      </c>
      <c r="I161" t="s">
        <v>893</v>
      </c>
      <c r="J161">
        <v>2</v>
      </c>
    </row>
    <row r="162" spans="2:10" x14ac:dyDescent="0.3">
      <c r="B162" t="s">
        <v>716</v>
      </c>
      <c r="F162" t="s">
        <v>715</v>
      </c>
      <c r="G162">
        <v>4</v>
      </c>
      <c r="I162" t="s">
        <v>895</v>
      </c>
      <c r="J162">
        <v>2</v>
      </c>
    </row>
    <row r="163" spans="2:10" x14ac:dyDescent="0.3">
      <c r="B163" t="s">
        <v>718</v>
      </c>
      <c r="F163" t="s">
        <v>717</v>
      </c>
      <c r="G163">
        <v>7</v>
      </c>
      <c r="I163" t="s">
        <v>899</v>
      </c>
      <c r="J163">
        <v>2</v>
      </c>
    </row>
    <row r="164" spans="2:10" x14ac:dyDescent="0.3">
      <c r="B164" t="s">
        <v>720</v>
      </c>
      <c r="F164" t="s">
        <v>719</v>
      </c>
      <c r="G164">
        <v>2</v>
      </c>
      <c r="I164" t="s">
        <v>915</v>
      </c>
      <c r="J164">
        <v>2</v>
      </c>
    </row>
    <row r="165" spans="2:10" x14ac:dyDescent="0.3">
      <c r="B165" t="s">
        <v>722</v>
      </c>
      <c r="F165" t="s">
        <v>721</v>
      </c>
      <c r="G165">
        <v>5</v>
      </c>
      <c r="I165" t="s">
        <v>349</v>
      </c>
      <c r="J165">
        <v>1</v>
      </c>
    </row>
    <row r="166" spans="2:10" x14ac:dyDescent="0.3">
      <c r="B166" t="s">
        <v>724</v>
      </c>
      <c r="F166" t="s">
        <v>723</v>
      </c>
      <c r="G166">
        <v>2</v>
      </c>
      <c r="I166" t="s">
        <v>388</v>
      </c>
      <c r="J166">
        <v>1</v>
      </c>
    </row>
    <row r="167" spans="2:10" x14ac:dyDescent="0.3">
      <c r="B167" t="s">
        <v>726</v>
      </c>
      <c r="F167" t="s">
        <v>725</v>
      </c>
      <c r="G167">
        <v>21</v>
      </c>
      <c r="I167" t="s">
        <v>390</v>
      </c>
      <c r="J167">
        <v>1</v>
      </c>
    </row>
    <row r="168" spans="2:10" x14ac:dyDescent="0.3">
      <c r="B168" t="s">
        <v>728</v>
      </c>
      <c r="F168" t="s">
        <v>727</v>
      </c>
      <c r="G168">
        <v>3</v>
      </c>
      <c r="I168" t="s">
        <v>392</v>
      </c>
      <c r="J168">
        <v>1</v>
      </c>
    </row>
    <row r="169" spans="2:10" x14ac:dyDescent="0.3">
      <c r="B169" t="s">
        <v>730</v>
      </c>
      <c r="F169" t="s">
        <v>729</v>
      </c>
      <c r="G169">
        <v>31</v>
      </c>
      <c r="I169" t="s">
        <v>410</v>
      </c>
      <c r="J169">
        <v>1</v>
      </c>
    </row>
    <row r="170" spans="2:10" x14ac:dyDescent="0.3">
      <c r="B170" t="s">
        <v>732</v>
      </c>
      <c r="F170" t="s">
        <v>731</v>
      </c>
      <c r="G170">
        <v>3</v>
      </c>
      <c r="I170" t="s">
        <v>426</v>
      </c>
      <c r="J170">
        <v>1</v>
      </c>
    </row>
    <row r="171" spans="2:10" x14ac:dyDescent="0.3">
      <c r="B171" t="s">
        <v>734</v>
      </c>
      <c r="F171" t="s">
        <v>733</v>
      </c>
      <c r="G171">
        <v>5</v>
      </c>
      <c r="I171" t="s">
        <v>449</v>
      </c>
      <c r="J171">
        <v>1</v>
      </c>
    </row>
    <row r="172" spans="2:10" x14ac:dyDescent="0.3">
      <c r="B172" t="s">
        <v>736</v>
      </c>
      <c r="F172" t="s">
        <v>735</v>
      </c>
      <c r="G172">
        <v>7</v>
      </c>
      <c r="I172" t="s">
        <v>452</v>
      </c>
      <c r="J172">
        <v>1</v>
      </c>
    </row>
    <row r="173" spans="2:10" x14ac:dyDescent="0.3">
      <c r="B173" t="s">
        <v>738</v>
      </c>
      <c r="F173" t="s">
        <v>737</v>
      </c>
      <c r="G173">
        <v>10</v>
      </c>
      <c r="I173" t="s">
        <v>478</v>
      </c>
      <c r="J173">
        <v>1</v>
      </c>
    </row>
    <row r="174" spans="2:10" x14ac:dyDescent="0.3">
      <c r="B174" t="s">
        <v>740</v>
      </c>
      <c r="F174" t="s">
        <v>739</v>
      </c>
      <c r="G174">
        <v>19</v>
      </c>
      <c r="I174" t="s">
        <v>506</v>
      </c>
      <c r="J174">
        <v>1</v>
      </c>
    </row>
    <row r="175" spans="2:10" x14ac:dyDescent="0.3">
      <c r="B175" t="s">
        <v>742</v>
      </c>
      <c r="F175" t="s">
        <v>741</v>
      </c>
      <c r="G175">
        <v>5</v>
      </c>
      <c r="I175" t="s">
        <v>511</v>
      </c>
      <c r="J175">
        <v>1</v>
      </c>
    </row>
    <row r="176" spans="2:10" x14ac:dyDescent="0.3">
      <c r="B176" t="s">
        <v>744</v>
      </c>
      <c r="F176" t="s">
        <v>743</v>
      </c>
      <c r="G176">
        <v>1</v>
      </c>
      <c r="I176" t="s">
        <v>514</v>
      </c>
      <c r="J176">
        <v>1</v>
      </c>
    </row>
    <row r="177" spans="2:10" x14ac:dyDescent="0.3">
      <c r="B177" t="s">
        <v>745</v>
      </c>
      <c r="F177" t="s">
        <v>919</v>
      </c>
      <c r="G177">
        <v>9</v>
      </c>
      <c r="I177" t="s">
        <v>526</v>
      </c>
      <c r="J177">
        <v>1</v>
      </c>
    </row>
    <row r="178" spans="2:10" x14ac:dyDescent="0.3">
      <c r="B178" t="s">
        <v>746</v>
      </c>
      <c r="F178" t="s">
        <v>918</v>
      </c>
      <c r="G178">
        <v>23</v>
      </c>
      <c r="I178" t="s">
        <v>533</v>
      </c>
      <c r="J178">
        <v>1</v>
      </c>
    </row>
    <row r="179" spans="2:10" x14ac:dyDescent="0.3">
      <c r="B179" t="s">
        <v>748</v>
      </c>
      <c r="F179" t="s">
        <v>747</v>
      </c>
      <c r="G179">
        <v>1</v>
      </c>
      <c r="I179" t="s">
        <v>538</v>
      </c>
      <c r="J179">
        <v>1</v>
      </c>
    </row>
    <row r="180" spans="2:10" x14ac:dyDescent="0.3">
      <c r="B180" t="s">
        <v>750</v>
      </c>
      <c r="F180" t="s">
        <v>749</v>
      </c>
      <c r="G180">
        <v>4</v>
      </c>
      <c r="I180" t="s">
        <v>545</v>
      </c>
      <c r="J180">
        <v>1</v>
      </c>
    </row>
    <row r="181" spans="2:10" x14ac:dyDescent="0.3">
      <c r="B181" t="s">
        <v>752</v>
      </c>
      <c r="F181" t="s">
        <v>751</v>
      </c>
      <c r="G181">
        <v>2</v>
      </c>
      <c r="I181" t="s">
        <v>548</v>
      </c>
      <c r="J181">
        <v>1</v>
      </c>
    </row>
    <row r="182" spans="2:10" x14ac:dyDescent="0.3">
      <c r="B182" t="s">
        <v>754</v>
      </c>
      <c r="F182" t="s">
        <v>753</v>
      </c>
      <c r="G182">
        <v>10</v>
      </c>
      <c r="I182" t="s">
        <v>563</v>
      </c>
      <c r="J182">
        <v>1</v>
      </c>
    </row>
    <row r="183" spans="2:10" x14ac:dyDescent="0.3">
      <c r="B183" t="s">
        <v>756</v>
      </c>
      <c r="F183" t="s">
        <v>755</v>
      </c>
      <c r="G183">
        <v>1</v>
      </c>
      <c r="I183" t="s">
        <v>592</v>
      </c>
      <c r="J183">
        <v>1</v>
      </c>
    </row>
    <row r="184" spans="2:10" x14ac:dyDescent="0.3">
      <c r="B184" t="s">
        <v>757</v>
      </c>
      <c r="F184" t="s">
        <v>920</v>
      </c>
      <c r="G184">
        <v>6</v>
      </c>
      <c r="I184" t="s">
        <v>595</v>
      </c>
      <c r="J184">
        <v>1</v>
      </c>
    </row>
    <row r="185" spans="2:10" x14ac:dyDescent="0.3">
      <c r="B185" t="s">
        <v>759</v>
      </c>
      <c r="F185" t="s">
        <v>758</v>
      </c>
      <c r="G185">
        <v>1</v>
      </c>
      <c r="I185" t="s">
        <v>598</v>
      </c>
      <c r="J185">
        <v>1</v>
      </c>
    </row>
    <row r="186" spans="2:10" x14ac:dyDescent="0.3">
      <c r="B186" t="s">
        <v>761</v>
      </c>
      <c r="F186" t="s">
        <v>760</v>
      </c>
      <c r="G186">
        <v>1</v>
      </c>
      <c r="I186" t="s">
        <v>601</v>
      </c>
      <c r="J186">
        <v>1</v>
      </c>
    </row>
    <row r="187" spans="2:10" x14ac:dyDescent="0.3">
      <c r="B187" t="s">
        <v>763</v>
      </c>
      <c r="F187" t="s">
        <v>762</v>
      </c>
      <c r="G187">
        <v>10</v>
      </c>
      <c r="I187" t="s">
        <v>604</v>
      </c>
      <c r="J187">
        <v>1</v>
      </c>
    </row>
    <row r="188" spans="2:10" x14ac:dyDescent="0.3">
      <c r="B188" t="s">
        <v>765</v>
      </c>
      <c r="F188" t="s">
        <v>764</v>
      </c>
      <c r="G188">
        <v>4</v>
      </c>
      <c r="I188" t="s">
        <v>626</v>
      </c>
      <c r="J188">
        <v>1</v>
      </c>
    </row>
    <row r="189" spans="2:10" x14ac:dyDescent="0.3">
      <c r="B189" t="s">
        <v>767</v>
      </c>
      <c r="F189" t="s">
        <v>766</v>
      </c>
      <c r="G189">
        <v>24</v>
      </c>
      <c r="I189" t="s">
        <v>631</v>
      </c>
      <c r="J189">
        <v>1</v>
      </c>
    </row>
    <row r="190" spans="2:10" x14ac:dyDescent="0.3">
      <c r="B190" t="s">
        <v>769</v>
      </c>
      <c r="F190" t="s">
        <v>768</v>
      </c>
      <c r="G190">
        <v>1</v>
      </c>
      <c r="I190" t="s">
        <v>653</v>
      </c>
      <c r="J190">
        <v>1</v>
      </c>
    </row>
    <row r="191" spans="2:10" x14ac:dyDescent="0.3">
      <c r="B191" t="s">
        <v>771</v>
      </c>
      <c r="F191" t="s">
        <v>770</v>
      </c>
      <c r="G191">
        <v>12</v>
      </c>
      <c r="I191" t="s">
        <v>677</v>
      </c>
      <c r="J191">
        <v>1</v>
      </c>
    </row>
    <row r="192" spans="2:10" x14ac:dyDescent="0.3">
      <c r="B192" t="s">
        <v>773</v>
      </c>
      <c r="F192" t="s">
        <v>927</v>
      </c>
      <c r="G192">
        <v>63</v>
      </c>
      <c r="I192" t="s">
        <v>688</v>
      </c>
      <c r="J192">
        <v>1</v>
      </c>
    </row>
    <row r="193" spans="2:10" x14ac:dyDescent="0.3">
      <c r="B193" t="s">
        <v>774</v>
      </c>
      <c r="F193" t="s">
        <v>772</v>
      </c>
      <c r="G193">
        <v>2</v>
      </c>
      <c r="I193" t="s">
        <v>743</v>
      </c>
      <c r="J193">
        <v>1</v>
      </c>
    </row>
    <row r="194" spans="2:10" x14ac:dyDescent="0.3">
      <c r="B194" t="s">
        <v>776</v>
      </c>
      <c r="F194" t="s">
        <v>921</v>
      </c>
      <c r="G194">
        <v>2</v>
      </c>
      <c r="I194" t="s">
        <v>747</v>
      </c>
      <c r="J194">
        <v>1</v>
      </c>
    </row>
    <row r="195" spans="2:10" x14ac:dyDescent="0.3">
      <c r="B195" t="s">
        <v>778</v>
      </c>
      <c r="F195" t="s">
        <v>775</v>
      </c>
      <c r="G195">
        <v>4</v>
      </c>
      <c r="I195" t="s">
        <v>755</v>
      </c>
      <c r="J195">
        <v>1</v>
      </c>
    </row>
    <row r="196" spans="2:10" x14ac:dyDescent="0.3">
      <c r="B196" t="s">
        <v>780</v>
      </c>
      <c r="F196" t="s">
        <v>777</v>
      </c>
      <c r="G196">
        <v>1</v>
      </c>
      <c r="I196" t="s">
        <v>758</v>
      </c>
      <c r="J196">
        <v>1</v>
      </c>
    </row>
    <row r="197" spans="2:10" x14ac:dyDescent="0.3">
      <c r="B197" t="s">
        <v>782</v>
      </c>
      <c r="F197" t="s">
        <v>779</v>
      </c>
      <c r="G197">
        <v>21</v>
      </c>
      <c r="I197" t="s">
        <v>760</v>
      </c>
      <c r="J197">
        <v>1</v>
      </c>
    </row>
    <row r="198" spans="2:10" x14ac:dyDescent="0.3">
      <c r="B198" t="s">
        <v>783</v>
      </c>
      <c r="F198" t="s">
        <v>781</v>
      </c>
      <c r="G198">
        <v>4</v>
      </c>
      <c r="I198" t="s">
        <v>768</v>
      </c>
      <c r="J198">
        <v>1</v>
      </c>
    </row>
    <row r="199" spans="2:10" x14ac:dyDescent="0.3">
      <c r="B199" t="s">
        <v>785</v>
      </c>
      <c r="F199" t="s">
        <v>922</v>
      </c>
      <c r="G199">
        <v>46</v>
      </c>
      <c r="I199" t="s">
        <v>777</v>
      </c>
      <c r="J199">
        <v>1</v>
      </c>
    </row>
    <row r="200" spans="2:10" x14ac:dyDescent="0.3">
      <c r="B200" t="s">
        <v>788</v>
      </c>
      <c r="F200" t="s">
        <v>784</v>
      </c>
      <c r="G200">
        <v>1</v>
      </c>
      <c r="I200" t="s">
        <v>784</v>
      </c>
      <c r="J200">
        <v>1</v>
      </c>
    </row>
    <row r="201" spans="2:10" x14ac:dyDescent="0.3">
      <c r="B201" t="s">
        <v>790</v>
      </c>
      <c r="F201" t="s">
        <v>786</v>
      </c>
      <c r="G201">
        <v>2</v>
      </c>
      <c r="I201" t="s">
        <v>795</v>
      </c>
      <c r="J201">
        <v>1</v>
      </c>
    </row>
    <row r="202" spans="2:10" x14ac:dyDescent="0.3">
      <c r="B202" t="s">
        <v>792</v>
      </c>
      <c r="F202" t="s">
        <v>787</v>
      </c>
      <c r="G202">
        <v>2</v>
      </c>
      <c r="I202" t="s">
        <v>806</v>
      </c>
      <c r="J202">
        <v>1</v>
      </c>
    </row>
    <row r="203" spans="2:10" x14ac:dyDescent="0.3">
      <c r="B203" t="s">
        <v>794</v>
      </c>
      <c r="F203" t="s">
        <v>789</v>
      </c>
      <c r="G203">
        <v>2</v>
      </c>
      <c r="I203" t="s">
        <v>815</v>
      </c>
      <c r="J203">
        <v>1</v>
      </c>
    </row>
    <row r="204" spans="2:10" x14ac:dyDescent="0.3">
      <c r="B204" t="s">
        <v>796</v>
      </c>
      <c r="F204" t="s">
        <v>791</v>
      </c>
      <c r="G204">
        <v>2</v>
      </c>
      <c r="I204" t="s">
        <v>817</v>
      </c>
      <c r="J204">
        <v>1</v>
      </c>
    </row>
    <row r="205" spans="2:10" x14ac:dyDescent="0.3">
      <c r="B205" t="s">
        <v>797</v>
      </c>
      <c r="F205" t="s">
        <v>793</v>
      </c>
      <c r="G205">
        <v>2</v>
      </c>
      <c r="I205" t="s">
        <v>832</v>
      </c>
      <c r="J205">
        <v>1</v>
      </c>
    </row>
    <row r="206" spans="2:10" x14ac:dyDescent="0.3">
      <c r="B206" t="s">
        <v>799</v>
      </c>
      <c r="F206" t="s">
        <v>795</v>
      </c>
      <c r="G206">
        <v>1</v>
      </c>
      <c r="I206" t="s">
        <v>850</v>
      </c>
      <c r="J206">
        <v>1</v>
      </c>
    </row>
    <row r="207" spans="2:10" x14ac:dyDescent="0.3">
      <c r="B207" t="s">
        <v>801</v>
      </c>
      <c r="F207" t="s">
        <v>923</v>
      </c>
      <c r="G207">
        <v>2</v>
      </c>
      <c r="I207" t="s">
        <v>881</v>
      </c>
      <c r="J207">
        <v>1</v>
      </c>
    </row>
    <row r="208" spans="2:10" x14ac:dyDescent="0.3">
      <c r="B208" t="s">
        <v>803</v>
      </c>
      <c r="F208" t="s">
        <v>798</v>
      </c>
      <c r="G208">
        <v>12</v>
      </c>
      <c r="I208" t="s">
        <v>882</v>
      </c>
      <c r="J208">
        <v>1</v>
      </c>
    </row>
    <row r="209" spans="2:10" x14ac:dyDescent="0.3">
      <c r="B209" t="s">
        <v>805</v>
      </c>
      <c r="F209" t="s">
        <v>800</v>
      </c>
      <c r="G209">
        <v>2</v>
      </c>
      <c r="I209" t="s">
        <v>889</v>
      </c>
      <c r="J209">
        <v>1</v>
      </c>
    </row>
    <row r="210" spans="2:10" x14ac:dyDescent="0.3">
      <c r="B210" t="s">
        <v>807</v>
      </c>
      <c r="F210" t="s">
        <v>802</v>
      </c>
      <c r="G210">
        <v>3</v>
      </c>
      <c r="I210" t="s">
        <v>903</v>
      </c>
      <c r="J210">
        <v>1</v>
      </c>
    </row>
    <row r="211" spans="2:10" x14ac:dyDescent="0.3">
      <c r="B211" t="s">
        <v>810</v>
      </c>
      <c r="F211" t="s">
        <v>804</v>
      </c>
      <c r="G211">
        <v>17</v>
      </c>
      <c r="I211" t="s">
        <v>910</v>
      </c>
      <c r="J211">
        <v>1</v>
      </c>
    </row>
    <row r="212" spans="2:10" x14ac:dyDescent="0.3">
      <c r="B212" t="s">
        <v>812</v>
      </c>
      <c r="F212" t="s">
        <v>806</v>
      </c>
      <c r="G212">
        <v>1</v>
      </c>
      <c r="I212" t="s">
        <v>373</v>
      </c>
      <c r="J212">
        <v>6</v>
      </c>
    </row>
    <row r="213" spans="2:10" x14ac:dyDescent="0.3">
      <c r="B213" t="s">
        <v>814</v>
      </c>
      <c r="F213" t="s">
        <v>808</v>
      </c>
      <c r="G213">
        <v>5</v>
      </c>
      <c r="J213">
        <f>SUM(J3:J212)</f>
        <v>2063</v>
      </c>
    </row>
    <row r="214" spans="2:10" x14ac:dyDescent="0.3">
      <c r="B214" t="s">
        <v>816</v>
      </c>
      <c r="F214" t="s">
        <v>809</v>
      </c>
      <c r="G214">
        <v>5</v>
      </c>
    </row>
    <row r="215" spans="2:10" x14ac:dyDescent="0.3">
      <c r="B215" t="s">
        <v>818</v>
      </c>
      <c r="F215" t="s">
        <v>811</v>
      </c>
      <c r="G215">
        <v>3</v>
      </c>
    </row>
    <row r="216" spans="2:10" x14ac:dyDescent="0.3">
      <c r="B216" t="s">
        <v>820</v>
      </c>
      <c r="F216" t="s">
        <v>813</v>
      </c>
      <c r="G216">
        <v>5</v>
      </c>
    </row>
    <row r="217" spans="2:10" x14ac:dyDescent="0.3">
      <c r="B217" t="s">
        <v>822</v>
      </c>
      <c r="F217" t="s">
        <v>815</v>
      </c>
      <c r="G217">
        <v>1</v>
      </c>
    </row>
    <row r="218" spans="2:10" x14ac:dyDescent="0.3">
      <c r="B218" t="s">
        <v>824</v>
      </c>
      <c r="F218" t="s">
        <v>817</v>
      </c>
      <c r="G218">
        <v>1</v>
      </c>
    </row>
    <row r="219" spans="2:10" x14ac:dyDescent="0.3">
      <c r="B219" t="s">
        <v>826</v>
      </c>
      <c r="F219" t="s">
        <v>819</v>
      </c>
      <c r="G219">
        <v>2</v>
      </c>
    </row>
    <row r="220" spans="2:10" x14ac:dyDescent="0.3">
      <c r="B220" t="s">
        <v>828</v>
      </c>
      <c r="F220" t="s">
        <v>924</v>
      </c>
      <c r="G220">
        <v>2</v>
      </c>
    </row>
    <row r="221" spans="2:10" x14ac:dyDescent="0.3">
      <c r="B221" t="s">
        <v>829</v>
      </c>
      <c r="F221" t="s">
        <v>821</v>
      </c>
      <c r="G221">
        <v>2</v>
      </c>
    </row>
    <row r="222" spans="2:10" x14ac:dyDescent="0.3">
      <c r="B222" t="s">
        <v>831</v>
      </c>
      <c r="F222" t="s">
        <v>823</v>
      </c>
      <c r="G222">
        <v>2</v>
      </c>
    </row>
    <row r="223" spans="2:10" x14ac:dyDescent="0.3">
      <c r="B223" t="s">
        <v>833</v>
      </c>
      <c r="F223" t="s">
        <v>825</v>
      </c>
      <c r="G223">
        <v>10</v>
      </c>
    </row>
    <row r="224" spans="2:10" x14ac:dyDescent="0.3">
      <c r="B224" t="s">
        <v>835</v>
      </c>
      <c r="F224" t="s">
        <v>827</v>
      </c>
      <c r="G224">
        <v>4</v>
      </c>
    </row>
    <row r="225" spans="2:7" x14ac:dyDescent="0.3">
      <c r="B225" t="s">
        <v>837</v>
      </c>
      <c r="F225" t="s">
        <v>925</v>
      </c>
      <c r="G225">
        <v>7</v>
      </c>
    </row>
    <row r="226" spans="2:7" x14ac:dyDescent="0.3">
      <c r="B226" t="s">
        <v>839</v>
      </c>
      <c r="F226" t="s">
        <v>830</v>
      </c>
      <c r="G226">
        <v>4</v>
      </c>
    </row>
    <row r="227" spans="2:7" x14ac:dyDescent="0.3">
      <c r="B227" t="s">
        <v>841</v>
      </c>
      <c r="F227" t="s">
        <v>832</v>
      </c>
      <c r="G227">
        <v>1</v>
      </c>
    </row>
    <row r="228" spans="2:7" x14ac:dyDescent="0.3">
      <c r="B228" t="s">
        <v>843</v>
      </c>
      <c r="F228" t="s">
        <v>834</v>
      </c>
      <c r="G228">
        <v>6</v>
      </c>
    </row>
    <row r="229" spans="2:7" x14ac:dyDescent="0.3">
      <c r="B229" t="s">
        <v>845</v>
      </c>
      <c r="F229" t="s">
        <v>836</v>
      </c>
      <c r="G229">
        <v>3</v>
      </c>
    </row>
    <row r="230" spans="2:7" x14ac:dyDescent="0.3">
      <c r="B230" t="s">
        <v>847</v>
      </c>
      <c r="F230" t="s">
        <v>838</v>
      </c>
      <c r="G230">
        <v>2</v>
      </c>
    </row>
    <row r="231" spans="2:7" x14ac:dyDescent="0.3">
      <c r="B231" t="s">
        <v>849</v>
      </c>
      <c r="F231" t="s">
        <v>840</v>
      </c>
      <c r="G231">
        <v>8</v>
      </c>
    </row>
    <row r="232" spans="2:7" x14ac:dyDescent="0.3">
      <c r="B232" t="s">
        <v>851</v>
      </c>
      <c r="F232" t="s">
        <v>842</v>
      </c>
      <c r="G232">
        <v>5</v>
      </c>
    </row>
    <row r="233" spans="2:7" x14ac:dyDescent="0.3">
      <c r="B233" t="s">
        <v>853</v>
      </c>
      <c r="F233" t="s">
        <v>844</v>
      </c>
      <c r="G233">
        <v>8</v>
      </c>
    </row>
    <row r="234" spans="2:7" x14ac:dyDescent="0.3">
      <c r="B234" t="s">
        <v>855</v>
      </c>
      <c r="F234" t="s">
        <v>846</v>
      </c>
      <c r="G234">
        <v>45</v>
      </c>
    </row>
    <row r="235" spans="2:7" x14ac:dyDescent="0.3">
      <c r="B235" t="s">
        <v>857</v>
      </c>
      <c r="F235" t="s">
        <v>848</v>
      </c>
      <c r="G235">
        <v>9</v>
      </c>
    </row>
    <row r="236" spans="2:7" x14ac:dyDescent="0.3">
      <c r="B236" t="s">
        <v>859</v>
      </c>
      <c r="F236" t="s">
        <v>850</v>
      </c>
      <c r="G236">
        <v>1</v>
      </c>
    </row>
    <row r="237" spans="2:7" x14ac:dyDescent="0.3">
      <c r="B237" t="s">
        <v>860</v>
      </c>
      <c r="F237" t="s">
        <v>852</v>
      </c>
      <c r="G237">
        <v>2</v>
      </c>
    </row>
    <row r="238" spans="2:7" x14ac:dyDescent="0.3">
      <c r="B238" t="s">
        <v>862</v>
      </c>
      <c r="F238" t="s">
        <v>854</v>
      </c>
      <c r="G238">
        <v>6</v>
      </c>
    </row>
    <row r="239" spans="2:7" x14ac:dyDescent="0.3">
      <c r="B239" t="s">
        <v>864</v>
      </c>
      <c r="F239" t="s">
        <v>856</v>
      </c>
      <c r="G239">
        <v>3</v>
      </c>
    </row>
    <row r="240" spans="2:7" x14ac:dyDescent="0.3">
      <c r="B240" t="s">
        <v>866</v>
      </c>
      <c r="F240" t="s">
        <v>858</v>
      </c>
      <c r="G240">
        <v>6</v>
      </c>
    </row>
    <row r="241" spans="2:7" x14ac:dyDescent="0.3">
      <c r="B241" t="s">
        <v>868</v>
      </c>
      <c r="F241" t="s">
        <v>926</v>
      </c>
      <c r="G241">
        <v>2</v>
      </c>
    </row>
    <row r="242" spans="2:7" x14ac:dyDescent="0.3">
      <c r="B242" t="s">
        <v>870</v>
      </c>
      <c r="F242" t="s">
        <v>861</v>
      </c>
      <c r="G242">
        <v>2</v>
      </c>
    </row>
    <row r="243" spans="2:7" x14ac:dyDescent="0.3">
      <c r="B243" t="s">
        <v>871</v>
      </c>
      <c r="F243" t="s">
        <v>863</v>
      </c>
      <c r="G243">
        <v>3</v>
      </c>
    </row>
    <row r="244" spans="2:7" x14ac:dyDescent="0.3">
      <c r="B244" t="s">
        <v>872</v>
      </c>
      <c r="F244" t="s">
        <v>865</v>
      </c>
      <c r="G244">
        <v>6</v>
      </c>
    </row>
    <row r="245" spans="2:7" x14ac:dyDescent="0.3">
      <c r="B245" t="s">
        <v>874</v>
      </c>
      <c r="F245" t="s">
        <v>867</v>
      </c>
      <c r="G245">
        <v>10</v>
      </c>
    </row>
    <row r="246" spans="2:7" x14ac:dyDescent="0.3">
      <c r="B246" t="s">
        <v>876</v>
      </c>
      <c r="F246" t="s">
        <v>869</v>
      </c>
      <c r="G246">
        <v>6</v>
      </c>
    </row>
    <row r="247" spans="2:7" x14ac:dyDescent="0.3">
      <c r="B247" t="s">
        <v>878</v>
      </c>
      <c r="F247" t="s">
        <v>928</v>
      </c>
      <c r="G247">
        <v>3</v>
      </c>
    </row>
    <row r="248" spans="2:7" x14ac:dyDescent="0.3">
      <c r="B248" t="s">
        <v>880</v>
      </c>
      <c r="F248" t="s">
        <v>873</v>
      </c>
      <c r="G248">
        <v>3</v>
      </c>
    </row>
    <row r="249" spans="2:7" x14ac:dyDescent="0.3">
      <c r="B249" t="s">
        <v>883</v>
      </c>
      <c r="F249" t="s">
        <v>875</v>
      </c>
      <c r="G249">
        <v>12</v>
      </c>
    </row>
    <row r="250" spans="2:7" x14ac:dyDescent="0.3">
      <c r="B250" t="s">
        <v>885</v>
      </c>
      <c r="F250" t="s">
        <v>877</v>
      </c>
      <c r="G250">
        <v>2</v>
      </c>
    </row>
    <row r="251" spans="2:7" x14ac:dyDescent="0.3">
      <c r="B251" t="s">
        <v>887</v>
      </c>
      <c r="F251" t="s">
        <v>879</v>
      </c>
      <c r="G251">
        <v>2</v>
      </c>
    </row>
    <row r="252" spans="2:7" x14ac:dyDescent="0.3">
      <c r="B252" t="s">
        <v>890</v>
      </c>
      <c r="F252" t="s">
        <v>881</v>
      </c>
      <c r="G252">
        <v>1</v>
      </c>
    </row>
    <row r="253" spans="2:7" x14ac:dyDescent="0.3">
      <c r="B253" t="s">
        <v>894</v>
      </c>
      <c r="F253" t="s">
        <v>882</v>
      </c>
      <c r="G253">
        <v>1</v>
      </c>
    </row>
    <row r="254" spans="2:7" x14ac:dyDescent="0.3">
      <c r="B254" t="s">
        <v>896</v>
      </c>
      <c r="F254" t="s">
        <v>884</v>
      </c>
      <c r="G254">
        <v>3</v>
      </c>
    </row>
    <row r="255" spans="2:7" x14ac:dyDescent="0.3">
      <c r="B255" t="s">
        <v>898</v>
      </c>
      <c r="F255" t="s">
        <v>886</v>
      </c>
      <c r="G255">
        <v>4</v>
      </c>
    </row>
    <row r="256" spans="2:7" x14ac:dyDescent="0.3">
      <c r="B256" t="s">
        <v>900</v>
      </c>
      <c r="F256" t="s">
        <v>891</v>
      </c>
      <c r="G256">
        <v>24</v>
      </c>
    </row>
    <row r="257" spans="2:7" x14ac:dyDescent="0.3">
      <c r="B257" t="s">
        <v>902</v>
      </c>
      <c r="F257" t="s">
        <v>888</v>
      </c>
      <c r="G257">
        <v>2</v>
      </c>
    </row>
    <row r="258" spans="2:7" x14ac:dyDescent="0.3">
      <c r="B258" t="s">
        <v>904</v>
      </c>
      <c r="F258" t="s">
        <v>889</v>
      </c>
      <c r="G258">
        <v>1</v>
      </c>
    </row>
    <row r="259" spans="2:7" x14ac:dyDescent="0.3">
      <c r="B259" t="s">
        <v>906</v>
      </c>
      <c r="F259" t="s">
        <v>892</v>
      </c>
      <c r="G259">
        <v>2</v>
      </c>
    </row>
    <row r="260" spans="2:7" x14ac:dyDescent="0.3">
      <c r="B260" t="s">
        <v>907</v>
      </c>
      <c r="F260" t="s">
        <v>893</v>
      </c>
      <c r="G260">
        <v>2</v>
      </c>
    </row>
    <row r="261" spans="2:7" x14ac:dyDescent="0.3">
      <c r="B261" t="s">
        <v>909</v>
      </c>
      <c r="F261" t="s">
        <v>895</v>
      </c>
      <c r="G261">
        <v>2</v>
      </c>
    </row>
    <row r="262" spans="2:7" x14ac:dyDescent="0.3">
      <c r="B262" t="s">
        <v>911</v>
      </c>
      <c r="F262" t="s">
        <v>897</v>
      </c>
      <c r="G262">
        <v>3</v>
      </c>
    </row>
    <row r="263" spans="2:7" x14ac:dyDescent="0.3">
      <c r="B263" t="s">
        <v>914</v>
      </c>
      <c r="F263" t="s">
        <v>899</v>
      </c>
      <c r="G263">
        <v>2</v>
      </c>
    </row>
    <row r="264" spans="2:7" x14ac:dyDescent="0.3">
      <c r="B264">
        <v>262</v>
      </c>
      <c r="F264" t="s">
        <v>901</v>
      </c>
      <c r="G264">
        <v>3</v>
      </c>
    </row>
    <row r="265" spans="2:7" x14ac:dyDescent="0.3">
      <c r="B265">
        <v>263</v>
      </c>
      <c r="F265" t="s">
        <v>903</v>
      </c>
      <c r="G265">
        <v>1</v>
      </c>
    </row>
    <row r="266" spans="2:7" x14ac:dyDescent="0.3">
      <c r="B266">
        <v>264</v>
      </c>
      <c r="F266" t="s">
        <v>905</v>
      </c>
      <c r="G266">
        <v>18</v>
      </c>
    </row>
    <row r="267" spans="2:7" x14ac:dyDescent="0.3">
      <c r="B267">
        <v>265</v>
      </c>
      <c r="F267" t="s">
        <v>929</v>
      </c>
      <c r="G267">
        <v>30</v>
      </c>
    </row>
    <row r="268" spans="2:7" x14ac:dyDescent="0.3">
      <c r="B268">
        <v>266</v>
      </c>
      <c r="F268" t="s">
        <v>908</v>
      </c>
      <c r="G268">
        <v>40</v>
      </c>
    </row>
    <row r="269" spans="2:7" x14ac:dyDescent="0.3">
      <c r="B269">
        <v>267</v>
      </c>
      <c r="F269" t="s">
        <v>910</v>
      </c>
      <c r="G269">
        <v>1</v>
      </c>
    </row>
    <row r="270" spans="2:7" x14ac:dyDescent="0.3">
      <c r="B270">
        <v>268</v>
      </c>
      <c r="F270" t="s">
        <v>912</v>
      </c>
      <c r="G270">
        <v>11</v>
      </c>
    </row>
    <row r="271" spans="2:7" x14ac:dyDescent="0.3">
      <c r="B271">
        <v>269</v>
      </c>
      <c r="F271" t="s">
        <v>930</v>
      </c>
      <c r="G271">
        <v>15</v>
      </c>
    </row>
    <row r="272" spans="2:7" x14ac:dyDescent="0.3">
      <c r="B272">
        <v>270</v>
      </c>
      <c r="F272" t="s">
        <v>913</v>
      </c>
      <c r="G272">
        <v>5</v>
      </c>
    </row>
    <row r="273" spans="2:7" x14ac:dyDescent="0.3">
      <c r="B273">
        <v>271</v>
      </c>
      <c r="F273" t="s">
        <v>915</v>
      </c>
      <c r="G273">
        <v>2</v>
      </c>
    </row>
  </sheetData>
  <sortState xmlns:xlrd2="http://schemas.microsoft.com/office/spreadsheetml/2017/richdata2" ref="C3:D154">
    <sortCondition descending="1" ref="D3:D1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33"/>
  <sheetViews>
    <sheetView topLeftCell="A107" workbookViewId="0">
      <selection activeCell="Q12" sqref="Q12"/>
    </sheetView>
  </sheetViews>
  <sheetFormatPr defaultRowHeight="14.4" x14ac:dyDescent="0.3"/>
  <cols>
    <col min="6" max="6" width="9.109375" style="1"/>
    <col min="7" max="7" width="29" customWidth="1"/>
    <col min="11" max="11" width="18.5546875" customWidth="1"/>
    <col min="12" max="12" width="14.109375" customWidth="1"/>
    <col min="13" max="13" width="9.109375" style="1"/>
  </cols>
  <sheetData>
    <row r="1" spans="2:15" x14ac:dyDescent="0.3">
      <c r="C1" t="s">
        <v>1860</v>
      </c>
      <c r="E1" t="s">
        <v>1858</v>
      </c>
      <c r="F1" s="1" t="s">
        <v>1855</v>
      </c>
      <c r="G1" t="s">
        <v>1861</v>
      </c>
      <c r="H1" t="s">
        <v>1858</v>
      </c>
      <c r="K1" t="s">
        <v>1861</v>
      </c>
      <c r="L1" t="s">
        <v>1858</v>
      </c>
      <c r="M1" s="1" t="s">
        <v>1855</v>
      </c>
      <c r="O1" t="s">
        <v>1862</v>
      </c>
    </row>
    <row r="2" spans="2:15" s="3" customFormat="1" x14ac:dyDescent="0.3">
      <c r="B2" s="3" t="s">
        <v>1112</v>
      </c>
      <c r="C2" s="3" t="s">
        <v>931</v>
      </c>
      <c r="E2" s="3">
        <v>520</v>
      </c>
      <c r="F2" s="4">
        <f>100*E2/3827</f>
        <v>13.587666579566239</v>
      </c>
      <c r="G2" s="3" t="s">
        <v>932</v>
      </c>
      <c r="H2" s="3">
        <v>125</v>
      </c>
      <c r="K2" s="3" t="s">
        <v>932</v>
      </c>
      <c r="L2" s="3">
        <v>125</v>
      </c>
      <c r="M2" s="4">
        <f>100*L2/740</f>
        <v>16.891891891891891</v>
      </c>
    </row>
    <row r="3" spans="2:15" s="3" customFormat="1" x14ac:dyDescent="0.3">
      <c r="B3" s="3" t="s">
        <v>3</v>
      </c>
      <c r="C3" s="3" t="s">
        <v>1077</v>
      </c>
      <c r="E3" s="3">
        <v>324</v>
      </c>
      <c r="F3" s="4">
        <f t="shared" ref="F3:F11" si="0">100*E3/3827</f>
        <v>8.4661614841912733</v>
      </c>
      <c r="G3" s="3" t="s">
        <v>934</v>
      </c>
      <c r="H3" s="3">
        <v>54</v>
      </c>
      <c r="K3" s="3" t="s">
        <v>936</v>
      </c>
      <c r="L3" s="3">
        <v>78</v>
      </c>
      <c r="M3" s="4">
        <f t="shared" ref="M3:M11" si="1">100*L3/740</f>
        <v>10.54054054054054</v>
      </c>
    </row>
    <row r="4" spans="2:15" s="3" customFormat="1" x14ac:dyDescent="0.3">
      <c r="B4" s="3" t="s">
        <v>5</v>
      </c>
      <c r="C4" s="3" t="s">
        <v>933</v>
      </c>
      <c r="E4" s="3">
        <v>255</v>
      </c>
      <c r="F4" s="4">
        <f t="shared" si="0"/>
        <v>6.6631826495949831</v>
      </c>
      <c r="G4" s="3" t="s">
        <v>936</v>
      </c>
      <c r="H4" s="3">
        <v>40</v>
      </c>
      <c r="K4" s="3" t="s">
        <v>934</v>
      </c>
      <c r="L4" s="3">
        <v>54</v>
      </c>
      <c r="M4" s="4">
        <f t="shared" si="1"/>
        <v>7.2972972972972974</v>
      </c>
    </row>
    <row r="5" spans="2:15" s="3" customFormat="1" x14ac:dyDescent="0.3">
      <c r="B5" s="3" t="s">
        <v>8</v>
      </c>
      <c r="C5" s="3" t="s">
        <v>935</v>
      </c>
      <c r="E5" s="3">
        <v>249</v>
      </c>
      <c r="F5" s="4">
        <f t="shared" si="0"/>
        <v>6.5064018813692188</v>
      </c>
      <c r="G5" s="3" t="s">
        <v>938</v>
      </c>
      <c r="H5" s="3">
        <v>31</v>
      </c>
      <c r="K5" s="3" t="s">
        <v>941</v>
      </c>
      <c r="L5" s="3">
        <v>47</v>
      </c>
      <c r="M5" s="4">
        <f t="shared" si="1"/>
        <v>6.3513513513513518</v>
      </c>
    </row>
    <row r="6" spans="2:15" s="3" customFormat="1" x14ac:dyDescent="0.3">
      <c r="B6" s="3" t="s">
        <v>10</v>
      </c>
      <c r="C6" s="3" t="s">
        <v>937</v>
      </c>
      <c r="E6" s="3">
        <v>216</v>
      </c>
      <c r="F6" s="4">
        <f t="shared" si="0"/>
        <v>5.644107656127515</v>
      </c>
      <c r="G6" s="3" t="s">
        <v>940</v>
      </c>
      <c r="H6" s="3">
        <v>10</v>
      </c>
      <c r="K6" s="3" t="s">
        <v>938</v>
      </c>
      <c r="L6" s="3">
        <v>31</v>
      </c>
      <c r="M6" s="4">
        <f t="shared" si="1"/>
        <v>4.1891891891891895</v>
      </c>
    </row>
    <row r="7" spans="2:15" s="3" customFormat="1" x14ac:dyDescent="0.3">
      <c r="B7" s="3" t="s">
        <v>13</v>
      </c>
      <c r="C7" s="3" t="s">
        <v>943</v>
      </c>
      <c r="E7" s="3">
        <v>184</v>
      </c>
      <c r="F7" s="4">
        <f t="shared" si="0"/>
        <v>4.8079435589234389</v>
      </c>
      <c r="G7" s="3" t="s">
        <v>941</v>
      </c>
      <c r="H7" s="3">
        <v>47</v>
      </c>
      <c r="K7" s="3" t="s">
        <v>944</v>
      </c>
      <c r="L7" s="3">
        <v>23</v>
      </c>
      <c r="M7" s="4">
        <f t="shared" si="1"/>
        <v>3.1081081081081079</v>
      </c>
    </row>
    <row r="8" spans="2:15" s="3" customFormat="1" x14ac:dyDescent="0.3">
      <c r="B8" s="3" t="s">
        <v>15</v>
      </c>
      <c r="C8" s="3" t="s">
        <v>941</v>
      </c>
      <c r="E8" s="3">
        <v>175</v>
      </c>
      <c r="F8" s="4">
        <f t="shared" si="0"/>
        <v>4.5727724065847921</v>
      </c>
      <c r="G8" s="3" t="s">
        <v>0</v>
      </c>
      <c r="H8" s="3">
        <v>0</v>
      </c>
      <c r="K8" s="3" t="s">
        <v>952</v>
      </c>
      <c r="L8" s="3">
        <v>23</v>
      </c>
      <c r="M8" s="4">
        <f t="shared" si="1"/>
        <v>3.1081081081081079</v>
      </c>
    </row>
    <row r="9" spans="2:15" s="3" customFormat="1" x14ac:dyDescent="0.3">
      <c r="B9" s="3" t="s">
        <v>18</v>
      </c>
      <c r="C9" s="3" t="s">
        <v>939</v>
      </c>
      <c r="E9" s="3">
        <v>149</v>
      </c>
      <c r="F9" s="4">
        <f t="shared" si="0"/>
        <v>3.8933890776064803</v>
      </c>
      <c r="G9" s="3" t="s">
        <v>944</v>
      </c>
      <c r="H9" s="3">
        <v>23</v>
      </c>
      <c r="K9" s="3" t="s">
        <v>1085</v>
      </c>
      <c r="L9" s="3">
        <v>22</v>
      </c>
      <c r="M9" s="4">
        <f t="shared" si="1"/>
        <v>2.9729729729729728</v>
      </c>
    </row>
    <row r="10" spans="2:15" s="3" customFormat="1" x14ac:dyDescent="0.3">
      <c r="B10" s="3" t="s">
        <v>20</v>
      </c>
      <c r="C10" s="3" t="s">
        <v>953</v>
      </c>
      <c r="E10" s="3">
        <v>100</v>
      </c>
      <c r="F10" s="4">
        <f t="shared" si="0"/>
        <v>2.6130128037627385</v>
      </c>
      <c r="G10" s="3" t="s">
        <v>946</v>
      </c>
      <c r="H10" s="3">
        <v>7</v>
      </c>
      <c r="K10" s="3" t="s">
        <v>1078</v>
      </c>
      <c r="L10" s="3">
        <v>19</v>
      </c>
      <c r="M10" s="4">
        <f t="shared" si="1"/>
        <v>2.5675675675675675</v>
      </c>
    </row>
    <row r="11" spans="2:15" s="3" customFormat="1" x14ac:dyDescent="0.3">
      <c r="B11" s="3" t="s">
        <v>22</v>
      </c>
      <c r="C11" s="3" t="s">
        <v>942</v>
      </c>
      <c r="E11" s="3">
        <v>93</v>
      </c>
      <c r="F11" s="4">
        <f t="shared" si="0"/>
        <v>2.4301019074993468</v>
      </c>
      <c r="G11" s="3" t="s">
        <v>948</v>
      </c>
      <c r="H11" s="3">
        <v>2</v>
      </c>
      <c r="K11" s="3" t="s">
        <v>1110</v>
      </c>
      <c r="L11" s="3">
        <v>19</v>
      </c>
      <c r="M11" s="4">
        <f t="shared" si="1"/>
        <v>2.5675675675675675</v>
      </c>
    </row>
    <row r="12" spans="2:15" x14ac:dyDescent="0.3">
      <c r="B12" t="s">
        <v>25</v>
      </c>
      <c r="C12" t="s">
        <v>945</v>
      </c>
      <c r="E12">
        <v>87</v>
      </c>
      <c r="F12" s="1">
        <f>SUM(F2:F11)</f>
        <v>59.184740005226026</v>
      </c>
      <c r="G12" t="s">
        <v>950</v>
      </c>
      <c r="H12">
        <v>1</v>
      </c>
      <c r="K12" t="s">
        <v>1008</v>
      </c>
      <c r="L12">
        <v>19</v>
      </c>
      <c r="M12" s="1">
        <f>SUM(M2:M11)</f>
        <v>59.594594594594589</v>
      </c>
    </row>
    <row r="13" spans="2:15" x14ac:dyDescent="0.3">
      <c r="B13" t="s">
        <v>27</v>
      </c>
      <c r="C13" t="s">
        <v>947</v>
      </c>
      <c r="E13">
        <v>85</v>
      </c>
      <c r="G13" t="s">
        <v>952</v>
      </c>
      <c r="H13">
        <v>23</v>
      </c>
      <c r="K13" t="s">
        <v>960</v>
      </c>
      <c r="L13">
        <v>18</v>
      </c>
    </row>
    <row r="14" spans="2:15" x14ac:dyDescent="0.3">
      <c r="B14" t="s">
        <v>29</v>
      </c>
      <c r="C14" t="s">
        <v>949</v>
      </c>
      <c r="E14">
        <v>77</v>
      </c>
      <c r="G14" t="s">
        <v>954</v>
      </c>
      <c r="H14">
        <v>1</v>
      </c>
      <c r="K14" t="s">
        <v>987</v>
      </c>
      <c r="L14">
        <v>14</v>
      </c>
    </row>
    <row r="15" spans="2:15" x14ac:dyDescent="0.3">
      <c r="B15" t="s">
        <v>31</v>
      </c>
      <c r="C15" t="s">
        <v>951</v>
      </c>
      <c r="E15">
        <v>77</v>
      </c>
      <c r="G15" t="s">
        <v>956</v>
      </c>
      <c r="H15">
        <v>7</v>
      </c>
      <c r="K15" t="s">
        <v>967</v>
      </c>
      <c r="L15">
        <v>13</v>
      </c>
    </row>
    <row r="16" spans="2:15" x14ac:dyDescent="0.3">
      <c r="B16" t="s">
        <v>34</v>
      </c>
      <c r="C16" t="s">
        <v>955</v>
      </c>
      <c r="E16">
        <v>72</v>
      </c>
      <c r="G16" t="s">
        <v>958</v>
      </c>
      <c r="H16">
        <v>9</v>
      </c>
      <c r="K16" t="s">
        <v>1091</v>
      </c>
      <c r="L16">
        <v>13</v>
      </c>
    </row>
    <row r="17" spans="2:12" x14ac:dyDescent="0.3">
      <c r="B17" t="s">
        <v>36</v>
      </c>
      <c r="C17" t="s">
        <v>957</v>
      </c>
      <c r="E17">
        <v>63</v>
      </c>
      <c r="G17" t="s">
        <v>960</v>
      </c>
      <c r="H17">
        <v>18</v>
      </c>
      <c r="K17" t="s">
        <v>1088</v>
      </c>
      <c r="L17">
        <v>11</v>
      </c>
    </row>
    <row r="18" spans="2:12" x14ac:dyDescent="0.3">
      <c r="B18" t="s">
        <v>38</v>
      </c>
      <c r="C18" t="s">
        <v>959</v>
      </c>
      <c r="E18">
        <v>61</v>
      </c>
      <c r="G18" t="s">
        <v>0</v>
      </c>
      <c r="H18" t="s">
        <v>0</v>
      </c>
      <c r="K18" t="s">
        <v>1105</v>
      </c>
      <c r="L18">
        <v>11</v>
      </c>
    </row>
    <row r="19" spans="2:12" x14ac:dyDescent="0.3">
      <c r="B19" t="s">
        <v>41</v>
      </c>
      <c r="C19" t="s">
        <v>961</v>
      </c>
      <c r="E19">
        <v>51</v>
      </c>
      <c r="G19" t="s">
        <v>963</v>
      </c>
      <c r="H19">
        <v>4</v>
      </c>
      <c r="K19" t="s">
        <v>940</v>
      </c>
      <c r="L19">
        <v>10</v>
      </c>
    </row>
    <row r="20" spans="2:12" x14ac:dyDescent="0.3">
      <c r="B20" t="s">
        <v>44</v>
      </c>
      <c r="C20" t="s">
        <v>962</v>
      </c>
      <c r="E20">
        <v>50</v>
      </c>
      <c r="G20" t="s">
        <v>965</v>
      </c>
      <c r="H20">
        <v>9</v>
      </c>
      <c r="K20" t="s">
        <v>1100</v>
      </c>
      <c r="L20">
        <v>10</v>
      </c>
    </row>
    <row r="21" spans="2:12" x14ac:dyDescent="0.3">
      <c r="B21" t="s">
        <v>46</v>
      </c>
      <c r="C21" t="s">
        <v>964</v>
      </c>
      <c r="E21">
        <v>48</v>
      </c>
      <c r="G21" t="s">
        <v>0</v>
      </c>
      <c r="H21" t="s">
        <v>0</v>
      </c>
      <c r="K21" t="s">
        <v>958</v>
      </c>
      <c r="L21">
        <v>9</v>
      </c>
    </row>
    <row r="22" spans="2:12" x14ac:dyDescent="0.3">
      <c r="B22" t="s">
        <v>48</v>
      </c>
      <c r="C22" t="s">
        <v>966</v>
      </c>
      <c r="E22">
        <v>44</v>
      </c>
      <c r="G22" t="s">
        <v>967</v>
      </c>
      <c r="H22" t="s">
        <v>968</v>
      </c>
      <c r="K22" t="s">
        <v>965</v>
      </c>
      <c r="L22">
        <v>9</v>
      </c>
    </row>
    <row r="23" spans="2:12" x14ac:dyDescent="0.3">
      <c r="B23" t="s">
        <v>50</v>
      </c>
      <c r="C23" t="s">
        <v>967</v>
      </c>
      <c r="E23">
        <v>41</v>
      </c>
      <c r="G23" t="s">
        <v>970</v>
      </c>
      <c r="H23">
        <v>4</v>
      </c>
      <c r="K23" t="s">
        <v>973</v>
      </c>
      <c r="L23">
        <v>9</v>
      </c>
    </row>
    <row r="24" spans="2:12" x14ac:dyDescent="0.3">
      <c r="B24" t="s">
        <v>53</v>
      </c>
      <c r="C24" t="s">
        <v>969</v>
      </c>
      <c r="E24">
        <v>40</v>
      </c>
      <c r="G24" t="s">
        <v>972</v>
      </c>
      <c r="H24">
        <v>3</v>
      </c>
      <c r="K24" t="s">
        <v>1038</v>
      </c>
      <c r="L24">
        <v>8</v>
      </c>
    </row>
    <row r="25" spans="2:12" x14ac:dyDescent="0.3">
      <c r="B25" t="s">
        <v>56</v>
      </c>
      <c r="C25" t="s">
        <v>971</v>
      </c>
      <c r="E25">
        <v>36</v>
      </c>
      <c r="G25" t="s">
        <v>973</v>
      </c>
      <c r="H25">
        <v>9</v>
      </c>
      <c r="K25" t="s">
        <v>946</v>
      </c>
      <c r="L25">
        <v>7</v>
      </c>
    </row>
    <row r="26" spans="2:12" x14ac:dyDescent="0.3">
      <c r="B26" t="s">
        <v>58</v>
      </c>
      <c r="C26" t="s">
        <v>973</v>
      </c>
      <c r="E26">
        <v>33</v>
      </c>
      <c r="G26" t="s">
        <v>0</v>
      </c>
      <c r="H26" t="s">
        <v>0</v>
      </c>
      <c r="K26" t="s">
        <v>956</v>
      </c>
      <c r="L26">
        <v>7</v>
      </c>
    </row>
    <row r="27" spans="2:12" x14ac:dyDescent="0.3">
      <c r="B27" t="s">
        <v>60</v>
      </c>
      <c r="C27" t="s">
        <v>974</v>
      </c>
      <c r="E27">
        <v>26</v>
      </c>
      <c r="G27" t="s">
        <v>976</v>
      </c>
      <c r="H27">
        <v>1</v>
      </c>
      <c r="K27" t="s">
        <v>1026</v>
      </c>
      <c r="L27">
        <v>7</v>
      </c>
    </row>
    <row r="28" spans="2:12" x14ac:dyDescent="0.3">
      <c r="B28" t="s">
        <v>63</v>
      </c>
      <c r="C28" t="s">
        <v>975</v>
      </c>
      <c r="E28">
        <v>25</v>
      </c>
      <c r="G28" t="s">
        <v>978</v>
      </c>
      <c r="H28">
        <v>2</v>
      </c>
      <c r="K28" t="s">
        <v>1080</v>
      </c>
      <c r="L28">
        <v>6</v>
      </c>
    </row>
    <row r="29" spans="2:12" x14ac:dyDescent="0.3">
      <c r="B29" t="s">
        <v>65</v>
      </c>
      <c r="C29" t="s">
        <v>977</v>
      </c>
      <c r="E29">
        <v>23</v>
      </c>
      <c r="G29" t="s">
        <v>980</v>
      </c>
      <c r="H29">
        <v>3</v>
      </c>
      <c r="K29" t="s">
        <v>1098</v>
      </c>
      <c r="L29">
        <v>6</v>
      </c>
    </row>
    <row r="30" spans="2:12" x14ac:dyDescent="0.3">
      <c r="B30" t="s">
        <v>68</v>
      </c>
      <c r="C30" t="s">
        <v>979</v>
      </c>
      <c r="E30">
        <v>21</v>
      </c>
      <c r="G30" t="s">
        <v>0</v>
      </c>
      <c r="H30" t="s">
        <v>0</v>
      </c>
      <c r="K30" t="s">
        <v>1101</v>
      </c>
      <c r="L30">
        <v>6</v>
      </c>
    </row>
    <row r="31" spans="2:12" x14ac:dyDescent="0.3">
      <c r="B31" t="s">
        <v>71</v>
      </c>
      <c r="C31" t="s">
        <v>981</v>
      </c>
      <c r="E31">
        <v>21</v>
      </c>
      <c r="G31" t="s">
        <v>0</v>
      </c>
      <c r="H31" t="s">
        <v>0</v>
      </c>
      <c r="K31" t="s">
        <v>1102</v>
      </c>
      <c r="L31">
        <v>6</v>
      </c>
    </row>
    <row r="32" spans="2:12" x14ac:dyDescent="0.3">
      <c r="B32" t="s">
        <v>74</v>
      </c>
      <c r="C32" t="s">
        <v>982</v>
      </c>
      <c r="E32">
        <v>21</v>
      </c>
      <c r="G32" t="s">
        <v>984</v>
      </c>
      <c r="H32">
        <v>1</v>
      </c>
      <c r="K32" t="s">
        <v>1000</v>
      </c>
      <c r="L32">
        <v>5</v>
      </c>
    </row>
    <row r="33" spans="2:12" x14ac:dyDescent="0.3">
      <c r="B33" t="s">
        <v>77</v>
      </c>
      <c r="C33" t="s">
        <v>983</v>
      </c>
      <c r="E33">
        <v>20</v>
      </c>
      <c r="G33" t="s">
        <v>0</v>
      </c>
      <c r="H33" t="s">
        <v>0</v>
      </c>
      <c r="K33" t="s">
        <v>1017</v>
      </c>
      <c r="L33">
        <v>5</v>
      </c>
    </row>
    <row r="34" spans="2:12" x14ac:dyDescent="0.3">
      <c r="B34" t="s">
        <v>79</v>
      </c>
      <c r="C34" t="s">
        <v>985</v>
      </c>
      <c r="E34">
        <v>20</v>
      </c>
      <c r="G34" t="s">
        <v>987</v>
      </c>
      <c r="H34">
        <v>14</v>
      </c>
      <c r="K34" t="s">
        <v>1079</v>
      </c>
      <c r="L34">
        <v>5</v>
      </c>
    </row>
    <row r="35" spans="2:12" x14ac:dyDescent="0.3">
      <c r="B35" t="s">
        <v>81</v>
      </c>
      <c r="C35" t="s">
        <v>986</v>
      </c>
      <c r="E35">
        <v>20</v>
      </c>
      <c r="G35" t="s">
        <v>989</v>
      </c>
      <c r="H35">
        <v>1</v>
      </c>
      <c r="K35" t="s">
        <v>1089</v>
      </c>
      <c r="L35">
        <v>5</v>
      </c>
    </row>
    <row r="36" spans="2:12" x14ac:dyDescent="0.3">
      <c r="B36" t="s">
        <v>84</v>
      </c>
      <c r="C36" t="s">
        <v>988</v>
      </c>
      <c r="E36">
        <v>19</v>
      </c>
      <c r="G36" t="s">
        <v>0</v>
      </c>
      <c r="H36" t="s">
        <v>0</v>
      </c>
      <c r="K36" t="s">
        <v>1111</v>
      </c>
      <c r="L36">
        <v>5</v>
      </c>
    </row>
    <row r="37" spans="2:12" x14ac:dyDescent="0.3">
      <c r="B37" t="s">
        <v>87</v>
      </c>
      <c r="C37" t="s">
        <v>990</v>
      </c>
      <c r="E37">
        <v>17</v>
      </c>
      <c r="G37" t="s">
        <v>992</v>
      </c>
      <c r="H37">
        <v>1</v>
      </c>
      <c r="K37" t="s">
        <v>963</v>
      </c>
      <c r="L37">
        <v>4</v>
      </c>
    </row>
    <row r="38" spans="2:12" x14ac:dyDescent="0.3">
      <c r="B38" t="s">
        <v>89</v>
      </c>
      <c r="C38" t="s">
        <v>991</v>
      </c>
      <c r="E38">
        <v>17</v>
      </c>
      <c r="G38" t="s">
        <v>0</v>
      </c>
      <c r="H38" t="s">
        <v>0</v>
      </c>
      <c r="K38" t="s">
        <v>970</v>
      </c>
      <c r="L38">
        <v>4</v>
      </c>
    </row>
    <row r="39" spans="2:12" x14ac:dyDescent="0.3">
      <c r="B39" t="s">
        <v>91</v>
      </c>
      <c r="C39" t="s">
        <v>993</v>
      </c>
      <c r="E39">
        <v>17</v>
      </c>
      <c r="G39" t="s">
        <v>995</v>
      </c>
      <c r="H39">
        <v>1</v>
      </c>
      <c r="K39" t="s">
        <v>972</v>
      </c>
      <c r="L39">
        <v>3</v>
      </c>
    </row>
    <row r="40" spans="2:12" x14ac:dyDescent="0.3">
      <c r="B40" t="s">
        <v>93</v>
      </c>
      <c r="C40" t="s">
        <v>994</v>
      </c>
      <c r="E40">
        <v>16</v>
      </c>
      <c r="G40" t="s">
        <v>997</v>
      </c>
      <c r="H40">
        <v>1</v>
      </c>
      <c r="K40" t="s">
        <v>980</v>
      </c>
      <c r="L40">
        <v>3</v>
      </c>
    </row>
    <row r="41" spans="2:12" x14ac:dyDescent="0.3">
      <c r="B41" t="s">
        <v>95</v>
      </c>
      <c r="C41" t="s">
        <v>996</v>
      </c>
      <c r="E41">
        <v>16</v>
      </c>
      <c r="G41" t="s">
        <v>0</v>
      </c>
      <c r="H41" t="s">
        <v>0</v>
      </c>
      <c r="K41" t="s">
        <v>1014</v>
      </c>
      <c r="L41">
        <v>3</v>
      </c>
    </row>
    <row r="42" spans="2:12" x14ac:dyDescent="0.3">
      <c r="B42" t="s">
        <v>97</v>
      </c>
      <c r="C42" t="s">
        <v>998</v>
      </c>
      <c r="E42">
        <v>15</v>
      </c>
      <c r="G42" t="s">
        <v>1000</v>
      </c>
      <c r="H42">
        <v>5</v>
      </c>
      <c r="K42" t="s">
        <v>1081</v>
      </c>
      <c r="L42">
        <v>3</v>
      </c>
    </row>
    <row r="43" spans="2:12" x14ac:dyDescent="0.3">
      <c r="B43" t="s">
        <v>99</v>
      </c>
      <c r="C43" t="s">
        <v>999</v>
      </c>
      <c r="E43">
        <v>14</v>
      </c>
      <c r="G43" t="s">
        <v>1002</v>
      </c>
      <c r="H43">
        <v>2</v>
      </c>
      <c r="K43" t="s">
        <v>1099</v>
      </c>
      <c r="L43">
        <v>3</v>
      </c>
    </row>
    <row r="44" spans="2:12" x14ac:dyDescent="0.3">
      <c r="B44" t="s">
        <v>102</v>
      </c>
      <c r="C44" t="s">
        <v>1001</v>
      </c>
      <c r="E44">
        <v>13</v>
      </c>
      <c r="G44" t="s">
        <v>1004</v>
      </c>
      <c r="H44">
        <v>2</v>
      </c>
      <c r="K44" t="s">
        <v>1104</v>
      </c>
      <c r="L44">
        <v>3</v>
      </c>
    </row>
    <row r="45" spans="2:12" x14ac:dyDescent="0.3">
      <c r="B45" t="s">
        <v>105</v>
      </c>
      <c r="C45" t="s">
        <v>1003</v>
      </c>
      <c r="E45">
        <v>13</v>
      </c>
      <c r="G45" t="s">
        <v>0</v>
      </c>
      <c r="H45" t="s">
        <v>0</v>
      </c>
      <c r="K45" t="s">
        <v>1109</v>
      </c>
      <c r="L45">
        <v>3</v>
      </c>
    </row>
    <row r="46" spans="2:12" x14ac:dyDescent="0.3">
      <c r="B46" t="s">
        <v>108</v>
      </c>
      <c r="C46" t="s">
        <v>1020</v>
      </c>
      <c r="E46">
        <v>13</v>
      </c>
      <c r="G46" t="s">
        <v>0</v>
      </c>
      <c r="H46" t="s">
        <v>0</v>
      </c>
      <c r="K46" t="s">
        <v>1107</v>
      </c>
      <c r="L46">
        <v>3</v>
      </c>
    </row>
    <row r="47" spans="2:12" x14ac:dyDescent="0.3">
      <c r="B47" t="s">
        <v>111</v>
      </c>
      <c r="C47" t="s">
        <v>1005</v>
      </c>
      <c r="E47">
        <v>11</v>
      </c>
      <c r="G47" t="s">
        <v>1008</v>
      </c>
      <c r="K47" t="s">
        <v>948</v>
      </c>
      <c r="L47">
        <v>2</v>
      </c>
    </row>
    <row r="48" spans="2:12" x14ac:dyDescent="0.3">
      <c r="B48" t="s">
        <v>113</v>
      </c>
      <c r="C48" t="s">
        <v>1006</v>
      </c>
      <c r="E48">
        <v>11</v>
      </c>
      <c r="G48" t="s">
        <v>0</v>
      </c>
      <c r="H48" t="s">
        <v>0</v>
      </c>
      <c r="K48" t="s">
        <v>978</v>
      </c>
      <c r="L48">
        <v>2</v>
      </c>
    </row>
    <row r="49" spans="2:12" x14ac:dyDescent="0.3">
      <c r="B49" t="s">
        <v>116</v>
      </c>
      <c r="C49" t="s">
        <v>1007</v>
      </c>
      <c r="E49">
        <v>11</v>
      </c>
      <c r="G49" t="s">
        <v>1011</v>
      </c>
      <c r="H49">
        <v>38</v>
      </c>
      <c r="K49" t="s">
        <v>1002</v>
      </c>
      <c r="L49">
        <v>2</v>
      </c>
    </row>
    <row r="50" spans="2:12" x14ac:dyDescent="0.3">
      <c r="B50" t="s">
        <v>118</v>
      </c>
      <c r="C50" t="s">
        <v>1009</v>
      </c>
      <c r="E50">
        <v>10</v>
      </c>
      <c r="G50" t="s">
        <v>0</v>
      </c>
      <c r="H50" t="s">
        <v>0</v>
      </c>
      <c r="K50" t="s">
        <v>1004</v>
      </c>
      <c r="L50">
        <v>2</v>
      </c>
    </row>
    <row r="51" spans="2:12" x14ac:dyDescent="0.3">
      <c r="B51" t="s">
        <v>120</v>
      </c>
      <c r="C51" t="s">
        <v>1010</v>
      </c>
      <c r="E51">
        <v>10</v>
      </c>
      <c r="G51" t="s">
        <v>1014</v>
      </c>
      <c r="H51">
        <v>3</v>
      </c>
      <c r="K51" t="s">
        <v>1022</v>
      </c>
      <c r="L51">
        <v>2</v>
      </c>
    </row>
    <row r="52" spans="2:12" x14ac:dyDescent="0.3">
      <c r="B52" t="s">
        <v>122</v>
      </c>
      <c r="C52" t="s">
        <v>1012</v>
      </c>
      <c r="E52">
        <v>9</v>
      </c>
      <c r="G52" t="s">
        <v>0</v>
      </c>
      <c r="H52" t="s">
        <v>0</v>
      </c>
      <c r="K52" t="s">
        <v>1041</v>
      </c>
      <c r="L52">
        <v>2</v>
      </c>
    </row>
    <row r="53" spans="2:12" x14ac:dyDescent="0.3">
      <c r="B53" t="s">
        <v>124</v>
      </c>
      <c r="C53" t="s">
        <v>1013</v>
      </c>
      <c r="E53">
        <v>9</v>
      </c>
      <c r="G53" t="s">
        <v>1017</v>
      </c>
      <c r="H53">
        <v>5</v>
      </c>
      <c r="K53" t="s">
        <v>1086</v>
      </c>
      <c r="L53">
        <v>2</v>
      </c>
    </row>
    <row r="54" spans="2:12" x14ac:dyDescent="0.3">
      <c r="B54" t="s">
        <v>126</v>
      </c>
      <c r="C54" t="s">
        <v>1015</v>
      </c>
      <c r="E54">
        <v>9</v>
      </c>
      <c r="G54" t="s">
        <v>0</v>
      </c>
      <c r="H54" t="s">
        <v>0</v>
      </c>
      <c r="K54" t="s">
        <v>1090</v>
      </c>
      <c r="L54">
        <v>2</v>
      </c>
    </row>
    <row r="55" spans="2:12" x14ac:dyDescent="0.3">
      <c r="B55" t="s">
        <v>128</v>
      </c>
      <c r="C55" t="s">
        <v>1016</v>
      </c>
      <c r="E55">
        <v>8</v>
      </c>
      <c r="G55" t="s">
        <v>0</v>
      </c>
      <c r="H55" t="s">
        <v>0</v>
      </c>
      <c r="K55" t="s">
        <v>1093</v>
      </c>
      <c r="L55">
        <v>2</v>
      </c>
    </row>
    <row r="56" spans="2:12" x14ac:dyDescent="0.3">
      <c r="B56" t="s">
        <v>130</v>
      </c>
      <c r="C56" t="s">
        <v>1018</v>
      </c>
      <c r="E56">
        <v>8</v>
      </c>
      <c r="G56" t="s">
        <v>0</v>
      </c>
      <c r="H56" t="s">
        <v>0</v>
      </c>
      <c r="K56" t="s">
        <v>1094</v>
      </c>
      <c r="L56">
        <v>2</v>
      </c>
    </row>
    <row r="57" spans="2:12" x14ac:dyDescent="0.3">
      <c r="B57" t="s">
        <v>133</v>
      </c>
      <c r="C57" t="s">
        <v>1019</v>
      </c>
      <c r="E57">
        <v>8</v>
      </c>
      <c r="G57" t="s">
        <v>0</v>
      </c>
      <c r="H57" t="s">
        <v>0</v>
      </c>
      <c r="K57" t="s">
        <v>1103</v>
      </c>
      <c r="L57">
        <v>2</v>
      </c>
    </row>
    <row r="58" spans="2:12" x14ac:dyDescent="0.3">
      <c r="B58" t="s">
        <v>135</v>
      </c>
      <c r="C58" t="s">
        <v>1021</v>
      </c>
      <c r="E58">
        <v>7</v>
      </c>
      <c r="G58" t="s">
        <v>1022</v>
      </c>
      <c r="H58">
        <v>2</v>
      </c>
      <c r="K58" t="s">
        <v>950</v>
      </c>
      <c r="L58">
        <v>1</v>
      </c>
    </row>
    <row r="59" spans="2:12" x14ac:dyDescent="0.3">
      <c r="B59" t="s">
        <v>138</v>
      </c>
      <c r="C59" t="s">
        <v>1022</v>
      </c>
      <c r="E59">
        <v>7</v>
      </c>
      <c r="G59" t="s">
        <v>0</v>
      </c>
      <c r="H59" t="s">
        <v>0</v>
      </c>
      <c r="K59" t="s">
        <v>954</v>
      </c>
      <c r="L59">
        <v>1</v>
      </c>
    </row>
    <row r="60" spans="2:12" x14ac:dyDescent="0.3">
      <c r="B60" t="s">
        <v>141</v>
      </c>
      <c r="C60" t="s">
        <v>1023</v>
      </c>
      <c r="E60">
        <v>7</v>
      </c>
      <c r="G60" t="s">
        <v>0</v>
      </c>
      <c r="H60">
        <v>0</v>
      </c>
      <c r="K60" t="s">
        <v>976</v>
      </c>
      <c r="L60">
        <v>1</v>
      </c>
    </row>
    <row r="61" spans="2:12" x14ac:dyDescent="0.3">
      <c r="B61" t="s">
        <v>143</v>
      </c>
      <c r="C61" t="s">
        <v>1024</v>
      </c>
      <c r="E61">
        <v>7</v>
      </c>
      <c r="G61" t="s">
        <v>1026</v>
      </c>
      <c r="H61">
        <v>7</v>
      </c>
      <c r="K61" t="s">
        <v>984</v>
      </c>
      <c r="L61">
        <v>1</v>
      </c>
    </row>
    <row r="62" spans="2:12" x14ac:dyDescent="0.3">
      <c r="B62" t="s">
        <v>145</v>
      </c>
      <c r="C62" t="s">
        <v>1025</v>
      </c>
      <c r="E62">
        <v>7</v>
      </c>
      <c r="G62" t="s">
        <v>0</v>
      </c>
      <c r="H62" t="s">
        <v>0</v>
      </c>
      <c r="K62" t="s">
        <v>989</v>
      </c>
      <c r="L62">
        <v>1</v>
      </c>
    </row>
    <row r="63" spans="2:12" x14ac:dyDescent="0.3">
      <c r="B63" t="s">
        <v>147</v>
      </c>
      <c r="C63" t="s">
        <v>1027</v>
      </c>
      <c r="E63">
        <v>7</v>
      </c>
      <c r="G63" t="s">
        <v>0</v>
      </c>
      <c r="H63" t="s">
        <v>0</v>
      </c>
      <c r="K63" t="s">
        <v>992</v>
      </c>
      <c r="L63">
        <v>1</v>
      </c>
    </row>
    <row r="64" spans="2:12" x14ac:dyDescent="0.3">
      <c r="B64" t="s">
        <v>149</v>
      </c>
      <c r="C64" t="s">
        <v>1028</v>
      </c>
      <c r="E64">
        <v>7</v>
      </c>
      <c r="G64" t="s">
        <v>1030</v>
      </c>
      <c r="H64">
        <v>1</v>
      </c>
      <c r="K64" t="s">
        <v>995</v>
      </c>
      <c r="L64">
        <v>1</v>
      </c>
    </row>
    <row r="65" spans="2:12" x14ac:dyDescent="0.3">
      <c r="B65" t="s">
        <v>151</v>
      </c>
      <c r="C65" t="s">
        <v>1029</v>
      </c>
      <c r="E65">
        <v>7</v>
      </c>
      <c r="G65" t="s">
        <v>0</v>
      </c>
      <c r="H65" t="s">
        <v>0</v>
      </c>
      <c r="K65" t="s">
        <v>997</v>
      </c>
      <c r="L65">
        <v>1</v>
      </c>
    </row>
    <row r="66" spans="2:12" x14ac:dyDescent="0.3">
      <c r="B66" t="s">
        <v>153</v>
      </c>
      <c r="C66" t="s">
        <v>1031</v>
      </c>
      <c r="E66">
        <v>6</v>
      </c>
      <c r="G66" t="s">
        <v>0</v>
      </c>
      <c r="H66" t="s">
        <v>0</v>
      </c>
      <c r="K66" t="s">
        <v>1030</v>
      </c>
      <c r="L66">
        <v>1</v>
      </c>
    </row>
    <row r="67" spans="2:12" x14ac:dyDescent="0.3">
      <c r="B67" t="s">
        <v>156</v>
      </c>
      <c r="C67" t="s">
        <v>1032</v>
      </c>
      <c r="E67">
        <v>6</v>
      </c>
      <c r="G67" t="s">
        <v>0</v>
      </c>
      <c r="H67" t="s">
        <v>0</v>
      </c>
      <c r="K67" t="s">
        <v>1045</v>
      </c>
      <c r="L67">
        <v>1</v>
      </c>
    </row>
    <row r="68" spans="2:12" x14ac:dyDescent="0.3">
      <c r="B68" t="s">
        <v>158</v>
      </c>
      <c r="C68" t="s">
        <v>1033</v>
      </c>
      <c r="E68">
        <v>6</v>
      </c>
      <c r="G68" t="s">
        <v>0</v>
      </c>
      <c r="H68" t="s">
        <v>0</v>
      </c>
      <c r="K68" t="s">
        <v>1048</v>
      </c>
      <c r="L68">
        <v>1</v>
      </c>
    </row>
    <row r="69" spans="2:12" x14ac:dyDescent="0.3">
      <c r="B69" t="s">
        <v>160</v>
      </c>
      <c r="C69" t="s">
        <v>1034</v>
      </c>
      <c r="E69">
        <v>6</v>
      </c>
      <c r="G69" t="s">
        <v>0</v>
      </c>
      <c r="H69" t="s">
        <v>0</v>
      </c>
      <c r="K69" t="s">
        <v>1082</v>
      </c>
      <c r="L69">
        <v>1</v>
      </c>
    </row>
    <row r="70" spans="2:12" x14ac:dyDescent="0.3">
      <c r="B70" t="s">
        <v>162</v>
      </c>
      <c r="C70" t="s">
        <v>1035</v>
      </c>
      <c r="E70">
        <v>6</v>
      </c>
      <c r="G70" t="s">
        <v>0</v>
      </c>
      <c r="H70" t="s">
        <v>0</v>
      </c>
      <c r="K70" t="s">
        <v>1083</v>
      </c>
      <c r="L70">
        <v>1</v>
      </c>
    </row>
    <row r="71" spans="2:12" x14ac:dyDescent="0.3">
      <c r="B71" t="s">
        <v>164</v>
      </c>
      <c r="C71" t="s">
        <v>1036</v>
      </c>
      <c r="E71">
        <v>6</v>
      </c>
      <c r="G71" t="s">
        <v>1038</v>
      </c>
      <c r="H71">
        <v>8</v>
      </c>
      <c r="K71" t="s">
        <v>1084</v>
      </c>
      <c r="L71">
        <v>1</v>
      </c>
    </row>
    <row r="72" spans="2:12" x14ac:dyDescent="0.3">
      <c r="B72" t="s">
        <v>166</v>
      </c>
      <c r="C72" t="s">
        <v>1037</v>
      </c>
      <c r="E72">
        <v>6</v>
      </c>
      <c r="G72" t="s">
        <v>0</v>
      </c>
      <c r="H72" t="s">
        <v>0</v>
      </c>
      <c r="K72" t="s">
        <v>1087</v>
      </c>
      <c r="L72">
        <v>1</v>
      </c>
    </row>
    <row r="73" spans="2:12" x14ac:dyDescent="0.3">
      <c r="B73" t="s">
        <v>168</v>
      </c>
      <c r="C73" t="s">
        <v>1039</v>
      </c>
      <c r="E73">
        <v>6</v>
      </c>
      <c r="G73" t="s">
        <v>1041</v>
      </c>
      <c r="H73">
        <v>2</v>
      </c>
      <c r="K73" t="s">
        <v>1092</v>
      </c>
      <c r="L73">
        <v>1</v>
      </c>
    </row>
    <row r="74" spans="2:12" x14ac:dyDescent="0.3">
      <c r="B74" t="s">
        <v>170</v>
      </c>
      <c r="C74" t="s">
        <v>1040</v>
      </c>
      <c r="E74">
        <v>6</v>
      </c>
      <c r="G74" t="s">
        <v>0</v>
      </c>
      <c r="H74" t="s">
        <v>0</v>
      </c>
      <c r="K74" t="s">
        <v>1095</v>
      </c>
      <c r="L74">
        <v>1</v>
      </c>
    </row>
    <row r="75" spans="2:12" x14ac:dyDescent="0.3">
      <c r="B75" t="s">
        <v>172</v>
      </c>
      <c r="C75" t="s">
        <v>1042</v>
      </c>
      <c r="E75">
        <v>5</v>
      </c>
      <c r="G75" t="s">
        <v>0</v>
      </c>
      <c r="H75" t="s">
        <v>0</v>
      </c>
      <c r="K75" t="s">
        <v>1096</v>
      </c>
      <c r="L75">
        <v>1</v>
      </c>
    </row>
    <row r="76" spans="2:12" x14ac:dyDescent="0.3">
      <c r="B76" t="s">
        <v>174</v>
      </c>
      <c r="C76" t="s">
        <v>1043</v>
      </c>
      <c r="E76">
        <v>5</v>
      </c>
      <c r="G76" t="s">
        <v>1045</v>
      </c>
      <c r="H76">
        <v>1</v>
      </c>
      <c r="K76" t="s">
        <v>1097</v>
      </c>
      <c r="L76">
        <v>1</v>
      </c>
    </row>
    <row r="77" spans="2:12" x14ac:dyDescent="0.3">
      <c r="B77" t="s">
        <v>176</v>
      </c>
      <c r="C77" t="s">
        <v>1044</v>
      </c>
      <c r="E77">
        <v>5</v>
      </c>
      <c r="G77" t="s">
        <v>0</v>
      </c>
      <c r="H77" t="s">
        <v>0</v>
      </c>
      <c r="K77" t="s">
        <v>1106</v>
      </c>
      <c r="L77">
        <v>1</v>
      </c>
    </row>
    <row r="78" spans="2:12" x14ac:dyDescent="0.3">
      <c r="B78" t="s">
        <v>179</v>
      </c>
      <c r="C78" t="s">
        <v>1046</v>
      </c>
      <c r="E78">
        <v>5</v>
      </c>
      <c r="G78" t="s">
        <v>0</v>
      </c>
      <c r="H78" t="s">
        <v>0</v>
      </c>
      <c r="K78" t="s">
        <v>1108</v>
      </c>
      <c r="L78">
        <v>1</v>
      </c>
    </row>
    <row r="79" spans="2:12" x14ac:dyDescent="0.3">
      <c r="B79" t="s">
        <v>181</v>
      </c>
      <c r="C79" t="s">
        <v>1047</v>
      </c>
      <c r="E79">
        <v>5</v>
      </c>
      <c r="G79" t="s">
        <v>1048</v>
      </c>
      <c r="H79">
        <v>1</v>
      </c>
      <c r="K79" t="s">
        <v>0</v>
      </c>
      <c r="L79">
        <v>0</v>
      </c>
    </row>
    <row r="80" spans="2:12" x14ac:dyDescent="0.3">
      <c r="B80" t="s">
        <v>183</v>
      </c>
      <c r="C80" t="s">
        <v>1048</v>
      </c>
      <c r="E80">
        <v>5</v>
      </c>
      <c r="G80" t="s">
        <v>0</v>
      </c>
      <c r="H80" t="s">
        <v>0</v>
      </c>
      <c r="K80" t="s">
        <v>0</v>
      </c>
      <c r="L80">
        <v>0</v>
      </c>
    </row>
    <row r="81" spans="2:12" x14ac:dyDescent="0.3">
      <c r="B81" t="s">
        <v>186</v>
      </c>
      <c r="C81" t="s">
        <v>1049</v>
      </c>
      <c r="E81">
        <v>5</v>
      </c>
      <c r="G81" t="s">
        <v>0</v>
      </c>
      <c r="H81" t="s">
        <v>0</v>
      </c>
      <c r="L81">
        <f>SUM(L2:L80)</f>
        <v>740</v>
      </c>
    </row>
    <row r="82" spans="2:12" x14ac:dyDescent="0.3">
      <c r="B82" t="s">
        <v>188</v>
      </c>
      <c r="C82" t="s">
        <v>1050</v>
      </c>
      <c r="E82">
        <v>5</v>
      </c>
      <c r="G82" t="s">
        <v>0</v>
      </c>
      <c r="H82" t="s">
        <v>0</v>
      </c>
      <c r="K82" t="s">
        <v>0</v>
      </c>
    </row>
    <row r="83" spans="2:12" x14ac:dyDescent="0.3">
      <c r="B83" t="s">
        <v>190</v>
      </c>
      <c r="C83" t="s">
        <v>1051</v>
      </c>
      <c r="E83">
        <v>5</v>
      </c>
      <c r="G83" t="s">
        <v>0</v>
      </c>
      <c r="H83" t="s">
        <v>0</v>
      </c>
    </row>
    <row r="84" spans="2:12" x14ac:dyDescent="0.3">
      <c r="B84" t="s">
        <v>192</v>
      </c>
      <c r="C84" t="s">
        <v>1052</v>
      </c>
      <c r="E84">
        <v>5</v>
      </c>
      <c r="G84" t="s">
        <v>0</v>
      </c>
      <c r="H84" t="s">
        <v>0</v>
      </c>
    </row>
    <row r="85" spans="2:12" x14ac:dyDescent="0.3">
      <c r="B85" t="s">
        <v>195</v>
      </c>
      <c r="C85" t="s">
        <v>966</v>
      </c>
      <c r="E85">
        <v>5</v>
      </c>
      <c r="G85" t="s">
        <v>0</v>
      </c>
      <c r="H85" t="s">
        <v>0</v>
      </c>
    </row>
    <row r="86" spans="2:12" x14ac:dyDescent="0.3">
      <c r="B86" t="s">
        <v>197</v>
      </c>
      <c r="C86" t="s">
        <v>1053</v>
      </c>
      <c r="E86">
        <v>5</v>
      </c>
      <c r="G86" t="s">
        <v>0</v>
      </c>
      <c r="H86" t="s">
        <v>0</v>
      </c>
    </row>
    <row r="87" spans="2:12" x14ac:dyDescent="0.3">
      <c r="B87" t="s">
        <v>199</v>
      </c>
      <c r="C87" t="s">
        <v>1054</v>
      </c>
      <c r="E87">
        <v>4</v>
      </c>
      <c r="G87" t="s">
        <v>0</v>
      </c>
      <c r="H87" t="s">
        <v>0</v>
      </c>
    </row>
    <row r="88" spans="2:12" x14ac:dyDescent="0.3">
      <c r="B88" t="s">
        <v>201</v>
      </c>
      <c r="C88" t="s">
        <v>1055</v>
      </c>
      <c r="E88">
        <v>4</v>
      </c>
      <c r="G88" t="s">
        <v>0</v>
      </c>
      <c r="H88" t="s">
        <v>0</v>
      </c>
    </row>
    <row r="89" spans="2:12" x14ac:dyDescent="0.3">
      <c r="B89" t="s">
        <v>203</v>
      </c>
      <c r="C89" t="s">
        <v>1056</v>
      </c>
      <c r="E89">
        <v>4</v>
      </c>
      <c r="G89" t="s">
        <v>0</v>
      </c>
      <c r="H89" t="s">
        <v>0</v>
      </c>
    </row>
    <row r="90" spans="2:12" x14ac:dyDescent="0.3">
      <c r="B90" t="s">
        <v>205</v>
      </c>
      <c r="C90" t="s">
        <v>1057</v>
      </c>
      <c r="E90">
        <v>4</v>
      </c>
      <c r="G90" t="s">
        <v>0</v>
      </c>
      <c r="H90" t="s">
        <v>0</v>
      </c>
    </row>
    <row r="91" spans="2:12" x14ac:dyDescent="0.3">
      <c r="B91" t="s">
        <v>207</v>
      </c>
      <c r="C91" t="s">
        <v>1058</v>
      </c>
      <c r="E91">
        <v>4</v>
      </c>
      <c r="G91" t="s">
        <v>0</v>
      </c>
      <c r="H91" t="s">
        <v>0</v>
      </c>
    </row>
    <row r="92" spans="2:12" x14ac:dyDescent="0.3">
      <c r="B92" t="s">
        <v>209</v>
      </c>
      <c r="C92" t="s">
        <v>1059</v>
      </c>
      <c r="E92">
        <v>4</v>
      </c>
      <c r="G92" t="s">
        <v>0</v>
      </c>
      <c r="H92" t="s">
        <v>0</v>
      </c>
    </row>
    <row r="93" spans="2:12" x14ac:dyDescent="0.3">
      <c r="B93" t="s">
        <v>211</v>
      </c>
      <c r="C93" t="s">
        <v>1060</v>
      </c>
      <c r="E93">
        <v>4</v>
      </c>
      <c r="G93" t="s">
        <v>0</v>
      </c>
      <c r="H93" t="s">
        <v>0</v>
      </c>
    </row>
    <row r="94" spans="2:12" x14ac:dyDescent="0.3">
      <c r="B94" t="s">
        <v>1061</v>
      </c>
      <c r="C94" t="s">
        <v>1062</v>
      </c>
      <c r="E94">
        <v>4</v>
      </c>
      <c r="G94" t="s">
        <v>0</v>
      </c>
    </row>
    <row r="95" spans="2:12" x14ac:dyDescent="0.3">
      <c r="B95" t="s">
        <v>1063</v>
      </c>
      <c r="C95" t="s">
        <v>1064</v>
      </c>
      <c r="E95">
        <v>4</v>
      </c>
      <c r="G95" t="s">
        <v>0</v>
      </c>
      <c r="H95" t="s">
        <v>0</v>
      </c>
    </row>
    <row r="96" spans="2:12" x14ac:dyDescent="0.3">
      <c r="B96" t="s">
        <v>1065</v>
      </c>
      <c r="C96" t="s">
        <v>1066</v>
      </c>
      <c r="E96">
        <v>4</v>
      </c>
      <c r="G96" t="s">
        <v>0</v>
      </c>
      <c r="H96" t="s">
        <v>0</v>
      </c>
    </row>
    <row r="97" spans="2:8" x14ac:dyDescent="0.3">
      <c r="B97" t="s">
        <v>1067</v>
      </c>
      <c r="C97" t="s">
        <v>1068</v>
      </c>
      <c r="E97">
        <v>4</v>
      </c>
      <c r="G97" t="s">
        <v>0</v>
      </c>
      <c r="H97" t="s">
        <v>0</v>
      </c>
    </row>
    <row r="98" spans="2:8" x14ac:dyDescent="0.3">
      <c r="B98" t="s">
        <v>1069</v>
      </c>
      <c r="C98" t="s">
        <v>1070</v>
      </c>
      <c r="E98">
        <v>4</v>
      </c>
      <c r="G98" t="s">
        <v>0</v>
      </c>
      <c r="H98" t="s">
        <v>1073</v>
      </c>
    </row>
    <row r="99" spans="2:8" x14ac:dyDescent="0.3">
      <c r="B99" t="s">
        <v>1071</v>
      </c>
      <c r="C99" t="s">
        <v>1072</v>
      </c>
      <c r="E99">
        <v>4</v>
      </c>
      <c r="G99" t="s">
        <v>0</v>
      </c>
      <c r="H99" t="s">
        <v>0</v>
      </c>
    </row>
    <row r="100" spans="2:8" x14ac:dyDescent="0.3">
      <c r="B100" t="s">
        <v>1074</v>
      </c>
      <c r="C100" t="s">
        <v>1075</v>
      </c>
      <c r="E100">
        <v>4</v>
      </c>
      <c r="G100" t="s">
        <v>1078</v>
      </c>
      <c r="H100">
        <v>19</v>
      </c>
    </row>
    <row r="101" spans="2:8" x14ac:dyDescent="0.3">
      <c r="B101" t="s">
        <v>1076</v>
      </c>
      <c r="G101" t="s">
        <v>1079</v>
      </c>
      <c r="H101">
        <v>5</v>
      </c>
    </row>
    <row r="102" spans="2:8" x14ac:dyDescent="0.3">
      <c r="E102">
        <f>SUM(E2:E101)</f>
        <v>3827</v>
      </c>
      <c r="G102" t="s">
        <v>1080</v>
      </c>
      <c r="H102">
        <v>6</v>
      </c>
    </row>
    <row r="103" spans="2:8" x14ac:dyDescent="0.3">
      <c r="G103" t="s">
        <v>1081</v>
      </c>
      <c r="H103">
        <v>3</v>
      </c>
    </row>
    <row r="104" spans="2:8" x14ac:dyDescent="0.3">
      <c r="G104" t="s">
        <v>1110</v>
      </c>
      <c r="H104">
        <v>19</v>
      </c>
    </row>
    <row r="105" spans="2:8" x14ac:dyDescent="0.3">
      <c r="G105" t="s">
        <v>1082</v>
      </c>
      <c r="H105">
        <v>1</v>
      </c>
    </row>
    <row r="106" spans="2:8" x14ac:dyDescent="0.3">
      <c r="G106" t="s">
        <v>1083</v>
      </c>
      <c r="H106">
        <v>1</v>
      </c>
    </row>
    <row r="107" spans="2:8" x14ac:dyDescent="0.3">
      <c r="G107" t="s">
        <v>1084</v>
      </c>
      <c r="H107">
        <v>1</v>
      </c>
    </row>
    <row r="108" spans="2:8" x14ac:dyDescent="0.3">
      <c r="G108" t="s">
        <v>1085</v>
      </c>
      <c r="H108">
        <v>22</v>
      </c>
    </row>
    <row r="109" spans="2:8" x14ac:dyDescent="0.3">
      <c r="G109" t="s">
        <v>1086</v>
      </c>
      <c r="H109">
        <v>2</v>
      </c>
    </row>
    <row r="110" spans="2:8" x14ac:dyDescent="0.3">
      <c r="G110" t="s">
        <v>1087</v>
      </c>
      <c r="H110">
        <v>1</v>
      </c>
    </row>
    <row r="111" spans="2:8" x14ac:dyDescent="0.3">
      <c r="G111" t="s">
        <v>1088</v>
      </c>
      <c r="H111">
        <v>11</v>
      </c>
    </row>
    <row r="112" spans="2:8" x14ac:dyDescent="0.3">
      <c r="G112" t="s">
        <v>1089</v>
      </c>
      <c r="H112">
        <v>5</v>
      </c>
    </row>
    <row r="113" spans="7:8" x14ac:dyDescent="0.3">
      <c r="G113" t="s">
        <v>1090</v>
      </c>
      <c r="H113">
        <v>2</v>
      </c>
    </row>
    <row r="114" spans="7:8" x14ac:dyDescent="0.3">
      <c r="G114" t="s">
        <v>1091</v>
      </c>
      <c r="H114">
        <v>13</v>
      </c>
    </row>
    <row r="115" spans="7:8" x14ac:dyDescent="0.3">
      <c r="G115" t="s">
        <v>1092</v>
      </c>
      <c r="H115">
        <v>1</v>
      </c>
    </row>
    <row r="116" spans="7:8" x14ac:dyDescent="0.3">
      <c r="G116" t="s">
        <v>1093</v>
      </c>
      <c r="H116">
        <v>2</v>
      </c>
    </row>
    <row r="117" spans="7:8" x14ac:dyDescent="0.3">
      <c r="G117" t="s">
        <v>1094</v>
      </c>
      <c r="H117">
        <v>2</v>
      </c>
    </row>
    <row r="118" spans="7:8" x14ac:dyDescent="0.3">
      <c r="G118" t="s">
        <v>1095</v>
      </c>
      <c r="H118">
        <v>1</v>
      </c>
    </row>
    <row r="119" spans="7:8" x14ac:dyDescent="0.3">
      <c r="G119" t="s">
        <v>1096</v>
      </c>
      <c r="H119">
        <v>1</v>
      </c>
    </row>
    <row r="120" spans="7:8" x14ac:dyDescent="0.3">
      <c r="G120" t="s">
        <v>1097</v>
      </c>
      <c r="H120">
        <v>1</v>
      </c>
    </row>
    <row r="121" spans="7:8" x14ac:dyDescent="0.3">
      <c r="G121" t="s">
        <v>1098</v>
      </c>
      <c r="H121">
        <v>6</v>
      </c>
    </row>
    <row r="122" spans="7:8" x14ac:dyDescent="0.3">
      <c r="G122" t="s">
        <v>1099</v>
      </c>
      <c r="H122">
        <v>3</v>
      </c>
    </row>
    <row r="123" spans="7:8" x14ac:dyDescent="0.3">
      <c r="G123" t="s">
        <v>1100</v>
      </c>
      <c r="H123">
        <v>10</v>
      </c>
    </row>
    <row r="124" spans="7:8" x14ac:dyDescent="0.3">
      <c r="G124" t="s">
        <v>1101</v>
      </c>
      <c r="H124">
        <v>6</v>
      </c>
    </row>
    <row r="125" spans="7:8" x14ac:dyDescent="0.3">
      <c r="G125" t="s">
        <v>1102</v>
      </c>
      <c r="H125">
        <v>6</v>
      </c>
    </row>
    <row r="126" spans="7:8" x14ac:dyDescent="0.3">
      <c r="G126" t="s">
        <v>1111</v>
      </c>
      <c r="H126">
        <v>5</v>
      </c>
    </row>
    <row r="127" spans="7:8" x14ac:dyDescent="0.3">
      <c r="G127" t="s">
        <v>1103</v>
      </c>
      <c r="H127">
        <v>2</v>
      </c>
    </row>
    <row r="128" spans="7:8" x14ac:dyDescent="0.3">
      <c r="G128" t="s">
        <v>1104</v>
      </c>
      <c r="H128">
        <v>3</v>
      </c>
    </row>
    <row r="129" spans="7:8" x14ac:dyDescent="0.3">
      <c r="G129" t="s">
        <v>1109</v>
      </c>
      <c r="H129">
        <v>3</v>
      </c>
    </row>
    <row r="130" spans="7:8" x14ac:dyDescent="0.3">
      <c r="G130" t="s">
        <v>1105</v>
      </c>
      <c r="H130">
        <v>11</v>
      </c>
    </row>
    <row r="131" spans="7:8" x14ac:dyDescent="0.3">
      <c r="G131" t="s">
        <v>1106</v>
      </c>
      <c r="H131">
        <v>1</v>
      </c>
    </row>
    <row r="132" spans="7:8" x14ac:dyDescent="0.3">
      <c r="G132" t="s">
        <v>1107</v>
      </c>
      <c r="H132">
        <v>3</v>
      </c>
    </row>
    <row r="133" spans="7:8" x14ac:dyDescent="0.3">
      <c r="G133" t="s">
        <v>1108</v>
      </c>
      <c r="H133">
        <v>1</v>
      </c>
    </row>
  </sheetData>
  <sortState xmlns:xlrd2="http://schemas.microsoft.com/office/spreadsheetml/2017/richdata2" ref="C2:E100">
    <sortCondition descending="1" ref="E2:E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71"/>
  <sheetViews>
    <sheetView workbookViewId="0">
      <selection activeCell="L22" sqref="L22"/>
    </sheetView>
  </sheetViews>
  <sheetFormatPr defaultRowHeight="14.4" x14ac:dyDescent="0.3"/>
  <cols>
    <col min="3" max="3" width="15" customWidth="1"/>
    <col min="5" max="5" width="9.109375" style="1"/>
    <col min="6" max="6" width="21" customWidth="1"/>
    <col min="9" max="9" width="25" customWidth="1"/>
    <col min="11" max="11" width="9.109375" style="1"/>
  </cols>
  <sheetData>
    <row r="1" spans="2:11" ht="15" customHeight="1" x14ac:dyDescent="0.3">
      <c r="C1" t="s">
        <v>1864</v>
      </c>
      <c r="D1" t="s">
        <v>1858</v>
      </c>
      <c r="E1" s="1" t="s">
        <v>1855</v>
      </c>
      <c r="F1" t="s">
        <v>1861</v>
      </c>
      <c r="G1" t="s">
        <v>1858</v>
      </c>
      <c r="I1" t="s">
        <v>1861</v>
      </c>
      <c r="J1" t="s">
        <v>1858</v>
      </c>
      <c r="K1" s="1" t="s">
        <v>1855</v>
      </c>
    </row>
    <row r="2" spans="2:11" s="3" customFormat="1" x14ac:dyDescent="0.3">
      <c r="B2" s="3">
        <v>1</v>
      </c>
      <c r="C2" s="3" t="s">
        <v>1114</v>
      </c>
      <c r="D2" s="3">
        <v>259</v>
      </c>
      <c r="E2" s="4">
        <f>100*D2/2503</f>
        <v>10.347582900519377</v>
      </c>
      <c r="F2" s="3" t="s">
        <v>1115</v>
      </c>
      <c r="G2" s="3">
        <v>97</v>
      </c>
      <c r="I2" s="3" t="s">
        <v>1115</v>
      </c>
      <c r="J2" s="3">
        <v>97</v>
      </c>
      <c r="K2" s="4">
        <f>100*J2/758</f>
        <v>12.796833773087071</v>
      </c>
    </row>
    <row r="3" spans="2:11" s="3" customFormat="1" x14ac:dyDescent="0.3">
      <c r="B3" s="3">
        <v>2</v>
      </c>
      <c r="C3" s="3" t="s">
        <v>1116</v>
      </c>
      <c r="D3" s="3">
        <v>136</v>
      </c>
      <c r="E3" s="4">
        <f t="shared" ref="E3:E11" si="0">100*D3/2503</f>
        <v>5.4334798242109468</v>
      </c>
      <c r="F3" s="3" t="s">
        <v>1117</v>
      </c>
      <c r="G3" s="3">
        <v>8</v>
      </c>
      <c r="I3" s="3" t="s">
        <v>1311</v>
      </c>
      <c r="J3" s="3">
        <v>73</v>
      </c>
      <c r="K3" s="4">
        <f t="shared" ref="K3:K11" si="1">100*J3/758</f>
        <v>9.630606860158311</v>
      </c>
    </row>
    <row r="4" spans="2:11" s="3" customFormat="1" x14ac:dyDescent="0.3">
      <c r="B4" s="3">
        <v>3</v>
      </c>
      <c r="C4" s="3" t="s">
        <v>1118</v>
      </c>
      <c r="D4" s="3">
        <v>108</v>
      </c>
      <c r="E4" s="4">
        <f t="shared" si="0"/>
        <v>4.3148222133439873</v>
      </c>
      <c r="F4" s="3" t="s">
        <v>1119</v>
      </c>
      <c r="G4" s="3">
        <v>23</v>
      </c>
      <c r="I4" s="3" t="s">
        <v>1314</v>
      </c>
      <c r="J4" s="3">
        <v>68</v>
      </c>
      <c r="K4" s="4">
        <f t="shared" si="1"/>
        <v>8.9709762532981525</v>
      </c>
    </row>
    <row r="5" spans="2:11" s="3" customFormat="1" x14ac:dyDescent="0.3">
      <c r="B5" s="3">
        <v>4</v>
      </c>
      <c r="C5" s="3" t="s">
        <v>1120</v>
      </c>
      <c r="D5" s="3">
        <v>101</v>
      </c>
      <c r="E5" s="4">
        <f t="shared" si="0"/>
        <v>4.035157810627247</v>
      </c>
      <c r="F5" s="3" t="s">
        <v>1121</v>
      </c>
      <c r="G5" s="3">
        <v>2</v>
      </c>
      <c r="I5" s="3" t="s">
        <v>1346</v>
      </c>
      <c r="J5" s="3">
        <v>39</v>
      </c>
      <c r="K5" s="4">
        <f t="shared" si="1"/>
        <v>5.1451187335092348</v>
      </c>
    </row>
    <row r="6" spans="2:11" s="3" customFormat="1" x14ac:dyDescent="0.3">
      <c r="B6" s="3">
        <v>5</v>
      </c>
      <c r="C6" s="3" t="s">
        <v>1122</v>
      </c>
      <c r="D6" s="3">
        <v>80</v>
      </c>
      <c r="E6" s="4">
        <f t="shared" si="0"/>
        <v>3.1961646024770274</v>
      </c>
      <c r="F6" s="3" t="s">
        <v>0</v>
      </c>
      <c r="G6" s="3" t="s">
        <v>0</v>
      </c>
      <c r="I6" s="3" t="s">
        <v>1126</v>
      </c>
      <c r="J6" s="3">
        <v>33</v>
      </c>
      <c r="K6" s="4">
        <f t="shared" si="1"/>
        <v>4.3535620052770447</v>
      </c>
    </row>
    <row r="7" spans="2:11" s="3" customFormat="1" x14ac:dyDescent="0.3">
      <c r="B7" s="3">
        <v>6</v>
      </c>
      <c r="C7" s="3" t="s">
        <v>1123</v>
      </c>
      <c r="D7" s="3">
        <v>79</v>
      </c>
      <c r="E7" s="4">
        <f t="shared" si="0"/>
        <v>3.1562125449460647</v>
      </c>
      <c r="F7" s="3" t="s">
        <v>1124</v>
      </c>
      <c r="G7" s="3">
        <v>2</v>
      </c>
      <c r="I7" s="3" t="s">
        <v>1331</v>
      </c>
      <c r="J7" s="3">
        <v>26</v>
      </c>
      <c r="K7" s="4">
        <f t="shared" si="1"/>
        <v>3.4300791556728232</v>
      </c>
    </row>
    <row r="8" spans="2:11" s="3" customFormat="1" x14ac:dyDescent="0.3">
      <c r="B8" s="3">
        <v>7</v>
      </c>
      <c r="C8" s="3" t="s">
        <v>1125</v>
      </c>
      <c r="D8" s="3">
        <v>70</v>
      </c>
      <c r="E8" s="4">
        <f t="shared" si="0"/>
        <v>2.7966440271673991</v>
      </c>
      <c r="F8" s="3" t="s">
        <v>1126</v>
      </c>
      <c r="G8" s="3">
        <v>33</v>
      </c>
      <c r="I8" s="3" t="s">
        <v>1119</v>
      </c>
      <c r="J8" s="3">
        <v>23</v>
      </c>
      <c r="K8" s="4">
        <f t="shared" si="1"/>
        <v>3.0343007915567282</v>
      </c>
    </row>
    <row r="9" spans="2:11" s="3" customFormat="1" x14ac:dyDescent="0.3">
      <c r="B9" s="3">
        <v>8</v>
      </c>
      <c r="C9" s="3" t="s">
        <v>1127</v>
      </c>
      <c r="D9" s="3">
        <v>65</v>
      </c>
      <c r="E9" s="4">
        <f t="shared" si="0"/>
        <v>2.596883739512585</v>
      </c>
      <c r="F9" s="3" t="s">
        <v>1128</v>
      </c>
      <c r="G9" s="3">
        <v>13</v>
      </c>
      <c r="I9" s="3" t="s">
        <v>1140</v>
      </c>
      <c r="J9" s="3">
        <v>21</v>
      </c>
      <c r="K9" s="4">
        <f t="shared" si="1"/>
        <v>2.7704485488126651</v>
      </c>
    </row>
    <row r="10" spans="2:11" s="3" customFormat="1" x14ac:dyDescent="0.3">
      <c r="B10" s="3">
        <v>9</v>
      </c>
      <c r="C10" s="3" t="s">
        <v>1129</v>
      </c>
      <c r="D10" s="3">
        <v>63</v>
      </c>
      <c r="E10" s="4">
        <f t="shared" si="0"/>
        <v>2.5169796244506593</v>
      </c>
      <c r="F10" s="3" t="s">
        <v>1130</v>
      </c>
      <c r="G10" s="3">
        <v>2</v>
      </c>
      <c r="I10" s="3" t="s">
        <v>1343</v>
      </c>
      <c r="J10" s="3">
        <v>21</v>
      </c>
      <c r="K10" s="4">
        <f t="shared" si="1"/>
        <v>2.7704485488126651</v>
      </c>
    </row>
    <row r="11" spans="2:11" x14ac:dyDescent="0.3">
      <c r="B11">
        <v>10</v>
      </c>
      <c r="C11" t="s">
        <v>1131</v>
      </c>
      <c r="D11">
        <v>62</v>
      </c>
      <c r="E11" s="1">
        <f t="shared" si="0"/>
        <v>2.4770275669196962</v>
      </c>
      <c r="F11" t="s">
        <v>1132</v>
      </c>
      <c r="G11">
        <v>1</v>
      </c>
      <c r="I11" t="s">
        <v>1165</v>
      </c>
      <c r="J11">
        <v>16</v>
      </c>
      <c r="K11" s="1">
        <f t="shared" si="1"/>
        <v>2.1108179419525066</v>
      </c>
    </row>
    <row r="12" spans="2:11" x14ac:dyDescent="0.3">
      <c r="B12">
        <v>11</v>
      </c>
      <c r="C12" t="s">
        <v>1133</v>
      </c>
      <c r="D12">
        <v>55</v>
      </c>
      <c r="E12" s="1">
        <f>SUM(E2:E11)</f>
        <v>40.87095485417499</v>
      </c>
      <c r="F12" t="s">
        <v>0</v>
      </c>
      <c r="G12" t="s">
        <v>0</v>
      </c>
      <c r="I12" t="s">
        <v>1169</v>
      </c>
      <c r="J12">
        <v>15</v>
      </c>
      <c r="K12" s="1">
        <f>SUM(K2:K11)</f>
        <v>55.01319261213721</v>
      </c>
    </row>
    <row r="13" spans="2:11" x14ac:dyDescent="0.3">
      <c r="B13">
        <v>12</v>
      </c>
      <c r="C13" t="s">
        <v>1134</v>
      </c>
      <c r="D13">
        <v>49</v>
      </c>
      <c r="F13" t="s">
        <v>0</v>
      </c>
      <c r="G13" t="s">
        <v>0</v>
      </c>
      <c r="I13" t="s">
        <v>1128</v>
      </c>
      <c r="J13">
        <v>13</v>
      </c>
    </row>
    <row r="14" spans="2:11" x14ac:dyDescent="0.3">
      <c r="B14">
        <v>13</v>
      </c>
      <c r="C14" t="s">
        <v>1135</v>
      </c>
      <c r="D14">
        <v>56</v>
      </c>
      <c r="F14" t="s">
        <v>0</v>
      </c>
      <c r="G14" t="s">
        <v>0</v>
      </c>
      <c r="I14" t="s">
        <v>1303</v>
      </c>
      <c r="J14">
        <v>13</v>
      </c>
    </row>
    <row r="15" spans="2:11" x14ac:dyDescent="0.3">
      <c r="B15">
        <v>14</v>
      </c>
      <c r="C15" t="s">
        <v>1136</v>
      </c>
      <c r="D15">
        <v>43</v>
      </c>
      <c r="F15" t="s">
        <v>0</v>
      </c>
      <c r="G15" t="s">
        <v>0</v>
      </c>
      <c r="I15" t="s">
        <v>1330</v>
      </c>
      <c r="J15">
        <v>13</v>
      </c>
    </row>
    <row r="16" spans="2:11" x14ac:dyDescent="0.3">
      <c r="B16">
        <v>15</v>
      </c>
      <c r="C16" t="s">
        <v>1137</v>
      </c>
      <c r="D16">
        <v>41</v>
      </c>
      <c r="F16" t="s">
        <v>1138</v>
      </c>
      <c r="G16">
        <v>4</v>
      </c>
      <c r="I16" t="s">
        <v>1345</v>
      </c>
      <c r="J16">
        <v>13</v>
      </c>
    </row>
    <row r="17" spans="2:10" x14ac:dyDescent="0.3">
      <c r="B17">
        <v>16</v>
      </c>
      <c r="C17" t="s">
        <v>1139</v>
      </c>
      <c r="D17">
        <v>38</v>
      </c>
      <c r="F17" t="s">
        <v>1140</v>
      </c>
      <c r="G17">
        <v>21</v>
      </c>
      <c r="I17" t="s">
        <v>1312</v>
      </c>
      <c r="J17">
        <v>12</v>
      </c>
    </row>
    <row r="18" spans="2:10" x14ac:dyDescent="0.3">
      <c r="B18">
        <v>17</v>
      </c>
      <c r="C18" t="s">
        <v>1141</v>
      </c>
      <c r="D18">
        <v>37</v>
      </c>
      <c r="F18" t="s">
        <v>1142</v>
      </c>
      <c r="G18">
        <v>1</v>
      </c>
      <c r="I18" t="s">
        <v>1302</v>
      </c>
      <c r="J18">
        <v>11</v>
      </c>
    </row>
    <row r="19" spans="2:10" x14ac:dyDescent="0.3">
      <c r="B19">
        <v>18</v>
      </c>
      <c r="C19" t="s">
        <v>1143</v>
      </c>
      <c r="D19">
        <v>37</v>
      </c>
      <c r="F19" t="s">
        <v>1144</v>
      </c>
      <c r="G19">
        <v>2</v>
      </c>
      <c r="I19" t="s">
        <v>1313</v>
      </c>
      <c r="J19">
        <v>11</v>
      </c>
    </row>
    <row r="20" spans="2:10" x14ac:dyDescent="0.3">
      <c r="B20">
        <v>19</v>
      </c>
      <c r="C20" t="s">
        <v>1145</v>
      </c>
      <c r="D20">
        <v>36</v>
      </c>
      <c r="F20" t="s">
        <v>0</v>
      </c>
      <c r="G20" t="s">
        <v>0</v>
      </c>
      <c r="I20" t="s">
        <v>1337</v>
      </c>
      <c r="J20">
        <v>11</v>
      </c>
    </row>
    <row r="21" spans="2:10" x14ac:dyDescent="0.3">
      <c r="B21">
        <v>20</v>
      </c>
      <c r="C21" t="s">
        <v>1146</v>
      </c>
      <c r="D21">
        <v>35</v>
      </c>
      <c r="F21" t="s">
        <v>0</v>
      </c>
      <c r="G21" t="s">
        <v>0</v>
      </c>
      <c r="I21" t="s">
        <v>1332</v>
      </c>
      <c r="J21">
        <v>10</v>
      </c>
    </row>
    <row r="22" spans="2:10" x14ac:dyDescent="0.3">
      <c r="B22">
        <v>21</v>
      </c>
      <c r="C22" t="s">
        <v>1147</v>
      </c>
      <c r="D22">
        <v>35</v>
      </c>
      <c r="F22" t="s">
        <v>1148</v>
      </c>
      <c r="G22">
        <v>7</v>
      </c>
      <c r="I22" t="s">
        <v>1336</v>
      </c>
      <c r="J22">
        <v>9</v>
      </c>
    </row>
    <row r="23" spans="2:10" x14ac:dyDescent="0.3">
      <c r="B23">
        <v>22</v>
      </c>
      <c r="C23" t="s">
        <v>1149</v>
      </c>
      <c r="D23">
        <v>33</v>
      </c>
      <c r="F23" t="s">
        <v>1150</v>
      </c>
      <c r="G23">
        <v>5</v>
      </c>
      <c r="I23" t="s">
        <v>1117</v>
      </c>
      <c r="J23">
        <v>8</v>
      </c>
    </row>
    <row r="24" spans="2:10" x14ac:dyDescent="0.3">
      <c r="B24">
        <v>23</v>
      </c>
      <c r="C24" t="s">
        <v>1151</v>
      </c>
      <c r="D24">
        <v>40</v>
      </c>
      <c r="F24" t="s">
        <v>1152</v>
      </c>
      <c r="G24">
        <v>1</v>
      </c>
      <c r="I24" t="s">
        <v>1329</v>
      </c>
      <c r="J24">
        <v>8</v>
      </c>
    </row>
    <row r="25" spans="2:10" x14ac:dyDescent="0.3">
      <c r="B25">
        <v>24</v>
      </c>
      <c r="C25" t="s">
        <v>1153</v>
      </c>
      <c r="D25">
        <v>32</v>
      </c>
      <c r="F25" t="s">
        <v>1154</v>
      </c>
      <c r="G25">
        <v>7</v>
      </c>
      <c r="I25" t="s">
        <v>1148</v>
      </c>
      <c r="J25">
        <v>7</v>
      </c>
    </row>
    <row r="26" spans="2:10" x14ac:dyDescent="0.3">
      <c r="B26">
        <v>25</v>
      </c>
      <c r="C26" t="s">
        <v>1155</v>
      </c>
      <c r="D26">
        <v>28</v>
      </c>
      <c r="F26" t="s">
        <v>1156</v>
      </c>
      <c r="G26">
        <v>7</v>
      </c>
      <c r="I26" t="s">
        <v>1154</v>
      </c>
      <c r="J26">
        <v>7</v>
      </c>
    </row>
    <row r="27" spans="2:10" x14ac:dyDescent="0.3">
      <c r="B27">
        <v>26</v>
      </c>
      <c r="C27" t="s">
        <v>1157</v>
      </c>
      <c r="D27">
        <v>28</v>
      </c>
      <c r="F27" t="s">
        <v>0</v>
      </c>
      <c r="G27" t="s">
        <v>0</v>
      </c>
      <c r="I27" t="s">
        <v>1156</v>
      </c>
      <c r="J27">
        <v>7</v>
      </c>
    </row>
    <row r="28" spans="2:10" x14ac:dyDescent="0.3">
      <c r="B28">
        <v>27</v>
      </c>
      <c r="C28" t="s">
        <v>1158</v>
      </c>
      <c r="D28">
        <v>25</v>
      </c>
      <c r="F28" t="s">
        <v>0</v>
      </c>
      <c r="G28" t="s">
        <v>0</v>
      </c>
      <c r="I28" t="s">
        <v>1161</v>
      </c>
      <c r="J28">
        <v>7</v>
      </c>
    </row>
    <row r="29" spans="2:10" x14ac:dyDescent="0.3">
      <c r="B29">
        <v>28</v>
      </c>
      <c r="C29" t="s">
        <v>1159</v>
      </c>
      <c r="D29">
        <v>24</v>
      </c>
      <c r="F29" t="s">
        <v>1159</v>
      </c>
      <c r="G29">
        <v>4</v>
      </c>
      <c r="I29" t="s">
        <v>1305</v>
      </c>
      <c r="J29">
        <v>7</v>
      </c>
    </row>
    <row r="30" spans="2:10" x14ac:dyDescent="0.3">
      <c r="B30">
        <v>29</v>
      </c>
      <c r="C30" t="s">
        <v>1160</v>
      </c>
      <c r="D30">
        <v>24</v>
      </c>
      <c r="F30" t="s">
        <v>1161</v>
      </c>
      <c r="G30">
        <v>7</v>
      </c>
      <c r="I30" t="s">
        <v>1309</v>
      </c>
      <c r="J30">
        <v>7</v>
      </c>
    </row>
    <row r="31" spans="2:10" x14ac:dyDescent="0.3">
      <c r="B31">
        <v>30</v>
      </c>
      <c r="C31" t="s">
        <v>1162</v>
      </c>
      <c r="D31">
        <v>24</v>
      </c>
      <c r="F31" t="s">
        <v>1163</v>
      </c>
      <c r="G31">
        <v>2</v>
      </c>
      <c r="I31" t="s">
        <v>1304</v>
      </c>
      <c r="J31">
        <v>6</v>
      </c>
    </row>
    <row r="32" spans="2:10" x14ac:dyDescent="0.3">
      <c r="B32">
        <v>31</v>
      </c>
      <c r="C32" t="s">
        <v>1164</v>
      </c>
      <c r="D32">
        <v>23</v>
      </c>
      <c r="F32" t="s">
        <v>1165</v>
      </c>
      <c r="G32">
        <v>16</v>
      </c>
      <c r="I32" t="s">
        <v>1339</v>
      </c>
      <c r="J32">
        <v>6</v>
      </c>
    </row>
    <row r="33" spans="2:10" x14ac:dyDescent="0.3">
      <c r="B33">
        <v>32</v>
      </c>
      <c r="C33" t="s">
        <v>1166</v>
      </c>
      <c r="D33">
        <v>22</v>
      </c>
      <c r="F33" t="s">
        <v>1167</v>
      </c>
      <c r="G33">
        <v>5</v>
      </c>
      <c r="I33" t="s">
        <v>1150</v>
      </c>
      <c r="J33">
        <v>5</v>
      </c>
    </row>
    <row r="34" spans="2:10" x14ac:dyDescent="0.3">
      <c r="B34">
        <v>33</v>
      </c>
      <c r="C34" t="s">
        <v>1168</v>
      </c>
      <c r="D34">
        <v>21</v>
      </c>
      <c r="F34" t="s">
        <v>1169</v>
      </c>
      <c r="G34">
        <v>15</v>
      </c>
      <c r="I34" t="s">
        <v>1167</v>
      </c>
      <c r="J34">
        <v>5</v>
      </c>
    </row>
    <row r="35" spans="2:10" x14ac:dyDescent="0.3">
      <c r="B35">
        <v>34</v>
      </c>
      <c r="C35" t="s">
        <v>1170</v>
      </c>
      <c r="D35">
        <v>20</v>
      </c>
      <c r="F35" t="s">
        <v>1171</v>
      </c>
      <c r="G35">
        <v>1</v>
      </c>
      <c r="I35" t="s">
        <v>1315</v>
      </c>
      <c r="J35">
        <v>5</v>
      </c>
    </row>
    <row r="36" spans="2:10" x14ac:dyDescent="0.3">
      <c r="B36">
        <v>35</v>
      </c>
      <c r="C36" t="s">
        <v>1172</v>
      </c>
      <c r="D36">
        <v>19</v>
      </c>
      <c r="F36" t="s">
        <v>0</v>
      </c>
      <c r="G36" t="s">
        <v>0</v>
      </c>
      <c r="I36" t="s">
        <v>1316</v>
      </c>
      <c r="J36">
        <v>5</v>
      </c>
    </row>
    <row r="37" spans="2:10" x14ac:dyDescent="0.3">
      <c r="B37">
        <v>36</v>
      </c>
      <c r="C37" t="s">
        <v>1173</v>
      </c>
      <c r="D37">
        <v>18</v>
      </c>
      <c r="F37" t="s">
        <v>1174</v>
      </c>
      <c r="G37">
        <v>1</v>
      </c>
      <c r="I37" t="s">
        <v>1328</v>
      </c>
      <c r="J37">
        <v>5</v>
      </c>
    </row>
    <row r="38" spans="2:10" x14ac:dyDescent="0.3">
      <c r="B38">
        <v>37</v>
      </c>
      <c r="C38" t="s">
        <v>1175</v>
      </c>
      <c r="D38">
        <v>17</v>
      </c>
      <c r="F38" t="s">
        <v>1175</v>
      </c>
      <c r="G38">
        <v>4</v>
      </c>
      <c r="I38" t="s">
        <v>1138</v>
      </c>
      <c r="J38">
        <v>4</v>
      </c>
    </row>
    <row r="39" spans="2:10" x14ac:dyDescent="0.3">
      <c r="B39">
        <v>38</v>
      </c>
      <c r="C39" t="s">
        <v>1176</v>
      </c>
      <c r="D39">
        <v>25</v>
      </c>
      <c r="F39" t="s">
        <v>1177</v>
      </c>
      <c r="G39">
        <v>19</v>
      </c>
      <c r="I39" t="s">
        <v>1159</v>
      </c>
      <c r="J39">
        <v>4</v>
      </c>
    </row>
    <row r="40" spans="2:10" x14ac:dyDescent="0.3">
      <c r="B40">
        <v>39</v>
      </c>
      <c r="C40" t="s">
        <v>1178</v>
      </c>
      <c r="D40">
        <v>16</v>
      </c>
      <c r="F40" t="s">
        <v>0</v>
      </c>
      <c r="I40" t="s">
        <v>1175</v>
      </c>
      <c r="J40">
        <v>4</v>
      </c>
    </row>
    <row r="41" spans="2:10" x14ac:dyDescent="0.3">
      <c r="B41">
        <v>40</v>
      </c>
      <c r="C41" t="s">
        <v>1179</v>
      </c>
      <c r="D41">
        <v>15</v>
      </c>
      <c r="F41" t="s">
        <v>0</v>
      </c>
      <c r="G41" t="s">
        <v>0</v>
      </c>
      <c r="I41" t="s">
        <v>1322</v>
      </c>
      <c r="J41">
        <v>4</v>
      </c>
    </row>
    <row r="42" spans="2:10" x14ac:dyDescent="0.3">
      <c r="B42">
        <v>41</v>
      </c>
      <c r="C42" t="s">
        <v>1180</v>
      </c>
      <c r="D42">
        <v>13</v>
      </c>
      <c r="F42" t="s">
        <v>0</v>
      </c>
      <c r="G42" t="s">
        <v>0</v>
      </c>
      <c r="I42" t="s">
        <v>1327</v>
      </c>
      <c r="J42">
        <v>4</v>
      </c>
    </row>
    <row r="43" spans="2:10" x14ac:dyDescent="0.3">
      <c r="B43">
        <v>42</v>
      </c>
      <c r="C43" t="s">
        <v>1181</v>
      </c>
      <c r="D43">
        <v>13</v>
      </c>
      <c r="F43" t="s">
        <v>0</v>
      </c>
      <c r="G43" t="s">
        <v>0</v>
      </c>
      <c r="I43" t="s">
        <v>1333</v>
      </c>
      <c r="J43">
        <v>4</v>
      </c>
    </row>
    <row r="44" spans="2:10" x14ac:dyDescent="0.3">
      <c r="B44">
        <v>43</v>
      </c>
      <c r="C44" t="s">
        <v>1182</v>
      </c>
      <c r="D44">
        <v>9</v>
      </c>
      <c r="F44" t="s">
        <v>1183</v>
      </c>
      <c r="G44">
        <v>2</v>
      </c>
      <c r="I44" t="s">
        <v>1334</v>
      </c>
      <c r="J44">
        <v>4</v>
      </c>
    </row>
    <row r="45" spans="2:10" x14ac:dyDescent="0.3">
      <c r="B45">
        <v>44</v>
      </c>
      <c r="C45" t="s">
        <v>1184</v>
      </c>
      <c r="D45">
        <v>12</v>
      </c>
      <c r="I45" t="s">
        <v>1335</v>
      </c>
      <c r="J45">
        <v>4</v>
      </c>
    </row>
    <row r="46" spans="2:10" x14ac:dyDescent="0.3">
      <c r="B46">
        <v>45</v>
      </c>
      <c r="C46" t="s">
        <v>1185</v>
      </c>
      <c r="D46">
        <v>12</v>
      </c>
      <c r="F46" t="s">
        <v>0</v>
      </c>
      <c r="G46" t="s">
        <v>0</v>
      </c>
      <c r="I46" t="s">
        <v>1342</v>
      </c>
      <c r="J46">
        <v>4</v>
      </c>
    </row>
    <row r="47" spans="2:10" x14ac:dyDescent="0.3">
      <c r="B47">
        <v>46</v>
      </c>
      <c r="C47" t="s">
        <v>1186</v>
      </c>
      <c r="D47">
        <v>12</v>
      </c>
      <c r="F47" t="s">
        <v>0</v>
      </c>
      <c r="G47" t="s">
        <v>0</v>
      </c>
      <c r="I47" t="s">
        <v>1214</v>
      </c>
      <c r="J47">
        <v>3</v>
      </c>
    </row>
    <row r="48" spans="2:10" x14ac:dyDescent="0.3">
      <c r="B48">
        <v>47</v>
      </c>
      <c r="C48" t="s">
        <v>1187</v>
      </c>
      <c r="D48">
        <v>12</v>
      </c>
      <c r="F48" t="s">
        <v>1188</v>
      </c>
      <c r="G48">
        <v>1</v>
      </c>
      <c r="I48" t="s">
        <v>1253</v>
      </c>
      <c r="J48">
        <v>3</v>
      </c>
    </row>
    <row r="49" spans="2:10" x14ac:dyDescent="0.3">
      <c r="B49">
        <v>48</v>
      </c>
      <c r="C49" t="s">
        <v>1189</v>
      </c>
      <c r="D49">
        <v>11</v>
      </c>
      <c r="F49" t="s">
        <v>0</v>
      </c>
      <c r="G49" t="s">
        <v>0</v>
      </c>
      <c r="I49" t="s">
        <v>1306</v>
      </c>
      <c r="J49">
        <v>3</v>
      </c>
    </row>
    <row r="50" spans="2:10" x14ac:dyDescent="0.3">
      <c r="B50">
        <v>49</v>
      </c>
      <c r="C50" t="s">
        <v>1190</v>
      </c>
      <c r="D50">
        <v>11</v>
      </c>
      <c r="F50" t="s">
        <v>0</v>
      </c>
      <c r="G50" t="s">
        <v>0</v>
      </c>
      <c r="I50" t="s">
        <v>1308</v>
      </c>
      <c r="J50">
        <v>3</v>
      </c>
    </row>
    <row r="51" spans="2:10" x14ac:dyDescent="0.3">
      <c r="B51">
        <v>50</v>
      </c>
      <c r="C51" t="s">
        <v>1191</v>
      </c>
      <c r="D51">
        <v>11</v>
      </c>
      <c r="F51" t="s">
        <v>1192</v>
      </c>
      <c r="G51">
        <v>2</v>
      </c>
      <c r="I51" t="s">
        <v>1318</v>
      </c>
      <c r="J51">
        <v>3</v>
      </c>
    </row>
    <row r="52" spans="2:10" x14ac:dyDescent="0.3">
      <c r="B52">
        <v>51</v>
      </c>
      <c r="C52" t="s">
        <v>1193</v>
      </c>
      <c r="D52">
        <v>11</v>
      </c>
      <c r="F52" t="s">
        <v>0</v>
      </c>
      <c r="G52" t="s">
        <v>0</v>
      </c>
      <c r="I52" t="s">
        <v>1321</v>
      </c>
      <c r="J52">
        <v>3</v>
      </c>
    </row>
    <row r="53" spans="2:10" x14ac:dyDescent="0.3">
      <c r="B53">
        <v>52</v>
      </c>
      <c r="C53" t="s">
        <v>1194</v>
      </c>
      <c r="D53">
        <v>11</v>
      </c>
      <c r="F53" t="s">
        <v>0</v>
      </c>
      <c r="G53" t="s">
        <v>0</v>
      </c>
      <c r="I53" t="s">
        <v>1324</v>
      </c>
      <c r="J53">
        <v>3</v>
      </c>
    </row>
    <row r="54" spans="2:10" x14ac:dyDescent="0.3">
      <c r="B54">
        <v>53</v>
      </c>
      <c r="C54" t="s">
        <v>1195</v>
      </c>
      <c r="D54">
        <v>10</v>
      </c>
      <c r="F54" t="s">
        <v>0</v>
      </c>
      <c r="G54" t="s">
        <v>0</v>
      </c>
      <c r="I54" t="s">
        <v>1340</v>
      </c>
      <c r="J54">
        <v>3</v>
      </c>
    </row>
    <row r="55" spans="2:10" x14ac:dyDescent="0.3">
      <c r="B55">
        <v>54</v>
      </c>
      <c r="C55" t="s">
        <v>1196</v>
      </c>
      <c r="D55">
        <v>9</v>
      </c>
      <c r="F55" t="s">
        <v>0</v>
      </c>
      <c r="G55" t="s">
        <v>0</v>
      </c>
      <c r="I55" t="s">
        <v>1341</v>
      </c>
      <c r="J55">
        <v>3</v>
      </c>
    </row>
    <row r="56" spans="2:10" x14ac:dyDescent="0.3">
      <c r="B56">
        <v>55</v>
      </c>
      <c r="C56" t="s">
        <v>1197</v>
      </c>
      <c r="D56">
        <v>9</v>
      </c>
      <c r="F56" t="s">
        <v>0</v>
      </c>
      <c r="G56" t="s">
        <v>0</v>
      </c>
      <c r="I56" t="s">
        <v>1121</v>
      </c>
      <c r="J56">
        <v>2</v>
      </c>
    </row>
    <row r="57" spans="2:10" x14ac:dyDescent="0.3">
      <c r="B57">
        <v>56</v>
      </c>
      <c r="C57" t="s">
        <v>1198</v>
      </c>
      <c r="D57">
        <v>9</v>
      </c>
      <c r="F57" t="s">
        <v>1199</v>
      </c>
      <c r="G57">
        <v>1</v>
      </c>
      <c r="I57" t="s">
        <v>1124</v>
      </c>
      <c r="J57">
        <v>2</v>
      </c>
    </row>
    <row r="58" spans="2:10" x14ac:dyDescent="0.3">
      <c r="B58">
        <v>57</v>
      </c>
      <c r="C58" t="s">
        <v>1200</v>
      </c>
      <c r="D58">
        <v>9</v>
      </c>
      <c r="F58" t="s">
        <v>1201</v>
      </c>
      <c r="G58">
        <v>2</v>
      </c>
      <c r="I58" t="s">
        <v>1130</v>
      </c>
      <c r="J58">
        <v>2</v>
      </c>
    </row>
    <row r="59" spans="2:10" x14ac:dyDescent="0.3">
      <c r="B59">
        <v>58</v>
      </c>
      <c r="C59" t="s">
        <v>1202</v>
      </c>
      <c r="D59">
        <v>9</v>
      </c>
      <c r="F59" t="s">
        <v>0</v>
      </c>
      <c r="G59" t="s">
        <v>0</v>
      </c>
      <c r="I59" t="s">
        <v>1144</v>
      </c>
      <c r="J59">
        <v>2</v>
      </c>
    </row>
    <row r="60" spans="2:10" x14ac:dyDescent="0.3">
      <c r="B60">
        <v>59</v>
      </c>
      <c r="C60" t="s">
        <v>1203</v>
      </c>
      <c r="D60">
        <v>9</v>
      </c>
      <c r="F60" t="s">
        <v>0</v>
      </c>
      <c r="G60" t="s">
        <v>0</v>
      </c>
      <c r="I60" t="s">
        <v>1152</v>
      </c>
      <c r="J60">
        <v>2</v>
      </c>
    </row>
    <row r="61" spans="2:10" x14ac:dyDescent="0.3">
      <c r="B61">
        <v>60</v>
      </c>
      <c r="C61" t="s">
        <v>1204</v>
      </c>
      <c r="D61">
        <v>9</v>
      </c>
      <c r="F61" t="s">
        <v>0</v>
      </c>
      <c r="I61" t="s">
        <v>1163</v>
      </c>
      <c r="J61">
        <v>2</v>
      </c>
    </row>
    <row r="62" spans="2:10" x14ac:dyDescent="0.3">
      <c r="B62">
        <v>61</v>
      </c>
      <c r="C62" t="s">
        <v>1205</v>
      </c>
      <c r="D62">
        <v>8</v>
      </c>
      <c r="F62" t="s">
        <v>0</v>
      </c>
      <c r="G62" t="s">
        <v>0</v>
      </c>
      <c r="I62" t="s">
        <v>1183</v>
      </c>
      <c r="J62">
        <v>2</v>
      </c>
    </row>
    <row r="63" spans="2:10" x14ac:dyDescent="0.3">
      <c r="B63">
        <v>62</v>
      </c>
      <c r="C63" t="s">
        <v>1206</v>
      </c>
      <c r="D63">
        <v>8</v>
      </c>
      <c r="F63" t="s">
        <v>0</v>
      </c>
      <c r="G63" t="s">
        <v>0</v>
      </c>
      <c r="I63" t="s">
        <v>1192</v>
      </c>
      <c r="J63">
        <v>2</v>
      </c>
    </row>
    <row r="64" spans="2:10" x14ac:dyDescent="0.3">
      <c r="B64">
        <v>63</v>
      </c>
      <c r="C64" t="s">
        <v>1207</v>
      </c>
      <c r="D64">
        <v>8</v>
      </c>
      <c r="F64" t="s">
        <v>1208</v>
      </c>
      <c r="G64">
        <v>2</v>
      </c>
      <c r="I64" t="s">
        <v>1201</v>
      </c>
      <c r="J64">
        <v>2</v>
      </c>
    </row>
    <row r="65" spans="2:10" x14ac:dyDescent="0.3">
      <c r="B65">
        <v>64</v>
      </c>
      <c r="C65" t="s">
        <v>1209</v>
      </c>
      <c r="D65">
        <v>8</v>
      </c>
      <c r="F65" t="s">
        <v>0</v>
      </c>
      <c r="G65">
        <v>2</v>
      </c>
      <c r="I65" t="s">
        <v>1208</v>
      </c>
      <c r="J65">
        <v>2</v>
      </c>
    </row>
    <row r="66" spans="2:10" x14ac:dyDescent="0.3">
      <c r="B66">
        <v>65</v>
      </c>
      <c r="C66" t="s">
        <v>1210</v>
      </c>
      <c r="D66">
        <v>8</v>
      </c>
      <c r="F66" t="s">
        <v>0</v>
      </c>
      <c r="G66" t="s">
        <v>0</v>
      </c>
      <c r="I66" t="s">
        <v>1212</v>
      </c>
      <c r="J66">
        <v>2</v>
      </c>
    </row>
    <row r="67" spans="2:10" x14ac:dyDescent="0.3">
      <c r="B67">
        <v>66</v>
      </c>
      <c r="C67" t="s">
        <v>1211</v>
      </c>
      <c r="D67">
        <v>8</v>
      </c>
      <c r="F67" t="s">
        <v>0</v>
      </c>
      <c r="G67" t="s">
        <v>0</v>
      </c>
      <c r="I67" t="s">
        <v>1248</v>
      </c>
      <c r="J67">
        <v>2</v>
      </c>
    </row>
    <row r="68" spans="2:10" x14ac:dyDescent="0.3">
      <c r="B68">
        <v>67</v>
      </c>
      <c r="C68" t="s">
        <v>1212</v>
      </c>
      <c r="D68">
        <v>8</v>
      </c>
      <c r="F68" t="s">
        <v>1212</v>
      </c>
      <c r="G68">
        <v>2</v>
      </c>
      <c r="I68" t="s">
        <v>1297</v>
      </c>
      <c r="J68">
        <v>2</v>
      </c>
    </row>
    <row r="69" spans="2:10" x14ac:dyDescent="0.3">
      <c r="B69">
        <v>68</v>
      </c>
      <c r="C69" t="s">
        <v>1213</v>
      </c>
      <c r="D69">
        <v>16</v>
      </c>
      <c r="F69" t="s">
        <v>1214</v>
      </c>
      <c r="G69">
        <v>3</v>
      </c>
      <c r="I69" t="s">
        <v>1310</v>
      </c>
      <c r="J69">
        <v>2</v>
      </c>
    </row>
    <row r="70" spans="2:10" x14ac:dyDescent="0.3">
      <c r="B70">
        <v>69</v>
      </c>
      <c r="C70" t="s">
        <v>1215</v>
      </c>
      <c r="D70">
        <v>7</v>
      </c>
      <c r="F70" t="s">
        <v>0</v>
      </c>
      <c r="I70" t="s">
        <v>1317</v>
      </c>
      <c r="J70">
        <v>2</v>
      </c>
    </row>
    <row r="71" spans="2:10" x14ac:dyDescent="0.3">
      <c r="B71">
        <v>70</v>
      </c>
      <c r="C71" t="s">
        <v>1216</v>
      </c>
      <c r="D71">
        <v>7</v>
      </c>
      <c r="F71" t="s">
        <v>0</v>
      </c>
      <c r="G71" t="s">
        <v>0</v>
      </c>
      <c r="I71" t="s">
        <v>1323</v>
      </c>
      <c r="J71">
        <v>2</v>
      </c>
    </row>
    <row r="72" spans="2:10" x14ac:dyDescent="0.3">
      <c r="B72">
        <v>71</v>
      </c>
      <c r="C72" t="s">
        <v>1217</v>
      </c>
      <c r="D72">
        <v>7</v>
      </c>
      <c r="F72" t="s">
        <v>1218</v>
      </c>
      <c r="G72">
        <v>2</v>
      </c>
      <c r="I72" t="s">
        <v>1338</v>
      </c>
      <c r="J72">
        <v>2</v>
      </c>
    </row>
    <row r="73" spans="2:10" x14ac:dyDescent="0.3">
      <c r="B73">
        <v>72</v>
      </c>
      <c r="C73" t="s">
        <v>1219</v>
      </c>
      <c r="D73">
        <v>7</v>
      </c>
      <c r="F73" t="s">
        <v>0</v>
      </c>
      <c r="G73">
        <v>0</v>
      </c>
      <c r="I73" t="s">
        <v>1344</v>
      </c>
      <c r="J73">
        <v>2</v>
      </c>
    </row>
    <row r="74" spans="2:10" x14ac:dyDescent="0.3">
      <c r="B74">
        <v>73</v>
      </c>
      <c r="C74" t="s">
        <v>1220</v>
      </c>
      <c r="D74">
        <v>7</v>
      </c>
      <c r="F74" t="s">
        <v>0</v>
      </c>
      <c r="I74" t="s">
        <v>1132</v>
      </c>
      <c r="J74">
        <v>1</v>
      </c>
    </row>
    <row r="75" spans="2:10" x14ac:dyDescent="0.3">
      <c r="B75">
        <v>74</v>
      </c>
      <c r="C75" t="s">
        <v>1221</v>
      </c>
      <c r="D75">
        <v>6</v>
      </c>
      <c r="F75" t="s">
        <v>0</v>
      </c>
      <c r="G75">
        <v>0</v>
      </c>
      <c r="I75" t="s">
        <v>1142</v>
      </c>
      <c r="J75">
        <v>1</v>
      </c>
    </row>
    <row r="76" spans="2:10" x14ac:dyDescent="0.3">
      <c r="B76">
        <v>75</v>
      </c>
      <c r="C76" t="s">
        <v>1222</v>
      </c>
      <c r="D76">
        <v>6</v>
      </c>
      <c r="F76" t="s">
        <v>0</v>
      </c>
      <c r="G76" t="s">
        <v>0</v>
      </c>
      <c r="I76" t="s">
        <v>1171</v>
      </c>
      <c r="J76">
        <v>1</v>
      </c>
    </row>
    <row r="77" spans="2:10" x14ac:dyDescent="0.3">
      <c r="B77">
        <v>76</v>
      </c>
      <c r="C77" t="s">
        <v>1223</v>
      </c>
      <c r="D77">
        <v>6</v>
      </c>
      <c r="F77" t="s">
        <v>0</v>
      </c>
      <c r="G77" t="s">
        <v>0</v>
      </c>
      <c r="I77" t="s">
        <v>1174</v>
      </c>
      <c r="J77">
        <v>1</v>
      </c>
    </row>
    <row r="78" spans="2:10" x14ac:dyDescent="0.3">
      <c r="B78">
        <v>77</v>
      </c>
      <c r="C78" t="s">
        <v>1224</v>
      </c>
      <c r="D78">
        <v>6</v>
      </c>
      <c r="F78" t="s">
        <v>0</v>
      </c>
      <c r="G78" t="s">
        <v>0</v>
      </c>
      <c r="I78" t="s">
        <v>1188</v>
      </c>
      <c r="J78">
        <v>1</v>
      </c>
    </row>
    <row r="79" spans="2:10" x14ac:dyDescent="0.3">
      <c r="B79">
        <v>78</v>
      </c>
      <c r="C79" t="s">
        <v>1225</v>
      </c>
      <c r="D79">
        <v>6</v>
      </c>
      <c r="F79" t="s">
        <v>0</v>
      </c>
      <c r="G79" t="s">
        <v>0</v>
      </c>
      <c r="I79" t="s">
        <v>1199</v>
      </c>
      <c r="J79">
        <v>1</v>
      </c>
    </row>
    <row r="80" spans="2:10" x14ac:dyDescent="0.3">
      <c r="B80">
        <v>79</v>
      </c>
      <c r="C80" t="s">
        <v>1226</v>
      </c>
      <c r="D80">
        <v>6</v>
      </c>
      <c r="F80" t="s">
        <v>0</v>
      </c>
      <c r="G80" t="s">
        <v>0</v>
      </c>
      <c r="I80" t="s">
        <v>1218</v>
      </c>
      <c r="J80">
        <v>1</v>
      </c>
    </row>
    <row r="81" spans="2:10" x14ac:dyDescent="0.3">
      <c r="B81">
        <v>80</v>
      </c>
      <c r="C81" t="s">
        <v>1227</v>
      </c>
      <c r="D81">
        <v>6</v>
      </c>
      <c r="F81" t="s">
        <v>0</v>
      </c>
      <c r="G81" t="s">
        <v>0</v>
      </c>
      <c r="I81" t="s">
        <v>1264</v>
      </c>
      <c r="J81">
        <v>1</v>
      </c>
    </row>
    <row r="82" spans="2:10" x14ac:dyDescent="0.3">
      <c r="B82">
        <v>81</v>
      </c>
      <c r="C82" t="s">
        <v>1228</v>
      </c>
      <c r="D82">
        <v>6</v>
      </c>
      <c r="F82" t="s">
        <v>0</v>
      </c>
      <c r="G82" t="s">
        <v>0</v>
      </c>
      <c r="I82" t="s">
        <v>1277</v>
      </c>
      <c r="J82">
        <v>1</v>
      </c>
    </row>
    <row r="83" spans="2:10" x14ac:dyDescent="0.3">
      <c r="B83">
        <v>82</v>
      </c>
      <c r="C83" t="s">
        <v>1229</v>
      </c>
      <c r="D83">
        <v>6</v>
      </c>
      <c r="F83" t="s">
        <v>0</v>
      </c>
      <c r="G83" t="s">
        <v>0</v>
      </c>
      <c r="I83" t="s">
        <v>1284</v>
      </c>
      <c r="J83">
        <v>1</v>
      </c>
    </row>
    <row r="84" spans="2:10" x14ac:dyDescent="0.3">
      <c r="B84">
        <v>83</v>
      </c>
      <c r="C84" t="s">
        <v>1230</v>
      </c>
      <c r="D84">
        <v>6</v>
      </c>
      <c r="F84" t="s">
        <v>0</v>
      </c>
      <c r="G84" t="s">
        <v>0</v>
      </c>
      <c r="I84" t="s">
        <v>1299</v>
      </c>
      <c r="J84">
        <v>1</v>
      </c>
    </row>
    <row r="85" spans="2:10" x14ac:dyDescent="0.3">
      <c r="B85">
        <v>84</v>
      </c>
      <c r="C85" t="s">
        <v>1231</v>
      </c>
      <c r="D85">
        <v>6</v>
      </c>
      <c r="F85" t="s">
        <v>0</v>
      </c>
      <c r="G85" t="s">
        <v>0</v>
      </c>
      <c r="I85" t="s">
        <v>1307</v>
      </c>
      <c r="J85">
        <v>1</v>
      </c>
    </row>
    <row r="86" spans="2:10" x14ac:dyDescent="0.3">
      <c r="B86">
        <v>85</v>
      </c>
      <c r="C86" t="s">
        <v>1232</v>
      </c>
      <c r="D86">
        <v>6</v>
      </c>
      <c r="F86" t="s">
        <v>0</v>
      </c>
      <c r="G86" t="s">
        <v>0</v>
      </c>
      <c r="I86" t="s">
        <v>1319</v>
      </c>
      <c r="J86">
        <v>1</v>
      </c>
    </row>
    <row r="87" spans="2:10" x14ac:dyDescent="0.3">
      <c r="B87">
        <v>86</v>
      </c>
      <c r="C87" t="s">
        <v>1233</v>
      </c>
      <c r="D87">
        <v>6</v>
      </c>
      <c r="F87" t="s">
        <v>1073</v>
      </c>
      <c r="G87" t="s">
        <v>0</v>
      </c>
      <c r="I87" t="s">
        <v>1320</v>
      </c>
      <c r="J87">
        <v>1</v>
      </c>
    </row>
    <row r="88" spans="2:10" x14ac:dyDescent="0.3">
      <c r="B88">
        <v>87</v>
      </c>
      <c r="C88" t="s">
        <v>1234</v>
      </c>
      <c r="D88">
        <v>5</v>
      </c>
      <c r="F88" t="s">
        <v>0</v>
      </c>
      <c r="G88" t="s">
        <v>0</v>
      </c>
      <c r="I88" t="s">
        <v>1325</v>
      </c>
      <c r="J88">
        <v>1</v>
      </c>
    </row>
    <row r="89" spans="2:10" x14ac:dyDescent="0.3">
      <c r="B89">
        <v>88</v>
      </c>
      <c r="C89" t="s">
        <v>1235</v>
      </c>
      <c r="D89">
        <v>5</v>
      </c>
      <c r="F89" t="s">
        <v>0</v>
      </c>
      <c r="G89" t="s">
        <v>0</v>
      </c>
      <c r="I89" t="s">
        <v>1326</v>
      </c>
      <c r="J89">
        <v>1</v>
      </c>
    </row>
    <row r="90" spans="2:10" x14ac:dyDescent="0.3">
      <c r="B90">
        <v>89</v>
      </c>
      <c r="C90" t="s">
        <v>1236</v>
      </c>
      <c r="D90">
        <v>5</v>
      </c>
      <c r="F90" t="s">
        <v>0</v>
      </c>
      <c r="G90" t="s">
        <v>0</v>
      </c>
      <c r="J90">
        <f>SUM(J2:J89)</f>
        <v>758</v>
      </c>
    </row>
    <row r="91" spans="2:10" x14ac:dyDescent="0.3">
      <c r="B91">
        <v>90</v>
      </c>
      <c r="C91" t="s">
        <v>1237</v>
      </c>
      <c r="D91">
        <v>5</v>
      </c>
      <c r="F91" t="s">
        <v>0</v>
      </c>
      <c r="G91" t="s">
        <v>0</v>
      </c>
    </row>
    <row r="92" spans="2:10" x14ac:dyDescent="0.3">
      <c r="B92">
        <v>91</v>
      </c>
      <c r="C92" t="s">
        <v>1238</v>
      </c>
      <c r="D92">
        <v>5</v>
      </c>
      <c r="F92" t="s">
        <v>0</v>
      </c>
      <c r="G92" t="s">
        <v>0</v>
      </c>
    </row>
    <row r="93" spans="2:10" x14ac:dyDescent="0.3">
      <c r="B93">
        <v>92</v>
      </c>
      <c r="C93" t="s">
        <v>1239</v>
      </c>
      <c r="D93">
        <v>5</v>
      </c>
      <c r="F93" t="s">
        <v>0</v>
      </c>
      <c r="G93" t="s">
        <v>0</v>
      </c>
    </row>
    <row r="94" spans="2:10" x14ac:dyDescent="0.3">
      <c r="B94">
        <v>93</v>
      </c>
      <c r="C94" t="s">
        <v>1240</v>
      </c>
      <c r="D94">
        <v>5</v>
      </c>
      <c r="F94" t="s">
        <v>0</v>
      </c>
      <c r="G94" t="s">
        <v>0</v>
      </c>
    </row>
    <row r="95" spans="2:10" x14ac:dyDescent="0.3">
      <c r="B95">
        <v>94</v>
      </c>
      <c r="C95" t="s">
        <v>1241</v>
      </c>
      <c r="D95">
        <v>5</v>
      </c>
      <c r="F95" t="s">
        <v>0</v>
      </c>
      <c r="G95" t="s">
        <v>0</v>
      </c>
    </row>
    <row r="96" spans="2:10" x14ac:dyDescent="0.3">
      <c r="B96">
        <v>95</v>
      </c>
      <c r="C96" t="s">
        <v>1242</v>
      </c>
      <c r="D96">
        <v>5</v>
      </c>
      <c r="F96" t="s">
        <v>0</v>
      </c>
      <c r="G96" t="s">
        <v>0</v>
      </c>
    </row>
    <row r="97" spans="2:7" x14ac:dyDescent="0.3">
      <c r="B97">
        <v>96</v>
      </c>
      <c r="C97" t="s">
        <v>1243</v>
      </c>
      <c r="D97">
        <v>5</v>
      </c>
      <c r="F97" t="s">
        <v>0</v>
      </c>
      <c r="G97" t="s">
        <v>0</v>
      </c>
    </row>
    <row r="98" spans="2:7" x14ac:dyDescent="0.3">
      <c r="B98">
        <v>97</v>
      </c>
      <c r="C98" t="s">
        <v>1244</v>
      </c>
      <c r="D98">
        <v>5</v>
      </c>
      <c r="F98" t="s">
        <v>0</v>
      </c>
      <c r="G98" t="s">
        <v>0</v>
      </c>
    </row>
    <row r="99" spans="2:7" x14ac:dyDescent="0.3">
      <c r="B99">
        <v>98</v>
      </c>
      <c r="C99" t="s">
        <v>1245</v>
      </c>
      <c r="D99">
        <v>5</v>
      </c>
      <c r="F99" t="s">
        <v>0</v>
      </c>
      <c r="G99" t="s">
        <v>0</v>
      </c>
    </row>
    <row r="100" spans="2:7" x14ac:dyDescent="0.3">
      <c r="B100">
        <v>99</v>
      </c>
      <c r="C100" t="s">
        <v>1247</v>
      </c>
      <c r="D100">
        <v>5</v>
      </c>
      <c r="F100" t="s">
        <v>1248</v>
      </c>
      <c r="G100">
        <v>2</v>
      </c>
    </row>
    <row r="101" spans="2:7" x14ac:dyDescent="0.3">
      <c r="B101">
        <v>100</v>
      </c>
      <c r="C101" t="s">
        <v>1250</v>
      </c>
      <c r="D101">
        <v>5</v>
      </c>
      <c r="F101" t="s">
        <v>0</v>
      </c>
      <c r="G101" t="s">
        <v>0</v>
      </c>
    </row>
    <row r="102" spans="2:7" x14ac:dyDescent="0.3">
      <c r="B102">
        <v>101</v>
      </c>
      <c r="C102" t="s">
        <v>1252</v>
      </c>
      <c r="D102">
        <v>5</v>
      </c>
      <c r="F102" t="s">
        <v>1253</v>
      </c>
      <c r="G102">
        <v>3</v>
      </c>
    </row>
    <row r="103" spans="2:7" x14ac:dyDescent="0.3">
      <c r="B103">
        <v>102</v>
      </c>
      <c r="C103" t="s">
        <v>1255</v>
      </c>
      <c r="D103">
        <v>5</v>
      </c>
      <c r="F103" t="s">
        <v>0</v>
      </c>
      <c r="G103" t="s">
        <v>0</v>
      </c>
    </row>
    <row r="104" spans="2:7" x14ac:dyDescent="0.3">
      <c r="B104">
        <v>103</v>
      </c>
      <c r="C104" t="s">
        <v>1257</v>
      </c>
      <c r="D104">
        <v>5</v>
      </c>
      <c r="F104" t="s">
        <v>0</v>
      </c>
      <c r="G104" t="s">
        <v>0</v>
      </c>
    </row>
    <row r="105" spans="2:7" x14ac:dyDescent="0.3">
      <c r="B105">
        <v>104</v>
      </c>
      <c r="C105" t="s">
        <v>1259</v>
      </c>
      <c r="D105">
        <v>5</v>
      </c>
      <c r="F105" t="s">
        <v>0</v>
      </c>
      <c r="G105" t="s">
        <v>0</v>
      </c>
    </row>
    <row r="106" spans="2:7" x14ac:dyDescent="0.3">
      <c r="B106">
        <v>105</v>
      </c>
      <c r="C106" t="s">
        <v>1261</v>
      </c>
      <c r="D106">
        <v>5</v>
      </c>
      <c r="F106" t="s">
        <v>0</v>
      </c>
      <c r="G106" t="s">
        <v>0</v>
      </c>
    </row>
    <row r="107" spans="2:7" x14ac:dyDescent="0.3">
      <c r="B107">
        <v>106</v>
      </c>
      <c r="C107" t="s">
        <v>1263</v>
      </c>
      <c r="D107">
        <v>5</v>
      </c>
      <c r="F107" t="s">
        <v>1264</v>
      </c>
      <c r="G107">
        <v>1</v>
      </c>
    </row>
    <row r="108" spans="2:7" x14ac:dyDescent="0.3">
      <c r="B108">
        <v>107</v>
      </c>
      <c r="C108" t="s">
        <v>1266</v>
      </c>
      <c r="D108">
        <v>4</v>
      </c>
    </row>
    <row r="109" spans="2:7" x14ac:dyDescent="0.3">
      <c r="B109">
        <v>108</v>
      </c>
      <c r="C109" t="s">
        <v>1268</v>
      </c>
      <c r="D109">
        <v>4</v>
      </c>
      <c r="F109" t="s">
        <v>0</v>
      </c>
      <c r="G109" t="s">
        <v>0</v>
      </c>
    </row>
    <row r="110" spans="2:7" x14ac:dyDescent="0.3">
      <c r="B110">
        <v>109</v>
      </c>
      <c r="C110" t="s">
        <v>1270</v>
      </c>
      <c r="D110">
        <v>4</v>
      </c>
      <c r="F110" t="s">
        <v>0</v>
      </c>
      <c r="G110" t="s">
        <v>0</v>
      </c>
    </row>
    <row r="111" spans="2:7" x14ac:dyDescent="0.3">
      <c r="B111">
        <v>110</v>
      </c>
      <c r="C111" t="s">
        <v>1272</v>
      </c>
      <c r="D111">
        <v>4</v>
      </c>
      <c r="F111" t="s">
        <v>0</v>
      </c>
      <c r="G111" t="s">
        <v>0</v>
      </c>
    </row>
    <row r="112" spans="2:7" x14ac:dyDescent="0.3">
      <c r="B112">
        <v>111</v>
      </c>
      <c r="C112" t="s">
        <v>1274</v>
      </c>
      <c r="D112">
        <v>4</v>
      </c>
      <c r="F112" t="s">
        <v>0</v>
      </c>
      <c r="G112" t="s">
        <v>0</v>
      </c>
    </row>
    <row r="113" spans="2:7" x14ac:dyDescent="0.3">
      <c r="B113">
        <v>112</v>
      </c>
      <c r="C113" t="s">
        <v>1276</v>
      </c>
      <c r="D113">
        <v>4</v>
      </c>
      <c r="F113" t="s">
        <v>1277</v>
      </c>
      <c r="G113">
        <v>1</v>
      </c>
    </row>
    <row r="114" spans="2:7" x14ac:dyDescent="0.3">
      <c r="B114">
        <v>113</v>
      </c>
      <c r="C114" t="s">
        <v>1279</v>
      </c>
      <c r="D114">
        <v>4</v>
      </c>
      <c r="F114" t="s">
        <v>0</v>
      </c>
      <c r="G114" t="s">
        <v>0</v>
      </c>
    </row>
    <row r="115" spans="2:7" x14ac:dyDescent="0.3">
      <c r="B115">
        <v>114</v>
      </c>
      <c r="C115" t="s">
        <v>1281</v>
      </c>
      <c r="D115">
        <v>4</v>
      </c>
      <c r="F115" t="s">
        <v>0</v>
      </c>
      <c r="G115" t="s">
        <v>0</v>
      </c>
    </row>
    <row r="116" spans="2:7" x14ac:dyDescent="0.3">
      <c r="B116">
        <v>115</v>
      </c>
      <c r="C116" t="s">
        <v>1283</v>
      </c>
      <c r="D116">
        <v>4</v>
      </c>
      <c r="F116" t="s">
        <v>1284</v>
      </c>
      <c r="G116">
        <v>1</v>
      </c>
    </row>
    <row r="117" spans="2:7" x14ac:dyDescent="0.3">
      <c r="B117">
        <v>116</v>
      </c>
      <c r="C117" t="s">
        <v>1286</v>
      </c>
      <c r="D117">
        <v>4</v>
      </c>
      <c r="F117" t="s">
        <v>0</v>
      </c>
      <c r="G117" t="s">
        <v>0</v>
      </c>
    </row>
    <row r="118" spans="2:7" x14ac:dyDescent="0.3">
      <c r="B118">
        <v>117</v>
      </c>
      <c r="C118" t="s">
        <v>1288</v>
      </c>
      <c r="D118">
        <v>4</v>
      </c>
      <c r="F118" t="s">
        <v>0</v>
      </c>
      <c r="G118" t="s">
        <v>0</v>
      </c>
    </row>
    <row r="119" spans="2:7" x14ac:dyDescent="0.3">
      <c r="B119">
        <v>118</v>
      </c>
      <c r="C119" t="s">
        <v>1290</v>
      </c>
      <c r="D119">
        <v>4</v>
      </c>
      <c r="F119" t="s">
        <v>0</v>
      </c>
      <c r="G119" t="s">
        <v>0</v>
      </c>
    </row>
    <row r="120" spans="2:7" x14ac:dyDescent="0.3">
      <c r="B120">
        <v>119</v>
      </c>
      <c r="C120" t="s">
        <v>1292</v>
      </c>
      <c r="D120">
        <v>4</v>
      </c>
      <c r="F120" t="s">
        <v>0</v>
      </c>
      <c r="G120" t="s">
        <v>0</v>
      </c>
    </row>
    <row r="121" spans="2:7" x14ac:dyDescent="0.3">
      <c r="B121">
        <v>120</v>
      </c>
      <c r="C121" t="s">
        <v>1294</v>
      </c>
      <c r="D121">
        <v>4</v>
      </c>
      <c r="F121" t="s">
        <v>0</v>
      </c>
      <c r="G121" t="s">
        <v>0</v>
      </c>
    </row>
    <row r="122" spans="2:7" x14ac:dyDescent="0.3">
      <c r="B122">
        <v>121</v>
      </c>
      <c r="C122" t="s">
        <v>1296</v>
      </c>
      <c r="D122">
        <v>4</v>
      </c>
      <c r="F122" t="s">
        <v>1297</v>
      </c>
      <c r="G122">
        <v>2</v>
      </c>
    </row>
    <row r="123" spans="2:7" x14ac:dyDescent="0.3">
      <c r="B123">
        <v>122</v>
      </c>
      <c r="C123" t="s">
        <v>1299</v>
      </c>
      <c r="D123">
        <v>4</v>
      </c>
      <c r="F123" t="s">
        <v>1299</v>
      </c>
      <c r="G123">
        <v>1</v>
      </c>
    </row>
    <row r="124" spans="2:7" x14ac:dyDescent="0.3">
      <c r="B124">
        <v>123</v>
      </c>
      <c r="C124" t="s">
        <v>1301</v>
      </c>
      <c r="D124">
        <v>4</v>
      </c>
      <c r="F124">
        <v>0</v>
      </c>
      <c r="G124">
        <v>0</v>
      </c>
    </row>
    <row r="125" spans="2:7" x14ac:dyDescent="0.3">
      <c r="B125">
        <v>124</v>
      </c>
      <c r="D125">
        <f>SUM(D2:D124)</f>
        <v>2503</v>
      </c>
      <c r="F125" t="s">
        <v>1302</v>
      </c>
      <c r="G125">
        <v>11</v>
      </c>
    </row>
    <row r="126" spans="2:7" x14ac:dyDescent="0.3">
      <c r="B126">
        <v>125</v>
      </c>
      <c r="F126" t="s">
        <v>1303</v>
      </c>
      <c r="G126">
        <v>13</v>
      </c>
    </row>
    <row r="127" spans="2:7" x14ac:dyDescent="0.3">
      <c r="B127">
        <v>126</v>
      </c>
      <c r="F127" t="s">
        <v>1304</v>
      </c>
      <c r="G127">
        <v>6</v>
      </c>
    </row>
    <row r="128" spans="2:7" x14ac:dyDescent="0.3">
      <c r="B128">
        <v>127</v>
      </c>
      <c r="F128" t="s">
        <v>1305</v>
      </c>
      <c r="G128">
        <v>7</v>
      </c>
    </row>
    <row r="129" spans="2:7" x14ac:dyDescent="0.3">
      <c r="B129">
        <v>128</v>
      </c>
      <c r="F129" t="s">
        <v>1306</v>
      </c>
      <c r="G129">
        <v>3</v>
      </c>
    </row>
    <row r="130" spans="2:7" x14ac:dyDescent="0.3">
      <c r="B130">
        <v>129</v>
      </c>
      <c r="F130" t="s">
        <v>1307</v>
      </c>
      <c r="G130">
        <v>1</v>
      </c>
    </row>
    <row r="131" spans="2:7" x14ac:dyDescent="0.3">
      <c r="B131">
        <v>130</v>
      </c>
      <c r="F131" t="s">
        <v>1308</v>
      </c>
      <c r="G131">
        <v>3</v>
      </c>
    </row>
    <row r="132" spans="2:7" x14ac:dyDescent="0.3">
      <c r="B132">
        <v>131</v>
      </c>
      <c r="F132" t="s">
        <v>1309</v>
      </c>
      <c r="G132">
        <v>7</v>
      </c>
    </row>
    <row r="133" spans="2:7" x14ac:dyDescent="0.3">
      <c r="B133">
        <v>132</v>
      </c>
      <c r="F133" t="s">
        <v>1310</v>
      </c>
      <c r="G133">
        <v>2</v>
      </c>
    </row>
    <row r="134" spans="2:7" x14ac:dyDescent="0.3">
      <c r="B134">
        <v>133</v>
      </c>
      <c r="F134" t="s">
        <v>1311</v>
      </c>
      <c r="G134">
        <v>73</v>
      </c>
    </row>
    <row r="135" spans="2:7" x14ac:dyDescent="0.3">
      <c r="B135">
        <v>134</v>
      </c>
      <c r="F135" t="s">
        <v>1312</v>
      </c>
      <c r="G135">
        <v>12</v>
      </c>
    </row>
    <row r="136" spans="2:7" x14ac:dyDescent="0.3">
      <c r="B136">
        <v>135</v>
      </c>
      <c r="F136" t="s">
        <v>1313</v>
      </c>
      <c r="G136">
        <v>11</v>
      </c>
    </row>
    <row r="137" spans="2:7" x14ac:dyDescent="0.3">
      <c r="B137">
        <v>136</v>
      </c>
      <c r="F137" t="s">
        <v>1314</v>
      </c>
      <c r="G137">
        <v>68</v>
      </c>
    </row>
    <row r="138" spans="2:7" x14ac:dyDescent="0.3">
      <c r="B138">
        <v>137</v>
      </c>
      <c r="F138" t="s">
        <v>1315</v>
      </c>
      <c r="G138">
        <v>5</v>
      </c>
    </row>
    <row r="139" spans="2:7" x14ac:dyDescent="0.3">
      <c r="B139">
        <v>138</v>
      </c>
      <c r="F139" t="s">
        <v>1316</v>
      </c>
      <c r="G139">
        <v>5</v>
      </c>
    </row>
    <row r="140" spans="2:7" x14ac:dyDescent="0.3">
      <c r="B140">
        <v>139</v>
      </c>
      <c r="F140" t="s">
        <v>1317</v>
      </c>
      <c r="G140">
        <v>2</v>
      </c>
    </row>
    <row r="141" spans="2:7" x14ac:dyDescent="0.3">
      <c r="B141">
        <v>140</v>
      </c>
      <c r="F141" t="s">
        <v>1318</v>
      </c>
      <c r="G141">
        <v>3</v>
      </c>
    </row>
    <row r="142" spans="2:7" x14ac:dyDescent="0.3">
      <c r="B142">
        <v>141</v>
      </c>
      <c r="F142" t="s">
        <v>1319</v>
      </c>
      <c r="G142">
        <v>1</v>
      </c>
    </row>
    <row r="143" spans="2:7" x14ac:dyDescent="0.3">
      <c r="B143">
        <v>142</v>
      </c>
      <c r="F143" t="s">
        <v>1320</v>
      </c>
      <c r="G143">
        <v>1</v>
      </c>
    </row>
    <row r="144" spans="2:7" x14ac:dyDescent="0.3">
      <c r="B144">
        <v>143</v>
      </c>
      <c r="F144" t="s">
        <v>1321</v>
      </c>
      <c r="G144">
        <v>3</v>
      </c>
    </row>
    <row r="145" spans="2:10" x14ac:dyDescent="0.3">
      <c r="B145">
        <v>144</v>
      </c>
      <c r="F145" t="s">
        <v>1322</v>
      </c>
      <c r="G145">
        <v>4</v>
      </c>
    </row>
    <row r="146" spans="2:10" x14ac:dyDescent="0.3">
      <c r="B146">
        <v>145</v>
      </c>
      <c r="F146" t="s">
        <v>1323</v>
      </c>
      <c r="G146">
        <v>2</v>
      </c>
    </row>
    <row r="147" spans="2:10" x14ac:dyDescent="0.3">
      <c r="B147">
        <v>146</v>
      </c>
      <c r="F147" t="s">
        <v>1324</v>
      </c>
      <c r="G147">
        <v>3</v>
      </c>
    </row>
    <row r="148" spans="2:10" x14ac:dyDescent="0.3">
      <c r="B148">
        <v>147</v>
      </c>
      <c r="F148" t="s">
        <v>1343</v>
      </c>
      <c r="G148">
        <v>21</v>
      </c>
    </row>
    <row r="149" spans="2:10" x14ac:dyDescent="0.3">
      <c r="B149">
        <v>148</v>
      </c>
      <c r="F149" t="s">
        <v>1325</v>
      </c>
      <c r="G149">
        <v>1</v>
      </c>
    </row>
    <row r="150" spans="2:10" x14ac:dyDescent="0.3">
      <c r="B150">
        <v>149</v>
      </c>
      <c r="F150" t="s">
        <v>1326</v>
      </c>
      <c r="G150">
        <v>1</v>
      </c>
    </row>
    <row r="151" spans="2:10" x14ac:dyDescent="0.3">
      <c r="B151">
        <v>150</v>
      </c>
      <c r="F151" t="s">
        <v>1327</v>
      </c>
      <c r="G151">
        <v>4</v>
      </c>
    </row>
    <row r="152" spans="2:10" x14ac:dyDescent="0.3">
      <c r="B152">
        <v>151</v>
      </c>
      <c r="F152" t="s">
        <v>1328</v>
      </c>
      <c r="G152">
        <v>5</v>
      </c>
    </row>
    <row r="153" spans="2:10" x14ac:dyDescent="0.3">
      <c r="B153">
        <v>152</v>
      </c>
      <c r="F153" t="s">
        <v>1329</v>
      </c>
      <c r="G153">
        <v>8</v>
      </c>
    </row>
    <row r="154" spans="2:10" x14ac:dyDescent="0.3">
      <c r="B154">
        <v>153</v>
      </c>
      <c r="F154" t="s">
        <v>1330</v>
      </c>
      <c r="G154">
        <v>13</v>
      </c>
    </row>
    <row r="155" spans="2:10" x14ac:dyDescent="0.3">
      <c r="B155">
        <v>154</v>
      </c>
      <c r="F155" t="s">
        <v>1331</v>
      </c>
      <c r="G155">
        <v>26</v>
      </c>
    </row>
    <row r="156" spans="2:10" x14ac:dyDescent="0.3">
      <c r="B156">
        <v>155</v>
      </c>
      <c r="F156" t="s">
        <v>1332</v>
      </c>
      <c r="G156">
        <v>10</v>
      </c>
    </row>
    <row r="157" spans="2:10" x14ac:dyDescent="0.3">
      <c r="B157">
        <v>156</v>
      </c>
      <c r="F157" t="s">
        <v>1333</v>
      </c>
      <c r="G157">
        <v>4</v>
      </c>
    </row>
    <row r="158" spans="2:10" x14ac:dyDescent="0.3">
      <c r="B158">
        <v>157</v>
      </c>
      <c r="F158" t="s">
        <v>1334</v>
      </c>
      <c r="G158">
        <v>4</v>
      </c>
    </row>
    <row r="159" spans="2:10" x14ac:dyDescent="0.3">
      <c r="B159">
        <v>158</v>
      </c>
      <c r="F159" t="s">
        <v>1335</v>
      </c>
      <c r="G159">
        <v>4</v>
      </c>
      <c r="I159" t="s">
        <v>0</v>
      </c>
      <c r="J159">
        <v>0</v>
      </c>
    </row>
    <row r="160" spans="2:10" x14ac:dyDescent="0.3">
      <c r="B160">
        <v>159</v>
      </c>
      <c r="F160" t="s">
        <v>1336</v>
      </c>
      <c r="G160">
        <v>9</v>
      </c>
      <c r="I160" t="s">
        <v>0</v>
      </c>
      <c r="J160">
        <f>-J777</f>
        <v>0</v>
      </c>
    </row>
    <row r="161" spans="2:10" x14ac:dyDescent="0.3">
      <c r="B161">
        <v>160</v>
      </c>
      <c r="F161" t="s">
        <v>1337</v>
      </c>
      <c r="G161">
        <v>11</v>
      </c>
      <c r="I161" t="s">
        <v>0</v>
      </c>
      <c r="J161">
        <v>0</v>
      </c>
    </row>
    <row r="162" spans="2:10" x14ac:dyDescent="0.3">
      <c r="B162">
        <v>161</v>
      </c>
      <c r="F162" t="s">
        <v>1338</v>
      </c>
      <c r="G162">
        <v>2</v>
      </c>
      <c r="I162" t="s">
        <v>0</v>
      </c>
      <c r="J162">
        <v>0</v>
      </c>
    </row>
    <row r="163" spans="2:10" x14ac:dyDescent="0.3">
      <c r="B163">
        <v>162</v>
      </c>
      <c r="F163" t="s">
        <v>1339</v>
      </c>
      <c r="G163">
        <v>6</v>
      </c>
      <c r="I163" t="s">
        <v>0</v>
      </c>
      <c r="J163">
        <v>0</v>
      </c>
    </row>
    <row r="164" spans="2:10" x14ac:dyDescent="0.3">
      <c r="B164">
        <v>163</v>
      </c>
      <c r="F164" t="s">
        <v>1340</v>
      </c>
      <c r="G164">
        <v>3</v>
      </c>
      <c r="I164">
        <v>0</v>
      </c>
      <c r="J164">
        <v>0</v>
      </c>
    </row>
    <row r="165" spans="2:10" x14ac:dyDescent="0.3">
      <c r="B165">
        <v>164</v>
      </c>
      <c r="F165" t="s">
        <v>1341</v>
      </c>
      <c r="G165">
        <v>3</v>
      </c>
      <c r="I165" t="s">
        <v>0</v>
      </c>
    </row>
    <row r="166" spans="2:10" x14ac:dyDescent="0.3">
      <c r="B166">
        <v>165</v>
      </c>
      <c r="F166" t="s">
        <v>1344</v>
      </c>
      <c r="G166">
        <v>2</v>
      </c>
    </row>
    <row r="167" spans="2:10" x14ac:dyDescent="0.3">
      <c r="B167">
        <v>166</v>
      </c>
      <c r="F167" t="s">
        <v>1345</v>
      </c>
      <c r="G167">
        <v>13</v>
      </c>
      <c r="I167" t="s">
        <v>0</v>
      </c>
    </row>
    <row r="168" spans="2:10" x14ac:dyDescent="0.3">
      <c r="B168">
        <v>167</v>
      </c>
      <c r="F168" t="s">
        <v>1342</v>
      </c>
      <c r="G168">
        <v>4</v>
      </c>
      <c r="I168" t="s">
        <v>0</v>
      </c>
    </row>
    <row r="169" spans="2:10" x14ac:dyDescent="0.3">
      <c r="B169">
        <v>168</v>
      </c>
      <c r="F169" t="s">
        <v>1113</v>
      </c>
      <c r="G169">
        <v>20</v>
      </c>
    </row>
    <row r="170" spans="2:10" x14ac:dyDescent="0.3">
      <c r="B170">
        <v>169</v>
      </c>
    </row>
    <row r="171" spans="2:10" x14ac:dyDescent="0.3">
      <c r="B171">
        <v>170</v>
      </c>
    </row>
  </sheetData>
  <sortState xmlns:xlrd2="http://schemas.microsoft.com/office/spreadsheetml/2017/richdata2" ref="I2:J89">
    <sortCondition descending="1" ref="J2:J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148"/>
  <sheetViews>
    <sheetView workbookViewId="0">
      <selection activeCell="K1" sqref="K1"/>
    </sheetView>
  </sheetViews>
  <sheetFormatPr defaultRowHeight="14.4" x14ac:dyDescent="0.3"/>
  <cols>
    <col min="3" max="3" width="27" customWidth="1"/>
    <col min="5" max="5" width="9.109375" style="1"/>
    <col min="6" max="6" width="31.33203125" customWidth="1"/>
    <col min="7" max="7" width="20.6640625" customWidth="1"/>
    <col min="8" max="8" width="10.6640625" customWidth="1"/>
    <col min="9" max="9" width="29.5546875" customWidth="1"/>
    <col min="11" max="11" width="9.109375" style="1"/>
  </cols>
  <sheetData>
    <row r="1" spans="2:11" x14ac:dyDescent="0.3">
      <c r="C1" t="s">
        <v>1860</v>
      </c>
      <c r="D1" t="s">
        <v>1858</v>
      </c>
      <c r="E1" s="1" t="s">
        <v>1855</v>
      </c>
      <c r="F1" t="s">
        <v>1861</v>
      </c>
      <c r="G1" t="s">
        <v>1858</v>
      </c>
      <c r="I1" t="s">
        <v>1861</v>
      </c>
      <c r="J1" t="s">
        <v>1858</v>
      </c>
      <c r="K1" s="1" t="s">
        <v>1855</v>
      </c>
    </row>
    <row r="2" spans="2:11" s="3" customFormat="1" x14ac:dyDescent="0.3">
      <c r="B2" s="3" t="s">
        <v>1</v>
      </c>
      <c r="C2" s="3" t="s">
        <v>1347</v>
      </c>
      <c r="D2" s="3">
        <v>3077</v>
      </c>
      <c r="E2" s="4">
        <f>100*D2/7123</f>
        <v>43.198090692124104</v>
      </c>
      <c r="F2" s="3" t="s">
        <v>1348</v>
      </c>
      <c r="G2" s="3">
        <v>676</v>
      </c>
      <c r="I2" s="3" t="s">
        <v>1352</v>
      </c>
      <c r="J2" s="3">
        <v>864</v>
      </c>
      <c r="K2" s="4">
        <f>100*J2/3005</f>
        <v>28.752079866888518</v>
      </c>
    </row>
    <row r="3" spans="2:11" s="3" customFormat="1" x14ac:dyDescent="0.3">
      <c r="B3" s="3" t="s">
        <v>3</v>
      </c>
      <c r="C3" s="3" t="s">
        <v>1349</v>
      </c>
      <c r="D3" s="3">
        <v>68</v>
      </c>
      <c r="E3" s="4">
        <f t="shared" ref="E3:E11" si="0">100*D3/7123</f>
        <v>0.95465393794749398</v>
      </c>
      <c r="F3" s="3" t="s">
        <v>1350</v>
      </c>
      <c r="G3" s="3">
        <v>32</v>
      </c>
      <c r="I3" s="3" t="s">
        <v>1348</v>
      </c>
      <c r="J3" s="3">
        <v>676</v>
      </c>
      <c r="K3" s="4">
        <f t="shared" ref="K3:K11" si="1">100*J3/3005</f>
        <v>22.495840266222963</v>
      </c>
    </row>
    <row r="4" spans="2:11" s="3" customFormat="1" x14ac:dyDescent="0.3">
      <c r="B4" s="3" t="s">
        <v>5</v>
      </c>
      <c r="C4" s="3" t="s">
        <v>1351</v>
      </c>
      <c r="D4" s="3">
        <v>598</v>
      </c>
      <c r="E4" s="4">
        <f t="shared" si="0"/>
        <v>8.3953390425382555</v>
      </c>
      <c r="F4" s="3" t="s">
        <v>1352</v>
      </c>
      <c r="G4" s="3">
        <v>864</v>
      </c>
      <c r="I4" s="3" t="s">
        <v>1355</v>
      </c>
      <c r="J4" s="3">
        <v>154</v>
      </c>
      <c r="K4" s="4">
        <f t="shared" si="1"/>
        <v>5.124792013311148</v>
      </c>
    </row>
    <row r="5" spans="2:11" s="3" customFormat="1" x14ac:dyDescent="0.3">
      <c r="B5" s="3" t="s">
        <v>8</v>
      </c>
      <c r="C5" s="3" t="s">
        <v>1353</v>
      </c>
      <c r="D5" s="3">
        <v>445</v>
      </c>
      <c r="E5" s="4">
        <f t="shared" si="0"/>
        <v>6.247367682156395</v>
      </c>
      <c r="F5" s="3" t="s">
        <v>1353</v>
      </c>
      <c r="G5" s="3">
        <v>2</v>
      </c>
      <c r="I5" s="3" t="s">
        <v>1534</v>
      </c>
      <c r="J5" s="3">
        <v>132</v>
      </c>
      <c r="K5" s="4">
        <f t="shared" si="1"/>
        <v>4.3926788685524123</v>
      </c>
    </row>
    <row r="6" spans="2:11" s="3" customFormat="1" x14ac:dyDescent="0.3">
      <c r="B6" s="3" t="s">
        <v>10</v>
      </c>
      <c r="C6" s="3" t="s">
        <v>1354</v>
      </c>
      <c r="D6" s="3">
        <v>329</v>
      </c>
      <c r="E6" s="4">
        <f t="shared" si="0"/>
        <v>4.6188403762459638</v>
      </c>
      <c r="F6" s="3" t="s">
        <v>1355</v>
      </c>
      <c r="G6" s="3">
        <v>154</v>
      </c>
      <c r="I6" s="3" t="s">
        <v>1363</v>
      </c>
      <c r="J6" s="3">
        <v>127</v>
      </c>
      <c r="K6" s="4">
        <f t="shared" si="1"/>
        <v>4.2262895174708817</v>
      </c>
    </row>
    <row r="7" spans="2:11" s="3" customFormat="1" x14ac:dyDescent="0.3">
      <c r="B7" s="3" t="s">
        <v>13</v>
      </c>
      <c r="C7" s="3" t="s">
        <v>1540</v>
      </c>
      <c r="D7" s="3">
        <v>464</v>
      </c>
      <c r="E7" s="4">
        <f t="shared" si="0"/>
        <v>6.5141092236417242</v>
      </c>
      <c r="F7" s="3" t="s">
        <v>1356</v>
      </c>
      <c r="G7" s="3">
        <v>6</v>
      </c>
      <c r="I7" s="3" t="s">
        <v>1392</v>
      </c>
      <c r="J7" s="3">
        <v>113</v>
      </c>
      <c r="K7" s="4">
        <f t="shared" si="1"/>
        <v>3.7603993344425959</v>
      </c>
    </row>
    <row r="8" spans="2:11" s="3" customFormat="1" x14ac:dyDescent="0.3">
      <c r="B8" s="3" t="s">
        <v>15</v>
      </c>
      <c r="C8" s="3" t="s">
        <v>1357</v>
      </c>
      <c r="D8" s="3">
        <v>235</v>
      </c>
      <c r="E8" s="4">
        <f t="shared" si="0"/>
        <v>3.2991716973185454</v>
      </c>
      <c r="F8" s="3" t="s">
        <v>1358</v>
      </c>
      <c r="G8" s="3">
        <v>109</v>
      </c>
      <c r="I8" s="3" t="s">
        <v>1358</v>
      </c>
      <c r="J8" s="3">
        <v>109</v>
      </c>
      <c r="K8" s="4">
        <f t="shared" si="1"/>
        <v>3.6272878535773709</v>
      </c>
    </row>
    <row r="9" spans="2:11" s="3" customFormat="1" x14ac:dyDescent="0.3">
      <c r="B9" s="3" t="s">
        <v>18</v>
      </c>
      <c r="C9" s="3" t="s">
        <v>1359</v>
      </c>
      <c r="D9" s="3">
        <v>218</v>
      </c>
      <c r="E9" s="4">
        <f t="shared" si="0"/>
        <v>3.0605082128316718</v>
      </c>
      <c r="F9" s="3" t="s">
        <v>1360</v>
      </c>
      <c r="G9" s="3">
        <v>59</v>
      </c>
      <c r="I9" s="3" t="s">
        <v>1360</v>
      </c>
      <c r="J9" s="3">
        <v>59</v>
      </c>
      <c r="K9" s="4">
        <f t="shared" si="1"/>
        <v>1.9633943427620633</v>
      </c>
    </row>
    <row r="10" spans="2:11" s="3" customFormat="1" x14ac:dyDescent="0.3">
      <c r="B10" s="3" t="s">
        <v>20</v>
      </c>
      <c r="C10" s="3" t="s">
        <v>1362</v>
      </c>
      <c r="D10" s="3">
        <v>125</v>
      </c>
      <c r="E10" s="4">
        <f t="shared" si="0"/>
        <v>1.7548785624034817</v>
      </c>
      <c r="F10" s="3" t="s">
        <v>1363</v>
      </c>
      <c r="G10" s="3">
        <v>127</v>
      </c>
      <c r="I10" s="3" t="s">
        <v>1415</v>
      </c>
      <c r="J10" s="3">
        <v>52</v>
      </c>
      <c r="K10" s="4">
        <f t="shared" si="1"/>
        <v>1.7304492512479202</v>
      </c>
    </row>
    <row r="11" spans="2:11" s="3" customFormat="1" x14ac:dyDescent="0.3">
      <c r="B11" s="3" t="s">
        <v>22</v>
      </c>
      <c r="C11" s="3" t="s">
        <v>1364</v>
      </c>
      <c r="D11" s="3">
        <v>106</v>
      </c>
      <c r="E11" s="4">
        <f t="shared" si="0"/>
        <v>1.4881370209181524</v>
      </c>
      <c r="F11" s="3" t="s">
        <v>0</v>
      </c>
      <c r="G11" s="3" t="s">
        <v>0</v>
      </c>
      <c r="I11" s="3" t="s">
        <v>1476</v>
      </c>
      <c r="J11" s="3">
        <v>47</v>
      </c>
      <c r="K11" s="4">
        <f t="shared" si="1"/>
        <v>1.5640599001663893</v>
      </c>
    </row>
    <row r="12" spans="2:11" x14ac:dyDescent="0.3">
      <c r="B12" t="s">
        <v>25</v>
      </c>
      <c r="C12" t="s">
        <v>1365</v>
      </c>
      <c r="D12">
        <v>102</v>
      </c>
      <c r="E12" s="1">
        <f>SUM(E2:E11)</f>
        <v>79.531096448125766</v>
      </c>
      <c r="F12" t="s">
        <v>1366</v>
      </c>
      <c r="G12">
        <v>4</v>
      </c>
      <c r="I12" t="s">
        <v>1371</v>
      </c>
      <c r="J12">
        <v>42</v>
      </c>
      <c r="K12" s="1">
        <f>SUM(K2:K11)</f>
        <v>77.63727121464224</v>
      </c>
    </row>
    <row r="13" spans="2:11" x14ac:dyDescent="0.3">
      <c r="B13" t="s">
        <v>27</v>
      </c>
      <c r="C13" t="s">
        <v>1367</v>
      </c>
      <c r="D13">
        <v>100</v>
      </c>
      <c r="F13" t="s">
        <v>1368</v>
      </c>
      <c r="G13">
        <v>2</v>
      </c>
      <c r="I13" t="s">
        <v>1418</v>
      </c>
      <c r="J13">
        <v>41</v>
      </c>
    </row>
    <row r="14" spans="2:11" x14ac:dyDescent="0.3">
      <c r="B14" t="s">
        <v>29</v>
      </c>
      <c r="C14" t="s">
        <v>1369</v>
      </c>
      <c r="D14">
        <v>97</v>
      </c>
      <c r="F14" t="s">
        <v>0</v>
      </c>
      <c r="G14" t="s">
        <v>0</v>
      </c>
      <c r="I14" t="s">
        <v>1539</v>
      </c>
      <c r="J14">
        <v>38</v>
      </c>
    </row>
    <row r="15" spans="2:11" x14ac:dyDescent="0.3">
      <c r="B15" t="s">
        <v>31</v>
      </c>
      <c r="C15" t="s">
        <v>1370</v>
      </c>
      <c r="D15">
        <v>149</v>
      </c>
      <c r="F15" t="s">
        <v>1371</v>
      </c>
      <c r="G15">
        <v>42</v>
      </c>
      <c r="I15" t="s">
        <v>1350</v>
      </c>
      <c r="J15">
        <v>32</v>
      </c>
    </row>
    <row r="16" spans="2:11" x14ac:dyDescent="0.3">
      <c r="B16" t="s">
        <v>34</v>
      </c>
      <c r="C16" t="s">
        <v>1372</v>
      </c>
      <c r="D16">
        <v>73</v>
      </c>
      <c r="F16" t="s">
        <v>1373</v>
      </c>
      <c r="G16">
        <v>1</v>
      </c>
      <c r="I16" t="s">
        <v>1405</v>
      </c>
      <c r="J16">
        <v>32</v>
      </c>
    </row>
    <row r="17" spans="2:10" x14ac:dyDescent="0.3">
      <c r="B17" t="s">
        <v>36</v>
      </c>
      <c r="C17" t="s">
        <v>1374</v>
      </c>
      <c r="D17">
        <v>65</v>
      </c>
      <c r="F17" t="s">
        <v>1375</v>
      </c>
      <c r="G17">
        <v>5</v>
      </c>
      <c r="I17" t="s">
        <v>1420</v>
      </c>
      <c r="J17">
        <v>27</v>
      </c>
    </row>
    <row r="18" spans="2:10" x14ac:dyDescent="0.3">
      <c r="B18" t="s">
        <v>38</v>
      </c>
      <c r="C18" t="s">
        <v>1376</v>
      </c>
      <c r="D18">
        <v>55</v>
      </c>
      <c r="F18" t="s">
        <v>1376</v>
      </c>
      <c r="G18">
        <v>8</v>
      </c>
      <c r="I18" t="s">
        <v>1394</v>
      </c>
      <c r="J18">
        <v>25</v>
      </c>
    </row>
    <row r="19" spans="2:10" x14ac:dyDescent="0.3">
      <c r="B19" t="s">
        <v>41</v>
      </c>
      <c r="C19" t="s">
        <v>1377</v>
      </c>
      <c r="D19">
        <v>51</v>
      </c>
      <c r="F19" t="s">
        <v>1378</v>
      </c>
      <c r="G19">
        <v>3</v>
      </c>
      <c r="I19" t="s">
        <v>1401</v>
      </c>
      <c r="J19">
        <v>19</v>
      </c>
    </row>
    <row r="20" spans="2:10" x14ac:dyDescent="0.3">
      <c r="B20" t="s">
        <v>44</v>
      </c>
      <c r="C20" t="s">
        <v>1379</v>
      </c>
      <c r="D20">
        <v>46</v>
      </c>
      <c r="F20" t="s">
        <v>1380</v>
      </c>
      <c r="G20">
        <v>9</v>
      </c>
      <c r="I20" t="s">
        <v>1497</v>
      </c>
      <c r="J20">
        <v>18</v>
      </c>
    </row>
    <row r="21" spans="2:10" x14ac:dyDescent="0.3">
      <c r="B21" t="s">
        <v>46</v>
      </c>
      <c r="C21" t="s">
        <v>1381</v>
      </c>
      <c r="D21">
        <v>40</v>
      </c>
      <c r="F21" t="s">
        <v>1382</v>
      </c>
      <c r="G21">
        <v>4</v>
      </c>
      <c r="I21" t="s">
        <v>1536</v>
      </c>
      <c r="J21">
        <v>18</v>
      </c>
    </row>
    <row r="22" spans="2:10" x14ac:dyDescent="0.3">
      <c r="B22" t="s">
        <v>48</v>
      </c>
      <c r="C22" t="s">
        <v>1383</v>
      </c>
      <c r="D22">
        <v>35</v>
      </c>
      <c r="F22" t="s">
        <v>0</v>
      </c>
      <c r="G22" t="s">
        <v>0</v>
      </c>
      <c r="I22" t="s">
        <v>1424</v>
      </c>
      <c r="J22">
        <v>15</v>
      </c>
    </row>
    <row r="23" spans="2:10" x14ac:dyDescent="0.3">
      <c r="B23" t="s">
        <v>50</v>
      </c>
      <c r="C23" t="s">
        <v>1384</v>
      </c>
      <c r="D23">
        <v>31</v>
      </c>
      <c r="F23" t="s">
        <v>1384</v>
      </c>
      <c r="G23">
        <v>1</v>
      </c>
      <c r="I23" t="s">
        <v>1416</v>
      </c>
      <c r="J23">
        <v>14</v>
      </c>
    </row>
    <row r="24" spans="2:10" x14ac:dyDescent="0.3">
      <c r="B24" t="s">
        <v>53</v>
      </c>
      <c r="C24" t="s">
        <v>1385</v>
      </c>
      <c r="D24">
        <v>31</v>
      </c>
      <c r="F24" t="s">
        <v>1386</v>
      </c>
      <c r="G24">
        <v>8</v>
      </c>
      <c r="I24" t="s">
        <v>1538</v>
      </c>
      <c r="J24">
        <v>12</v>
      </c>
    </row>
    <row r="25" spans="2:10" x14ac:dyDescent="0.3">
      <c r="B25" t="s">
        <v>56</v>
      </c>
      <c r="C25" t="s">
        <v>1387</v>
      </c>
      <c r="D25">
        <v>28</v>
      </c>
      <c r="F25" t="s">
        <v>1388</v>
      </c>
      <c r="G25">
        <v>2</v>
      </c>
      <c r="I25" t="s">
        <v>1511</v>
      </c>
      <c r="J25">
        <v>12</v>
      </c>
    </row>
    <row r="26" spans="2:10" x14ac:dyDescent="0.3">
      <c r="B26" t="s">
        <v>58</v>
      </c>
      <c r="C26" t="s">
        <v>1389</v>
      </c>
      <c r="D26">
        <v>27</v>
      </c>
      <c r="F26" t="s">
        <v>0</v>
      </c>
      <c r="G26" t="s">
        <v>0</v>
      </c>
      <c r="I26" t="s">
        <v>1445</v>
      </c>
      <c r="J26">
        <v>11</v>
      </c>
    </row>
    <row r="27" spans="2:10" x14ac:dyDescent="0.3">
      <c r="B27" t="s">
        <v>60</v>
      </c>
      <c r="C27" t="s">
        <v>1390</v>
      </c>
      <c r="D27">
        <v>24</v>
      </c>
      <c r="F27" t="s">
        <v>0</v>
      </c>
      <c r="G27" t="s">
        <v>0</v>
      </c>
      <c r="I27" t="s">
        <v>1486</v>
      </c>
      <c r="J27">
        <v>10</v>
      </c>
    </row>
    <row r="28" spans="2:10" x14ac:dyDescent="0.3">
      <c r="B28" t="s">
        <v>63</v>
      </c>
      <c r="C28" t="s">
        <v>1391</v>
      </c>
      <c r="D28">
        <v>33</v>
      </c>
      <c r="F28" t="s">
        <v>1392</v>
      </c>
      <c r="G28">
        <v>113</v>
      </c>
      <c r="I28" t="s">
        <v>1500</v>
      </c>
      <c r="J28">
        <v>10</v>
      </c>
    </row>
    <row r="29" spans="2:10" x14ac:dyDescent="0.3">
      <c r="B29" t="s">
        <v>65</v>
      </c>
      <c r="C29" t="s">
        <v>1393</v>
      </c>
      <c r="D29">
        <v>22</v>
      </c>
      <c r="F29" t="s">
        <v>1394</v>
      </c>
      <c r="G29">
        <v>25</v>
      </c>
      <c r="I29" t="s">
        <v>1530</v>
      </c>
      <c r="J29">
        <v>10</v>
      </c>
    </row>
    <row r="30" spans="2:10" x14ac:dyDescent="0.3">
      <c r="B30" t="s">
        <v>68</v>
      </c>
      <c r="C30" t="s">
        <v>1395</v>
      </c>
      <c r="D30">
        <v>21</v>
      </c>
      <c r="F30" t="s">
        <v>0</v>
      </c>
      <c r="G30" t="s">
        <v>0</v>
      </c>
      <c r="I30" t="s">
        <v>1380</v>
      </c>
      <c r="J30">
        <v>9</v>
      </c>
    </row>
    <row r="31" spans="2:10" x14ac:dyDescent="0.3">
      <c r="B31" t="s">
        <v>71</v>
      </c>
      <c r="C31" t="s">
        <v>1396</v>
      </c>
      <c r="D31">
        <v>20</v>
      </c>
      <c r="F31" t="s">
        <v>1397</v>
      </c>
      <c r="G31">
        <v>3</v>
      </c>
      <c r="I31" t="s">
        <v>1471</v>
      </c>
      <c r="J31">
        <v>9</v>
      </c>
    </row>
    <row r="32" spans="2:10" x14ac:dyDescent="0.3">
      <c r="B32" t="s">
        <v>74</v>
      </c>
      <c r="C32" t="s">
        <v>1398</v>
      </c>
      <c r="D32">
        <v>20</v>
      </c>
      <c r="F32" t="s">
        <v>1399</v>
      </c>
      <c r="G32">
        <v>6</v>
      </c>
      <c r="I32" t="s">
        <v>1493</v>
      </c>
      <c r="J32">
        <v>9</v>
      </c>
    </row>
    <row r="33" spans="2:10" x14ac:dyDescent="0.3">
      <c r="B33" t="s">
        <v>77</v>
      </c>
      <c r="C33" t="s">
        <v>1400</v>
      </c>
      <c r="D33">
        <v>19</v>
      </c>
      <c r="F33" t="s">
        <v>1401</v>
      </c>
      <c r="G33">
        <v>19</v>
      </c>
      <c r="I33" t="s">
        <v>1376</v>
      </c>
      <c r="J33">
        <v>8</v>
      </c>
    </row>
    <row r="34" spans="2:10" x14ac:dyDescent="0.3">
      <c r="B34" t="s">
        <v>79</v>
      </c>
      <c r="C34" t="s">
        <v>1402</v>
      </c>
      <c r="D34">
        <v>18</v>
      </c>
      <c r="F34" t="s">
        <v>1403</v>
      </c>
      <c r="G34">
        <v>1</v>
      </c>
      <c r="I34" t="s">
        <v>1386</v>
      </c>
      <c r="J34">
        <v>8</v>
      </c>
    </row>
    <row r="35" spans="2:10" x14ac:dyDescent="0.3">
      <c r="B35" t="s">
        <v>81</v>
      </c>
      <c r="C35" t="s">
        <v>1404</v>
      </c>
      <c r="D35">
        <v>18</v>
      </c>
      <c r="F35" t="s">
        <v>1405</v>
      </c>
      <c r="G35">
        <v>32</v>
      </c>
      <c r="I35" t="s">
        <v>1510</v>
      </c>
      <c r="J35">
        <v>8</v>
      </c>
    </row>
    <row r="36" spans="2:10" x14ac:dyDescent="0.3">
      <c r="B36" t="s">
        <v>84</v>
      </c>
      <c r="C36" t="s">
        <v>1406</v>
      </c>
      <c r="D36">
        <v>18</v>
      </c>
      <c r="F36" t="s">
        <v>1407</v>
      </c>
      <c r="G36">
        <v>2</v>
      </c>
      <c r="I36" t="s">
        <v>1427</v>
      </c>
      <c r="J36">
        <v>7</v>
      </c>
    </row>
    <row r="37" spans="2:10" x14ac:dyDescent="0.3">
      <c r="B37" t="s">
        <v>87</v>
      </c>
      <c r="C37" t="s">
        <v>1408</v>
      </c>
      <c r="D37">
        <v>18</v>
      </c>
      <c r="F37" t="s">
        <v>1409</v>
      </c>
      <c r="G37">
        <v>1</v>
      </c>
      <c r="I37" t="s">
        <v>1490</v>
      </c>
      <c r="J37">
        <v>7</v>
      </c>
    </row>
    <row r="38" spans="2:10" x14ac:dyDescent="0.3">
      <c r="B38" t="s">
        <v>89</v>
      </c>
      <c r="C38" t="s">
        <v>1410</v>
      </c>
      <c r="D38">
        <v>15</v>
      </c>
      <c r="F38" t="s">
        <v>0</v>
      </c>
      <c r="G38" t="s">
        <v>0</v>
      </c>
      <c r="I38" t="s">
        <v>1491</v>
      </c>
      <c r="J38">
        <v>7</v>
      </c>
    </row>
    <row r="39" spans="2:10" x14ac:dyDescent="0.3">
      <c r="B39" t="s">
        <v>91</v>
      </c>
      <c r="C39" t="s">
        <v>1411</v>
      </c>
      <c r="D39">
        <v>13</v>
      </c>
      <c r="F39" t="s">
        <v>0</v>
      </c>
      <c r="G39" t="s">
        <v>0</v>
      </c>
      <c r="I39" t="s">
        <v>1356</v>
      </c>
      <c r="J39">
        <v>6</v>
      </c>
    </row>
    <row r="40" spans="2:10" x14ac:dyDescent="0.3">
      <c r="B40" t="s">
        <v>93</v>
      </c>
      <c r="C40" t="s">
        <v>1412</v>
      </c>
      <c r="D40">
        <v>13</v>
      </c>
      <c r="F40" t="s">
        <v>1413</v>
      </c>
      <c r="G40">
        <v>4</v>
      </c>
      <c r="I40" t="s">
        <v>1399</v>
      </c>
      <c r="J40">
        <v>6</v>
      </c>
    </row>
    <row r="41" spans="2:10" x14ac:dyDescent="0.3">
      <c r="B41" t="s">
        <v>95</v>
      </c>
      <c r="C41" t="s">
        <v>1414</v>
      </c>
      <c r="D41">
        <v>13</v>
      </c>
      <c r="F41" t="s">
        <v>1415</v>
      </c>
      <c r="G41">
        <v>52</v>
      </c>
      <c r="I41" t="s">
        <v>1483</v>
      </c>
      <c r="J41">
        <v>6</v>
      </c>
    </row>
    <row r="42" spans="2:10" x14ac:dyDescent="0.3">
      <c r="B42" t="s">
        <v>97</v>
      </c>
      <c r="C42" t="s">
        <v>1416</v>
      </c>
      <c r="D42">
        <v>12</v>
      </c>
      <c r="F42" t="s">
        <v>1416</v>
      </c>
      <c r="G42">
        <v>14</v>
      </c>
      <c r="I42" t="s">
        <v>1532</v>
      </c>
      <c r="J42">
        <v>6</v>
      </c>
    </row>
    <row r="43" spans="2:10" x14ac:dyDescent="0.3">
      <c r="B43" t="s">
        <v>99</v>
      </c>
      <c r="C43" t="s">
        <v>1417</v>
      </c>
      <c r="D43">
        <v>12</v>
      </c>
      <c r="F43" t="s">
        <v>1418</v>
      </c>
      <c r="G43">
        <v>41</v>
      </c>
      <c r="I43" t="s">
        <v>1535</v>
      </c>
      <c r="J43">
        <v>6</v>
      </c>
    </row>
    <row r="44" spans="2:10" x14ac:dyDescent="0.3">
      <c r="B44" t="s">
        <v>102</v>
      </c>
      <c r="C44" t="s">
        <v>1419</v>
      </c>
      <c r="D44">
        <v>12</v>
      </c>
      <c r="F44" t="s">
        <v>1420</v>
      </c>
      <c r="G44">
        <v>27</v>
      </c>
      <c r="I44" t="s">
        <v>1375</v>
      </c>
      <c r="J44">
        <v>5</v>
      </c>
    </row>
    <row r="45" spans="2:10" x14ac:dyDescent="0.3">
      <c r="B45" t="s">
        <v>105</v>
      </c>
      <c r="C45" t="s">
        <v>1421</v>
      </c>
      <c r="D45">
        <v>12</v>
      </c>
      <c r="F45" t="s">
        <v>1422</v>
      </c>
      <c r="G45">
        <v>3</v>
      </c>
      <c r="I45" t="s">
        <v>1454</v>
      </c>
      <c r="J45">
        <v>5</v>
      </c>
    </row>
    <row r="46" spans="2:10" x14ac:dyDescent="0.3">
      <c r="B46" t="s">
        <v>108</v>
      </c>
      <c r="C46" t="s">
        <v>1423</v>
      </c>
      <c r="D46">
        <v>11</v>
      </c>
      <c r="F46" t="s">
        <v>1424</v>
      </c>
      <c r="G46">
        <v>15</v>
      </c>
      <c r="I46" t="s">
        <v>1482</v>
      </c>
      <c r="J46">
        <v>5</v>
      </c>
    </row>
    <row r="47" spans="2:10" x14ac:dyDescent="0.3">
      <c r="B47" t="s">
        <v>111</v>
      </c>
      <c r="C47" t="s">
        <v>1425</v>
      </c>
      <c r="D47">
        <v>11</v>
      </c>
      <c r="F47" t="s">
        <v>0</v>
      </c>
      <c r="G47" t="s">
        <v>0</v>
      </c>
      <c r="I47" t="s">
        <v>1485</v>
      </c>
      <c r="J47">
        <v>5</v>
      </c>
    </row>
    <row r="48" spans="2:10" x14ac:dyDescent="0.3">
      <c r="B48" t="s">
        <v>113</v>
      </c>
      <c r="C48" t="s">
        <v>1426</v>
      </c>
      <c r="D48">
        <v>11</v>
      </c>
      <c r="F48" t="s">
        <v>1427</v>
      </c>
      <c r="G48">
        <v>7</v>
      </c>
      <c r="I48" t="s">
        <v>1487</v>
      </c>
      <c r="J48">
        <v>5</v>
      </c>
    </row>
    <row r="49" spans="2:10" x14ac:dyDescent="0.3">
      <c r="B49" t="s">
        <v>116</v>
      </c>
      <c r="C49" t="s">
        <v>1428</v>
      </c>
      <c r="D49">
        <v>10</v>
      </c>
      <c r="F49" t="s">
        <v>0</v>
      </c>
      <c r="G49" t="s">
        <v>0</v>
      </c>
      <c r="I49" t="s">
        <v>1502</v>
      </c>
      <c r="J49">
        <v>5</v>
      </c>
    </row>
    <row r="50" spans="2:10" x14ac:dyDescent="0.3">
      <c r="B50" t="s">
        <v>118</v>
      </c>
      <c r="C50" t="s">
        <v>1429</v>
      </c>
      <c r="D50">
        <v>10</v>
      </c>
      <c r="F50" t="s">
        <v>1430</v>
      </c>
      <c r="G50">
        <v>2</v>
      </c>
      <c r="I50" t="s">
        <v>1518</v>
      </c>
      <c r="J50">
        <v>5</v>
      </c>
    </row>
    <row r="51" spans="2:10" x14ac:dyDescent="0.3">
      <c r="B51" t="s">
        <v>120</v>
      </c>
      <c r="C51" t="s">
        <v>1431</v>
      </c>
      <c r="D51">
        <v>10</v>
      </c>
      <c r="F51" t="s">
        <v>1432</v>
      </c>
      <c r="G51">
        <v>2</v>
      </c>
      <c r="I51" t="s">
        <v>1525</v>
      </c>
      <c r="J51">
        <v>5</v>
      </c>
    </row>
    <row r="52" spans="2:10" x14ac:dyDescent="0.3">
      <c r="B52" t="s">
        <v>122</v>
      </c>
      <c r="C52" t="s">
        <v>1433</v>
      </c>
      <c r="D52">
        <v>8</v>
      </c>
      <c r="F52" t="s">
        <v>1434</v>
      </c>
      <c r="G52">
        <v>4</v>
      </c>
      <c r="I52" t="s">
        <v>1366</v>
      </c>
      <c r="J52">
        <v>4</v>
      </c>
    </row>
    <row r="53" spans="2:10" x14ac:dyDescent="0.3">
      <c r="B53" t="s">
        <v>124</v>
      </c>
      <c r="C53" t="s">
        <v>1435</v>
      </c>
      <c r="D53">
        <v>7</v>
      </c>
      <c r="F53" t="s">
        <v>1436</v>
      </c>
      <c r="G53">
        <v>3</v>
      </c>
      <c r="I53" t="s">
        <v>1382</v>
      </c>
      <c r="J53">
        <v>4</v>
      </c>
    </row>
    <row r="54" spans="2:10" x14ac:dyDescent="0.3">
      <c r="B54" t="s">
        <v>126</v>
      </c>
      <c r="C54" t="s">
        <v>1437</v>
      </c>
      <c r="D54">
        <v>7</v>
      </c>
      <c r="F54" t="s">
        <v>0</v>
      </c>
      <c r="G54" t="s">
        <v>0</v>
      </c>
      <c r="I54" t="s">
        <v>1413</v>
      </c>
      <c r="J54">
        <v>4</v>
      </c>
    </row>
    <row r="55" spans="2:10" x14ac:dyDescent="0.3">
      <c r="B55" t="s">
        <v>128</v>
      </c>
      <c r="C55" t="s">
        <v>1438</v>
      </c>
      <c r="D55">
        <v>7</v>
      </c>
      <c r="F55" t="s">
        <v>0</v>
      </c>
      <c r="G55" t="s">
        <v>0</v>
      </c>
      <c r="I55" t="s">
        <v>1434</v>
      </c>
      <c r="J55">
        <v>4</v>
      </c>
    </row>
    <row r="56" spans="2:10" x14ac:dyDescent="0.3">
      <c r="B56" t="s">
        <v>130</v>
      </c>
      <c r="C56" t="s">
        <v>1439</v>
      </c>
      <c r="D56">
        <v>6</v>
      </c>
      <c r="F56" t="s">
        <v>0</v>
      </c>
      <c r="G56" t="s">
        <v>0</v>
      </c>
      <c r="I56" t="s">
        <v>1477</v>
      </c>
      <c r="J56">
        <v>4</v>
      </c>
    </row>
    <row r="57" spans="2:10" x14ac:dyDescent="0.3">
      <c r="B57" t="s">
        <v>133</v>
      </c>
      <c r="C57" t="s">
        <v>1440</v>
      </c>
      <c r="D57">
        <v>6</v>
      </c>
      <c r="F57" t="s">
        <v>0</v>
      </c>
      <c r="G57" t="s">
        <v>0</v>
      </c>
      <c r="I57" t="s">
        <v>1480</v>
      </c>
      <c r="J57">
        <v>4</v>
      </c>
    </row>
    <row r="58" spans="2:10" x14ac:dyDescent="0.3">
      <c r="B58" t="s">
        <v>135</v>
      </c>
      <c r="C58" t="s">
        <v>1441</v>
      </c>
      <c r="D58">
        <v>5</v>
      </c>
      <c r="F58" t="s">
        <v>0</v>
      </c>
      <c r="G58" t="s">
        <v>0</v>
      </c>
      <c r="I58" t="s">
        <v>1484</v>
      </c>
      <c r="J58">
        <v>4</v>
      </c>
    </row>
    <row r="59" spans="2:10" x14ac:dyDescent="0.3">
      <c r="B59" t="s">
        <v>138</v>
      </c>
      <c r="C59" t="s">
        <v>1442</v>
      </c>
      <c r="D59">
        <v>5</v>
      </c>
      <c r="F59" t="s">
        <v>0</v>
      </c>
      <c r="G59" t="s">
        <v>0</v>
      </c>
      <c r="I59" t="s">
        <v>1499</v>
      </c>
      <c r="J59">
        <v>4</v>
      </c>
    </row>
    <row r="60" spans="2:10" x14ac:dyDescent="0.3">
      <c r="B60" t="s">
        <v>141</v>
      </c>
      <c r="C60" t="s">
        <v>1443</v>
      </c>
      <c r="D60">
        <v>5</v>
      </c>
      <c r="F60" t="s">
        <v>0</v>
      </c>
      <c r="G60" t="s">
        <v>0</v>
      </c>
      <c r="I60" t="s">
        <v>1516</v>
      </c>
      <c r="J60">
        <v>4</v>
      </c>
    </row>
    <row r="61" spans="2:10" x14ac:dyDescent="0.3">
      <c r="B61" t="s">
        <v>143</v>
      </c>
      <c r="C61" t="s">
        <v>1444</v>
      </c>
      <c r="D61">
        <v>5</v>
      </c>
      <c r="F61" t="s">
        <v>1445</v>
      </c>
      <c r="G61">
        <v>11</v>
      </c>
      <c r="I61" t="s">
        <v>1519</v>
      </c>
      <c r="J61">
        <v>4</v>
      </c>
    </row>
    <row r="62" spans="2:10" x14ac:dyDescent="0.3">
      <c r="B62" t="s">
        <v>145</v>
      </c>
      <c r="C62" t="s">
        <v>1446</v>
      </c>
      <c r="D62">
        <v>5</v>
      </c>
      <c r="F62" t="s">
        <v>1447</v>
      </c>
      <c r="G62">
        <v>2</v>
      </c>
      <c r="I62" t="s">
        <v>1522</v>
      </c>
      <c r="J62">
        <v>4</v>
      </c>
    </row>
    <row r="63" spans="2:10" x14ac:dyDescent="0.3">
      <c r="B63" t="s">
        <v>147</v>
      </c>
      <c r="C63" t="s">
        <v>1448</v>
      </c>
      <c r="D63">
        <v>4</v>
      </c>
      <c r="F63" t="s">
        <v>0</v>
      </c>
      <c r="G63" t="s">
        <v>0</v>
      </c>
      <c r="I63" t="s">
        <v>1526</v>
      </c>
      <c r="J63">
        <v>4</v>
      </c>
    </row>
    <row r="64" spans="2:10" x14ac:dyDescent="0.3">
      <c r="B64" t="s">
        <v>149</v>
      </c>
      <c r="C64" t="s">
        <v>1449</v>
      </c>
      <c r="D64">
        <v>4</v>
      </c>
      <c r="F64" t="s">
        <v>0</v>
      </c>
      <c r="G64" t="s">
        <v>0</v>
      </c>
      <c r="I64" t="s">
        <v>1378</v>
      </c>
      <c r="J64">
        <v>3</v>
      </c>
    </row>
    <row r="65" spans="2:10" x14ac:dyDescent="0.3">
      <c r="B65" t="s">
        <v>151</v>
      </c>
      <c r="C65" t="s">
        <v>1450</v>
      </c>
      <c r="D65">
        <v>4</v>
      </c>
      <c r="F65" t="s">
        <v>1451</v>
      </c>
      <c r="G65">
        <v>1</v>
      </c>
      <c r="I65" t="s">
        <v>1397</v>
      </c>
      <c r="J65">
        <v>3</v>
      </c>
    </row>
    <row r="66" spans="2:10" x14ac:dyDescent="0.3">
      <c r="B66" t="s">
        <v>153</v>
      </c>
      <c r="C66" t="s">
        <v>1452</v>
      </c>
      <c r="D66">
        <v>4</v>
      </c>
      <c r="F66" t="s">
        <v>0</v>
      </c>
      <c r="G66" t="s">
        <v>0</v>
      </c>
      <c r="I66" t="s">
        <v>1422</v>
      </c>
      <c r="J66">
        <v>3</v>
      </c>
    </row>
    <row r="67" spans="2:10" x14ac:dyDescent="0.3">
      <c r="B67" t="s">
        <v>156</v>
      </c>
      <c r="C67" t="s">
        <v>1453</v>
      </c>
      <c r="D67">
        <v>4</v>
      </c>
      <c r="F67" t="s">
        <v>1454</v>
      </c>
      <c r="G67">
        <v>5</v>
      </c>
      <c r="I67" t="s">
        <v>1436</v>
      </c>
      <c r="J67">
        <v>3</v>
      </c>
    </row>
    <row r="68" spans="2:10" x14ac:dyDescent="0.3">
      <c r="B68" t="s">
        <v>158</v>
      </c>
      <c r="C68" t="s">
        <v>1455</v>
      </c>
      <c r="D68">
        <v>4</v>
      </c>
      <c r="F68" t="s">
        <v>0</v>
      </c>
      <c r="G68" t="s">
        <v>0</v>
      </c>
      <c r="I68" t="s">
        <v>1464</v>
      </c>
      <c r="J68">
        <v>3</v>
      </c>
    </row>
    <row r="69" spans="2:10" x14ac:dyDescent="0.3">
      <c r="B69" t="s">
        <v>160</v>
      </c>
      <c r="C69" t="s">
        <v>1456</v>
      </c>
      <c r="D69">
        <v>4</v>
      </c>
      <c r="F69" t="s">
        <v>0</v>
      </c>
      <c r="G69" t="s">
        <v>0</v>
      </c>
      <c r="I69" t="s">
        <v>1478</v>
      </c>
      <c r="J69">
        <v>3</v>
      </c>
    </row>
    <row r="70" spans="2:10" x14ac:dyDescent="0.3">
      <c r="B70" t="s">
        <v>162</v>
      </c>
      <c r="C70" t="s">
        <v>1457</v>
      </c>
      <c r="D70">
        <v>3</v>
      </c>
      <c r="F70" t="s">
        <v>0</v>
      </c>
      <c r="G70" t="s">
        <v>0</v>
      </c>
      <c r="I70" t="s">
        <v>1479</v>
      </c>
      <c r="J70">
        <v>3</v>
      </c>
    </row>
    <row r="71" spans="2:10" x14ac:dyDescent="0.3">
      <c r="B71" t="s">
        <v>164</v>
      </c>
      <c r="C71" t="s">
        <v>1458</v>
      </c>
      <c r="D71">
        <v>3</v>
      </c>
      <c r="F71" t="s">
        <v>0</v>
      </c>
      <c r="G71" t="s">
        <v>0</v>
      </c>
      <c r="I71" t="s">
        <v>1481</v>
      </c>
      <c r="J71">
        <v>3</v>
      </c>
    </row>
    <row r="72" spans="2:10" x14ac:dyDescent="0.3">
      <c r="B72" t="s">
        <v>166</v>
      </c>
      <c r="C72" t="s">
        <v>1459</v>
      </c>
      <c r="D72">
        <v>3</v>
      </c>
      <c r="F72" t="s">
        <v>0</v>
      </c>
      <c r="G72" t="s">
        <v>0</v>
      </c>
      <c r="I72" t="s">
        <v>1495</v>
      </c>
      <c r="J72">
        <v>3</v>
      </c>
    </row>
    <row r="73" spans="2:10" x14ac:dyDescent="0.3">
      <c r="B73" t="s">
        <v>168</v>
      </c>
      <c r="C73" t="s">
        <v>1460</v>
      </c>
      <c r="D73">
        <v>3</v>
      </c>
      <c r="F73" t="s">
        <v>1461</v>
      </c>
      <c r="G73">
        <v>1</v>
      </c>
      <c r="I73" t="s">
        <v>1512</v>
      </c>
      <c r="J73">
        <v>3</v>
      </c>
    </row>
    <row r="74" spans="2:10" x14ac:dyDescent="0.3">
      <c r="B74" t="s">
        <v>170</v>
      </c>
      <c r="C74" t="s">
        <v>1462</v>
      </c>
      <c r="D74">
        <v>3</v>
      </c>
      <c r="F74" t="s">
        <v>0</v>
      </c>
      <c r="G74" t="s">
        <v>0</v>
      </c>
      <c r="I74" t="s">
        <v>1514</v>
      </c>
      <c r="J74">
        <v>3</v>
      </c>
    </row>
    <row r="75" spans="2:10" x14ac:dyDescent="0.3">
      <c r="B75" t="s">
        <v>172</v>
      </c>
      <c r="C75" t="s">
        <v>1463</v>
      </c>
      <c r="D75">
        <v>3</v>
      </c>
      <c r="F75" t="s">
        <v>1464</v>
      </c>
      <c r="G75">
        <v>3</v>
      </c>
      <c r="I75" t="s">
        <v>1524</v>
      </c>
      <c r="J75">
        <v>3</v>
      </c>
    </row>
    <row r="76" spans="2:10" x14ac:dyDescent="0.3">
      <c r="B76" t="s">
        <v>174</v>
      </c>
      <c r="C76" t="s">
        <v>1465</v>
      </c>
      <c r="D76">
        <v>3</v>
      </c>
      <c r="F76" t="s">
        <v>0</v>
      </c>
      <c r="G76" t="s">
        <v>0</v>
      </c>
      <c r="I76" t="s">
        <v>1529</v>
      </c>
      <c r="J76">
        <v>3</v>
      </c>
    </row>
    <row r="77" spans="2:10" x14ac:dyDescent="0.3">
      <c r="B77" t="s">
        <v>176</v>
      </c>
      <c r="C77" t="s">
        <v>1466</v>
      </c>
      <c r="D77">
        <v>3</v>
      </c>
      <c r="F77" t="s">
        <v>0</v>
      </c>
      <c r="G77" t="s">
        <v>0</v>
      </c>
      <c r="I77" t="s">
        <v>1533</v>
      </c>
      <c r="J77">
        <v>3</v>
      </c>
    </row>
    <row r="78" spans="2:10" x14ac:dyDescent="0.3">
      <c r="B78" t="s">
        <v>179</v>
      </c>
      <c r="C78" t="s">
        <v>1467</v>
      </c>
      <c r="D78">
        <v>2</v>
      </c>
      <c r="F78" t="s">
        <v>0</v>
      </c>
      <c r="G78" t="s">
        <v>0</v>
      </c>
      <c r="I78" t="s">
        <v>1537</v>
      </c>
      <c r="J78">
        <v>3</v>
      </c>
    </row>
    <row r="79" spans="2:10" x14ac:dyDescent="0.3">
      <c r="B79" t="s">
        <v>181</v>
      </c>
      <c r="C79" t="s">
        <v>1468</v>
      </c>
      <c r="D79">
        <v>2</v>
      </c>
      <c r="F79" t="s">
        <v>0</v>
      </c>
      <c r="G79" t="s">
        <v>0</v>
      </c>
      <c r="I79" t="s">
        <v>1353</v>
      </c>
      <c r="J79">
        <v>2</v>
      </c>
    </row>
    <row r="80" spans="2:10" x14ac:dyDescent="0.3">
      <c r="B80" t="s">
        <v>183</v>
      </c>
      <c r="C80" t="s">
        <v>1469</v>
      </c>
      <c r="D80">
        <v>2</v>
      </c>
      <c r="F80" t="s">
        <v>0</v>
      </c>
      <c r="G80" t="s">
        <v>0</v>
      </c>
      <c r="I80" t="s">
        <v>1368</v>
      </c>
      <c r="J80">
        <v>2</v>
      </c>
    </row>
    <row r="81" spans="2:10" x14ac:dyDescent="0.3">
      <c r="B81" t="s">
        <v>186</v>
      </c>
      <c r="C81" t="s">
        <v>1470</v>
      </c>
      <c r="D81">
        <v>2</v>
      </c>
      <c r="F81" t="s">
        <v>1471</v>
      </c>
      <c r="G81">
        <v>9</v>
      </c>
      <c r="I81" t="s">
        <v>1388</v>
      </c>
      <c r="J81">
        <v>2</v>
      </c>
    </row>
    <row r="82" spans="2:10" x14ac:dyDescent="0.3">
      <c r="B82" t="s">
        <v>188</v>
      </c>
      <c r="C82" t="s">
        <v>1472</v>
      </c>
      <c r="D82">
        <v>2</v>
      </c>
      <c r="F82" t="s">
        <v>0</v>
      </c>
      <c r="G82" t="s">
        <v>0</v>
      </c>
      <c r="I82" t="s">
        <v>1407</v>
      </c>
      <c r="J82">
        <v>2</v>
      </c>
    </row>
    <row r="83" spans="2:10" x14ac:dyDescent="0.3">
      <c r="B83" t="s">
        <v>190</v>
      </c>
      <c r="C83" t="s">
        <v>1473</v>
      </c>
      <c r="D83">
        <v>2</v>
      </c>
      <c r="F83" t="s">
        <v>0</v>
      </c>
      <c r="G83" t="s">
        <v>0</v>
      </c>
      <c r="I83" t="s">
        <v>1430</v>
      </c>
      <c r="J83">
        <v>2</v>
      </c>
    </row>
    <row r="84" spans="2:10" x14ac:dyDescent="0.3">
      <c r="B84" t="s">
        <v>192</v>
      </c>
      <c r="C84" t="s">
        <v>1474</v>
      </c>
      <c r="D84">
        <v>1</v>
      </c>
      <c r="F84" t="s">
        <v>0</v>
      </c>
      <c r="G84" t="s">
        <v>0</v>
      </c>
      <c r="I84" t="s">
        <v>1432</v>
      </c>
      <c r="J84">
        <v>2</v>
      </c>
    </row>
    <row r="85" spans="2:10" x14ac:dyDescent="0.3">
      <c r="B85" t="s">
        <v>195</v>
      </c>
      <c r="C85" t="s">
        <v>1475</v>
      </c>
      <c r="D85">
        <v>1</v>
      </c>
      <c r="F85" t="s">
        <v>1476</v>
      </c>
      <c r="G85">
        <v>47</v>
      </c>
      <c r="I85" t="s">
        <v>1447</v>
      </c>
      <c r="J85">
        <v>2</v>
      </c>
    </row>
    <row r="86" spans="2:10" x14ac:dyDescent="0.3">
      <c r="B86" t="s">
        <v>197</v>
      </c>
      <c r="D86">
        <f>SUM(D2:D85)</f>
        <v>7123</v>
      </c>
      <c r="F86" t="s">
        <v>1477</v>
      </c>
      <c r="G86">
        <v>4</v>
      </c>
      <c r="I86" t="s">
        <v>1488</v>
      </c>
      <c r="J86">
        <v>2</v>
      </c>
    </row>
    <row r="87" spans="2:10" x14ac:dyDescent="0.3">
      <c r="F87" t="s">
        <v>1478</v>
      </c>
      <c r="G87">
        <v>3</v>
      </c>
      <c r="I87" t="s">
        <v>1492</v>
      </c>
      <c r="J87">
        <v>2</v>
      </c>
    </row>
    <row r="88" spans="2:10" x14ac:dyDescent="0.3">
      <c r="F88" t="s">
        <v>1479</v>
      </c>
      <c r="G88">
        <v>3</v>
      </c>
      <c r="I88" t="s">
        <v>1494</v>
      </c>
      <c r="J88">
        <v>2</v>
      </c>
    </row>
    <row r="89" spans="2:10" x14ac:dyDescent="0.3">
      <c r="F89" t="s">
        <v>1480</v>
      </c>
      <c r="G89">
        <v>4</v>
      </c>
      <c r="I89" t="s">
        <v>1496</v>
      </c>
      <c r="J89">
        <v>2</v>
      </c>
    </row>
    <row r="90" spans="2:10" x14ac:dyDescent="0.3">
      <c r="F90" t="s">
        <v>1481</v>
      </c>
      <c r="G90">
        <v>3</v>
      </c>
      <c r="I90" t="s">
        <v>1501</v>
      </c>
      <c r="J90">
        <v>2</v>
      </c>
    </row>
    <row r="91" spans="2:10" x14ac:dyDescent="0.3">
      <c r="F91" t="s">
        <v>1482</v>
      </c>
      <c r="G91">
        <v>5</v>
      </c>
      <c r="I91" t="s">
        <v>1505</v>
      </c>
      <c r="J91">
        <v>2</v>
      </c>
    </row>
    <row r="92" spans="2:10" x14ac:dyDescent="0.3">
      <c r="F92" t="s">
        <v>1483</v>
      </c>
      <c r="G92">
        <v>6</v>
      </c>
      <c r="I92" t="s">
        <v>1517</v>
      </c>
      <c r="J92">
        <v>2</v>
      </c>
    </row>
    <row r="93" spans="2:10" x14ac:dyDescent="0.3">
      <c r="F93" t="s">
        <v>1484</v>
      </c>
      <c r="G93">
        <v>4</v>
      </c>
      <c r="I93" t="s">
        <v>1528</v>
      </c>
      <c r="J93">
        <v>2</v>
      </c>
    </row>
    <row r="94" spans="2:10" x14ac:dyDescent="0.3">
      <c r="F94" t="s">
        <v>1485</v>
      </c>
      <c r="G94">
        <v>5</v>
      </c>
      <c r="I94" t="s">
        <v>1361</v>
      </c>
      <c r="J94">
        <v>1</v>
      </c>
    </row>
    <row r="95" spans="2:10" x14ac:dyDescent="0.3">
      <c r="F95" t="s">
        <v>1486</v>
      </c>
      <c r="G95">
        <v>10</v>
      </c>
      <c r="I95" t="s">
        <v>1373</v>
      </c>
      <c r="J95">
        <v>1</v>
      </c>
    </row>
    <row r="96" spans="2:10" x14ac:dyDescent="0.3">
      <c r="F96" t="s">
        <v>1487</v>
      </c>
      <c r="G96">
        <v>5</v>
      </c>
      <c r="I96" t="s">
        <v>1384</v>
      </c>
      <c r="J96">
        <v>1</v>
      </c>
    </row>
    <row r="97" spans="6:10" x14ac:dyDescent="0.3">
      <c r="F97" t="s">
        <v>1488</v>
      </c>
      <c r="G97">
        <v>2</v>
      </c>
      <c r="I97" t="s">
        <v>1403</v>
      </c>
      <c r="J97">
        <v>1</v>
      </c>
    </row>
    <row r="98" spans="6:10" x14ac:dyDescent="0.3">
      <c r="F98" t="s">
        <v>1489</v>
      </c>
      <c r="G98">
        <v>109</v>
      </c>
      <c r="I98" t="s">
        <v>1409</v>
      </c>
      <c r="J98">
        <v>1</v>
      </c>
    </row>
    <row r="99" spans="6:10" x14ac:dyDescent="0.3">
      <c r="F99" t="s">
        <v>1490</v>
      </c>
      <c r="G99">
        <v>7</v>
      </c>
      <c r="I99" t="s">
        <v>1451</v>
      </c>
      <c r="J99">
        <v>1</v>
      </c>
    </row>
    <row r="100" spans="6:10" x14ac:dyDescent="0.3">
      <c r="F100" t="s">
        <v>1491</v>
      </c>
      <c r="G100">
        <v>7</v>
      </c>
      <c r="I100" t="s">
        <v>1461</v>
      </c>
      <c r="J100">
        <v>1</v>
      </c>
    </row>
    <row r="101" spans="6:10" x14ac:dyDescent="0.3">
      <c r="F101" t="s">
        <v>1492</v>
      </c>
      <c r="G101">
        <v>2</v>
      </c>
      <c r="I101" t="s">
        <v>1498</v>
      </c>
      <c r="J101">
        <v>1</v>
      </c>
    </row>
    <row r="102" spans="6:10" x14ac:dyDescent="0.3">
      <c r="F102" t="s">
        <v>1493</v>
      </c>
      <c r="G102">
        <v>9</v>
      </c>
      <c r="I102" t="s">
        <v>1503</v>
      </c>
      <c r="J102">
        <v>1</v>
      </c>
    </row>
    <row r="103" spans="6:10" x14ac:dyDescent="0.3">
      <c r="F103" t="s">
        <v>1494</v>
      </c>
      <c r="G103">
        <v>2</v>
      </c>
      <c r="I103" t="s">
        <v>1504</v>
      </c>
      <c r="J103">
        <v>1</v>
      </c>
    </row>
    <row r="104" spans="6:10" x14ac:dyDescent="0.3">
      <c r="F104" t="s">
        <v>1495</v>
      </c>
      <c r="G104">
        <v>3</v>
      </c>
      <c r="I104" t="s">
        <v>1506</v>
      </c>
      <c r="J104">
        <v>1</v>
      </c>
    </row>
    <row r="105" spans="6:10" x14ac:dyDescent="0.3">
      <c r="F105" t="s">
        <v>1496</v>
      </c>
      <c r="G105">
        <v>2</v>
      </c>
      <c r="I105" t="s">
        <v>1507</v>
      </c>
      <c r="J105">
        <v>1</v>
      </c>
    </row>
    <row r="106" spans="6:10" x14ac:dyDescent="0.3">
      <c r="F106" t="s">
        <v>1497</v>
      </c>
      <c r="G106">
        <v>18</v>
      </c>
      <c r="I106" t="s">
        <v>1508</v>
      </c>
      <c r="J106">
        <v>1</v>
      </c>
    </row>
    <row r="107" spans="6:10" x14ac:dyDescent="0.3">
      <c r="F107" t="s">
        <v>1498</v>
      </c>
      <c r="G107">
        <v>1</v>
      </c>
      <c r="I107" t="s">
        <v>1509</v>
      </c>
      <c r="J107">
        <v>1</v>
      </c>
    </row>
    <row r="108" spans="6:10" x14ac:dyDescent="0.3">
      <c r="F108" t="s">
        <v>1499</v>
      </c>
      <c r="G108">
        <v>4</v>
      </c>
      <c r="I108" t="s">
        <v>1513</v>
      </c>
      <c r="J108">
        <v>1</v>
      </c>
    </row>
    <row r="109" spans="6:10" x14ac:dyDescent="0.3">
      <c r="F109" t="s">
        <v>1500</v>
      </c>
      <c r="G109">
        <v>10</v>
      </c>
      <c r="I109" t="s">
        <v>1515</v>
      </c>
      <c r="J109">
        <v>1</v>
      </c>
    </row>
    <row r="110" spans="6:10" x14ac:dyDescent="0.3">
      <c r="F110" t="s">
        <v>1501</v>
      </c>
      <c r="G110">
        <v>2</v>
      </c>
      <c r="I110" t="s">
        <v>1520</v>
      </c>
      <c r="J110">
        <v>1</v>
      </c>
    </row>
    <row r="111" spans="6:10" x14ac:dyDescent="0.3">
      <c r="F111" t="s">
        <v>1502</v>
      </c>
      <c r="G111">
        <v>5</v>
      </c>
      <c r="I111" t="s">
        <v>1521</v>
      </c>
      <c r="J111">
        <v>1</v>
      </c>
    </row>
    <row r="112" spans="6:10" x14ac:dyDescent="0.3">
      <c r="F112" t="s">
        <v>1503</v>
      </c>
      <c r="G112">
        <v>1</v>
      </c>
      <c r="I112" t="s">
        <v>1523</v>
      </c>
      <c r="J112">
        <v>1</v>
      </c>
    </row>
    <row r="113" spans="6:10" x14ac:dyDescent="0.3">
      <c r="F113" t="s">
        <v>1504</v>
      </c>
      <c r="G113">
        <v>1</v>
      </c>
      <c r="I113" t="s">
        <v>1527</v>
      </c>
      <c r="J113">
        <v>1</v>
      </c>
    </row>
    <row r="114" spans="6:10" x14ac:dyDescent="0.3">
      <c r="F114" t="s">
        <v>1505</v>
      </c>
      <c r="G114">
        <v>2</v>
      </c>
      <c r="I114" t="s">
        <v>1531</v>
      </c>
      <c r="J114">
        <v>1</v>
      </c>
    </row>
    <row r="115" spans="6:10" x14ac:dyDescent="0.3">
      <c r="F115" t="s">
        <v>1506</v>
      </c>
      <c r="G115">
        <v>1</v>
      </c>
      <c r="J115">
        <f>SUM(J2:J114)</f>
        <v>3005</v>
      </c>
    </row>
    <row r="116" spans="6:10" x14ac:dyDescent="0.3">
      <c r="F116" t="s">
        <v>1507</v>
      </c>
      <c r="G116">
        <v>1</v>
      </c>
    </row>
    <row r="117" spans="6:10" x14ac:dyDescent="0.3">
      <c r="F117" t="s">
        <v>1508</v>
      </c>
      <c r="G117">
        <v>1</v>
      </c>
    </row>
    <row r="118" spans="6:10" x14ac:dyDescent="0.3">
      <c r="F118" t="s">
        <v>1509</v>
      </c>
      <c r="G118">
        <v>1</v>
      </c>
    </row>
    <row r="119" spans="6:10" x14ac:dyDescent="0.3">
      <c r="F119" t="s">
        <v>1510</v>
      </c>
      <c r="G119">
        <v>8</v>
      </c>
    </row>
    <row r="120" spans="6:10" x14ac:dyDescent="0.3">
      <c r="F120" t="s">
        <v>1538</v>
      </c>
      <c r="G120">
        <v>12</v>
      </c>
    </row>
    <row r="121" spans="6:10" x14ac:dyDescent="0.3">
      <c r="F121" t="s">
        <v>1511</v>
      </c>
      <c r="G121">
        <v>12</v>
      </c>
    </row>
    <row r="122" spans="6:10" x14ac:dyDescent="0.3">
      <c r="F122" t="s">
        <v>1512</v>
      </c>
      <c r="G122">
        <v>3</v>
      </c>
    </row>
    <row r="123" spans="6:10" x14ac:dyDescent="0.3">
      <c r="F123" t="s">
        <v>1513</v>
      </c>
      <c r="G123">
        <v>1</v>
      </c>
    </row>
    <row r="124" spans="6:10" x14ac:dyDescent="0.3">
      <c r="F124" t="s">
        <v>1514</v>
      </c>
      <c r="G124">
        <v>3</v>
      </c>
    </row>
    <row r="125" spans="6:10" x14ac:dyDescent="0.3">
      <c r="F125" t="s">
        <v>1515</v>
      </c>
      <c r="G125">
        <v>1</v>
      </c>
    </row>
    <row r="126" spans="6:10" x14ac:dyDescent="0.3">
      <c r="F126" t="s">
        <v>1516</v>
      </c>
      <c r="G126">
        <v>4</v>
      </c>
    </row>
    <row r="127" spans="6:10" x14ac:dyDescent="0.3">
      <c r="F127" t="s">
        <v>1517</v>
      </c>
      <c r="G127">
        <v>2</v>
      </c>
    </row>
    <row r="128" spans="6:10" x14ac:dyDescent="0.3">
      <c r="F128" t="s">
        <v>1518</v>
      </c>
      <c r="G128">
        <v>5</v>
      </c>
    </row>
    <row r="129" spans="6:7" x14ac:dyDescent="0.3">
      <c r="F129" t="s">
        <v>1519</v>
      </c>
      <c r="G129">
        <v>4</v>
      </c>
    </row>
    <row r="130" spans="6:7" x14ac:dyDescent="0.3">
      <c r="F130" t="s">
        <v>1520</v>
      </c>
      <c r="G130">
        <v>1</v>
      </c>
    </row>
    <row r="131" spans="6:7" x14ac:dyDescent="0.3">
      <c r="F131" t="s">
        <v>1521</v>
      </c>
      <c r="G131">
        <v>1</v>
      </c>
    </row>
    <row r="132" spans="6:7" x14ac:dyDescent="0.3">
      <c r="F132" t="s">
        <v>1522</v>
      </c>
      <c r="G132">
        <v>4</v>
      </c>
    </row>
    <row r="133" spans="6:7" x14ac:dyDescent="0.3">
      <c r="F133" t="s">
        <v>1523</v>
      </c>
      <c r="G133">
        <v>1</v>
      </c>
    </row>
    <row r="134" spans="6:7" x14ac:dyDescent="0.3">
      <c r="F134" t="s">
        <v>1524</v>
      </c>
      <c r="G134">
        <v>3</v>
      </c>
    </row>
    <row r="135" spans="6:7" x14ac:dyDescent="0.3">
      <c r="F135" t="s">
        <v>1525</v>
      </c>
      <c r="G135">
        <v>5</v>
      </c>
    </row>
    <row r="136" spans="6:7" x14ac:dyDescent="0.3">
      <c r="F136" t="s">
        <v>1526</v>
      </c>
      <c r="G136">
        <v>4</v>
      </c>
    </row>
    <row r="137" spans="6:7" x14ac:dyDescent="0.3">
      <c r="F137" t="s">
        <v>1527</v>
      </c>
      <c r="G137">
        <v>1</v>
      </c>
    </row>
    <row r="138" spans="6:7" x14ac:dyDescent="0.3">
      <c r="F138" t="s">
        <v>1528</v>
      </c>
      <c r="G138">
        <v>2</v>
      </c>
    </row>
    <row r="139" spans="6:7" x14ac:dyDescent="0.3">
      <c r="F139" t="s">
        <v>1529</v>
      </c>
      <c r="G139">
        <v>3</v>
      </c>
    </row>
    <row r="140" spans="6:7" x14ac:dyDescent="0.3">
      <c r="F140" t="s">
        <v>1530</v>
      </c>
      <c r="G140">
        <v>10</v>
      </c>
    </row>
    <row r="141" spans="6:7" x14ac:dyDescent="0.3">
      <c r="F141" t="s">
        <v>1531</v>
      </c>
      <c r="G141">
        <v>1</v>
      </c>
    </row>
    <row r="142" spans="6:7" x14ac:dyDescent="0.3">
      <c r="F142" t="s">
        <v>1532</v>
      </c>
      <c r="G142">
        <v>6</v>
      </c>
    </row>
    <row r="143" spans="6:7" x14ac:dyDescent="0.3">
      <c r="F143" t="s">
        <v>1539</v>
      </c>
      <c r="G143">
        <v>38</v>
      </c>
    </row>
    <row r="144" spans="6:7" x14ac:dyDescent="0.3">
      <c r="F144" t="s">
        <v>1533</v>
      </c>
      <c r="G144">
        <v>3</v>
      </c>
    </row>
    <row r="145" spans="6:7" x14ac:dyDescent="0.3">
      <c r="F145" t="s">
        <v>1534</v>
      </c>
      <c r="G145">
        <v>132</v>
      </c>
    </row>
    <row r="146" spans="6:7" x14ac:dyDescent="0.3">
      <c r="F146" t="s">
        <v>1535</v>
      </c>
      <c r="G146">
        <v>6</v>
      </c>
    </row>
    <row r="147" spans="6:7" x14ac:dyDescent="0.3">
      <c r="F147" t="s">
        <v>1536</v>
      </c>
      <c r="G147">
        <v>18</v>
      </c>
    </row>
    <row r="148" spans="6:7" x14ac:dyDescent="0.3">
      <c r="F148" t="s">
        <v>1537</v>
      </c>
      <c r="G148">
        <v>3</v>
      </c>
    </row>
  </sheetData>
  <sortState xmlns:xlrd2="http://schemas.microsoft.com/office/spreadsheetml/2017/richdata2" ref="I2:J149">
    <sortCondition descending="1" ref="J2:J1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12"/>
  <sheetViews>
    <sheetView tabSelected="1" workbookViewId="0">
      <selection activeCell="N18" sqref="N18"/>
    </sheetView>
  </sheetViews>
  <sheetFormatPr defaultRowHeight="14.4" x14ac:dyDescent="0.3"/>
  <cols>
    <col min="6" max="6" width="9.109375" style="1"/>
    <col min="7" max="7" width="14.44140625" customWidth="1"/>
    <col min="10" max="10" width="15.33203125" customWidth="1"/>
    <col min="12" max="12" width="9.109375" style="1"/>
  </cols>
  <sheetData>
    <row r="1" spans="2:12" x14ac:dyDescent="0.3">
      <c r="C1" t="s">
        <v>1860</v>
      </c>
      <c r="E1" t="s">
        <v>1858</v>
      </c>
      <c r="F1" s="1" t="s">
        <v>1855</v>
      </c>
      <c r="G1" t="s">
        <v>1861</v>
      </c>
      <c r="H1" t="s">
        <v>1858</v>
      </c>
      <c r="J1" t="s">
        <v>1861</v>
      </c>
      <c r="K1" t="s">
        <v>1858</v>
      </c>
      <c r="L1" s="1" t="s">
        <v>1855</v>
      </c>
    </row>
    <row r="2" spans="2:12" s="3" customFormat="1" x14ac:dyDescent="0.3">
      <c r="B2" s="3" t="s">
        <v>1</v>
      </c>
      <c r="C2" s="3" t="s">
        <v>1541</v>
      </c>
      <c r="E2" s="3">
        <v>941</v>
      </c>
      <c r="F2" s="4">
        <f>100*E2/5628</f>
        <v>16.719971570717838</v>
      </c>
      <c r="G2" s="3" t="s">
        <v>1542</v>
      </c>
      <c r="H2" s="3">
        <v>862</v>
      </c>
      <c r="J2" s="3" t="s">
        <v>1542</v>
      </c>
      <c r="K2" s="3">
        <v>862</v>
      </c>
      <c r="L2" s="4">
        <f>100*K2/2477</f>
        <v>34.800161485668148</v>
      </c>
    </row>
    <row r="3" spans="2:12" s="3" customFormat="1" x14ac:dyDescent="0.3">
      <c r="B3" s="3" t="s">
        <v>3</v>
      </c>
      <c r="C3" s="3" t="s">
        <v>1543</v>
      </c>
      <c r="E3" s="3">
        <v>864</v>
      </c>
      <c r="F3" s="4">
        <f t="shared" ref="F3:F11" si="0">100*E3/5628</f>
        <v>15.35181236673774</v>
      </c>
      <c r="G3" s="3" t="s">
        <v>1544</v>
      </c>
      <c r="H3" s="3">
        <v>209</v>
      </c>
      <c r="J3" s="3" t="s">
        <v>1608</v>
      </c>
      <c r="K3" s="3">
        <v>270</v>
      </c>
      <c r="L3" s="4">
        <f t="shared" ref="L3:L11" si="1">100*K3/2477</f>
        <v>10.900282599919256</v>
      </c>
    </row>
    <row r="4" spans="2:12" s="3" customFormat="1" x14ac:dyDescent="0.3">
      <c r="B4" s="3" t="s">
        <v>5</v>
      </c>
      <c r="C4" s="3" t="s">
        <v>1545</v>
      </c>
      <c r="E4" s="3">
        <v>400</v>
      </c>
      <c r="F4" s="4">
        <f t="shared" si="0"/>
        <v>7.1073205401563611</v>
      </c>
      <c r="G4" s="3" t="s">
        <v>1545</v>
      </c>
      <c r="H4" s="3">
        <v>64</v>
      </c>
      <c r="J4" s="3" t="s">
        <v>1544</v>
      </c>
      <c r="K4" s="3">
        <v>209</v>
      </c>
      <c r="L4" s="4">
        <f t="shared" si="1"/>
        <v>8.4376261606782403</v>
      </c>
    </row>
    <row r="5" spans="2:12" s="3" customFormat="1" x14ac:dyDescent="0.3">
      <c r="B5" s="3" t="s">
        <v>8</v>
      </c>
      <c r="C5" s="3" t="s">
        <v>1546</v>
      </c>
      <c r="E5" s="3">
        <v>334</v>
      </c>
      <c r="F5" s="4">
        <f t="shared" si="0"/>
        <v>5.9346126510305615</v>
      </c>
      <c r="G5" s="3" t="s">
        <v>1547</v>
      </c>
      <c r="H5" s="3">
        <v>41</v>
      </c>
      <c r="J5" s="3" t="s">
        <v>1555</v>
      </c>
      <c r="K5" s="3">
        <v>130</v>
      </c>
      <c r="L5" s="4">
        <f t="shared" si="1"/>
        <v>5.2482842147759383</v>
      </c>
    </row>
    <row r="6" spans="2:12" s="3" customFormat="1" x14ac:dyDescent="0.3">
      <c r="B6" s="3" t="s">
        <v>10</v>
      </c>
      <c r="C6" s="3" t="s">
        <v>1548</v>
      </c>
      <c r="E6" s="3">
        <v>142</v>
      </c>
      <c r="F6" s="4">
        <f t="shared" si="0"/>
        <v>2.5230987917555083</v>
      </c>
      <c r="G6" s="3" t="s">
        <v>1549</v>
      </c>
      <c r="H6" s="3">
        <v>53</v>
      </c>
      <c r="J6" s="3" t="s">
        <v>1557</v>
      </c>
      <c r="K6" s="3">
        <v>71</v>
      </c>
      <c r="L6" s="4">
        <f t="shared" si="1"/>
        <v>2.8663706096083974</v>
      </c>
    </row>
    <row r="7" spans="2:12" s="3" customFormat="1" x14ac:dyDescent="0.3">
      <c r="B7" s="3" t="s">
        <v>13</v>
      </c>
      <c r="C7" s="3" t="s">
        <v>1550</v>
      </c>
      <c r="E7" s="3">
        <v>127</v>
      </c>
      <c r="F7" s="4">
        <f t="shared" si="0"/>
        <v>2.2565742714996446</v>
      </c>
      <c r="G7" s="3" t="s">
        <v>1551</v>
      </c>
      <c r="H7" s="3">
        <v>6</v>
      </c>
      <c r="J7" s="3" t="s">
        <v>1545</v>
      </c>
      <c r="K7" s="3">
        <v>64</v>
      </c>
      <c r="L7" s="4">
        <f t="shared" si="1"/>
        <v>2.5837706903512312</v>
      </c>
    </row>
    <row r="8" spans="2:12" s="3" customFormat="1" x14ac:dyDescent="0.3">
      <c r="B8" s="3" t="s">
        <v>15</v>
      </c>
      <c r="C8" s="3" t="s">
        <v>1552</v>
      </c>
      <c r="E8" s="3">
        <v>114</v>
      </c>
      <c r="F8" s="4">
        <f t="shared" si="0"/>
        <v>2.0255863539445631</v>
      </c>
      <c r="G8" s="3" t="s">
        <v>1553</v>
      </c>
      <c r="H8" s="3">
        <v>9</v>
      </c>
      <c r="J8" s="3" t="s">
        <v>1549</v>
      </c>
      <c r="K8" s="3">
        <v>53</v>
      </c>
      <c r="L8" s="4">
        <f t="shared" si="1"/>
        <v>2.1396851029471136</v>
      </c>
    </row>
    <row r="9" spans="2:12" s="3" customFormat="1" x14ac:dyDescent="0.3">
      <c r="B9" s="3" t="s">
        <v>18</v>
      </c>
      <c r="C9" s="3" t="s">
        <v>1554</v>
      </c>
      <c r="E9" s="3">
        <v>109</v>
      </c>
      <c r="F9" s="4">
        <f t="shared" si="0"/>
        <v>1.9367448471926083</v>
      </c>
      <c r="G9" s="3" t="s">
        <v>1555</v>
      </c>
      <c r="H9" s="3">
        <v>130</v>
      </c>
      <c r="J9" s="3" t="s">
        <v>1561</v>
      </c>
      <c r="K9" s="3">
        <v>46</v>
      </c>
      <c r="L9" s="4">
        <f t="shared" si="1"/>
        <v>1.8570851836899476</v>
      </c>
    </row>
    <row r="10" spans="2:12" s="3" customFormat="1" x14ac:dyDescent="0.3">
      <c r="B10" s="3" t="s">
        <v>20</v>
      </c>
      <c r="C10" s="3" t="s">
        <v>1556</v>
      </c>
      <c r="E10" s="3">
        <v>108</v>
      </c>
      <c r="F10" s="4">
        <f t="shared" si="0"/>
        <v>1.9189765458422174</v>
      </c>
      <c r="G10" s="3" t="s">
        <v>1557</v>
      </c>
      <c r="H10" s="3">
        <v>71</v>
      </c>
      <c r="J10" s="3" t="s">
        <v>1547</v>
      </c>
      <c r="K10" s="3">
        <v>41</v>
      </c>
      <c r="L10" s="4">
        <f t="shared" si="1"/>
        <v>1.6552280985062575</v>
      </c>
    </row>
    <row r="11" spans="2:12" s="3" customFormat="1" x14ac:dyDescent="0.3">
      <c r="B11" s="3" t="s">
        <v>22</v>
      </c>
      <c r="C11" s="3" t="s">
        <v>1558</v>
      </c>
      <c r="E11" s="3">
        <v>103</v>
      </c>
      <c r="F11" s="4">
        <f t="shared" si="0"/>
        <v>1.8301350390902629</v>
      </c>
      <c r="G11" s="3" t="s">
        <v>1559</v>
      </c>
      <c r="H11" s="3">
        <v>2</v>
      </c>
      <c r="J11" s="3" t="s">
        <v>1803</v>
      </c>
      <c r="K11" s="3">
        <v>36</v>
      </c>
      <c r="L11" s="4">
        <f t="shared" si="1"/>
        <v>1.4533710133225677</v>
      </c>
    </row>
    <row r="12" spans="2:12" s="3" customFormat="1" x14ac:dyDescent="0.3">
      <c r="B12" s="3" t="s">
        <v>25</v>
      </c>
      <c r="C12" s="3" t="s">
        <v>1560</v>
      </c>
      <c r="E12" s="3">
        <v>89</v>
      </c>
      <c r="F12" s="4">
        <f>SUM(F2:F11)</f>
        <v>57.604832977967305</v>
      </c>
      <c r="G12" s="3" t="s">
        <v>1561</v>
      </c>
      <c r="H12" s="3">
        <v>46</v>
      </c>
      <c r="J12" s="3" t="s">
        <v>1570</v>
      </c>
      <c r="K12" s="3">
        <v>33</v>
      </c>
      <c r="L12" s="4">
        <f>SUM(L2:L11)</f>
        <v>71.941865159467099</v>
      </c>
    </row>
    <row r="13" spans="2:12" x14ac:dyDescent="0.3">
      <c r="B13" t="s">
        <v>27</v>
      </c>
      <c r="C13" t="s">
        <v>1562</v>
      </c>
      <c r="E13">
        <v>76</v>
      </c>
      <c r="G13" t="s">
        <v>1563</v>
      </c>
      <c r="H13">
        <v>5</v>
      </c>
      <c r="J13" t="s">
        <v>1595</v>
      </c>
      <c r="K13">
        <v>27</v>
      </c>
    </row>
    <row r="14" spans="2:12" x14ac:dyDescent="0.3">
      <c r="B14" t="s">
        <v>29</v>
      </c>
      <c r="C14" t="s">
        <v>1564</v>
      </c>
      <c r="E14">
        <v>75</v>
      </c>
      <c r="G14" t="s">
        <v>1565</v>
      </c>
      <c r="H14">
        <v>3</v>
      </c>
      <c r="J14" t="s">
        <v>1635</v>
      </c>
      <c r="K14">
        <v>26</v>
      </c>
    </row>
    <row r="15" spans="2:12" x14ac:dyDescent="0.3">
      <c r="B15" t="s">
        <v>31</v>
      </c>
      <c r="C15" t="s">
        <v>1566</v>
      </c>
      <c r="E15">
        <v>73</v>
      </c>
      <c r="G15" t="s">
        <v>1567</v>
      </c>
      <c r="H15">
        <v>10</v>
      </c>
      <c r="J15" t="s">
        <v>1828</v>
      </c>
      <c r="K15">
        <v>26</v>
      </c>
    </row>
    <row r="16" spans="2:12" x14ac:dyDescent="0.3">
      <c r="B16" t="s">
        <v>34</v>
      </c>
      <c r="C16" t="s">
        <v>1568</v>
      </c>
      <c r="E16">
        <v>68</v>
      </c>
      <c r="G16" t="s">
        <v>1569</v>
      </c>
      <c r="H16">
        <v>18</v>
      </c>
      <c r="J16" t="s">
        <v>1802</v>
      </c>
      <c r="K16">
        <v>21</v>
      </c>
    </row>
    <row r="17" spans="2:11" x14ac:dyDescent="0.3">
      <c r="B17" t="s">
        <v>36</v>
      </c>
      <c r="C17" t="s">
        <v>1570</v>
      </c>
      <c r="E17">
        <v>58</v>
      </c>
      <c r="G17" t="s">
        <v>1570</v>
      </c>
      <c r="H17">
        <v>33</v>
      </c>
      <c r="J17" t="s">
        <v>1833</v>
      </c>
      <c r="K17">
        <v>21</v>
      </c>
    </row>
    <row r="18" spans="2:11" x14ac:dyDescent="0.3">
      <c r="B18" t="s">
        <v>38</v>
      </c>
      <c r="C18" t="s">
        <v>1571</v>
      </c>
      <c r="E18">
        <v>52</v>
      </c>
      <c r="G18" t="s">
        <v>1572</v>
      </c>
      <c r="H18">
        <v>3</v>
      </c>
      <c r="J18" t="s">
        <v>1667</v>
      </c>
      <c r="K18">
        <v>19</v>
      </c>
    </row>
    <row r="19" spans="2:11" x14ac:dyDescent="0.3">
      <c r="B19" t="s">
        <v>41</v>
      </c>
      <c r="C19" t="s">
        <v>1573</v>
      </c>
      <c r="E19">
        <v>59</v>
      </c>
      <c r="G19" t="s">
        <v>0</v>
      </c>
      <c r="H19" t="s">
        <v>0</v>
      </c>
      <c r="J19" t="s">
        <v>1569</v>
      </c>
      <c r="K19">
        <v>18</v>
      </c>
    </row>
    <row r="20" spans="2:11" x14ac:dyDescent="0.3">
      <c r="B20" t="s">
        <v>44</v>
      </c>
      <c r="C20" t="s">
        <v>1574</v>
      </c>
      <c r="E20">
        <v>49</v>
      </c>
      <c r="G20" t="s">
        <v>1575</v>
      </c>
      <c r="H20">
        <v>12</v>
      </c>
      <c r="J20" t="s">
        <v>1650</v>
      </c>
      <c r="K20">
        <v>18</v>
      </c>
    </row>
    <row r="21" spans="2:11" x14ac:dyDescent="0.3">
      <c r="B21" t="s">
        <v>46</v>
      </c>
      <c r="C21" t="s">
        <v>1576</v>
      </c>
      <c r="E21">
        <v>48</v>
      </c>
      <c r="J21" t="s">
        <v>1661</v>
      </c>
      <c r="K21">
        <v>16</v>
      </c>
    </row>
    <row r="22" spans="2:11" x14ac:dyDescent="0.3">
      <c r="B22" t="s">
        <v>48</v>
      </c>
      <c r="C22" t="s">
        <v>1577</v>
      </c>
      <c r="E22">
        <v>48</v>
      </c>
      <c r="G22" t="s">
        <v>1578</v>
      </c>
      <c r="H22">
        <v>1</v>
      </c>
      <c r="J22" t="s">
        <v>1854</v>
      </c>
      <c r="K22">
        <v>16</v>
      </c>
    </row>
    <row r="23" spans="2:11" x14ac:dyDescent="0.3">
      <c r="B23" t="s">
        <v>50</v>
      </c>
      <c r="C23" t="s">
        <v>1579</v>
      </c>
      <c r="E23">
        <v>45</v>
      </c>
      <c r="G23" t="s">
        <v>1580</v>
      </c>
      <c r="H23">
        <v>2</v>
      </c>
      <c r="J23" t="s">
        <v>1848</v>
      </c>
      <c r="K23">
        <v>15</v>
      </c>
    </row>
    <row r="24" spans="2:11" x14ac:dyDescent="0.3">
      <c r="B24" t="s">
        <v>53</v>
      </c>
      <c r="C24" t="s">
        <v>1581</v>
      </c>
      <c r="E24">
        <v>45</v>
      </c>
      <c r="G24" t="s">
        <v>1582</v>
      </c>
      <c r="H24">
        <v>4</v>
      </c>
      <c r="J24" t="s">
        <v>1788</v>
      </c>
      <c r="K24">
        <v>15</v>
      </c>
    </row>
    <row r="25" spans="2:11" x14ac:dyDescent="0.3">
      <c r="B25" t="s">
        <v>56</v>
      </c>
      <c r="C25" t="s">
        <v>1583</v>
      </c>
      <c r="E25">
        <v>44</v>
      </c>
      <c r="G25" t="s">
        <v>0</v>
      </c>
      <c r="H25" t="s">
        <v>0</v>
      </c>
      <c r="J25" t="s">
        <v>1575</v>
      </c>
      <c r="K25">
        <v>12</v>
      </c>
    </row>
    <row r="26" spans="2:11" x14ac:dyDescent="0.3">
      <c r="B26" t="s">
        <v>58</v>
      </c>
      <c r="C26" t="s">
        <v>1584</v>
      </c>
      <c r="E26">
        <v>43</v>
      </c>
      <c r="G26" t="s">
        <v>1585</v>
      </c>
      <c r="H26">
        <v>7</v>
      </c>
      <c r="J26" t="s">
        <v>1836</v>
      </c>
      <c r="K26">
        <v>12</v>
      </c>
    </row>
    <row r="27" spans="2:11" x14ac:dyDescent="0.3">
      <c r="B27" t="s">
        <v>60</v>
      </c>
      <c r="C27" t="s">
        <v>1586</v>
      </c>
      <c r="E27">
        <v>41</v>
      </c>
      <c r="G27" t="s">
        <v>1587</v>
      </c>
      <c r="H27">
        <v>8</v>
      </c>
      <c r="J27" t="s">
        <v>1629</v>
      </c>
      <c r="K27">
        <v>11</v>
      </c>
    </row>
    <row r="28" spans="2:11" x14ac:dyDescent="0.3">
      <c r="B28" t="s">
        <v>63</v>
      </c>
      <c r="C28" t="s">
        <v>1588</v>
      </c>
      <c r="E28">
        <v>39</v>
      </c>
      <c r="G28" t="s">
        <v>1589</v>
      </c>
      <c r="H28">
        <v>3</v>
      </c>
      <c r="J28" t="s">
        <v>1567</v>
      </c>
      <c r="K28">
        <v>10</v>
      </c>
    </row>
    <row r="29" spans="2:11" x14ac:dyDescent="0.3">
      <c r="B29" t="s">
        <v>65</v>
      </c>
      <c r="C29" t="s">
        <v>1590</v>
      </c>
      <c r="E29">
        <v>39</v>
      </c>
      <c r="G29" t="s">
        <v>1591</v>
      </c>
      <c r="H29">
        <v>1</v>
      </c>
      <c r="J29" t="s">
        <v>1642</v>
      </c>
      <c r="K29">
        <v>10</v>
      </c>
    </row>
    <row r="30" spans="2:11" x14ac:dyDescent="0.3">
      <c r="B30" t="s">
        <v>68</v>
      </c>
      <c r="C30" t="s">
        <v>1592</v>
      </c>
      <c r="E30">
        <v>39</v>
      </c>
      <c r="G30" t="s">
        <v>1593</v>
      </c>
      <c r="H30">
        <v>1</v>
      </c>
      <c r="J30" t="s">
        <v>1727</v>
      </c>
      <c r="K30">
        <v>10</v>
      </c>
    </row>
    <row r="31" spans="2:11" x14ac:dyDescent="0.3">
      <c r="B31" t="s">
        <v>71</v>
      </c>
      <c r="C31" t="s">
        <v>1594</v>
      </c>
      <c r="E31">
        <v>37</v>
      </c>
      <c r="G31" t="s">
        <v>1595</v>
      </c>
      <c r="H31">
        <v>27</v>
      </c>
      <c r="J31" t="s">
        <v>1841</v>
      </c>
      <c r="K31">
        <v>10</v>
      </c>
    </row>
    <row r="32" spans="2:11" x14ac:dyDescent="0.3">
      <c r="B32" t="s">
        <v>74</v>
      </c>
      <c r="C32" t="s">
        <v>1596</v>
      </c>
      <c r="E32">
        <v>36</v>
      </c>
      <c r="G32" t="s">
        <v>1597</v>
      </c>
      <c r="H32">
        <v>53</v>
      </c>
      <c r="J32" t="s">
        <v>1553</v>
      </c>
      <c r="K32">
        <v>9</v>
      </c>
    </row>
    <row r="33" spans="2:11" x14ac:dyDescent="0.3">
      <c r="B33" t="s">
        <v>77</v>
      </c>
      <c r="C33" t="s">
        <v>1598</v>
      </c>
      <c r="E33">
        <v>50</v>
      </c>
      <c r="G33" t="s">
        <v>1599</v>
      </c>
      <c r="H33">
        <v>8</v>
      </c>
      <c r="J33" t="s">
        <v>1601</v>
      </c>
      <c r="K33">
        <v>9</v>
      </c>
    </row>
    <row r="34" spans="2:11" x14ac:dyDescent="0.3">
      <c r="B34" t="s">
        <v>79</v>
      </c>
      <c r="C34" t="s">
        <v>1600</v>
      </c>
      <c r="E34">
        <v>34</v>
      </c>
      <c r="G34" t="s">
        <v>1601</v>
      </c>
      <c r="H34">
        <v>9</v>
      </c>
      <c r="J34" t="s">
        <v>1610</v>
      </c>
      <c r="K34">
        <v>9</v>
      </c>
    </row>
    <row r="35" spans="2:11" x14ac:dyDescent="0.3">
      <c r="B35" t="s">
        <v>81</v>
      </c>
      <c r="C35" t="s">
        <v>1602</v>
      </c>
      <c r="E35">
        <v>32</v>
      </c>
      <c r="G35" t="s">
        <v>0</v>
      </c>
      <c r="H35" t="s">
        <v>0</v>
      </c>
      <c r="J35" t="s">
        <v>1827</v>
      </c>
      <c r="K35">
        <v>9</v>
      </c>
    </row>
    <row r="36" spans="2:11" x14ac:dyDescent="0.3">
      <c r="B36" t="s">
        <v>84</v>
      </c>
      <c r="C36" t="s">
        <v>1603</v>
      </c>
      <c r="E36">
        <v>32</v>
      </c>
      <c r="G36" t="s">
        <v>1604</v>
      </c>
      <c r="H36">
        <v>5</v>
      </c>
      <c r="J36" t="s">
        <v>1587</v>
      </c>
      <c r="K36">
        <v>8</v>
      </c>
    </row>
    <row r="37" spans="2:11" x14ac:dyDescent="0.3">
      <c r="B37" t="s">
        <v>87</v>
      </c>
      <c r="C37" t="s">
        <v>1605</v>
      </c>
      <c r="E37">
        <v>32</v>
      </c>
      <c r="G37" t="s">
        <v>1606</v>
      </c>
      <c r="H37">
        <v>1</v>
      </c>
      <c r="J37" t="s">
        <v>1599</v>
      </c>
      <c r="K37">
        <v>8</v>
      </c>
    </row>
    <row r="38" spans="2:11" x14ac:dyDescent="0.3">
      <c r="B38" t="s">
        <v>89</v>
      </c>
      <c r="C38" t="s">
        <v>1607</v>
      </c>
      <c r="E38">
        <v>29</v>
      </c>
      <c r="G38" t="s">
        <v>1608</v>
      </c>
      <c r="H38">
        <v>270</v>
      </c>
      <c r="J38" t="s">
        <v>1612</v>
      </c>
      <c r="K38">
        <v>8</v>
      </c>
    </row>
    <row r="39" spans="2:11" x14ac:dyDescent="0.3">
      <c r="B39" t="s">
        <v>91</v>
      </c>
      <c r="C39" t="s">
        <v>1609</v>
      </c>
      <c r="E39">
        <v>28</v>
      </c>
      <c r="G39" t="s">
        <v>0</v>
      </c>
      <c r="H39" t="s">
        <v>0</v>
      </c>
      <c r="J39" t="s">
        <v>1646</v>
      </c>
      <c r="K39">
        <v>8</v>
      </c>
    </row>
    <row r="40" spans="2:11" x14ac:dyDescent="0.3">
      <c r="B40" t="s">
        <v>93</v>
      </c>
      <c r="C40" t="s">
        <v>1610</v>
      </c>
      <c r="E40">
        <v>25</v>
      </c>
      <c r="G40" t="s">
        <v>1610</v>
      </c>
      <c r="H40">
        <v>9</v>
      </c>
      <c r="J40" t="s">
        <v>1648</v>
      </c>
      <c r="K40">
        <v>8</v>
      </c>
    </row>
    <row r="41" spans="2:11" x14ac:dyDescent="0.3">
      <c r="B41" t="s">
        <v>95</v>
      </c>
      <c r="C41" t="s">
        <v>1611</v>
      </c>
      <c r="E41">
        <v>25</v>
      </c>
      <c r="G41" t="s">
        <v>1612</v>
      </c>
      <c r="H41">
        <v>8</v>
      </c>
      <c r="J41" t="s">
        <v>1722</v>
      </c>
      <c r="K41">
        <v>8</v>
      </c>
    </row>
    <row r="42" spans="2:11" x14ac:dyDescent="0.3">
      <c r="B42" t="s">
        <v>97</v>
      </c>
      <c r="C42" t="s">
        <v>1613</v>
      </c>
      <c r="E42">
        <v>23</v>
      </c>
      <c r="G42" t="s">
        <v>0</v>
      </c>
      <c r="H42" t="s">
        <v>0</v>
      </c>
      <c r="J42" t="s">
        <v>1585</v>
      </c>
      <c r="K42">
        <v>7</v>
      </c>
    </row>
    <row r="43" spans="2:11" x14ac:dyDescent="0.3">
      <c r="B43" t="s">
        <v>99</v>
      </c>
      <c r="C43" t="s">
        <v>1614</v>
      </c>
      <c r="E43">
        <v>23</v>
      </c>
      <c r="G43" t="s">
        <v>1615</v>
      </c>
      <c r="H43">
        <v>2</v>
      </c>
      <c r="J43" t="s">
        <v>1665</v>
      </c>
      <c r="K43">
        <v>7</v>
      </c>
    </row>
    <row r="44" spans="2:11" x14ac:dyDescent="0.3">
      <c r="B44" t="s">
        <v>102</v>
      </c>
      <c r="C44" t="s">
        <v>1616</v>
      </c>
      <c r="E44">
        <v>22</v>
      </c>
      <c r="G44" t="s">
        <v>1617</v>
      </c>
      <c r="H44">
        <v>5</v>
      </c>
      <c r="J44" t="s">
        <v>1695</v>
      </c>
      <c r="K44">
        <v>7</v>
      </c>
    </row>
    <row r="45" spans="2:11" x14ac:dyDescent="0.3">
      <c r="B45" t="s">
        <v>105</v>
      </c>
      <c r="C45" t="s">
        <v>1618</v>
      </c>
      <c r="E45">
        <v>21</v>
      </c>
      <c r="G45" t="s">
        <v>0</v>
      </c>
      <c r="H45" t="s">
        <v>0</v>
      </c>
      <c r="J45" t="s">
        <v>1840</v>
      </c>
      <c r="K45">
        <v>7</v>
      </c>
    </row>
    <row r="46" spans="2:11" x14ac:dyDescent="0.3">
      <c r="B46" t="s">
        <v>108</v>
      </c>
      <c r="C46" t="s">
        <v>1619</v>
      </c>
      <c r="E46">
        <v>21</v>
      </c>
      <c r="G46" t="s">
        <v>1620</v>
      </c>
      <c r="H46">
        <v>6</v>
      </c>
      <c r="J46" t="s">
        <v>1849</v>
      </c>
      <c r="K46">
        <v>7</v>
      </c>
    </row>
    <row r="47" spans="2:11" x14ac:dyDescent="0.3">
      <c r="B47" t="s">
        <v>111</v>
      </c>
      <c r="C47" t="s">
        <v>1621</v>
      </c>
      <c r="E47">
        <v>19</v>
      </c>
      <c r="G47" t="s">
        <v>0</v>
      </c>
      <c r="H47" t="s">
        <v>0</v>
      </c>
      <c r="J47" t="s">
        <v>1551</v>
      </c>
      <c r="K47">
        <v>6</v>
      </c>
    </row>
    <row r="48" spans="2:11" x14ac:dyDescent="0.3">
      <c r="B48" t="s">
        <v>113</v>
      </c>
      <c r="C48" t="s">
        <v>1622</v>
      </c>
      <c r="E48">
        <v>18</v>
      </c>
      <c r="G48" t="s">
        <v>1623</v>
      </c>
      <c r="H48">
        <v>1</v>
      </c>
      <c r="J48" t="s">
        <v>1620</v>
      </c>
      <c r="K48">
        <v>6</v>
      </c>
    </row>
    <row r="49" spans="2:11" x14ac:dyDescent="0.3">
      <c r="B49" t="s">
        <v>116</v>
      </c>
      <c r="C49" t="s">
        <v>1624</v>
      </c>
      <c r="E49">
        <v>18</v>
      </c>
      <c r="G49" t="s">
        <v>1625</v>
      </c>
      <c r="H49">
        <v>1</v>
      </c>
      <c r="J49" t="s">
        <v>1679</v>
      </c>
      <c r="K49">
        <v>6</v>
      </c>
    </row>
    <row r="50" spans="2:11" x14ac:dyDescent="0.3">
      <c r="B50" t="s">
        <v>118</v>
      </c>
      <c r="C50" t="s">
        <v>1626</v>
      </c>
      <c r="E50">
        <v>17</v>
      </c>
      <c r="G50" t="s">
        <v>0</v>
      </c>
      <c r="H50" t="s">
        <v>0</v>
      </c>
      <c r="J50" t="s">
        <v>1697</v>
      </c>
      <c r="K50">
        <v>6</v>
      </c>
    </row>
    <row r="51" spans="2:11" x14ac:dyDescent="0.3">
      <c r="B51" t="s">
        <v>120</v>
      </c>
      <c r="C51" t="s">
        <v>1627</v>
      </c>
      <c r="E51">
        <v>17</v>
      </c>
      <c r="G51" t="s">
        <v>0</v>
      </c>
      <c r="H51" t="s">
        <v>0</v>
      </c>
      <c r="J51" t="s">
        <v>1834</v>
      </c>
      <c r="K51">
        <v>6</v>
      </c>
    </row>
    <row r="52" spans="2:11" x14ac:dyDescent="0.3">
      <c r="B52" t="s">
        <v>122</v>
      </c>
      <c r="C52" t="s">
        <v>1628</v>
      </c>
      <c r="E52">
        <v>17</v>
      </c>
      <c r="G52" t="s">
        <v>1629</v>
      </c>
      <c r="H52">
        <v>11</v>
      </c>
      <c r="J52" t="s">
        <v>1563</v>
      </c>
      <c r="K52">
        <v>5</v>
      </c>
    </row>
    <row r="53" spans="2:11" x14ac:dyDescent="0.3">
      <c r="B53" t="s">
        <v>124</v>
      </c>
      <c r="C53" t="s">
        <v>1630</v>
      </c>
      <c r="E53">
        <v>17</v>
      </c>
      <c r="G53" t="s">
        <v>1631</v>
      </c>
      <c r="H53">
        <v>1</v>
      </c>
      <c r="J53" t="s">
        <v>1604</v>
      </c>
      <c r="K53">
        <v>5</v>
      </c>
    </row>
    <row r="54" spans="2:11" x14ac:dyDescent="0.3">
      <c r="B54" t="s">
        <v>126</v>
      </c>
      <c r="C54" t="s">
        <v>1632</v>
      </c>
      <c r="E54">
        <v>16</v>
      </c>
      <c r="G54" t="s">
        <v>1633</v>
      </c>
      <c r="H54">
        <v>5</v>
      </c>
      <c r="J54" t="s">
        <v>1617</v>
      </c>
      <c r="K54">
        <v>5</v>
      </c>
    </row>
    <row r="55" spans="2:11" x14ac:dyDescent="0.3">
      <c r="B55" t="s">
        <v>128</v>
      </c>
      <c r="C55" t="s">
        <v>1634</v>
      </c>
      <c r="E55">
        <v>15</v>
      </c>
      <c r="G55" t="s">
        <v>1635</v>
      </c>
      <c r="H55">
        <v>26</v>
      </c>
      <c r="J55" t="s">
        <v>1633</v>
      </c>
      <c r="K55">
        <v>5</v>
      </c>
    </row>
    <row r="56" spans="2:11" x14ac:dyDescent="0.3">
      <c r="B56" t="s">
        <v>130</v>
      </c>
      <c r="C56" t="s">
        <v>1636</v>
      </c>
      <c r="E56">
        <v>15</v>
      </c>
      <c r="G56" t="s">
        <v>0</v>
      </c>
      <c r="H56" t="s">
        <v>0</v>
      </c>
      <c r="J56" t="s">
        <v>1651</v>
      </c>
      <c r="K56">
        <v>5</v>
      </c>
    </row>
    <row r="57" spans="2:11" x14ac:dyDescent="0.3">
      <c r="B57" t="s">
        <v>133</v>
      </c>
      <c r="C57" t="s">
        <v>1637</v>
      </c>
      <c r="E57">
        <v>14</v>
      </c>
      <c r="G57" t="s">
        <v>1638</v>
      </c>
      <c r="H57">
        <v>2</v>
      </c>
      <c r="J57" t="s">
        <v>1690</v>
      </c>
      <c r="K57">
        <v>5</v>
      </c>
    </row>
    <row r="58" spans="2:11" x14ac:dyDescent="0.3">
      <c r="B58" t="s">
        <v>135</v>
      </c>
      <c r="C58" t="s">
        <v>1639</v>
      </c>
      <c r="E58">
        <v>13</v>
      </c>
      <c r="G58" t="s">
        <v>1640</v>
      </c>
      <c r="H58">
        <v>1</v>
      </c>
      <c r="J58" t="s">
        <v>1713</v>
      </c>
      <c r="K58">
        <v>5</v>
      </c>
    </row>
    <row r="59" spans="2:11" x14ac:dyDescent="0.3">
      <c r="B59" t="s">
        <v>138</v>
      </c>
      <c r="C59" t="s">
        <v>1641</v>
      </c>
      <c r="E59">
        <v>13</v>
      </c>
      <c r="G59" t="s">
        <v>1642</v>
      </c>
      <c r="H59">
        <v>10</v>
      </c>
      <c r="J59" t="s">
        <v>1815</v>
      </c>
      <c r="K59">
        <v>5</v>
      </c>
    </row>
    <row r="60" spans="2:11" x14ac:dyDescent="0.3">
      <c r="B60" t="s">
        <v>141</v>
      </c>
      <c r="C60" t="s">
        <v>1643</v>
      </c>
      <c r="E60">
        <v>13</v>
      </c>
      <c r="G60" t="s">
        <v>0</v>
      </c>
      <c r="H60" t="s">
        <v>0</v>
      </c>
      <c r="J60" t="s">
        <v>1832</v>
      </c>
      <c r="K60">
        <v>5</v>
      </c>
    </row>
    <row r="61" spans="2:11" x14ac:dyDescent="0.3">
      <c r="B61" t="s">
        <v>143</v>
      </c>
      <c r="C61" t="s">
        <v>1644</v>
      </c>
      <c r="E61">
        <v>13</v>
      </c>
      <c r="G61" t="s">
        <v>0</v>
      </c>
      <c r="H61" t="s">
        <v>0</v>
      </c>
      <c r="J61" t="s">
        <v>1838</v>
      </c>
      <c r="K61">
        <v>5</v>
      </c>
    </row>
    <row r="62" spans="2:11" x14ac:dyDescent="0.3">
      <c r="B62" t="s">
        <v>145</v>
      </c>
      <c r="C62" t="s">
        <v>1645</v>
      </c>
      <c r="E62">
        <v>12</v>
      </c>
      <c r="G62" t="s">
        <v>1646</v>
      </c>
      <c r="H62">
        <v>8</v>
      </c>
      <c r="J62" t="s">
        <v>1843</v>
      </c>
      <c r="K62">
        <v>5</v>
      </c>
    </row>
    <row r="63" spans="2:11" x14ac:dyDescent="0.3">
      <c r="B63" t="s">
        <v>147</v>
      </c>
      <c r="C63" t="s">
        <v>1647</v>
      </c>
      <c r="E63">
        <v>12</v>
      </c>
      <c r="G63" t="s">
        <v>1648</v>
      </c>
      <c r="H63">
        <v>8</v>
      </c>
      <c r="J63" t="s">
        <v>1582</v>
      </c>
      <c r="K63">
        <v>4</v>
      </c>
    </row>
    <row r="64" spans="2:11" x14ac:dyDescent="0.3">
      <c r="B64" t="s">
        <v>149</v>
      </c>
      <c r="C64" t="s">
        <v>1649</v>
      </c>
      <c r="E64">
        <v>12</v>
      </c>
      <c r="G64" t="s">
        <v>1650</v>
      </c>
      <c r="H64">
        <v>18</v>
      </c>
      <c r="J64" t="s">
        <v>1745</v>
      </c>
      <c r="K64">
        <v>4</v>
      </c>
    </row>
    <row r="65" spans="2:11" x14ac:dyDescent="0.3">
      <c r="B65" t="s">
        <v>151</v>
      </c>
      <c r="C65" t="s">
        <v>1651</v>
      </c>
      <c r="E65">
        <v>12</v>
      </c>
      <c r="G65" t="s">
        <v>1651</v>
      </c>
      <c r="H65">
        <v>5</v>
      </c>
      <c r="J65" t="s">
        <v>1804</v>
      </c>
      <c r="K65">
        <v>4</v>
      </c>
    </row>
    <row r="66" spans="2:11" x14ac:dyDescent="0.3">
      <c r="B66" t="s">
        <v>153</v>
      </c>
      <c r="C66" t="s">
        <v>1652</v>
      </c>
      <c r="E66">
        <v>12</v>
      </c>
      <c r="G66" t="s">
        <v>1653</v>
      </c>
      <c r="H66">
        <v>2</v>
      </c>
      <c r="J66" t="s">
        <v>1807</v>
      </c>
      <c r="K66">
        <v>4</v>
      </c>
    </row>
    <row r="67" spans="2:11" x14ac:dyDescent="0.3">
      <c r="B67" t="s">
        <v>156</v>
      </c>
      <c r="C67" t="s">
        <v>1654</v>
      </c>
      <c r="E67">
        <v>11</v>
      </c>
      <c r="G67" t="s">
        <v>0</v>
      </c>
      <c r="H67" t="s">
        <v>0</v>
      </c>
      <c r="J67" t="s">
        <v>1810</v>
      </c>
      <c r="K67">
        <v>4</v>
      </c>
    </row>
    <row r="68" spans="2:11" x14ac:dyDescent="0.3">
      <c r="B68" t="s">
        <v>158</v>
      </c>
      <c r="C68" t="s">
        <v>1655</v>
      </c>
      <c r="E68">
        <v>11</v>
      </c>
      <c r="G68" t="s">
        <v>0</v>
      </c>
      <c r="H68" t="s">
        <v>0</v>
      </c>
      <c r="J68" t="s">
        <v>1817</v>
      </c>
      <c r="K68">
        <v>4</v>
      </c>
    </row>
    <row r="69" spans="2:11" x14ac:dyDescent="0.3">
      <c r="B69" t="s">
        <v>160</v>
      </c>
      <c r="C69" t="s">
        <v>1656</v>
      </c>
      <c r="E69">
        <v>11</v>
      </c>
      <c r="G69" t="s">
        <v>1657</v>
      </c>
      <c r="H69">
        <v>3</v>
      </c>
      <c r="J69" t="s">
        <v>1844</v>
      </c>
      <c r="K69">
        <v>4</v>
      </c>
    </row>
    <row r="70" spans="2:11" x14ac:dyDescent="0.3">
      <c r="B70" t="s">
        <v>162</v>
      </c>
      <c r="C70" t="s">
        <v>1658</v>
      </c>
      <c r="E70">
        <v>11</v>
      </c>
      <c r="G70" t="s">
        <v>1659</v>
      </c>
      <c r="H70">
        <v>3</v>
      </c>
      <c r="J70" t="s">
        <v>1845</v>
      </c>
      <c r="K70">
        <v>4</v>
      </c>
    </row>
    <row r="71" spans="2:11" x14ac:dyDescent="0.3">
      <c r="B71" t="s">
        <v>164</v>
      </c>
      <c r="C71" t="s">
        <v>1660</v>
      </c>
      <c r="E71">
        <v>11</v>
      </c>
      <c r="G71" t="s">
        <v>1661</v>
      </c>
      <c r="H71">
        <v>16</v>
      </c>
      <c r="J71" t="s">
        <v>1850</v>
      </c>
      <c r="K71">
        <v>4</v>
      </c>
    </row>
    <row r="72" spans="2:11" x14ac:dyDescent="0.3">
      <c r="B72" t="s">
        <v>166</v>
      </c>
      <c r="C72" t="s">
        <v>1662</v>
      </c>
      <c r="E72">
        <v>11</v>
      </c>
      <c r="G72" t="s">
        <v>0</v>
      </c>
      <c r="H72" t="s">
        <v>0</v>
      </c>
      <c r="J72" t="s">
        <v>1852</v>
      </c>
      <c r="K72">
        <v>4</v>
      </c>
    </row>
    <row r="73" spans="2:11" x14ac:dyDescent="0.3">
      <c r="B73" t="s">
        <v>168</v>
      </c>
      <c r="C73" t="s">
        <v>1663</v>
      </c>
      <c r="E73">
        <v>10</v>
      </c>
      <c r="G73" t="s">
        <v>0</v>
      </c>
      <c r="H73" t="s">
        <v>0</v>
      </c>
      <c r="J73" t="s">
        <v>1853</v>
      </c>
      <c r="K73">
        <v>4</v>
      </c>
    </row>
    <row r="74" spans="2:11" x14ac:dyDescent="0.3">
      <c r="B74" t="s">
        <v>170</v>
      </c>
      <c r="C74" t="s">
        <v>1664</v>
      </c>
      <c r="E74">
        <v>10</v>
      </c>
      <c r="G74" t="s">
        <v>1665</v>
      </c>
      <c r="H74">
        <v>7</v>
      </c>
      <c r="J74" t="s">
        <v>1565</v>
      </c>
      <c r="K74">
        <v>3</v>
      </c>
    </row>
    <row r="75" spans="2:11" x14ac:dyDescent="0.3">
      <c r="B75" t="s">
        <v>172</v>
      </c>
      <c r="C75" t="s">
        <v>1666</v>
      </c>
      <c r="E75">
        <v>10</v>
      </c>
      <c r="G75" t="s">
        <v>1667</v>
      </c>
      <c r="H75">
        <v>19</v>
      </c>
      <c r="J75" t="s">
        <v>1572</v>
      </c>
      <c r="K75">
        <v>3</v>
      </c>
    </row>
    <row r="76" spans="2:11" x14ac:dyDescent="0.3">
      <c r="B76" t="s">
        <v>174</v>
      </c>
      <c r="C76" t="s">
        <v>1668</v>
      </c>
      <c r="E76">
        <v>10</v>
      </c>
      <c r="G76" t="s">
        <v>0</v>
      </c>
      <c r="H76" t="s">
        <v>0</v>
      </c>
      <c r="J76" t="s">
        <v>1589</v>
      </c>
      <c r="K76">
        <v>3</v>
      </c>
    </row>
    <row r="77" spans="2:11" x14ac:dyDescent="0.3">
      <c r="B77" t="s">
        <v>176</v>
      </c>
      <c r="C77" t="s">
        <v>1669</v>
      </c>
      <c r="E77">
        <v>10</v>
      </c>
      <c r="G77" t="s">
        <v>0</v>
      </c>
      <c r="H77" t="s">
        <v>0</v>
      </c>
      <c r="J77" t="s">
        <v>1657</v>
      </c>
      <c r="K77">
        <v>3</v>
      </c>
    </row>
    <row r="78" spans="2:11" x14ac:dyDescent="0.3">
      <c r="B78" t="s">
        <v>179</v>
      </c>
      <c r="C78" t="s">
        <v>1670</v>
      </c>
      <c r="E78">
        <v>9</v>
      </c>
      <c r="G78" t="s">
        <v>1671</v>
      </c>
      <c r="H78">
        <v>1</v>
      </c>
      <c r="J78" t="s">
        <v>1659</v>
      </c>
      <c r="K78">
        <v>3</v>
      </c>
    </row>
    <row r="79" spans="2:11" x14ac:dyDescent="0.3">
      <c r="B79" t="s">
        <v>181</v>
      </c>
      <c r="C79" t="s">
        <v>1672</v>
      </c>
      <c r="E79">
        <v>9</v>
      </c>
      <c r="G79" t="s">
        <v>1673</v>
      </c>
      <c r="H79">
        <v>1</v>
      </c>
      <c r="J79" t="s">
        <v>1805</v>
      </c>
      <c r="K79">
        <v>3</v>
      </c>
    </row>
    <row r="80" spans="2:11" x14ac:dyDescent="0.3">
      <c r="B80" t="s">
        <v>183</v>
      </c>
      <c r="C80" t="s">
        <v>1674</v>
      </c>
      <c r="E80">
        <v>9</v>
      </c>
      <c r="G80" t="s">
        <v>0</v>
      </c>
      <c r="H80" t="s">
        <v>0</v>
      </c>
      <c r="J80" t="s">
        <v>1806</v>
      </c>
      <c r="K80">
        <v>3</v>
      </c>
    </row>
    <row r="81" spans="2:11" x14ac:dyDescent="0.3">
      <c r="B81" t="s">
        <v>186</v>
      </c>
      <c r="C81" t="s">
        <v>1675</v>
      </c>
      <c r="E81">
        <v>9</v>
      </c>
      <c r="G81" t="s">
        <v>0</v>
      </c>
      <c r="H81" t="s">
        <v>0</v>
      </c>
      <c r="J81" t="s">
        <v>1811</v>
      </c>
      <c r="K81">
        <v>3</v>
      </c>
    </row>
    <row r="82" spans="2:11" x14ac:dyDescent="0.3">
      <c r="B82" t="s">
        <v>188</v>
      </c>
      <c r="C82" t="s">
        <v>1676</v>
      </c>
      <c r="E82">
        <v>9</v>
      </c>
      <c r="G82" t="s">
        <v>0</v>
      </c>
      <c r="H82" t="s">
        <v>0</v>
      </c>
      <c r="J82" t="s">
        <v>1812</v>
      </c>
      <c r="K82">
        <v>3</v>
      </c>
    </row>
    <row r="83" spans="2:11" x14ac:dyDescent="0.3">
      <c r="B83" t="s">
        <v>190</v>
      </c>
      <c r="C83" t="s">
        <v>1677</v>
      </c>
      <c r="E83">
        <v>9</v>
      </c>
      <c r="G83" t="s">
        <v>0</v>
      </c>
      <c r="H83" t="s">
        <v>0</v>
      </c>
      <c r="J83" t="s">
        <v>1821</v>
      </c>
      <c r="K83">
        <v>3</v>
      </c>
    </row>
    <row r="84" spans="2:11" x14ac:dyDescent="0.3">
      <c r="B84" t="s">
        <v>192</v>
      </c>
      <c r="C84" t="s">
        <v>1678</v>
      </c>
      <c r="E84">
        <v>9</v>
      </c>
      <c r="G84" t="s">
        <v>1679</v>
      </c>
      <c r="H84">
        <v>6</v>
      </c>
      <c r="J84" t="s">
        <v>1842</v>
      </c>
      <c r="K84">
        <v>3</v>
      </c>
    </row>
    <row r="85" spans="2:11" x14ac:dyDescent="0.3">
      <c r="B85" t="s">
        <v>195</v>
      </c>
      <c r="C85" t="s">
        <v>1680</v>
      </c>
      <c r="E85">
        <v>9</v>
      </c>
      <c r="G85" t="s">
        <v>0</v>
      </c>
      <c r="H85" t="s">
        <v>0</v>
      </c>
      <c r="J85" t="s">
        <v>1846</v>
      </c>
      <c r="K85">
        <v>3</v>
      </c>
    </row>
    <row r="86" spans="2:11" x14ac:dyDescent="0.3">
      <c r="B86" t="s">
        <v>197</v>
      </c>
      <c r="C86" t="s">
        <v>1681</v>
      </c>
      <c r="E86">
        <v>9</v>
      </c>
      <c r="G86" t="s">
        <v>0</v>
      </c>
      <c r="H86" t="s">
        <v>0</v>
      </c>
      <c r="J86" t="s">
        <v>1847</v>
      </c>
      <c r="K86">
        <v>3</v>
      </c>
    </row>
    <row r="87" spans="2:11" x14ac:dyDescent="0.3">
      <c r="B87" t="s">
        <v>199</v>
      </c>
      <c r="C87" t="s">
        <v>1682</v>
      </c>
      <c r="E87">
        <v>8</v>
      </c>
      <c r="G87" t="s">
        <v>1683</v>
      </c>
      <c r="H87">
        <v>1</v>
      </c>
      <c r="J87" t="s">
        <v>1851</v>
      </c>
      <c r="K87">
        <v>3</v>
      </c>
    </row>
    <row r="88" spans="2:11" x14ac:dyDescent="0.3">
      <c r="B88" t="s">
        <v>201</v>
      </c>
      <c r="C88" t="s">
        <v>1684</v>
      </c>
      <c r="E88">
        <v>8</v>
      </c>
      <c r="G88" t="s">
        <v>0</v>
      </c>
      <c r="H88" t="s">
        <v>0</v>
      </c>
      <c r="J88" t="s">
        <v>1559</v>
      </c>
      <c r="K88">
        <v>2</v>
      </c>
    </row>
    <row r="89" spans="2:11" x14ac:dyDescent="0.3">
      <c r="B89" t="s">
        <v>203</v>
      </c>
      <c r="C89" t="s">
        <v>1685</v>
      </c>
      <c r="E89">
        <v>8</v>
      </c>
      <c r="G89" t="s">
        <v>0</v>
      </c>
      <c r="H89" t="s">
        <v>0</v>
      </c>
      <c r="J89" t="s">
        <v>1580</v>
      </c>
      <c r="K89">
        <v>2</v>
      </c>
    </row>
    <row r="90" spans="2:11" x14ac:dyDescent="0.3">
      <c r="B90" t="s">
        <v>205</v>
      </c>
      <c r="C90" t="s">
        <v>1686</v>
      </c>
      <c r="E90">
        <v>8</v>
      </c>
      <c r="G90" t="s">
        <v>0</v>
      </c>
      <c r="H90" t="s">
        <v>0</v>
      </c>
      <c r="J90" t="s">
        <v>1615</v>
      </c>
      <c r="K90">
        <v>2</v>
      </c>
    </row>
    <row r="91" spans="2:11" x14ac:dyDescent="0.3">
      <c r="B91" t="s">
        <v>207</v>
      </c>
      <c r="C91" t="s">
        <v>1687</v>
      </c>
      <c r="E91">
        <v>8</v>
      </c>
      <c r="G91" t="s">
        <v>0</v>
      </c>
      <c r="H91" t="s">
        <v>0</v>
      </c>
      <c r="J91" t="s">
        <v>1638</v>
      </c>
      <c r="K91">
        <v>2</v>
      </c>
    </row>
    <row r="92" spans="2:11" x14ac:dyDescent="0.3">
      <c r="B92" t="s">
        <v>209</v>
      </c>
      <c r="C92" t="s">
        <v>1688</v>
      </c>
      <c r="E92">
        <v>8</v>
      </c>
      <c r="G92" t="s">
        <v>0</v>
      </c>
      <c r="H92" t="s">
        <v>0</v>
      </c>
      <c r="J92" t="s">
        <v>1653</v>
      </c>
      <c r="K92">
        <v>2</v>
      </c>
    </row>
    <row r="93" spans="2:11" x14ac:dyDescent="0.3">
      <c r="B93" t="s">
        <v>211</v>
      </c>
      <c r="C93" t="s">
        <v>1689</v>
      </c>
      <c r="E93">
        <v>13</v>
      </c>
      <c r="G93" t="s">
        <v>1690</v>
      </c>
      <c r="H93">
        <v>5</v>
      </c>
      <c r="J93" t="s">
        <v>1708</v>
      </c>
      <c r="K93">
        <v>2</v>
      </c>
    </row>
    <row r="94" spans="2:11" x14ac:dyDescent="0.3">
      <c r="B94" t="s">
        <v>1061</v>
      </c>
      <c r="C94" t="s">
        <v>1691</v>
      </c>
      <c r="E94">
        <v>8</v>
      </c>
      <c r="G94" t="s">
        <v>0</v>
      </c>
      <c r="H94" t="s">
        <v>0</v>
      </c>
      <c r="J94" t="s">
        <v>1729</v>
      </c>
      <c r="K94">
        <v>2</v>
      </c>
    </row>
    <row r="95" spans="2:11" x14ac:dyDescent="0.3">
      <c r="B95" t="s">
        <v>1063</v>
      </c>
      <c r="C95" t="s">
        <v>1692</v>
      </c>
      <c r="E95">
        <v>7</v>
      </c>
      <c r="G95" t="s">
        <v>0</v>
      </c>
      <c r="H95" t="s">
        <v>0</v>
      </c>
      <c r="J95" t="s">
        <v>1770</v>
      </c>
      <c r="K95">
        <v>2</v>
      </c>
    </row>
    <row r="96" spans="2:11" x14ac:dyDescent="0.3">
      <c r="B96" t="s">
        <v>1065</v>
      </c>
      <c r="C96" t="s">
        <v>1693</v>
      </c>
      <c r="E96">
        <v>7</v>
      </c>
      <c r="G96" t="s">
        <v>0</v>
      </c>
      <c r="H96" t="s">
        <v>0</v>
      </c>
      <c r="J96" t="s">
        <v>1809</v>
      </c>
      <c r="K96">
        <v>2</v>
      </c>
    </row>
    <row r="97" spans="2:11" x14ac:dyDescent="0.3">
      <c r="B97" t="s">
        <v>1067</v>
      </c>
      <c r="C97" t="s">
        <v>1694</v>
      </c>
      <c r="E97">
        <v>7</v>
      </c>
      <c r="G97" t="s">
        <v>1695</v>
      </c>
      <c r="H97">
        <v>7</v>
      </c>
      <c r="J97" t="s">
        <v>1813</v>
      </c>
      <c r="K97">
        <v>2</v>
      </c>
    </row>
    <row r="98" spans="2:11" x14ac:dyDescent="0.3">
      <c r="B98" t="s">
        <v>1069</v>
      </c>
      <c r="C98" t="s">
        <v>1696</v>
      </c>
      <c r="E98">
        <v>7</v>
      </c>
      <c r="G98" t="s">
        <v>1697</v>
      </c>
      <c r="H98">
        <v>6</v>
      </c>
      <c r="J98" t="s">
        <v>1823</v>
      </c>
      <c r="K98">
        <v>2</v>
      </c>
    </row>
    <row r="99" spans="2:11" x14ac:dyDescent="0.3">
      <c r="B99" t="s">
        <v>1071</v>
      </c>
      <c r="C99" t="s">
        <v>1698</v>
      </c>
      <c r="E99">
        <v>7</v>
      </c>
      <c r="G99" t="s">
        <v>0</v>
      </c>
      <c r="H99" t="s">
        <v>0</v>
      </c>
      <c r="J99" t="s">
        <v>1835</v>
      </c>
      <c r="K99">
        <v>2</v>
      </c>
    </row>
    <row r="100" spans="2:11" x14ac:dyDescent="0.3">
      <c r="B100" t="s">
        <v>1074</v>
      </c>
      <c r="C100" t="s">
        <v>1699</v>
      </c>
      <c r="E100">
        <v>7</v>
      </c>
      <c r="G100" t="s">
        <v>0</v>
      </c>
      <c r="H100" t="s">
        <v>0</v>
      </c>
      <c r="J100" t="s">
        <v>1578</v>
      </c>
      <c r="K100">
        <v>1</v>
      </c>
    </row>
    <row r="101" spans="2:11" x14ac:dyDescent="0.3">
      <c r="B101" t="s">
        <v>1076</v>
      </c>
      <c r="C101" t="s">
        <v>1700</v>
      </c>
      <c r="E101">
        <v>7</v>
      </c>
      <c r="G101" t="s">
        <v>1701</v>
      </c>
      <c r="H101">
        <v>1</v>
      </c>
      <c r="J101" t="s">
        <v>1591</v>
      </c>
      <c r="K101">
        <v>1</v>
      </c>
    </row>
    <row r="102" spans="2:11" x14ac:dyDescent="0.3">
      <c r="B102" t="s">
        <v>1246</v>
      </c>
      <c r="C102" t="s">
        <v>1702</v>
      </c>
      <c r="E102">
        <v>7</v>
      </c>
      <c r="G102" t="s">
        <v>0</v>
      </c>
      <c r="J102" t="s">
        <v>1593</v>
      </c>
      <c r="K102">
        <v>1</v>
      </c>
    </row>
    <row r="103" spans="2:11" x14ac:dyDescent="0.3">
      <c r="B103" t="s">
        <v>1249</v>
      </c>
      <c r="C103" t="s">
        <v>1703</v>
      </c>
      <c r="E103">
        <v>6</v>
      </c>
      <c r="G103" t="s">
        <v>1854</v>
      </c>
      <c r="H103">
        <v>16</v>
      </c>
      <c r="J103" t="s">
        <v>1606</v>
      </c>
      <c r="K103">
        <v>1</v>
      </c>
    </row>
    <row r="104" spans="2:11" x14ac:dyDescent="0.3">
      <c r="B104" t="s">
        <v>1251</v>
      </c>
      <c r="C104" t="s">
        <v>1704</v>
      </c>
      <c r="E104">
        <v>6</v>
      </c>
      <c r="G104" t="s">
        <v>0</v>
      </c>
      <c r="H104" t="s">
        <v>0</v>
      </c>
      <c r="J104" t="s">
        <v>1623</v>
      </c>
      <c r="K104">
        <v>1</v>
      </c>
    </row>
    <row r="105" spans="2:11" x14ac:dyDescent="0.3">
      <c r="B105" t="s">
        <v>1254</v>
      </c>
      <c r="C105" t="s">
        <v>1705</v>
      </c>
      <c r="E105">
        <v>6</v>
      </c>
      <c r="G105" t="s">
        <v>0</v>
      </c>
      <c r="H105" t="s">
        <v>0</v>
      </c>
      <c r="J105" t="s">
        <v>1625</v>
      </c>
      <c r="K105">
        <v>1</v>
      </c>
    </row>
    <row r="106" spans="2:11" x14ac:dyDescent="0.3">
      <c r="B106" t="s">
        <v>1256</v>
      </c>
      <c r="C106" t="s">
        <v>1706</v>
      </c>
      <c r="E106">
        <v>6</v>
      </c>
      <c r="G106" t="s">
        <v>0</v>
      </c>
      <c r="H106" t="s">
        <v>0</v>
      </c>
      <c r="J106" t="s">
        <v>1631</v>
      </c>
      <c r="K106">
        <v>1</v>
      </c>
    </row>
    <row r="107" spans="2:11" x14ac:dyDescent="0.3">
      <c r="B107" t="s">
        <v>1258</v>
      </c>
      <c r="C107" t="s">
        <v>1707</v>
      </c>
      <c r="E107">
        <v>6</v>
      </c>
      <c r="G107" t="s">
        <v>1708</v>
      </c>
      <c r="H107">
        <v>2</v>
      </c>
      <c r="J107" t="s">
        <v>1640</v>
      </c>
      <c r="K107">
        <v>1</v>
      </c>
    </row>
    <row r="108" spans="2:11" x14ac:dyDescent="0.3">
      <c r="B108" t="s">
        <v>1260</v>
      </c>
      <c r="C108" t="s">
        <v>1709</v>
      </c>
      <c r="E108">
        <v>6</v>
      </c>
      <c r="G108" t="s">
        <v>0</v>
      </c>
      <c r="H108" t="s">
        <v>0</v>
      </c>
      <c r="J108" t="s">
        <v>1671</v>
      </c>
      <c r="K108">
        <v>1</v>
      </c>
    </row>
    <row r="109" spans="2:11" x14ac:dyDescent="0.3">
      <c r="B109" t="s">
        <v>1262</v>
      </c>
      <c r="C109" t="s">
        <v>1710</v>
      </c>
      <c r="E109">
        <v>6</v>
      </c>
      <c r="G109" t="s">
        <v>1711</v>
      </c>
      <c r="H109">
        <v>1</v>
      </c>
      <c r="J109" t="s">
        <v>1673</v>
      </c>
      <c r="K109">
        <v>1</v>
      </c>
    </row>
    <row r="110" spans="2:11" x14ac:dyDescent="0.3">
      <c r="B110" t="s">
        <v>1265</v>
      </c>
      <c r="C110" t="s">
        <v>1712</v>
      </c>
      <c r="E110">
        <v>6</v>
      </c>
      <c r="G110" t="s">
        <v>0</v>
      </c>
      <c r="H110" t="s">
        <v>0</v>
      </c>
      <c r="J110" t="s">
        <v>1683</v>
      </c>
      <c r="K110">
        <v>1</v>
      </c>
    </row>
    <row r="111" spans="2:11" x14ac:dyDescent="0.3">
      <c r="B111" t="s">
        <v>1267</v>
      </c>
      <c r="C111" t="s">
        <v>1713</v>
      </c>
      <c r="E111">
        <v>6</v>
      </c>
      <c r="G111" t="s">
        <v>1713</v>
      </c>
      <c r="H111">
        <v>5</v>
      </c>
      <c r="J111" t="s">
        <v>1701</v>
      </c>
      <c r="K111">
        <v>1</v>
      </c>
    </row>
    <row r="112" spans="2:11" x14ac:dyDescent="0.3">
      <c r="B112" t="s">
        <v>1269</v>
      </c>
      <c r="C112" t="s">
        <v>1714</v>
      </c>
      <c r="E112">
        <v>6</v>
      </c>
      <c r="G112" t="s">
        <v>0</v>
      </c>
      <c r="H112" t="s">
        <v>0</v>
      </c>
      <c r="J112" t="s">
        <v>1711</v>
      </c>
      <c r="K112">
        <v>1</v>
      </c>
    </row>
    <row r="113" spans="2:11" x14ac:dyDescent="0.3">
      <c r="B113" t="s">
        <v>1271</v>
      </c>
      <c r="C113" t="s">
        <v>1715</v>
      </c>
      <c r="E113">
        <v>6</v>
      </c>
      <c r="G113" t="s">
        <v>0</v>
      </c>
      <c r="H113" t="s">
        <v>0</v>
      </c>
      <c r="J113" t="s">
        <v>1719</v>
      </c>
      <c r="K113">
        <v>1</v>
      </c>
    </row>
    <row r="114" spans="2:11" x14ac:dyDescent="0.3">
      <c r="B114" t="s">
        <v>1273</v>
      </c>
      <c r="C114" t="s">
        <v>1716</v>
      </c>
      <c r="E114">
        <v>6</v>
      </c>
      <c r="G114" t="s">
        <v>0</v>
      </c>
      <c r="H114" t="s">
        <v>0</v>
      </c>
      <c r="J114" t="s">
        <v>1734</v>
      </c>
      <c r="K114">
        <v>1</v>
      </c>
    </row>
    <row r="115" spans="2:11" x14ac:dyDescent="0.3">
      <c r="B115" t="s">
        <v>1275</v>
      </c>
      <c r="C115" t="s">
        <v>1717</v>
      </c>
      <c r="E115">
        <v>6</v>
      </c>
      <c r="G115" t="s">
        <v>0</v>
      </c>
      <c r="H115" t="s">
        <v>0</v>
      </c>
      <c r="J115" t="s">
        <v>1747</v>
      </c>
      <c r="K115">
        <v>1</v>
      </c>
    </row>
    <row r="116" spans="2:11" x14ac:dyDescent="0.3">
      <c r="B116" t="s">
        <v>1278</v>
      </c>
      <c r="C116" t="s">
        <v>1718</v>
      </c>
      <c r="E116">
        <v>6</v>
      </c>
      <c r="G116" t="s">
        <v>0</v>
      </c>
      <c r="H116" t="s">
        <v>0</v>
      </c>
      <c r="J116" t="s">
        <v>1783</v>
      </c>
      <c r="K116">
        <v>1</v>
      </c>
    </row>
    <row r="117" spans="2:11" x14ac:dyDescent="0.3">
      <c r="B117" t="s">
        <v>1280</v>
      </c>
      <c r="C117" t="s">
        <v>1719</v>
      </c>
      <c r="E117">
        <v>6</v>
      </c>
      <c r="G117" t="s">
        <v>1719</v>
      </c>
      <c r="H117">
        <v>1</v>
      </c>
      <c r="J117" t="s">
        <v>1786</v>
      </c>
      <c r="K117">
        <v>1</v>
      </c>
    </row>
    <row r="118" spans="2:11" x14ac:dyDescent="0.3">
      <c r="B118" t="s">
        <v>1282</v>
      </c>
      <c r="C118" t="s">
        <v>1720</v>
      </c>
      <c r="E118">
        <v>6</v>
      </c>
      <c r="G118" t="s">
        <v>0</v>
      </c>
      <c r="H118" t="s">
        <v>0</v>
      </c>
      <c r="J118" t="s">
        <v>1801</v>
      </c>
      <c r="K118">
        <v>1</v>
      </c>
    </row>
    <row r="119" spans="2:11" x14ac:dyDescent="0.3">
      <c r="B119" t="s">
        <v>1285</v>
      </c>
      <c r="C119" t="s">
        <v>1721</v>
      </c>
      <c r="E119">
        <v>6</v>
      </c>
      <c r="G119" t="s">
        <v>1722</v>
      </c>
      <c r="H119">
        <v>8</v>
      </c>
      <c r="J119" t="s">
        <v>1808</v>
      </c>
      <c r="K119">
        <v>1</v>
      </c>
    </row>
    <row r="120" spans="2:11" x14ac:dyDescent="0.3">
      <c r="B120" t="s">
        <v>1287</v>
      </c>
      <c r="C120" t="s">
        <v>1723</v>
      </c>
      <c r="E120">
        <v>5</v>
      </c>
      <c r="G120" t="s">
        <v>0</v>
      </c>
      <c r="H120" t="s">
        <v>0</v>
      </c>
      <c r="J120" t="s">
        <v>1814</v>
      </c>
      <c r="K120">
        <v>1</v>
      </c>
    </row>
    <row r="121" spans="2:11" x14ac:dyDescent="0.3">
      <c r="B121" t="s">
        <v>1289</v>
      </c>
      <c r="C121" t="s">
        <v>1724</v>
      </c>
      <c r="E121">
        <v>5</v>
      </c>
      <c r="G121" t="s">
        <v>0</v>
      </c>
      <c r="H121" t="s">
        <v>0</v>
      </c>
      <c r="J121" t="s">
        <v>1816</v>
      </c>
      <c r="K121">
        <v>1</v>
      </c>
    </row>
    <row r="122" spans="2:11" x14ac:dyDescent="0.3">
      <c r="B122" t="s">
        <v>1291</v>
      </c>
      <c r="C122" t="s">
        <v>1725</v>
      </c>
      <c r="E122">
        <v>5</v>
      </c>
      <c r="G122" t="s">
        <v>0</v>
      </c>
      <c r="H122" t="s">
        <v>0</v>
      </c>
      <c r="J122" t="s">
        <v>1818</v>
      </c>
      <c r="K122">
        <v>1</v>
      </c>
    </row>
    <row r="123" spans="2:11" x14ac:dyDescent="0.3">
      <c r="B123" t="s">
        <v>1293</v>
      </c>
      <c r="C123" t="s">
        <v>1726</v>
      </c>
      <c r="E123">
        <v>5</v>
      </c>
      <c r="G123" t="s">
        <v>1727</v>
      </c>
      <c r="H123">
        <v>10</v>
      </c>
      <c r="J123" t="s">
        <v>1819</v>
      </c>
      <c r="K123">
        <v>1</v>
      </c>
    </row>
    <row r="124" spans="2:11" x14ac:dyDescent="0.3">
      <c r="B124" t="s">
        <v>1295</v>
      </c>
      <c r="C124" t="s">
        <v>1728</v>
      </c>
      <c r="E124">
        <v>5</v>
      </c>
      <c r="G124" t="s">
        <v>1729</v>
      </c>
      <c r="H124">
        <v>2</v>
      </c>
      <c r="J124" t="s">
        <v>1820</v>
      </c>
      <c r="K124">
        <v>1</v>
      </c>
    </row>
    <row r="125" spans="2:11" x14ac:dyDescent="0.3">
      <c r="B125" t="s">
        <v>1298</v>
      </c>
      <c r="C125" t="s">
        <v>1730</v>
      </c>
      <c r="E125">
        <v>5</v>
      </c>
      <c r="G125" t="s">
        <v>0</v>
      </c>
      <c r="H125" t="s">
        <v>0</v>
      </c>
      <c r="J125" t="s">
        <v>1822</v>
      </c>
      <c r="K125">
        <v>1</v>
      </c>
    </row>
    <row r="126" spans="2:11" x14ac:dyDescent="0.3">
      <c r="B126" t="s">
        <v>1300</v>
      </c>
      <c r="C126" t="s">
        <v>1731</v>
      </c>
      <c r="E126">
        <v>5</v>
      </c>
      <c r="G126" t="s">
        <v>0</v>
      </c>
      <c r="H126" t="s">
        <v>0</v>
      </c>
      <c r="J126" t="s">
        <v>1824</v>
      </c>
      <c r="K126">
        <v>1</v>
      </c>
    </row>
    <row r="127" spans="2:11" x14ac:dyDescent="0.3">
      <c r="B127" t="s">
        <v>1732</v>
      </c>
      <c r="C127" t="s">
        <v>1733</v>
      </c>
      <c r="E127">
        <v>5</v>
      </c>
      <c r="G127" t="s">
        <v>1734</v>
      </c>
      <c r="H127">
        <v>1</v>
      </c>
      <c r="J127" t="s">
        <v>1825</v>
      </c>
      <c r="K127">
        <v>1</v>
      </c>
    </row>
    <row r="128" spans="2:11" x14ac:dyDescent="0.3">
      <c r="B128" t="s">
        <v>1735</v>
      </c>
      <c r="C128" t="s">
        <v>1736</v>
      </c>
      <c r="E128">
        <v>5</v>
      </c>
      <c r="G128" t="s">
        <v>0</v>
      </c>
      <c r="H128" t="s">
        <v>0</v>
      </c>
      <c r="J128" t="s">
        <v>1826</v>
      </c>
      <c r="K128">
        <v>1</v>
      </c>
    </row>
    <row r="129" spans="2:11" x14ac:dyDescent="0.3">
      <c r="B129" t="s">
        <v>1737</v>
      </c>
      <c r="C129" t="s">
        <v>1738</v>
      </c>
      <c r="E129">
        <v>5</v>
      </c>
      <c r="G129" t="s">
        <v>0</v>
      </c>
      <c r="H129" t="s">
        <v>0</v>
      </c>
      <c r="J129" t="s">
        <v>1829</v>
      </c>
      <c r="K129">
        <v>1</v>
      </c>
    </row>
    <row r="130" spans="2:11" x14ac:dyDescent="0.3">
      <c r="B130" t="s">
        <v>1739</v>
      </c>
      <c r="C130" t="s">
        <v>1740</v>
      </c>
      <c r="E130">
        <v>5</v>
      </c>
      <c r="G130" t="s">
        <v>0</v>
      </c>
      <c r="H130" t="s">
        <v>0</v>
      </c>
      <c r="J130" t="s">
        <v>1830</v>
      </c>
      <c r="K130">
        <v>1</v>
      </c>
    </row>
    <row r="131" spans="2:11" x14ac:dyDescent="0.3">
      <c r="B131" t="s">
        <v>1741</v>
      </c>
      <c r="C131" t="s">
        <v>1742</v>
      </c>
      <c r="E131">
        <v>5</v>
      </c>
      <c r="G131" t="s">
        <v>0</v>
      </c>
      <c r="H131" t="s">
        <v>0</v>
      </c>
      <c r="J131" t="s">
        <v>1831</v>
      </c>
      <c r="K131">
        <v>1</v>
      </c>
    </row>
    <row r="132" spans="2:11" x14ac:dyDescent="0.3">
      <c r="B132" t="s">
        <v>1743</v>
      </c>
      <c r="C132" t="s">
        <v>1744</v>
      </c>
      <c r="E132">
        <v>5</v>
      </c>
      <c r="G132" t="s">
        <v>1745</v>
      </c>
      <c r="H132">
        <v>4</v>
      </c>
      <c r="J132" t="s">
        <v>1837</v>
      </c>
      <c r="K132">
        <v>1</v>
      </c>
    </row>
    <row r="133" spans="2:11" x14ac:dyDescent="0.3">
      <c r="B133" t="s">
        <v>1746</v>
      </c>
      <c r="C133" t="s">
        <v>1747</v>
      </c>
      <c r="E133">
        <v>5</v>
      </c>
      <c r="G133" t="s">
        <v>1747</v>
      </c>
      <c r="H133">
        <v>1</v>
      </c>
      <c r="J133" t="s">
        <v>1839</v>
      </c>
      <c r="K133">
        <v>1</v>
      </c>
    </row>
    <row r="134" spans="2:11" x14ac:dyDescent="0.3">
      <c r="B134" t="s">
        <v>1748</v>
      </c>
      <c r="C134" t="s">
        <v>1749</v>
      </c>
      <c r="E134">
        <v>5</v>
      </c>
      <c r="G134" t="s">
        <v>0</v>
      </c>
      <c r="H134" t="s">
        <v>0</v>
      </c>
      <c r="J134" t="s">
        <v>1787</v>
      </c>
      <c r="K134">
        <v>1</v>
      </c>
    </row>
    <row r="135" spans="2:11" x14ac:dyDescent="0.3">
      <c r="B135" t="s">
        <v>1750</v>
      </c>
      <c r="C135" t="s">
        <v>1751</v>
      </c>
      <c r="E135">
        <v>4</v>
      </c>
      <c r="G135" t="s">
        <v>0</v>
      </c>
      <c r="H135" t="s">
        <v>0</v>
      </c>
      <c r="K135">
        <f>SUM(K2:K134)</f>
        <v>2477</v>
      </c>
    </row>
    <row r="136" spans="2:11" x14ac:dyDescent="0.3">
      <c r="B136" t="s">
        <v>1752</v>
      </c>
      <c r="C136" t="s">
        <v>1753</v>
      </c>
      <c r="E136">
        <v>4</v>
      </c>
      <c r="G136" t="s">
        <v>0</v>
      </c>
      <c r="H136" t="s">
        <v>0</v>
      </c>
    </row>
    <row r="137" spans="2:11" x14ac:dyDescent="0.3">
      <c r="B137" t="s">
        <v>1754</v>
      </c>
      <c r="C137" t="s">
        <v>1755</v>
      </c>
      <c r="E137">
        <v>4</v>
      </c>
      <c r="G137" t="s">
        <v>0</v>
      </c>
      <c r="H137" t="s">
        <v>0</v>
      </c>
    </row>
    <row r="138" spans="2:11" x14ac:dyDescent="0.3">
      <c r="B138" t="s">
        <v>1756</v>
      </c>
      <c r="C138" t="s">
        <v>1757</v>
      </c>
      <c r="E138">
        <v>4</v>
      </c>
      <c r="G138" t="s">
        <v>0</v>
      </c>
      <c r="H138" t="s">
        <v>0</v>
      </c>
    </row>
    <row r="139" spans="2:11" x14ac:dyDescent="0.3">
      <c r="B139" t="s">
        <v>1758</v>
      </c>
      <c r="C139" t="s">
        <v>1759</v>
      </c>
      <c r="E139">
        <v>4</v>
      </c>
      <c r="G139" t="s">
        <v>0</v>
      </c>
      <c r="H139" t="s">
        <v>0</v>
      </c>
    </row>
    <row r="140" spans="2:11" x14ac:dyDescent="0.3">
      <c r="B140" t="s">
        <v>1760</v>
      </c>
      <c r="C140" t="s">
        <v>1761</v>
      </c>
      <c r="E140">
        <v>4</v>
      </c>
      <c r="G140" t="s">
        <v>0</v>
      </c>
      <c r="H140" t="s">
        <v>0</v>
      </c>
    </row>
    <row r="141" spans="2:11" x14ac:dyDescent="0.3">
      <c r="B141" t="s">
        <v>1762</v>
      </c>
      <c r="C141" t="s">
        <v>1763</v>
      </c>
      <c r="E141">
        <v>4</v>
      </c>
      <c r="G141" t="s">
        <v>0</v>
      </c>
      <c r="H141" t="s">
        <v>0</v>
      </c>
    </row>
    <row r="142" spans="2:11" x14ac:dyDescent="0.3">
      <c r="B142" t="s">
        <v>1764</v>
      </c>
      <c r="C142" t="s">
        <v>1765</v>
      </c>
      <c r="E142">
        <v>4</v>
      </c>
      <c r="G142" t="s">
        <v>0</v>
      </c>
      <c r="H142" t="s">
        <v>0</v>
      </c>
    </row>
    <row r="143" spans="2:11" x14ac:dyDescent="0.3">
      <c r="B143" t="s">
        <v>1766</v>
      </c>
      <c r="C143" t="s">
        <v>1767</v>
      </c>
      <c r="E143">
        <v>4</v>
      </c>
      <c r="G143" t="s">
        <v>0</v>
      </c>
      <c r="H143" t="s">
        <v>0</v>
      </c>
    </row>
    <row r="144" spans="2:11" x14ac:dyDescent="0.3">
      <c r="B144" t="s">
        <v>1768</v>
      </c>
      <c r="C144" t="s">
        <v>1769</v>
      </c>
      <c r="E144">
        <v>4</v>
      </c>
      <c r="G144" t="s">
        <v>1770</v>
      </c>
      <c r="H144">
        <v>2</v>
      </c>
    </row>
    <row r="145" spans="2:9" x14ac:dyDescent="0.3">
      <c r="B145" t="s">
        <v>1771</v>
      </c>
      <c r="C145" t="s">
        <v>1772</v>
      </c>
      <c r="E145">
        <v>4</v>
      </c>
      <c r="G145" t="s">
        <v>0</v>
      </c>
      <c r="H145" t="s">
        <v>0</v>
      </c>
    </row>
    <row r="146" spans="2:9" x14ac:dyDescent="0.3">
      <c r="B146" t="s">
        <v>1773</v>
      </c>
      <c r="C146" t="s">
        <v>1774</v>
      </c>
      <c r="E146">
        <v>4</v>
      </c>
      <c r="G146" t="s">
        <v>0</v>
      </c>
      <c r="H146" t="s">
        <v>0</v>
      </c>
    </row>
    <row r="147" spans="2:9" x14ac:dyDescent="0.3">
      <c r="B147" t="s">
        <v>1775</v>
      </c>
      <c r="C147" t="s">
        <v>1776</v>
      </c>
      <c r="E147">
        <v>4</v>
      </c>
      <c r="G147" t="s">
        <v>0</v>
      </c>
      <c r="H147" t="s">
        <v>0</v>
      </c>
    </row>
    <row r="148" spans="2:9" x14ac:dyDescent="0.3">
      <c r="B148" t="s">
        <v>1777</v>
      </c>
      <c r="C148" t="s">
        <v>1778</v>
      </c>
      <c r="E148">
        <v>4</v>
      </c>
      <c r="G148" t="s">
        <v>0</v>
      </c>
      <c r="H148" t="s">
        <v>0</v>
      </c>
    </row>
    <row r="149" spans="2:9" x14ac:dyDescent="0.3">
      <c r="B149" t="s">
        <v>1779</v>
      </c>
      <c r="C149" t="s">
        <v>1780</v>
      </c>
      <c r="E149">
        <v>4</v>
      </c>
      <c r="G149" t="s">
        <v>0</v>
      </c>
      <c r="H149" t="s">
        <v>0</v>
      </c>
    </row>
    <row r="150" spans="2:9" x14ac:dyDescent="0.3">
      <c r="B150" t="s">
        <v>1781</v>
      </c>
      <c r="C150" t="s">
        <v>1782</v>
      </c>
      <c r="E150">
        <v>4</v>
      </c>
      <c r="G150" t="s">
        <v>1783</v>
      </c>
      <c r="H150">
        <v>1</v>
      </c>
    </row>
    <row r="151" spans="2:9" x14ac:dyDescent="0.3">
      <c r="B151" t="s">
        <v>1784</v>
      </c>
      <c r="C151" t="s">
        <v>1785</v>
      </c>
      <c r="E151">
        <v>4</v>
      </c>
      <c r="G151" t="s">
        <v>1786</v>
      </c>
      <c r="H151">
        <v>1</v>
      </c>
    </row>
    <row r="152" spans="2:9" x14ac:dyDescent="0.3">
      <c r="B152" t="s">
        <v>1789</v>
      </c>
      <c r="C152" t="s">
        <v>1790</v>
      </c>
      <c r="E152">
        <v>4</v>
      </c>
      <c r="G152" t="s">
        <v>0</v>
      </c>
      <c r="H152" t="s">
        <v>0</v>
      </c>
    </row>
    <row r="153" spans="2:9" x14ac:dyDescent="0.3">
      <c r="B153" t="s">
        <v>1791</v>
      </c>
      <c r="C153" t="s">
        <v>1792</v>
      </c>
      <c r="E153">
        <v>4</v>
      </c>
      <c r="G153" t="s">
        <v>0</v>
      </c>
      <c r="H153" t="s">
        <v>0</v>
      </c>
    </row>
    <row r="154" spans="2:9" x14ac:dyDescent="0.3">
      <c r="B154" t="s">
        <v>1793</v>
      </c>
      <c r="C154" t="s">
        <v>1794</v>
      </c>
      <c r="E154">
        <v>4</v>
      </c>
      <c r="G154" t="s">
        <v>0</v>
      </c>
      <c r="H154" t="s">
        <v>0</v>
      </c>
    </row>
    <row r="155" spans="2:9" x14ac:dyDescent="0.3">
      <c r="B155" t="s">
        <v>1795</v>
      </c>
      <c r="C155" t="s">
        <v>1796</v>
      </c>
      <c r="E155">
        <v>4</v>
      </c>
      <c r="G155" t="s">
        <v>0</v>
      </c>
      <c r="H155" t="s">
        <v>0</v>
      </c>
    </row>
    <row r="156" spans="2:9" x14ac:dyDescent="0.3">
      <c r="B156" t="s">
        <v>1797</v>
      </c>
      <c r="C156" t="s">
        <v>1798</v>
      </c>
      <c r="E156">
        <v>4</v>
      </c>
      <c r="G156" t="s">
        <v>0</v>
      </c>
      <c r="H156" t="s">
        <v>0</v>
      </c>
    </row>
    <row r="157" spans="2:9" x14ac:dyDescent="0.3">
      <c r="B157" t="s">
        <v>1799</v>
      </c>
      <c r="C157" t="s">
        <v>1800</v>
      </c>
      <c r="E157">
        <v>4</v>
      </c>
      <c r="G157" t="s">
        <v>0</v>
      </c>
      <c r="H157" t="s">
        <v>0</v>
      </c>
      <c r="I157">
        <v>79</v>
      </c>
    </row>
    <row r="158" spans="2:9" x14ac:dyDescent="0.3">
      <c r="E158">
        <f>SUM(E2:E157)</f>
        <v>5628</v>
      </c>
      <c r="G158" t="s">
        <v>1801</v>
      </c>
      <c r="H158">
        <v>1</v>
      </c>
    </row>
    <row r="159" spans="2:9" x14ac:dyDescent="0.3">
      <c r="G159" t="s">
        <v>1802</v>
      </c>
      <c r="H159">
        <v>21</v>
      </c>
    </row>
    <row r="160" spans="2:9" x14ac:dyDescent="0.3">
      <c r="G160" t="s">
        <v>1803</v>
      </c>
      <c r="H160">
        <v>36</v>
      </c>
    </row>
    <row r="161" spans="7:8" x14ac:dyDescent="0.3">
      <c r="G161" t="s">
        <v>1804</v>
      </c>
      <c r="H161">
        <v>4</v>
      </c>
    </row>
    <row r="162" spans="7:8" x14ac:dyDescent="0.3">
      <c r="G162" t="s">
        <v>1805</v>
      </c>
      <c r="H162">
        <v>3</v>
      </c>
    </row>
    <row r="163" spans="7:8" x14ac:dyDescent="0.3">
      <c r="G163" t="s">
        <v>1806</v>
      </c>
      <c r="H163">
        <v>3</v>
      </c>
    </row>
    <row r="164" spans="7:8" x14ac:dyDescent="0.3">
      <c r="G164" t="s">
        <v>1807</v>
      </c>
      <c r="H164">
        <v>4</v>
      </c>
    </row>
    <row r="165" spans="7:8" x14ac:dyDescent="0.3">
      <c r="G165" t="s">
        <v>1808</v>
      </c>
      <c r="H165">
        <v>1</v>
      </c>
    </row>
    <row r="166" spans="7:8" x14ac:dyDescent="0.3">
      <c r="G166" t="s">
        <v>1809</v>
      </c>
      <c r="H166">
        <v>2</v>
      </c>
    </row>
    <row r="167" spans="7:8" x14ac:dyDescent="0.3">
      <c r="G167" t="s">
        <v>1810</v>
      </c>
      <c r="H167">
        <v>4</v>
      </c>
    </row>
    <row r="168" spans="7:8" x14ac:dyDescent="0.3">
      <c r="G168" t="s">
        <v>1811</v>
      </c>
      <c r="H168">
        <v>3</v>
      </c>
    </row>
    <row r="169" spans="7:8" x14ac:dyDescent="0.3">
      <c r="G169" t="s">
        <v>1812</v>
      </c>
      <c r="H169">
        <v>3</v>
      </c>
    </row>
    <row r="170" spans="7:8" x14ac:dyDescent="0.3">
      <c r="G170" t="s">
        <v>1813</v>
      </c>
      <c r="H170">
        <v>2</v>
      </c>
    </row>
    <row r="171" spans="7:8" x14ac:dyDescent="0.3">
      <c r="G171" t="s">
        <v>1814</v>
      </c>
      <c r="H171">
        <v>1</v>
      </c>
    </row>
    <row r="172" spans="7:8" x14ac:dyDescent="0.3">
      <c r="G172" t="s">
        <v>1815</v>
      </c>
      <c r="H172">
        <v>5</v>
      </c>
    </row>
    <row r="173" spans="7:8" x14ac:dyDescent="0.3">
      <c r="G173" t="s">
        <v>1816</v>
      </c>
      <c r="H173">
        <v>1</v>
      </c>
    </row>
    <row r="174" spans="7:8" x14ac:dyDescent="0.3">
      <c r="G174" t="s">
        <v>1817</v>
      </c>
      <c r="H174">
        <v>4</v>
      </c>
    </row>
    <row r="175" spans="7:8" x14ac:dyDescent="0.3">
      <c r="G175" t="s">
        <v>1818</v>
      </c>
      <c r="H175">
        <v>1</v>
      </c>
    </row>
    <row r="176" spans="7:8" x14ac:dyDescent="0.3">
      <c r="G176" t="s">
        <v>1819</v>
      </c>
      <c r="H176">
        <v>1</v>
      </c>
    </row>
    <row r="177" spans="7:8" x14ac:dyDescent="0.3">
      <c r="G177" t="s">
        <v>1820</v>
      </c>
      <c r="H177">
        <v>1</v>
      </c>
    </row>
    <row r="178" spans="7:8" x14ac:dyDescent="0.3">
      <c r="G178" t="s">
        <v>1821</v>
      </c>
      <c r="H178">
        <v>3</v>
      </c>
    </row>
    <row r="179" spans="7:8" x14ac:dyDescent="0.3">
      <c r="G179" t="s">
        <v>1822</v>
      </c>
      <c r="H179">
        <v>1</v>
      </c>
    </row>
    <row r="180" spans="7:8" x14ac:dyDescent="0.3">
      <c r="G180" t="s">
        <v>1823</v>
      </c>
      <c r="H180">
        <v>2</v>
      </c>
    </row>
    <row r="181" spans="7:8" x14ac:dyDescent="0.3">
      <c r="G181" t="s">
        <v>1824</v>
      </c>
      <c r="H181">
        <v>1</v>
      </c>
    </row>
    <row r="182" spans="7:8" x14ac:dyDescent="0.3">
      <c r="G182" t="s">
        <v>1825</v>
      </c>
      <c r="H182">
        <v>1</v>
      </c>
    </row>
    <row r="183" spans="7:8" x14ac:dyDescent="0.3">
      <c r="G183" t="s">
        <v>1826</v>
      </c>
      <c r="H183">
        <v>1</v>
      </c>
    </row>
    <row r="184" spans="7:8" x14ac:dyDescent="0.3">
      <c r="G184" t="s">
        <v>1827</v>
      </c>
      <c r="H184">
        <v>9</v>
      </c>
    </row>
    <row r="185" spans="7:8" x14ac:dyDescent="0.3">
      <c r="G185" t="s">
        <v>1828</v>
      </c>
      <c r="H185">
        <v>26</v>
      </c>
    </row>
    <row r="186" spans="7:8" x14ac:dyDescent="0.3">
      <c r="G186" t="s">
        <v>1829</v>
      </c>
      <c r="H186">
        <v>1</v>
      </c>
    </row>
    <row r="187" spans="7:8" x14ac:dyDescent="0.3">
      <c r="G187" t="s">
        <v>1830</v>
      </c>
      <c r="H187">
        <v>1</v>
      </c>
    </row>
    <row r="188" spans="7:8" x14ac:dyDescent="0.3">
      <c r="G188" t="s">
        <v>1831</v>
      </c>
      <c r="H188">
        <v>1</v>
      </c>
    </row>
    <row r="189" spans="7:8" x14ac:dyDescent="0.3">
      <c r="G189" t="s">
        <v>1832</v>
      </c>
      <c r="H189">
        <v>5</v>
      </c>
    </row>
    <row r="190" spans="7:8" x14ac:dyDescent="0.3">
      <c r="G190" t="s">
        <v>1833</v>
      </c>
      <c r="H190">
        <v>21</v>
      </c>
    </row>
    <row r="191" spans="7:8" x14ac:dyDescent="0.3">
      <c r="G191" t="s">
        <v>1834</v>
      </c>
      <c r="H191">
        <v>6</v>
      </c>
    </row>
    <row r="192" spans="7:8" x14ac:dyDescent="0.3">
      <c r="G192" t="s">
        <v>1835</v>
      </c>
      <c r="H192">
        <v>2</v>
      </c>
    </row>
    <row r="193" spans="7:8" x14ac:dyDescent="0.3">
      <c r="G193" t="s">
        <v>1836</v>
      </c>
      <c r="H193">
        <v>12</v>
      </c>
    </row>
    <row r="194" spans="7:8" x14ac:dyDescent="0.3">
      <c r="G194" t="s">
        <v>1837</v>
      </c>
      <c r="H194">
        <v>1</v>
      </c>
    </row>
    <row r="195" spans="7:8" x14ac:dyDescent="0.3">
      <c r="G195" t="s">
        <v>1838</v>
      </c>
      <c r="H195">
        <v>5</v>
      </c>
    </row>
    <row r="196" spans="7:8" x14ac:dyDescent="0.3">
      <c r="G196" t="s">
        <v>1839</v>
      </c>
      <c r="H196">
        <v>1</v>
      </c>
    </row>
    <row r="197" spans="7:8" x14ac:dyDescent="0.3">
      <c r="G197" t="s">
        <v>1840</v>
      </c>
      <c r="H197">
        <v>7</v>
      </c>
    </row>
    <row r="198" spans="7:8" x14ac:dyDescent="0.3">
      <c r="G198" t="s">
        <v>1841</v>
      </c>
      <c r="H198">
        <v>10</v>
      </c>
    </row>
    <row r="199" spans="7:8" x14ac:dyDescent="0.3">
      <c r="G199" t="s">
        <v>1842</v>
      </c>
      <c r="H199">
        <v>3</v>
      </c>
    </row>
    <row r="200" spans="7:8" x14ac:dyDescent="0.3">
      <c r="G200" t="s">
        <v>1843</v>
      </c>
      <c r="H200">
        <v>5</v>
      </c>
    </row>
    <row r="201" spans="7:8" x14ac:dyDescent="0.3">
      <c r="G201" t="s">
        <v>1844</v>
      </c>
      <c r="H201">
        <v>4</v>
      </c>
    </row>
    <row r="202" spans="7:8" x14ac:dyDescent="0.3">
      <c r="G202" t="s">
        <v>1845</v>
      </c>
      <c r="H202">
        <v>4</v>
      </c>
    </row>
    <row r="203" spans="7:8" x14ac:dyDescent="0.3">
      <c r="G203" t="s">
        <v>1846</v>
      </c>
      <c r="H203">
        <v>3</v>
      </c>
    </row>
    <row r="204" spans="7:8" x14ac:dyDescent="0.3">
      <c r="G204" t="s">
        <v>1847</v>
      </c>
      <c r="H204">
        <v>3</v>
      </c>
    </row>
    <row r="205" spans="7:8" x14ac:dyDescent="0.3">
      <c r="G205" t="s">
        <v>1848</v>
      </c>
      <c r="H205">
        <v>15</v>
      </c>
    </row>
    <row r="206" spans="7:8" x14ac:dyDescent="0.3">
      <c r="G206" t="s">
        <v>1849</v>
      </c>
      <c r="H206">
        <v>7</v>
      </c>
    </row>
    <row r="207" spans="7:8" x14ac:dyDescent="0.3">
      <c r="G207" t="s">
        <v>1850</v>
      </c>
      <c r="H207">
        <v>4</v>
      </c>
    </row>
    <row r="208" spans="7:8" x14ac:dyDescent="0.3">
      <c r="G208" t="s">
        <v>1851</v>
      </c>
      <c r="H208">
        <v>3</v>
      </c>
    </row>
    <row r="209" spans="7:10" x14ac:dyDescent="0.3">
      <c r="G209" t="s">
        <v>1852</v>
      </c>
      <c r="H209">
        <v>4</v>
      </c>
    </row>
    <row r="210" spans="7:10" x14ac:dyDescent="0.3">
      <c r="G210" t="s">
        <v>1853</v>
      </c>
      <c r="H210">
        <v>4</v>
      </c>
    </row>
    <row r="211" spans="7:10" x14ac:dyDescent="0.3">
      <c r="G211" t="s">
        <v>1787</v>
      </c>
      <c r="H211">
        <v>1</v>
      </c>
    </row>
    <row r="212" spans="7:10" x14ac:dyDescent="0.3">
      <c r="G212" t="s">
        <v>1788</v>
      </c>
      <c r="H212">
        <v>15</v>
      </c>
      <c r="J212" t="s">
        <v>0</v>
      </c>
    </row>
  </sheetData>
  <sortState xmlns:xlrd2="http://schemas.microsoft.com/office/spreadsheetml/2017/richdata2" ref="J2:K212">
    <sortCondition descending="1" ref="K2:K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drugs</vt:lpstr>
      <vt:lpstr>bioorganic chemistry</vt:lpstr>
      <vt:lpstr>methods</vt:lpstr>
      <vt:lpstr>genetics</vt:lpstr>
      <vt:lpstr>mol.biol.</vt:lpstr>
      <vt:lpstr>breast cancer</vt:lpstr>
      <vt:lpstr>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2022-12-10T18:06:45Z</dcterms:modified>
</cp:coreProperties>
</file>